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worksheets/sheet35.xml" ContentType="application/vnd.openxmlformats-officedocument.spreadsheetml.worksheet+xml"/>
  <Override PartName="/xl/worksheets/sheet44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worksheets/sheet33.xml" ContentType="application/vnd.openxmlformats-officedocument.spreadsheetml.worksheet+xml"/>
  <Override PartName="/xl/worksheets/sheet4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worksheets/sheet31.xml" ContentType="application/vnd.openxmlformats-officedocument.spreadsheetml.worksheet+xml"/>
  <Override PartName="/xl/worksheets/sheet4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49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docProps/core.xml" ContentType="application/vnd.openxmlformats-package.core-properties+xml"/>
  <Override PartName="/xl/worksheets/sheet16.xml" ContentType="application/vnd.openxmlformats-officedocument.spreadsheetml.worksheet+xml"/>
  <Override PartName="/xl/worksheets/sheet25.xml" ContentType="application/vnd.openxmlformats-officedocument.spreadsheetml.worksheet+xml"/>
  <Override PartName="/xl/worksheets/sheet34.xml" ContentType="application/vnd.openxmlformats-officedocument.spreadsheetml.worksheet+xml"/>
  <Override PartName="/xl/worksheets/sheet43.xml" ContentType="application/vnd.openxmlformats-officedocument.spreadsheetml.worksheet+xml"/>
  <Default Extension="bin" ContentType="application/vnd.openxmlformats-officedocument.spreadsheetml.printerSettings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worksheets/sheet41.xml" ContentType="application/vnd.openxmlformats-officedocument.spreadsheetml.worksheet+xml"/>
  <Override PartName="/xl/worksheets/sheet50.xml" ContentType="application/vnd.openxmlformats-officedocument.spreadsheetml.worksheet+xml"/>
  <Override PartName="/xl/tables/table1.xml" ContentType="application/vnd.openxmlformats-officedocument.spreadsheetml.tab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50" yWindow="630" windowWidth="23655" windowHeight="9150" firstSheet="47" activeTab="49"/>
  </bookViews>
  <sheets>
    <sheet name="sheet1" sheetId="2" state="hidden" r:id="rId1"/>
    <sheet name="Sheet2" sheetId="3" state="hidden" r:id="rId2"/>
    <sheet name="Sheet3" sheetId="4" state="hidden" r:id="rId3"/>
    <sheet name="Sheet4" sheetId="5" state="hidden" r:id="rId4"/>
    <sheet name="KUDIGE" sheetId="6" state="hidden" r:id="rId5"/>
    <sheet name="KGAR" sheetId="7" state="hidden" r:id="rId6"/>
    <sheet name="KUDIGE DEC 21" sheetId="8" state="hidden" r:id="rId7"/>
    <sheet name="KNGAR DEC 21" sheetId="9" state="hidden" r:id="rId8"/>
    <sheet name="HT ALL" sheetId="10" state="hidden" r:id="rId9"/>
    <sheet name="HT ALL K" sheetId="11" state="hidden" r:id="rId10"/>
    <sheet name="KUDIGE JAN 22" sheetId="12" state="hidden" r:id="rId11"/>
    <sheet name="KNGAR JAN 22" sheetId="13" state="hidden" r:id="rId12"/>
    <sheet name="Sheet7" sheetId="14" state="hidden" r:id="rId13"/>
    <sheet name="KUDIGE FEB 22" sheetId="15" state="hidden" r:id="rId14"/>
    <sheet name="KNGR FEB 22" sheetId="16" state="hidden" r:id="rId15"/>
    <sheet name="KUDIGE MARCH 22" sheetId="17" state="hidden" r:id="rId16"/>
    <sheet name="KNGAR MARCH 22" sheetId="18" state="hidden" r:id="rId17"/>
    <sheet name="KUDIGE APR22" sheetId="19" state="hidden" r:id="rId18"/>
    <sheet name="KNGAR APR22" sheetId="20" state="hidden" r:id="rId19"/>
    <sheet name="MAY 2022 KUDIGE" sheetId="21" state="hidden" r:id="rId20"/>
    <sheet name="MAY 2022 KNGAR" sheetId="22" state="hidden" r:id="rId21"/>
    <sheet name="KUDIGE JUNE 22" sheetId="23" state="hidden" r:id="rId22"/>
    <sheet name="KNGAR JUNE 22" sheetId="24" state="hidden" r:id="rId23"/>
    <sheet name="KNGAR JULY 22" sheetId="25" state="hidden" r:id="rId24"/>
    <sheet name="KUDIGE JULY 22" sheetId="26" state="hidden" r:id="rId25"/>
    <sheet name="KNAGAR AUG 22" sheetId="27" state="hidden" r:id="rId26"/>
    <sheet name="KUDIGE AUG 22" sheetId="28" state="hidden" r:id="rId27"/>
    <sheet name="Sheet5" sheetId="29" state="hidden" r:id="rId28"/>
    <sheet name="Sheet6" sheetId="30" state="hidden" r:id="rId29"/>
    <sheet name="Sheet8" sheetId="31" state="hidden" r:id="rId30"/>
    <sheet name="Sheet9" sheetId="32" state="hidden" r:id="rId31"/>
    <sheet name="Sheet11" sheetId="34" state="hidden" r:id="rId32"/>
    <sheet name="Sheet10" sheetId="35" state="hidden" r:id="rId33"/>
    <sheet name="Sheet12" sheetId="36" state="hidden" r:id="rId34"/>
    <sheet name="KNG JAN 23" sheetId="37" state="hidden" r:id="rId35"/>
    <sheet name="KUD JAN 23" sheetId="38" state="hidden" r:id="rId36"/>
    <sheet name="KNAGAR FEB 23" sheetId="39" state="hidden" r:id="rId37"/>
    <sheet name="KUDIGE FEB 23" sheetId="40" state="hidden" r:id="rId38"/>
    <sheet name="MAR 23 KNGAR" sheetId="41" state="hidden" r:id="rId39"/>
    <sheet name="KUDIGE MAR 23" sheetId="42" state="hidden" r:id="rId40"/>
    <sheet name="APR 23 KNGAR" sheetId="43" state="hidden" r:id="rId41"/>
    <sheet name="APR 23 KIDIGE" sheetId="44" state="hidden" r:id="rId42"/>
    <sheet name="MAY 23 KNGAR" sheetId="45" state="hidden" r:id="rId43"/>
    <sheet name="MAY 23 KUDIGE" sheetId="46" state="hidden" r:id="rId44"/>
    <sheet name="KNGAR JUNE 2023" sheetId="47" state="hidden" r:id="rId45"/>
    <sheet name="KUDIGE JUNE 2023" sheetId="48" state="hidden" r:id="rId46"/>
    <sheet name="kngar july 23" sheetId="49" state="hidden" r:id="rId47"/>
    <sheet name="kudige july 23" sheetId="50" r:id="rId48"/>
    <sheet name="KNGAR AUG 23" sheetId="51" r:id="rId49"/>
    <sheet name="KUDIGE 2023" sheetId="52" r:id="rId50"/>
  </sheets>
  <definedNames>
    <definedName name="_xlnm.Print_Area" localSheetId="1">Sheet2!$A$1:$K$13</definedName>
  </definedNames>
  <calcPr calcId="125725"/>
</workbook>
</file>

<file path=xl/calcChain.xml><?xml version="1.0" encoding="utf-8"?>
<calcChain xmlns="http://schemas.openxmlformats.org/spreadsheetml/2006/main">
  <c r="H21" i="52"/>
  <c r="I4" i="51"/>
  <c r="H4"/>
  <c r="I21" i="52"/>
  <c r="I12" i="50"/>
  <c r="H12"/>
  <c r="I5" i="49"/>
  <c r="J5"/>
  <c r="H5"/>
  <c r="H14" i="48"/>
  <c r="H7"/>
  <c r="H13"/>
  <c r="H21" i="46"/>
  <c r="H6"/>
  <c r="H14"/>
  <c r="H19"/>
  <c r="H5" i="45"/>
  <c r="I6" i="44"/>
  <c r="I7" i="42"/>
  <c r="H7"/>
  <c r="I4" i="41"/>
  <c r="H4"/>
  <c r="I9" i="36"/>
  <c r="H13"/>
  <c r="H4" i="35"/>
  <c r="H6" i="34"/>
  <c r="I15" i="31"/>
  <c r="H15"/>
  <c r="H7"/>
  <c r="I7"/>
  <c r="I5"/>
  <c r="H5"/>
  <c r="I14" i="30"/>
  <c r="I11"/>
  <c r="I7"/>
  <c r="H7"/>
  <c r="I7" i="29"/>
  <c r="I4"/>
  <c r="H7" i="28"/>
  <c r="I7" i="27"/>
  <c r="I4"/>
  <c r="I7" i="28"/>
  <c r="H5" i="25"/>
  <c r="I5"/>
  <c r="I9" i="26"/>
  <c r="H9"/>
  <c r="H9" i="25"/>
  <c r="I9"/>
  <c r="I16" i="24"/>
  <c r="H16"/>
  <c r="I11"/>
  <c r="H11"/>
  <c r="I9" i="23"/>
  <c r="I7" i="24"/>
  <c r="H7"/>
  <c r="I5"/>
  <c r="H5"/>
  <c r="I5" i="21"/>
  <c r="H5"/>
  <c r="I6" i="22"/>
  <c r="I8"/>
  <c r="H10" i="19"/>
  <c r="H6" i="20"/>
  <c r="H4"/>
  <c r="I7" i="16"/>
  <c r="I4"/>
  <c r="H6" i="12"/>
  <c r="I7" i="13"/>
  <c r="I5"/>
  <c r="G24" i="14"/>
  <c r="G21"/>
  <c r="I7" i="8"/>
  <c r="J7"/>
  <c r="I5" i="9"/>
  <c r="J5"/>
  <c r="H5"/>
  <c r="H7" i="8"/>
  <c r="I9" i="7"/>
  <c r="H9"/>
  <c r="I5"/>
  <c r="H5"/>
  <c r="J6"/>
  <c r="J5"/>
  <c r="I6" i="3"/>
  <c r="J6"/>
  <c r="H6"/>
  <c r="I13"/>
  <c r="J13"/>
  <c r="H13"/>
  <c r="I4" i="4"/>
  <c r="J9" i="7" l="1"/>
</calcChain>
</file>

<file path=xl/sharedStrings.xml><?xml version="1.0" encoding="utf-8"?>
<sst xmlns="http://schemas.openxmlformats.org/spreadsheetml/2006/main" count="3176" uniqueCount="563">
  <si>
    <t>Chamundeshwari Electricity Supply Corporation Ltd,(CESC)</t>
  </si>
  <si>
    <t>Disconnection list Of MR code 1234103</t>
  </si>
  <si>
    <t>Tariff</t>
  </si>
  <si>
    <t>RR Number</t>
  </si>
  <si>
    <t>Consumer name</t>
  </si>
  <si>
    <t>Address</t>
  </si>
  <si>
    <t>Mobile No</t>
  </si>
  <si>
    <t>Village Name</t>
  </si>
  <si>
    <t>Arrears</t>
  </si>
  <si>
    <t>Demand</t>
  </si>
  <si>
    <t>Net Due</t>
  </si>
  <si>
    <t>KUSHALNAGAR</t>
  </si>
  <si>
    <t>HT2B(I)</t>
  </si>
  <si>
    <t>KNHT123</t>
  </si>
  <si>
    <t>T.N.LAKSHMAN &amp; PADMINI K.K.</t>
  </si>
  <si>
    <t>M/S PADDINGTON RESORT,THANDOOR,7TH HOSKOTE,SUNTIKOPPA</t>
  </si>
  <si>
    <t>8762549580</t>
  </si>
  <si>
    <t>SUNTICOPPA</t>
  </si>
  <si>
    <t>HT2C(I)</t>
  </si>
  <si>
    <t>KNHT135</t>
  </si>
  <si>
    <t>PRINCIPAL</t>
  </si>
  <si>
    <t>MORARJIDESAI RESIDENTIAL SCHOOL,BASAVANAHALLI</t>
  </si>
  <si>
    <t>9480884490</t>
  </si>
  <si>
    <t xml:space="preserve">GUDDEHOSUR </t>
  </si>
  <si>
    <t>KNHT34</t>
  </si>
  <si>
    <t>MANAGING DIRECTOR</t>
  </si>
  <si>
    <t>VEERABHOOMI,RESORT KUDLUR</t>
  </si>
  <si>
    <t>9482103177</t>
  </si>
  <si>
    <t>KUDUMANGALOR</t>
  </si>
  <si>
    <t>HT2A(I)</t>
  </si>
  <si>
    <t>KNHT23</t>
  </si>
  <si>
    <t>M/S. S.L.N. COFFEE PVT.LTD (INSTANT COFFEE)</t>
  </si>
  <si>
    <t>INDUSTRIAL AREA,KUDLUR</t>
  </si>
  <si>
    <t>9900060615</t>
  </si>
  <si>
    <t>KUDMANGLOR</t>
  </si>
  <si>
    <t>KNHT29</t>
  </si>
  <si>
    <t>CHAIRMAN</t>
  </si>
  <si>
    <t>M/S. SIDDARTHA RESORTS &amp; FOOD PVT.LTD,KEDAKAL VILLAGE</t>
  </si>
  <si>
    <t>9901989234</t>
  </si>
  <si>
    <t>KNHT44</t>
  </si>
  <si>
    <t>THE MANAGER</t>
  </si>
  <si>
    <t>M/S AMRUTHA COFFEE PRIVATE LIMITED,KIADB KUDLUR</t>
  </si>
  <si>
    <t>9448603794</t>
  </si>
  <si>
    <t>KUDLUR</t>
  </si>
  <si>
    <t>KNHT48</t>
  </si>
  <si>
    <t>ABDUL SALAM RAWTHAR</t>
  </si>
  <si>
    <t>S/O. R.M. MOIDEEN,NISARGADAMA  TOURIST CENTER,,MADAPATNA,BOLLUR</t>
  </si>
  <si>
    <t>7760056776</t>
  </si>
  <si>
    <t>MADAPATNA</t>
  </si>
  <si>
    <t>KNHT51</t>
  </si>
  <si>
    <t>A.K.AHMMEDKUTTY &amp; OTHERS</t>
  </si>
  <si>
    <t>CITY CENTRE,B.M.ROAD</t>
  </si>
  <si>
    <t>7022603477</t>
  </si>
  <si>
    <t>KNHT164</t>
  </si>
  <si>
    <t>T L PRAVEENT N LAKSHMANA</t>
  </si>
  <si>
    <t>LEXINGTON RESORT,7TH HOSKOTE</t>
  </si>
  <si>
    <t>9483834858</t>
  </si>
  <si>
    <t xml:space="preserve">7TH HOSKOTE </t>
  </si>
  <si>
    <t>KNHT50</t>
  </si>
  <si>
    <t>GOVT.ENGINEERING COLLEGE,MADAPATNA</t>
  </si>
  <si>
    <t>9448772094</t>
  </si>
  <si>
    <t>COLLEGE</t>
  </si>
  <si>
    <t>KNHT24</t>
  </si>
  <si>
    <t>M/S. VASAVI HOTEL PVT.LTD</t>
  </si>
  <si>
    <t>I.B. ROAD,KUSHALNAGAR</t>
  </si>
  <si>
    <t>9448074528</t>
  </si>
  <si>
    <t>KNHT39</t>
  </si>
  <si>
    <t>VINOD THARMAL</t>
  </si>
  <si>
    <t>M/S.KIGALI ROOFINGS,K I A D B.SUNDARNAGAR</t>
  </si>
  <si>
    <t>9591874348</t>
  </si>
  <si>
    <t>KNHT117</t>
  </si>
  <si>
    <t>M/S MORARJI DESAI RESIDENTIAL SCHOOL,GARGANDOOR,MADAPURA</t>
  </si>
  <si>
    <t>9843096860</t>
  </si>
  <si>
    <t>KNHT12</t>
  </si>
  <si>
    <t>THE MEDICAL OFFICER</t>
  </si>
  <si>
    <t>GOVT HOSPITAL,KUSHALNAGAR</t>
  </si>
  <si>
    <t>9448548633</t>
  </si>
  <si>
    <t>KNHT57</t>
  </si>
  <si>
    <t>EXECUTIVE ENGINEER</t>
  </si>
  <si>
    <t>ENGINEERING DIVISION MLORE UNIVERSITY,CHIKKALUVARA</t>
  </si>
  <si>
    <t>9444332554</t>
  </si>
  <si>
    <t>THORENUR</t>
  </si>
  <si>
    <t>SLNO</t>
  </si>
  <si>
    <t>REMARK</t>
  </si>
  <si>
    <t>51241</t>
  </si>
  <si>
    <t>30612</t>
  </si>
  <si>
    <t>81854</t>
  </si>
  <si>
    <t>9448825957</t>
  </si>
  <si>
    <t>CHIKKALUVARA</t>
  </si>
  <si>
    <t>ENGINEERING DIVISION MLORE UNIVERSITY</t>
  </si>
  <si>
    <t>KNHT10</t>
  </si>
  <si>
    <t>HT3A(I)</t>
  </si>
  <si>
    <t>ASST EXECUTIVE ENGINNEER HARANGI</t>
  </si>
  <si>
    <t>DAM DIVISION</t>
  </si>
  <si>
    <t>BHUVANAGIRI L.I.</t>
  </si>
  <si>
    <t>Part payment</t>
  </si>
  <si>
    <t>HT DISS LIST KUDIGE 30-10-21</t>
  </si>
  <si>
    <t>HT inst balance OF KUSHALNAGAR</t>
  </si>
  <si>
    <t>PAID</t>
  </si>
  <si>
    <t>N ISSUED</t>
  </si>
  <si>
    <t>GOV</t>
  </si>
  <si>
    <t>HT2A</t>
  </si>
  <si>
    <t>HT2B</t>
  </si>
  <si>
    <t>HULGUNDA</t>
  </si>
  <si>
    <t>KNHT152</t>
  </si>
  <si>
    <t>H.K.MUTHANNA</t>
  </si>
  <si>
    <t>M/S B S R STONE CRUSHER</t>
  </si>
  <si>
    <t>9535583633</t>
  </si>
  <si>
    <t>KNHT8</t>
  </si>
  <si>
    <t>THE EXECUTIVE ENGINEER</t>
  </si>
  <si>
    <t>HARANGI DAM DIVISION</t>
  </si>
  <si>
    <t>RRNO</t>
  </si>
  <si>
    <t>TARIFFDCB</t>
  </si>
  <si>
    <t>CONSUMERNAME</t>
  </si>
  <si>
    <t>CONSUMERADDRESS</t>
  </si>
  <si>
    <t>PLACE</t>
  </si>
  <si>
    <t>TELEPHONENO</t>
  </si>
  <si>
    <t>MADAPATNA KUSHALNAGAR</t>
  </si>
  <si>
    <t>GOVT HOSPITAL</t>
  </si>
  <si>
    <t>GOVT.ENGINEERING COLLEGE</t>
  </si>
  <si>
    <t>9901577139</t>
  </si>
  <si>
    <t>M/S. SIDDARTHA RESORTS &amp; FOOD PVT.LTD</t>
  </si>
  <si>
    <t>M/S Paddington Resort,Thandoor</t>
  </si>
  <si>
    <t>SUNTIKOPPA</t>
  </si>
  <si>
    <t>COL</t>
  </si>
  <si>
    <t>TARIFF</t>
  </si>
  <si>
    <t>NAME</t>
  </si>
  <si>
    <t>ADD</t>
  </si>
  <si>
    <t>MOBIL</t>
  </si>
  <si>
    <t>OB</t>
  </si>
  <si>
    <t>CB</t>
  </si>
  <si>
    <t>TOTAL</t>
  </si>
  <si>
    <t>HT DISS KUSHALNAGAR 29-11-21</t>
  </si>
  <si>
    <t>HT DISS LIST KUDIGE 29-11-21</t>
  </si>
  <si>
    <t>15 MNR AVG</t>
  </si>
  <si>
    <t>KNHT137</t>
  </si>
  <si>
    <t>KUDIGE</t>
  </si>
  <si>
    <t>KNHT41</t>
  </si>
  <si>
    <t>HT1</t>
  </si>
  <si>
    <t>2333</t>
  </si>
  <si>
    <t>5317</t>
  </si>
  <si>
    <t>CHIEF OFFICER</t>
  </si>
  <si>
    <t>TOWN PANCHAYAT</t>
  </si>
  <si>
    <t xml:space="preserve">SOMAWARPET TM C   </t>
  </si>
  <si>
    <t>531B01-00</t>
  </si>
  <si>
    <t>AEE</t>
  </si>
  <si>
    <t>9480533180</t>
  </si>
  <si>
    <t>10264660</t>
  </si>
  <si>
    <t>L&amp;T</t>
  </si>
  <si>
    <t>3*5A</t>
  </si>
  <si>
    <t>HIGH PRECISION</t>
  </si>
  <si>
    <t>METER HAVING COVER</t>
  </si>
  <si>
    <t>OUTSIDE</t>
  </si>
  <si>
    <t>5312</t>
  </si>
  <si>
    <t>0-00</t>
  </si>
  <si>
    <t>03173714</t>
  </si>
  <si>
    <t>INSIDE</t>
  </si>
  <si>
    <t>KNHT113</t>
  </si>
  <si>
    <t>5311</t>
  </si>
  <si>
    <t>G.S.PONNAPPA</t>
  </si>
  <si>
    <t>S/O G.N. SHANTHAPPA</t>
  </si>
  <si>
    <t>9448078489</t>
  </si>
  <si>
    <t>13195649</t>
  </si>
  <si>
    <t>KNHT114</t>
  </si>
  <si>
    <t>M/S BRUNDA COFFEE CURING WORKS</t>
  </si>
  <si>
    <t>PLOT NO 57 &amp;58 KIADB IND . AREA KUDLUR</t>
  </si>
  <si>
    <t>KUDLURE</t>
  </si>
  <si>
    <t>0-01</t>
  </si>
  <si>
    <t>9448271354</t>
  </si>
  <si>
    <t>14194866</t>
  </si>
  <si>
    <t>KNHT115</t>
  </si>
  <si>
    <t>P.RAVINDRA</t>
  </si>
  <si>
    <t>M/S SHARADA COFFEE CURING WORKS</t>
  </si>
  <si>
    <t>9483532808</t>
  </si>
  <si>
    <t>13193915</t>
  </si>
  <si>
    <t>KNHT116</t>
  </si>
  <si>
    <t>M/S AVIGNA AGROTECH FOODS PVT.LTD</t>
  </si>
  <si>
    <t>PLOTNO 10-P2,11&amp;12 P-1,KIADB</t>
  </si>
  <si>
    <t>9880395253</t>
  </si>
  <si>
    <t>14190078</t>
  </si>
  <si>
    <t>KNHT119</t>
  </si>
  <si>
    <t>Director,</t>
  </si>
  <si>
    <t>Corporation Bank,</t>
  </si>
  <si>
    <t>9449402081</t>
  </si>
  <si>
    <t>14190627</t>
  </si>
  <si>
    <t>KNHT122</t>
  </si>
  <si>
    <t>Smt.RATHI M/s R.R.ENTERPRISES</t>
  </si>
  <si>
    <t>PLOTNO 22/P,3-22/1P3,KIADB</t>
  </si>
  <si>
    <t>9632808575</t>
  </si>
  <si>
    <t>15195606</t>
  </si>
  <si>
    <t>KNHT126</t>
  </si>
  <si>
    <t>M/S. MORARJI DESAI RESIDENTIAL SCHOOL</t>
  </si>
  <si>
    <t>9741958012</t>
  </si>
  <si>
    <t>16193551</t>
  </si>
  <si>
    <t>KNHT15</t>
  </si>
  <si>
    <t>M/S KUSHAL  BOARD</t>
  </si>
  <si>
    <t>KUDLUR VILLAGE</t>
  </si>
  <si>
    <t>9740747971</t>
  </si>
  <si>
    <t>03157450</t>
  </si>
  <si>
    <t>KNHT43</t>
  </si>
  <si>
    <t>M/S.TRAVANACORE</t>
  </si>
  <si>
    <t>COFFE CO,PVT.LTD</t>
  </si>
  <si>
    <t>KUDLURU</t>
  </si>
  <si>
    <t>9008880190</t>
  </si>
  <si>
    <t>13195586</t>
  </si>
  <si>
    <t>KNHT132</t>
  </si>
  <si>
    <t>MANAGING PARTNER</t>
  </si>
  <si>
    <t>COORG COFFEE CURING WORKS</t>
  </si>
  <si>
    <t>9448805288</t>
  </si>
  <si>
    <t>16199030</t>
  </si>
  <si>
    <t>KNHT133</t>
  </si>
  <si>
    <t>TRUST TRADING COMPANY</t>
  </si>
  <si>
    <t>9448364179</t>
  </si>
  <si>
    <t>16193595</t>
  </si>
  <si>
    <t>KNHT134</t>
  </si>
  <si>
    <t>P.RAVINDRAN</t>
  </si>
  <si>
    <t>M/S THRICE-UP SOFT  DRINKS</t>
  </si>
  <si>
    <t>9845096028</t>
  </si>
  <si>
    <t>15199481</t>
  </si>
  <si>
    <t>DAKSHIN  COFFEE, PLOTNO.50 KIADB KUDLUR</t>
  </si>
  <si>
    <t>15199475</t>
  </si>
  <si>
    <t>KNHT138</t>
  </si>
  <si>
    <t>M/S  N.J. ENTER PRISES</t>
  </si>
  <si>
    <t>K I A D B AREA KUDLUR</t>
  </si>
  <si>
    <t>9482025781</t>
  </si>
  <si>
    <t>16113604</t>
  </si>
  <si>
    <t>3*10A</t>
  </si>
  <si>
    <t>KNHT139</t>
  </si>
  <si>
    <t>K.M.JAGADEESH</t>
  </si>
  <si>
    <t>S/O MALLEGOWDA</t>
  </si>
  <si>
    <t>9448089248</t>
  </si>
  <si>
    <t>16113536</t>
  </si>
  <si>
    <t>KNHT140</t>
  </si>
  <si>
    <t>M/S SIDDALINGAPURA STONE CRUSHER</t>
  </si>
  <si>
    <t>9916616463</t>
  </si>
  <si>
    <t>16113567</t>
  </si>
  <si>
    <t>KNHT141</t>
  </si>
  <si>
    <t>OLAM AGRO INDIA PRIVATE LTD</t>
  </si>
  <si>
    <t>PLOTNO 60/61 1 ST FLOOR ,KIADB</t>
  </si>
  <si>
    <t>8105936176</t>
  </si>
  <si>
    <t>16094056</t>
  </si>
  <si>
    <t>KNHT143</t>
  </si>
  <si>
    <t>ASSISTANT EXECUTIVE ENGINEER</t>
  </si>
  <si>
    <t>HARANGI DAM,KAVERI WATER HARVESTING PVT LTD</t>
  </si>
  <si>
    <t>8276274365</t>
  </si>
  <si>
    <t>17024554</t>
  </si>
  <si>
    <t>3*5-30A</t>
  </si>
  <si>
    <t>KNHT150</t>
  </si>
  <si>
    <t>D.S.JAGADEESH,</t>
  </si>
  <si>
    <t>BSR STONE CRUSHER</t>
  </si>
  <si>
    <t>YALAKANOOR</t>
  </si>
  <si>
    <t>9480290707</t>
  </si>
  <si>
    <t>18136577</t>
  </si>
  <si>
    <t>18007612</t>
  </si>
  <si>
    <t>3*10</t>
  </si>
  <si>
    <t>KNHT153</t>
  </si>
  <si>
    <t>E.JAVAHAR</t>
  </si>
  <si>
    <t>Ms. C.P. EXPORT COFFEE CURING</t>
  </si>
  <si>
    <t>9343143148</t>
  </si>
  <si>
    <t>18183811</t>
  </si>
  <si>
    <t>KNHT156</t>
  </si>
  <si>
    <t>2334</t>
  </si>
  <si>
    <t>RAHUL RAJENDRA</t>
  </si>
  <si>
    <t>M/S BLUE WAVES</t>
  </si>
  <si>
    <t>KNHT17</t>
  </si>
  <si>
    <t>THE MANAGING PARTNER M/S SLN</t>
  </si>
  <si>
    <t>COFFEE  CURRING WORKS</t>
  </si>
  <si>
    <t>11106017</t>
  </si>
  <si>
    <t>KNHT18</t>
  </si>
  <si>
    <t>M/S NEDCOMMODITIES  (PVT LTD)</t>
  </si>
  <si>
    <t>COFFEE CURRING WORKS</t>
  </si>
  <si>
    <t>9901267080</t>
  </si>
  <si>
    <t>06742638</t>
  </si>
  <si>
    <t>KNHT19</t>
  </si>
  <si>
    <t>ASHTRA PROCESSOR</t>
  </si>
  <si>
    <t>KIADB</t>
  </si>
  <si>
    <t>8050195383</t>
  </si>
  <si>
    <t>06584406</t>
  </si>
  <si>
    <t>KNHT20</t>
  </si>
  <si>
    <t>C P EXPORTS</t>
  </si>
  <si>
    <t>9731504038</t>
  </si>
  <si>
    <t>06584519</t>
  </si>
  <si>
    <t>5319</t>
  </si>
  <si>
    <t>INDUSTRIAL AREA</t>
  </si>
  <si>
    <t>14190560</t>
  </si>
  <si>
    <t>KNHT25</t>
  </si>
  <si>
    <t>M/S. S.L.N COFFEE PVT.LTD</t>
  </si>
  <si>
    <t>K.I.A.D.B, INDUSTRIAL AREA</t>
  </si>
  <si>
    <t>08006655</t>
  </si>
  <si>
    <t>KNHT28</t>
  </si>
  <si>
    <t>NAKSHA COFFEE CURERS</t>
  </si>
  <si>
    <t>9448452346</t>
  </si>
  <si>
    <t>08031821</t>
  </si>
  <si>
    <t>KNHT31</t>
  </si>
  <si>
    <t>SAINIK SCHOOL</t>
  </si>
  <si>
    <t>9036395530</t>
  </si>
  <si>
    <t>13195587</t>
  </si>
  <si>
    <t>KNHT33</t>
  </si>
  <si>
    <t>S.HARI MUTHUVEL</t>
  </si>
  <si>
    <t>SRI  UMA COFFEE CURING WORKS</t>
  </si>
  <si>
    <t>9448372669</t>
  </si>
  <si>
    <t>09165813</t>
  </si>
  <si>
    <t>VEERABHOOMI</t>
  </si>
  <si>
    <t>09165776</t>
  </si>
  <si>
    <t>KNHT35</t>
  </si>
  <si>
    <t>MANGING  PARTNER</t>
  </si>
  <si>
    <t>M/S.KARNI BORDS</t>
  </si>
  <si>
    <t>9449927001</t>
  </si>
  <si>
    <t>09165607</t>
  </si>
  <si>
    <t>KNHT38</t>
  </si>
  <si>
    <t>M.P.RAMARAJU</t>
  </si>
  <si>
    <t>RAJ COFFEE CURING WORKS</t>
  </si>
  <si>
    <t>8893482860</t>
  </si>
  <si>
    <t>14194646</t>
  </si>
  <si>
    <t>M/S.KIGALI ROOFINGS</t>
  </si>
  <si>
    <t>10267947</t>
  </si>
  <si>
    <t>KNHT42</t>
  </si>
  <si>
    <t>FAIZ MOOSA KUTTY</t>
  </si>
  <si>
    <t>M/S INDO KAF INTERNATIONAL</t>
  </si>
  <si>
    <t>9900060619</t>
  </si>
  <si>
    <t>10291685</t>
  </si>
  <si>
    <t>M/S Amrutha Coffee Private Limited</t>
  </si>
  <si>
    <t>10291673</t>
  </si>
  <si>
    <t>KNHT45</t>
  </si>
  <si>
    <t>THE  DIRECTOR</t>
  </si>
  <si>
    <t>INSTITUTE OF WILD LIFEVETERINARY RESEARCH</t>
  </si>
  <si>
    <t>DODDALAVARA ,</t>
  </si>
  <si>
    <t>9740836021</t>
  </si>
  <si>
    <t>11103133</t>
  </si>
  <si>
    <t>3*5-10A</t>
  </si>
  <si>
    <t>KNHT49</t>
  </si>
  <si>
    <t>BLAN COFFE CURERS PVT.LTD</t>
  </si>
  <si>
    <t>INDUSTRAIL AREA</t>
  </si>
  <si>
    <t>9448108393</t>
  </si>
  <si>
    <t>11105961</t>
  </si>
  <si>
    <t>KNHT5</t>
  </si>
  <si>
    <t>THE MANAGER CONSOLIDATED</t>
  </si>
  <si>
    <t>COFFEE LTD</t>
  </si>
  <si>
    <t>BASAVANATHUR</t>
  </si>
  <si>
    <t>8050207106</t>
  </si>
  <si>
    <t>11061474</t>
  </si>
  <si>
    <t>5A</t>
  </si>
  <si>
    <t>KNHT52</t>
  </si>
  <si>
    <t>HAJI AMIN SHAHULHAMID</t>
  </si>
  <si>
    <t>M/S CHETHAN ENTERPRISES(COFFEE HUL)</t>
  </si>
  <si>
    <t>9448313677</t>
  </si>
  <si>
    <t>12492364</t>
  </si>
  <si>
    <t>KNHT53</t>
  </si>
  <si>
    <t>B.PREMACHANDRAN</t>
  </si>
  <si>
    <t>M/S  ANNAPOORNA COFFEE</t>
  </si>
  <si>
    <t>9449818835</t>
  </si>
  <si>
    <t>12080793</t>
  </si>
  <si>
    <t>KNHT54</t>
  </si>
  <si>
    <t>SHEIKKALEEMULLA</t>
  </si>
  <si>
    <t>M/S MIST COFFEE</t>
  </si>
  <si>
    <t>9663266546</t>
  </si>
  <si>
    <t>13193811</t>
  </si>
  <si>
    <t>KNHT55</t>
  </si>
  <si>
    <t>M/S UNITED COFFEE CURING WORKS</t>
  </si>
  <si>
    <t>9972655341</t>
  </si>
  <si>
    <t>18081246</t>
  </si>
  <si>
    <t>KNHT56</t>
  </si>
  <si>
    <t>DIRECTOR</t>
  </si>
  <si>
    <t>M/S  BOLDEARTHAGRIFOODS PVT LTD,</t>
  </si>
  <si>
    <t>8197063755</t>
  </si>
  <si>
    <t>13195583</t>
  </si>
  <si>
    <t>13084183</t>
  </si>
  <si>
    <t>KNHT6</t>
  </si>
  <si>
    <t>THE DEPUTY MANAGER</t>
  </si>
  <si>
    <t>K.M.F LTD</t>
  </si>
  <si>
    <t>7760973716</t>
  </si>
  <si>
    <t>16193731</t>
  </si>
  <si>
    <t>16193715</t>
  </si>
  <si>
    <t>KNHT22</t>
  </si>
  <si>
    <t>THE MANAGING PARTNER</t>
  </si>
  <si>
    <t>B.S.R. STONE CRUSHER,INDUSTRIAL AREA</t>
  </si>
  <si>
    <t xml:space="preserve">  KUDUMANGALOR</t>
  </si>
  <si>
    <t>SOCODE</t>
  </si>
  <si>
    <t>FEEDERCODE</t>
  </si>
  <si>
    <t>TCPOLE</t>
  </si>
  <si>
    <t>MRCODE</t>
  </si>
  <si>
    <t>READINGDAY</t>
  </si>
  <si>
    <t>MTRSERIALNO</t>
  </si>
  <si>
    <t>MAKE</t>
  </si>
  <si>
    <t>CAPACITY</t>
  </si>
  <si>
    <t>PHASE</t>
  </si>
  <si>
    <t>TYPEOFMETER</t>
  </si>
  <si>
    <t>METERCOVER</t>
  </si>
  <si>
    <t>METERPOSITION</t>
  </si>
  <si>
    <t>KNHT47</t>
  </si>
  <si>
    <t>2331</t>
  </si>
  <si>
    <t>R.S.KASHIPATHY</t>
  </si>
  <si>
    <t>M/S ANUGRAHA COFFEE CURING WORKS</t>
  </si>
  <si>
    <t>9741120581</t>
  </si>
  <si>
    <t>11113811</t>
  </si>
  <si>
    <t>5318</t>
  </si>
  <si>
    <t>I.B. ROAD</t>
  </si>
  <si>
    <t>07030470</t>
  </si>
  <si>
    <t>KNHT27</t>
  </si>
  <si>
    <t>5315</t>
  </si>
  <si>
    <t>THE MANAGER,</t>
  </si>
  <si>
    <t>COORG HOLIDAY RESORT PVT.LTD.</t>
  </si>
  <si>
    <t>BOLLUR</t>
  </si>
  <si>
    <t>9480696075</t>
  </si>
  <si>
    <t>07001264</t>
  </si>
  <si>
    <t>KNHT37</t>
  </si>
  <si>
    <t>K.P.NANAIAH</t>
  </si>
  <si>
    <t>S/O.LATE K.D.PUTTAPPA</t>
  </si>
  <si>
    <t>9448072513</t>
  </si>
  <si>
    <t>10267923</t>
  </si>
  <si>
    <t>R.M.ABUDAL SALAM</t>
  </si>
  <si>
    <t>S/O. R.M. MOIDEEN</t>
  </si>
  <si>
    <t>9902667786</t>
  </si>
  <si>
    <t>11113742</t>
  </si>
  <si>
    <t>KNHT127</t>
  </si>
  <si>
    <t>SLN HOTEL AND RESORT</t>
  </si>
  <si>
    <t>9036990450</t>
  </si>
  <si>
    <t>15625086</t>
  </si>
  <si>
    <t>5314</t>
  </si>
  <si>
    <t>CITY CENTRE</t>
  </si>
  <si>
    <t>9483533262</t>
  </si>
  <si>
    <t>11098803</t>
  </si>
  <si>
    <t>01955508</t>
  </si>
  <si>
    <t>12042381</t>
  </si>
  <si>
    <t>MORARJIDESAI RESIDENTIAL SCHOOL</t>
  </si>
  <si>
    <t>BASAVANAHALLI</t>
  </si>
  <si>
    <t>16090926</t>
  </si>
  <si>
    <t>KNHT175</t>
  </si>
  <si>
    <t xml:space="preserve">D S JAGADEESH  </t>
  </si>
  <si>
    <t xml:space="preserve">GUMMANAKOLLI  </t>
  </si>
  <si>
    <t>5365</t>
  </si>
  <si>
    <t>10267879</t>
  </si>
  <si>
    <t>5361</t>
  </si>
  <si>
    <t>15190439</t>
  </si>
  <si>
    <t>3*30</t>
  </si>
  <si>
    <t>5363</t>
  </si>
  <si>
    <t>M/S Morarji Desai Residential School</t>
  </si>
  <si>
    <t>17079052</t>
  </si>
  <si>
    <t>KNHT169</t>
  </si>
  <si>
    <t>ALUMPARAMPIL HOMES AND HOTELS PVT LTD MONTROSE ESTATE</t>
  </si>
  <si>
    <t>GARVALE HOMESTAY,GARVALE</t>
  </si>
  <si>
    <t>MADAPURA</t>
  </si>
  <si>
    <t>KNHT173</t>
  </si>
  <si>
    <t>MIDLAJ N M ,S/O K C MOHAMMED</t>
  </si>
  <si>
    <t xml:space="preserve">KANNUR STONE CRUSHER#,ANDAGOVE </t>
  </si>
  <si>
    <t>KNHT58</t>
  </si>
  <si>
    <t>N.VISHWANATHAN</t>
  </si>
  <si>
    <t>SLN Plantations Morasias COFFEE</t>
  </si>
  <si>
    <t>8861696228</t>
  </si>
  <si>
    <t>13195645</t>
  </si>
  <si>
    <t>KNHT14</t>
  </si>
  <si>
    <t>SUB-DIVISIONAL ENGINEER(GROUPS)</t>
  </si>
  <si>
    <t>TELEPHONE EXCHANGE</t>
  </si>
  <si>
    <t>9483533789</t>
  </si>
  <si>
    <t>01990188</t>
  </si>
  <si>
    <t>KNHT13</t>
  </si>
  <si>
    <t>HOTEL KALEGHAT</t>
  </si>
  <si>
    <t>01990287</t>
  </si>
  <si>
    <t>LD</t>
  </si>
  <si>
    <t>LIVE</t>
  </si>
  <si>
    <t>KNHT176</t>
  </si>
  <si>
    <t xml:space="preserve">OB </t>
  </si>
  <si>
    <t xml:space="preserve">COL </t>
  </si>
  <si>
    <t>MS ARM MOTORS</t>
  </si>
  <si>
    <t>HT2B(II)</t>
  </si>
  <si>
    <t xml:space="preserve">KIA SHOWROOM, </t>
  </si>
  <si>
    <t>CHETTALI</t>
  </si>
  <si>
    <t>HT3</t>
  </si>
  <si>
    <t>HT2</t>
  </si>
  <si>
    <t>KUDIGE 31-12-21</t>
  </si>
  <si>
    <t>KUSHALNAGAR 31-12-21</t>
  </si>
  <si>
    <t>ULLAS</t>
  </si>
  <si>
    <t>RIZWAN</t>
  </si>
  <si>
    <t>NAGANNA</t>
  </si>
  <si>
    <t>IMAM</t>
  </si>
  <si>
    <t>LAXMAN</t>
  </si>
  <si>
    <t>RAHAMAN</t>
  </si>
  <si>
    <t>CHIDU</t>
  </si>
  <si>
    <t>JAIN</t>
  </si>
  <si>
    <t>BAT 850+850</t>
  </si>
  <si>
    <t>BOLL</t>
  </si>
  <si>
    <t xml:space="preserve">BAL </t>
  </si>
  <si>
    <t>JAGADEESHA</t>
  </si>
  <si>
    <t>SHARATH</t>
  </si>
  <si>
    <t>KUSHALNAGAR HT DISS LIST 18-01-22</t>
  </si>
  <si>
    <t>SAHIN</t>
  </si>
  <si>
    <r>
      <t xml:space="preserve">ABHI </t>
    </r>
    <r>
      <rPr>
        <sz val="9"/>
        <color rgb="FF000000"/>
        <rFont val="Calibri"/>
        <family val="2"/>
      </rPr>
      <t>POWER MAN</t>
    </r>
  </si>
  <si>
    <t>KUDIGE HT DISS LIST 29-01-22</t>
  </si>
  <si>
    <t>DISS</t>
  </si>
  <si>
    <t xml:space="preserve">CB </t>
  </si>
  <si>
    <t>TELEPHONE</t>
  </si>
  <si>
    <t>KUSHALNAGAR 24-02-22</t>
  </si>
  <si>
    <t>HT KUDIGE 28-02-22</t>
  </si>
  <si>
    <t>KUSHALNAGAR 28-03-22</t>
  </si>
  <si>
    <t>KUDIGE 31-03-22</t>
  </si>
  <si>
    <t>AMOUNT</t>
  </si>
  <si>
    <t>BAL</t>
  </si>
  <si>
    <t>KUDIGE 29-04-22</t>
  </si>
  <si>
    <t>KUSHALNAGAR 29-04-22</t>
  </si>
  <si>
    <t>KUSHALNAGAR HT BALANCE 31-05-22</t>
  </si>
  <si>
    <t>KUDIGE 31-05-22</t>
  </si>
  <si>
    <t>KUSHALNAGAR 28-06-22</t>
  </si>
  <si>
    <t>H</t>
  </si>
  <si>
    <t>KUDIGE 29-06-22</t>
  </si>
  <si>
    <t>KUSHALNAGAR DISS LIST 21-07-22</t>
  </si>
  <si>
    <t>KUDIGE DISS LIST 21-07-22</t>
  </si>
  <si>
    <t>KUSHALNAGAR DISS LIST 22-07-22</t>
  </si>
  <si>
    <t>KUDIGE 26-07-22</t>
  </si>
  <si>
    <t>KUDIGE LIST 31-08-22</t>
  </si>
  <si>
    <t>Diss fr 81.847 17-09-22</t>
  </si>
  <si>
    <t>KUSHALNAGAR LIST 29-09-22</t>
  </si>
  <si>
    <t>KUDIGE 29-09-22</t>
  </si>
  <si>
    <t>KUDIGE LIST</t>
  </si>
  <si>
    <t>KUSHALNAGAR LIST</t>
  </si>
  <si>
    <t>PART PAYMENT GOV</t>
  </si>
  <si>
    <t xml:space="preserve">LETTER GIVEN </t>
  </si>
  <si>
    <t>BILL STOP PD</t>
  </si>
  <si>
    <t>ADD LOAD DATE 30-11-22 PAID</t>
  </si>
  <si>
    <t>BILL STOP</t>
  </si>
  <si>
    <t>KUSHALNAGAR HT LIST 25-01-23</t>
  </si>
  <si>
    <t>KUDIGE LIST 31-01-23</t>
  </si>
  <si>
    <t>KUSHALNAGAR HT LIST 31-01-23</t>
  </si>
  <si>
    <t>KNHT183</t>
  </si>
  <si>
    <t>M R SANDEEP</t>
  </si>
  <si>
    <t>S/O N S RAJENDRA</t>
  </si>
  <si>
    <t xml:space="preserve">KUSHALNAGAR  LIST </t>
  </si>
  <si>
    <t>KUDIGE DISS LIST 31-03-23</t>
  </si>
  <si>
    <t>ASD AMT NOT PAID SO AMT TRANF TO ASD</t>
  </si>
  <si>
    <t>DISS 263.70</t>
  </si>
  <si>
    <t>KUDIGE LIST 27-04-23</t>
  </si>
  <si>
    <t xml:space="preserve">KUSHALNAGAR </t>
  </si>
  <si>
    <t>BALAJI CONSTRUCTION AND INTERLOCK KIADB</t>
  </si>
  <si>
    <t>KNHT184</t>
  </si>
  <si>
    <t>MINOR IRRIGATION AND GROUND WATER DEPT</t>
  </si>
  <si>
    <t xml:space="preserve">KUDUMANGALORE </t>
  </si>
  <si>
    <t>AMT</t>
  </si>
  <si>
    <t>KUDIGE LIST 30-05-23</t>
  </si>
  <si>
    <t>NAGARAJU DECCAN COFFEE CURERS</t>
  </si>
  <si>
    <t>KNHT179</t>
  </si>
  <si>
    <t>V T DINESH KUMAR</t>
  </si>
  <si>
    <t xml:space="preserve">STONE CRUSHER PLOT NO 29/10 </t>
  </si>
  <si>
    <t>KNHT185</t>
  </si>
  <si>
    <t>RAJAMEENAKSHI</t>
  </si>
  <si>
    <t>D/O VIVEKANANTHANAM</t>
  </si>
  <si>
    <t>3 MONTH</t>
  </si>
  <si>
    <t>HT LIST KUSHALNAGAR 28-06-23</t>
  </si>
  <si>
    <t xml:space="preserve">KUDIGE LIST  JUNE </t>
  </si>
  <si>
    <t>ASD</t>
  </si>
  <si>
    <t>KNHT188</t>
  </si>
  <si>
    <t>SHOUKATH ALI</t>
  </si>
  <si>
    <t>ISMAIL SAHEEB</t>
  </si>
  <si>
    <t>JEELANI COFFEE CURING WORKS INDUSTRIAL AREA KUSHALNAGAR</t>
  </si>
  <si>
    <t xml:space="preserve">ABDULLA V </t>
  </si>
  <si>
    <t>M/S NEO COFFEE CURING WORKS,</t>
  </si>
  <si>
    <t>BILLTO ASD PAID</t>
  </si>
  <si>
    <t>GOV NOTICE ISSUED</t>
  </si>
  <si>
    <t xml:space="preserve">DISS </t>
  </si>
  <si>
    <t>HARANGI DAMKAVERI WATER HARVESTING PVT LTD</t>
  </si>
  <si>
    <t>M/S Paddington ResortThandoor</t>
  </si>
  <si>
    <t>KUSHALNAGAR SUB DIVISION HT LIST 31-07-23</t>
  </si>
  <si>
    <t>KUSHALNAGAR 23-08-23</t>
  </si>
  <si>
    <t>KUDIGE 23-08-23</t>
  </si>
  <si>
    <t>G S MOHAN(R.R.ENTERPRISES)</t>
  </si>
</sst>
</file>

<file path=xl/styles.xml><?xml version="1.0" encoding="utf-8"?>
<styleSheet xmlns="http://schemas.openxmlformats.org/spreadsheetml/2006/main">
  <fonts count="24"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12"/>
      <color rgb="FF000000"/>
      <name val="Calibri"/>
      <family val="2"/>
    </font>
    <font>
      <sz val="14"/>
      <color rgb="FF000000"/>
      <name val="Calibri"/>
      <family val="2"/>
    </font>
    <font>
      <sz val="14"/>
      <color theme="1"/>
      <name val="Calibri"/>
      <family val="2"/>
    </font>
    <font>
      <sz val="10"/>
      <name val="Arial"/>
    </font>
    <font>
      <sz val="12"/>
      <name val="Arial"/>
      <family val="2"/>
    </font>
    <font>
      <sz val="12"/>
      <color rgb="FF000000"/>
      <name val="Calibri"/>
      <family val="2"/>
    </font>
    <font>
      <sz val="14"/>
      <color rgb="FF000000"/>
      <name val="Calibri"/>
    </font>
    <font>
      <b/>
      <sz val="14"/>
      <color rgb="FF000000"/>
      <name val="Calibri"/>
      <family val="2"/>
    </font>
    <font>
      <sz val="12"/>
      <color theme="1"/>
      <name val="Calibri"/>
      <family val="2"/>
    </font>
    <font>
      <b/>
      <sz val="20"/>
      <color rgb="FF000000"/>
      <name val="Calibri"/>
      <family val="2"/>
    </font>
    <font>
      <sz val="14"/>
      <color theme="1"/>
      <name val="Calibri"/>
    </font>
    <font>
      <sz val="11"/>
      <color rgb="FF000000"/>
      <name val="Calibri"/>
      <family val="2"/>
    </font>
    <font>
      <sz val="11"/>
      <name val="Arial"/>
      <family val="2"/>
    </font>
    <font>
      <sz val="10"/>
      <name val="Arial"/>
      <family val="2"/>
    </font>
    <font>
      <sz val="16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Calibri"/>
      <family val="2"/>
    </font>
    <font>
      <sz val="11"/>
      <color rgb="FFFF0000"/>
      <name val="Arial"/>
      <family val="2"/>
    </font>
    <font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0F8FF"/>
      </patternFill>
    </fill>
    <fill>
      <patternFill patternType="solid">
        <fgColor rgb="FF5D8AA8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Border="0"/>
    <xf numFmtId="0" fontId="5" fillId="0" borderId="0"/>
  </cellStyleXfs>
  <cellXfs count="157">
    <xf numFmtId="0" fontId="0" fillId="0" borderId="0" xfId="0" applyNumberFormat="1" applyFill="1" applyAlignment="1" applyProtection="1"/>
    <xf numFmtId="0" fontId="3" fillId="4" borderId="1" xfId="0" applyNumberFormat="1" applyFont="1" applyFill="1" applyBorder="1" applyAlignment="1" applyProtection="1"/>
    <xf numFmtId="0" fontId="3" fillId="4" borderId="0" xfId="0" applyNumberFormat="1" applyFont="1" applyFill="1" applyAlignment="1" applyProtection="1"/>
    <xf numFmtId="0" fontId="4" fillId="4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1" fontId="3" fillId="4" borderId="1" xfId="0" applyNumberFormat="1" applyFont="1" applyFill="1" applyBorder="1" applyAlignment="1" applyProtection="1"/>
    <xf numFmtId="0" fontId="6" fillId="4" borderId="1" xfId="1" applyFont="1" applyFill="1" applyBorder="1"/>
    <xf numFmtId="0" fontId="7" fillId="4" borderId="1" xfId="0" applyNumberFormat="1" applyFont="1" applyFill="1" applyBorder="1" applyAlignment="1" applyProtection="1"/>
    <xf numFmtId="0" fontId="0" fillId="4" borderId="0" xfId="0" applyNumberFormat="1" applyFill="1" applyAlignment="1" applyProtection="1"/>
    <xf numFmtId="0" fontId="8" fillId="4" borderId="1" xfId="0" applyNumberFormat="1" applyFont="1" applyFill="1" applyBorder="1" applyAlignment="1" applyProtection="1"/>
    <xf numFmtId="1" fontId="9" fillId="4" borderId="1" xfId="0" applyNumberFormat="1" applyFont="1" applyFill="1" applyBorder="1" applyAlignment="1" applyProtection="1"/>
    <xf numFmtId="1" fontId="9" fillId="4" borderId="0" xfId="0" applyNumberFormat="1" applyFont="1" applyFill="1" applyAlignment="1" applyProtection="1"/>
    <xf numFmtId="0" fontId="3" fillId="4" borderId="3" xfId="0" applyNumberFormat="1" applyFont="1" applyFill="1" applyBorder="1" applyAlignment="1" applyProtection="1"/>
    <xf numFmtId="1" fontId="3" fillId="4" borderId="0" xfId="0" applyNumberFormat="1" applyFont="1" applyFill="1" applyBorder="1" applyAlignment="1" applyProtection="1"/>
    <xf numFmtId="0" fontId="12" fillId="4" borderId="1" xfId="0" applyNumberFormat="1" applyFont="1" applyFill="1" applyBorder="1" applyAlignment="1"/>
    <xf numFmtId="0" fontId="3" fillId="5" borderId="1" xfId="0" applyNumberFormat="1" applyFont="1" applyFill="1" applyBorder="1" applyAlignment="1" applyProtection="1"/>
    <xf numFmtId="0" fontId="3" fillId="4" borderId="1" xfId="0" applyNumberFormat="1" applyFont="1" applyFill="1" applyBorder="1" applyAlignment="1" applyProtection="1"/>
    <xf numFmtId="0" fontId="4" fillId="4" borderId="1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/>
    <xf numFmtId="1" fontId="3" fillId="4" borderId="1" xfId="0" applyNumberFormat="1" applyFont="1" applyFill="1" applyBorder="1" applyAlignment="1" applyProtection="1"/>
    <xf numFmtId="0" fontId="6" fillId="4" borderId="1" xfId="1" applyFont="1" applyFill="1" applyBorder="1"/>
    <xf numFmtId="0" fontId="7" fillId="4" borderId="1" xfId="0" applyNumberFormat="1" applyFont="1" applyFill="1" applyBorder="1" applyAlignment="1" applyProtection="1"/>
    <xf numFmtId="0" fontId="8" fillId="4" borderId="1" xfId="0" applyNumberFormat="1" applyFont="1" applyFill="1" applyBorder="1" applyAlignment="1" applyProtection="1"/>
    <xf numFmtId="0" fontId="12" fillId="4" borderId="1" xfId="0" applyNumberFormat="1" applyFont="1" applyFill="1" applyBorder="1" applyAlignment="1"/>
    <xf numFmtId="1" fontId="7" fillId="4" borderId="1" xfId="0" applyNumberFormat="1" applyFont="1" applyFill="1" applyBorder="1" applyAlignment="1" applyProtection="1"/>
    <xf numFmtId="0" fontId="0" fillId="0" borderId="1" xfId="0" applyNumberFormat="1" applyFill="1" applyBorder="1" applyAlignment="1" applyProtection="1"/>
    <xf numFmtId="0" fontId="13" fillId="0" borderId="0" xfId="0" applyNumberFormat="1" applyFont="1" applyFill="1" applyAlignment="1" applyProtection="1"/>
    <xf numFmtId="0" fontId="14" fillId="4" borderId="1" xfId="1" applyFont="1" applyFill="1" applyBorder="1"/>
    <xf numFmtId="0" fontId="13" fillId="0" borderId="1" xfId="0" applyNumberFormat="1" applyFont="1" applyFill="1" applyBorder="1" applyAlignment="1" applyProtection="1"/>
    <xf numFmtId="0" fontId="14" fillId="0" borderId="1" xfId="1" applyFont="1" applyBorder="1"/>
    <xf numFmtId="0" fontId="7" fillId="0" borderId="0" xfId="0" applyNumberFormat="1" applyFont="1" applyFill="1" applyAlignment="1" applyProtection="1"/>
    <xf numFmtId="0" fontId="6" fillId="0" borderId="1" xfId="1" applyFont="1" applyBorder="1"/>
    <xf numFmtId="0" fontId="6" fillId="0" borderId="1" xfId="1" applyFont="1" applyFill="1" applyBorder="1"/>
    <xf numFmtId="0" fontId="7" fillId="0" borderId="1" xfId="0" applyNumberFormat="1" applyFont="1" applyFill="1" applyBorder="1" applyAlignment="1" applyProtection="1"/>
    <xf numFmtId="0" fontId="6" fillId="0" borderId="1" xfId="1" applyFont="1" applyBorder="1" applyAlignment="1">
      <alignment horizontal="left"/>
    </xf>
    <xf numFmtId="0" fontId="14" fillId="0" borderId="1" xfId="1" applyFont="1" applyBorder="1" applyAlignment="1">
      <alignment horizontal="center"/>
    </xf>
    <xf numFmtId="0" fontId="14" fillId="5" borderId="1" xfId="1" applyFont="1" applyFill="1" applyBorder="1"/>
    <xf numFmtId="0" fontId="5" fillId="0" borderId="1" xfId="1" applyBorder="1"/>
    <xf numFmtId="0" fontId="5" fillId="0" borderId="1" xfId="1" applyFill="1" applyBorder="1"/>
    <xf numFmtId="0" fontId="5" fillId="4" borderId="1" xfId="1" applyFill="1" applyBorder="1"/>
    <xf numFmtId="0" fontId="0" fillId="0" borderId="0" xfId="0"/>
    <xf numFmtId="0" fontId="0" fillId="4" borderId="0" xfId="0" applyFill="1"/>
    <xf numFmtId="0" fontId="0" fillId="0" borderId="0" xfId="0" applyAlignment="1">
      <alignment horizontal="left"/>
    </xf>
    <xf numFmtId="0" fontId="0" fillId="4" borderId="0" xfId="0" applyFill="1" applyAlignment="1">
      <alignment horizontal="left"/>
    </xf>
    <xf numFmtId="0" fontId="0" fillId="6" borderId="0" xfId="0" applyFill="1"/>
    <xf numFmtId="0" fontId="5" fillId="5" borderId="1" xfId="1" applyFill="1" applyBorder="1"/>
    <xf numFmtId="0" fontId="5" fillId="4" borderId="0" xfId="1" applyFill="1" applyBorder="1"/>
    <xf numFmtId="0" fontId="0" fillId="0" borderId="0" xfId="0" applyNumberFormat="1" applyFill="1" applyBorder="1" applyAlignment="1" applyProtection="1"/>
    <xf numFmtId="0" fontId="16" fillId="0" borderId="1" xfId="0" applyNumberFormat="1" applyFont="1" applyFill="1" applyBorder="1" applyAlignment="1" applyProtection="1"/>
    <xf numFmtId="0" fontId="3" fillId="0" borderId="1" xfId="0" applyNumberFormat="1" applyFont="1" applyFill="1" applyBorder="1" applyAlignment="1" applyProtection="1"/>
    <xf numFmtId="0" fontId="14" fillId="0" borderId="1" xfId="1" applyFont="1" applyFill="1" applyBorder="1"/>
    <xf numFmtId="0" fontId="2" fillId="0" borderId="1" xfId="0" applyNumberFormat="1" applyFont="1" applyFill="1" applyBorder="1" applyAlignment="1" applyProtection="1"/>
    <xf numFmtId="0" fontId="15" fillId="0" borderId="1" xfId="1" applyFont="1" applyBorder="1"/>
    <xf numFmtId="0" fontId="18" fillId="0" borderId="1" xfId="0" applyNumberFormat="1" applyFont="1" applyFill="1" applyBorder="1" applyAlignment="1" applyProtection="1"/>
    <xf numFmtId="0" fontId="18" fillId="0" borderId="0" xfId="0" applyNumberFormat="1" applyFont="1" applyFill="1" applyAlignment="1" applyProtection="1"/>
    <xf numFmtId="0" fontId="6" fillId="5" borderId="1" xfId="1" applyFont="1" applyFill="1" applyBorder="1"/>
    <xf numFmtId="0" fontId="14" fillId="0" borderId="1" xfId="1" applyFont="1" applyBorder="1" applyAlignment="1">
      <alignment horizontal="left"/>
    </xf>
    <xf numFmtId="0" fontId="14" fillId="4" borderId="5" xfId="1" applyFont="1" applyFill="1" applyBorder="1"/>
    <xf numFmtId="0" fontId="0" fillId="0" borderId="1" xfId="0" applyNumberFormat="1" applyFill="1" applyBorder="1" applyAlignment="1" applyProtection="1">
      <alignment horizontal="right"/>
    </xf>
    <xf numFmtId="3" fontId="0" fillId="0" borderId="1" xfId="0" applyNumberFormat="1" applyFill="1" applyBorder="1" applyAlignment="1" applyProtection="1">
      <alignment horizontal="right"/>
    </xf>
    <xf numFmtId="0" fontId="13" fillId="5" borderId="1" xfId="0" applyNumberFormat="1" applyFont="1" applyFill="1" applyBorder="1" applyAlignment="1" applyProtection="1"/>
    <xf numFmtId="0" fontId="13" fillId="5" borderId="0" xfId="0" applyNumberFormat="1" applyFont="1" applyFill="1" applyAlignment="1" applyProtection="1"/>
    <xf numFmtId="0" fontId="6" fillId="4" borderId="1" xfId="1" applyFont="1" applyFill="1" applyBorder="1" applyAlignment="1">
      <alignment horizontal="center"/>
    </xf>
    <xf numFmtId="0" fontId="6" fillId="4" borderId="5" xfId="1" applyFont="1" applyFill="1" applyBorder="1"/>
    <xf numFmtId="0" fontId="6" fillId="0" borderId="0" xfId="1" applyFont="1"/>
    <xf numFmtId="0" fontId="7" fillId="0" borderId="1" xfId="0" applyNumberFormat="1" applyFont="1" applyFill="1" applyBorder="1" applyAlignment="1" applyProtection="1">
      <alignment horizontal="center"/>
    </xf>
    <xf numFmtId="14" fontId="6" fillId="0" borderId="0" xfId="1" applyNumberFormat="1" applyFont="1"/>
    <xf numFmtId="0" fontId="6" fillId="4" borderId="0" xfId="1" applyFont="1" applyFill="1" applyBorder="1"/>
    <xf numFmtId="0" fontId="3" fillId="0" borderId="0" xfId="0" applyNumberFormat="1" applyFont="1" applyFill="1" applyAlignment="1" applyProtection="1"/>
    <xf numFmtId="0" fontId="19" fillId="5" borderId="1" xfId="1" applyFont="1" applyFill="1" applyBorder="1"/>
    <xf numFmtId="0" fontId="6" fillId="4" borderId="2" xfId="1" applyFont="1" applyFill="1" applyBorder="1"/>
    <xf numFmtId="0" fontId="6" fillId="4" borderId="3" xfId="1" applyFont="1" applyFill="1" applyBorder="1"/>
    <xf numFmtId="0" fontId="7" fillId="0" borderId="3" xfId="0" applyNumberFormat="1" applyFont="1" applyFill="1" applyBorder="1" applyAlignment="1" applyProtection="1"/>
    <xf numFmtId="0" fontId="7" fillId="0" borderId="4" xfId="0" applyNumberFormat="1" applyFont="1" applyFill="1" applyBorder="1" applyAlignment="1" applyProtection="1"/>
    <xf numFmtId="0" fontId="6" fillId="4" borderId="4" xfId="1" applyFont="1" applyFill="1" applyBorder="1"/>
    <xf numFmtId="0" fontId="15" fillId="4" borderId="2" xfId="1" applyFont="1" applyFill="1" applyBorder="1" applyAlignment="1">
      <alignment wrapText="1"/>
    </xf>
    <xf numFmtId="0" fontId="7" fillId="0" borderId="5" xfId="0" applyNumberFormat="1" applyFont="1" applyFill="1" applyBorder="1" applyAlignment="1" applyProtection="1"/>
    <xf numFmtId="0" fontId="20" fillId="4" borderId="1" xfId="1" applyFont="1" applyFill="1" applyBorder="1"/>
    <xf numFmtId="0" fontId="5" fillId="4" borderId="1" xfId="1" applyFill="1" applyBorder="1"/>
    <xf numFmtId="0" fontId="15" fillId="4" borderId="1" xfId="1" applyFont="1" applyFill="1" applyBorder="1"/>
    <xf numFmtId="0" fontId="5" fillId="0" borderId="1" xfId="1" applyBorder="1"/>
    <xf numFmtId="0" fontId="5" fillId="4" borderId="1" xfId="1" applyFill="1" applyBorder="1"/>
    <xf numFmtId="0" fontId="5" fillId="4" borderId="1" xfId="1" applyFill="1" applyBorder="1" applyAlignment="1">
      <alignment horizontal="left"/>
    </xf>
    <xf numFmtId="0" fontId="15" fillId="4" borderId="0" xfId="1" applyFont="1" applyFill="1" applyBorder="1"/>
    <xf numFmtId="0" fontId="0" fillId="4" borderId="1" xfId="0" applyFill="1" applyBorder="1"/>
    <xf numFmtId="0" fontId="5" fillId="4" borderId="1" xfId="1" applyFill="1" applyBorder="1"/>
    <xf numFmtId="0" fontId="20" fillId="5" borderId="1" xfId="1" applyFont="1" applyFill="1" applyBorder="1"/>
    <xf numFmtId="0" fontId="5" fillId="0" borderId="1" xfId="1" applyBorder="1"/>
    <xf numFmtId="0" fontId="5" fillId="0" borderId="1" xfId="1" applyBorder="1" applyAlignment="1">
      <alignment horizontal="left"/>
    </xf>
    <xf numFmtId="0" fontId="5" fillId="4" borderId="1" xfId="1" applyFill="1" applyBorder="1"/>
    <xf numFmtId="0" fontId="6" fillId="7" borderId="1" xfId="1" applyFont="1" applyFill="1" applyBorder="1"/>
    <xf numFmtId="0" fontId="5" fillId="4" borderId="1" xfId="1" applyFill="1" applyBorder="1"/>
    <xf numFmtId="0" fontId="5" fillId="4" borderId="6" xfId="1" applyFill="1" applyBorder="1"/>
    <xf numFmtId="0" fontId="7" fillId="4" borderId="1" xfId="0" applyFont="1" applyFill="1" applyBorder="1"/>
    <xf numFmtId="0" fontId="7" fillId="4" borderId="1" xfId="0" applyFont="1" applyFill="1" applyBorder="1" applyAlignment="1">
      <alignment horizontal="left"/>
    </xf>
    <xf numFmtId="0" fontId="21" fillId="4" borderId="1" xfId="0" applyFont="1" applyFill="1" applyBorder="1"/>
    <xf numFmtId="0" fontId="7" fillId="4" borderId="0" xfId="0" applyNumberFormat="1" applyFont="1" applyFill="1" applyAlignment="1" applyProtection="1"/>
    <xf numFmtId="0" fontId="5" fillId="4" borderId="1" xfId="1" applyFill="1" applyBorder="1"/>
    <xf numFmtId="0" fontId="5" fillId="0" borderId="1" xfId="1" applyBorder="1"/>
    <xf numFmtId="0" fontId="14" fillId="4" borderId="1" xfId="1" applyFont="1" applyFill="1" applyBorder="1" applyAlignment="1">
      <alignment horizontal="left"/>
    </xf>
    <xf numFmtId="0" fontId="22" fillId="5" borderId="1" xfId="1" applyFont="1" applyFill="1" applyBorder="1"/>
    <xf numFmtId="0" fontId="22" fillId="4" borderId="1" xfId="1" applyFont="1" applyFill="1" applyBorder="1"/>
    <xf numFmtId="0" fontId="5" fillId="0" borderId="1" xfId="1" applyBorder="1"/>
    <xf numFmtId="0" fontId="5" fillId="4" borderId="1" xfId="1" applyFill="1" applyBorder="1"/>
    <xf numFmtId="0" fontId="5" fillId="4" borderId="1" xfId="1" applyFill="1" applyBorder="1" applyAlignment="1">
      <alignment horizontal="left"/>
    </xf>
    <xf numFmtId="0" fontId="15" fillId="4" borderId="1" xfId="1" applyFont="1" applyFill="1" applyBorder="1"/>
    <xf numFmtId="3" fontId="3" fillId="0" borderId="1" xfId="0" applyNumberFormat="1" applyFont="1" applyFill="1" applyBorder="1" applyAlignment="1" applyProtection="1"/>
    <xf numFmtId="0" fontId="13" fillId="4" borderId="1" xfId="0" applyNumberFormat="1" applyFont="1" applyFill="1" applyBorder="1" applyAlignment="1" applyProtection="1"/>
    <xf numFmtId="0" fontId="13" fillId="4" borderId="0" xfId="0" applyNumberFormat="1" applyFont="1" applyFill="1" applyAlignment="1" applyProtection="1"/>
    <xf numFmtId="0" fontId="16" fillId="4" borderId="1" xfId="0" applyNumberFormat="1" applyFont="1" applyFill="1" applyBorder="1" applyAlignment="1" applyProtection="1">
      <alignment horizontal="center"/>
    </xf>
    <xf numFmtId="0" fontId="5" fillId="0" borderId="0" xfId="1"/>
    <xf numFmtId="0" fontId="5" fillId="4" borderId="5" xfId="1" applyFill="1" applyBorder="1"/>
    <xf numFmtId="0" fontId="16" fillId="4" borderId="1" xfId="0" applyNumberFormat="1" applyFont="1" applyFill="1" applyBorder="1" applyAlignment="1" applyProtection="1"/>
    <xf numFmtId="0" fontId="1" fillId="2" borderId="0" xfId="0" applyNumberFormat="1" applyFont="1" applyFill="1" applyAlignment="1" applyProtection="1">
      <alignment horizontal="center"/>
    </xf>
    <xf numFmtId="0" fontId="2" fillId="3" borderId="0" xfId="0" applyNumberFormat="1" applyFont="1" applyFill="1" applyAlignment="1" applyProtection="1">
      <alignment horizontal="center"/>
    </xf>
    <xf numFmtId="0" fontId="10" fillId="4" borderId="2" xfId="0" applyNumberFormat="1" applyFont="1" applyFill="1" applyBorder="1" applyAlignment="1">
      <alignment horizontal="center"/>
    </xf>
    <xf numFmtId="0" fontId="10" fillId="4" borderId="4" xfId="0" applyNumberFormat="1" applyFont="1" applyFill="1" applyBorder="1" applyAlignment="1">
      <alignment horizontal="center"/>
    </xf>
    <xf numFmtId="14" fontId="11" fillId="4" borderId="3" xfId="0" applyNumberFormat="1" applyFont="1" applyFill="1" applyBorder="1" applyAlignment="1" applyProtection="1">
      <alignment horizontal="center"/>
    </xf>
    <xf numFmtId="0" fontId="6" fillId="4" borderId="2" xfId="1" applyFont="1" applyFill="1" applyBorder="1" applyAlignment="1">
      <alignment horizontal="center"/>
    </xf>
    <xf numFmtId="0" fontId="6" fillId="4" borderId="3" xfId="1" applyFont="1" applyFill="1" applyBorder="1" applyAlignment="1">
      <alignment horizontal="center"/>
    </xf>
    <xf numFmtId="0" fontId="6" fillId="4" borderId="4" xfId="1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center"/>
    </xf>
    <xf numFmtId="0" fontId="9" fillId="4" borderId="1" xfId="0" applyNumberFormat="1" applyFont="1" applyFill="1" applyBorder="1" applyAlignment="1" applyProtection="1">
      <alignment horizontal="center"/>
    </xf>
    <xf numFmtId="0" fontId="14" fillId="0" borderId="2" xfId="1" applyFont="1" applyBorder="1" applyAlignment="1">
      <alignment horizontal="center"/>
    </xf>
    <xf numFmtId="0" fontId="14" fillId="0" borderId="3" xfId="1" applyFont="1" applyBorder="1" applyAlignment="1">
      <alignment horizontal="center"/>
    </xf>
    <xf numFmtId="0" fontId="14" fillId="0" borderId="4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3" fillId="0" borderId="2" xfId="0" applyNumberFormat="1" applyFont="1" applyFill="1" applyBorder="1" applyAlignment="1" applyProtection="1">
      <alignment horizontal="center"/>
    </xf>
    <xf numFmtId="0" fontId="3" fillId="0" borderId="3" xfId="0" applyNumberFormat="1" applyFont="1" applyFill="1" applyBorder="1" applyAlignment="1" applyProtection="1">
      <alignment horizontal="center"/>
    </xf>
    <xf numFmtId="0" fontId="3" fillId="0" borderId="4" xfId="0" applyNumberFormat="1" applyFont="1" applyFill="1" applyBorder="1" applyAlignment="1" applyProtection="1">
      <alignment horizontal="center"/>
    </xf>
    <xf numFmtId="0" fontId="15" fillId="0" borderId="1" xfId="1" applyFont="1" applyBorder="1" applyAlignment="1">
      <alignment horizontal="center"/>
    </xf>
    <xf numFmtId="0" fontId="5" fillId="0" borderId="1" xfId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4" fillId="0" borderId="1" xfId="1" applyFont="1" applyBorder="1" applyAlignment="1">
      <alignment horizontal="center"/>
    </xf>
    <xf numFmtId="0" fontId="14" fillId="4" borderId="1" xfId="1" applyFont="1" applyFill="1" applyBorder="1" applyAlignment="1">
      <alignment horizontal="center"/>
    </xf>
    <xf numFmtId="0" fontId="14" fillId="4" borderId="2" xfId="1" applyFont="1" applyFill="1" applyBorder="1" applyAlignment="1">
      <alignment horizontal="center"/>
    </xf>
    <xf numFmtId="0" fontId="14" fillId="4" borderId="3" xfId="1" applyFont="1" applyFill="1" applyBorder="1" applyAlignment="1">
      <alignment horizontal="center"/>
    </xf>
    <xf numFmtId="0" fontId="14" fillId="4" borderId="4" xfId="1" applyFont="1" applyFill="1" applyBorder="1" applyAlignment="1">
      <alignment horizontal="center"/>
    </xf>
    <xf numFmtId="0" fontId="6" fillId="4" borderId="1" xfId="1" applyFont="1" applyFill="1" applyBorder="1" applyAlignment="1">
      <alignment horizontal="center"/>
    </xf>
    <xf numFmtId="0" fontId="16" fillId="0" borderId="2" xfId="0" applyNumberFormat="1" applyFont="1" applyFill="1" applyBorder="1" applyAlignment="1" applyProtection="1">
      <alignment horizontal="center"/>
    </xf>
    <xf numFmtId="0" fontId="16" fillId="0" borderId="3" xfId="0" applyNumberFormat="1" applyFont="1" applyFill="1" applyBorder="1" applyAlignment="1" applyProtection="1">
      <alignment horizontal="center"/>
    </xf>
    <xf numFmtId="0" fontId="16" fillId="0" borderId="4" xfId="0" applyNumberFormat="1" applyFont="1" applyFill="1" applyBorder="1" applyAlignment="1" applyProtection="1">
      <alignment horizontal="center"/>
    </xf>
    <xf numFmtId="0" fontId="15" fillId="4" borderId="1" xfId="1" applyFont="1" applyFill="1" applyBorder="1" applyAlignment="1">
      <alignment horizontal="center"/>
    </xf>
    <xf numFmtId="0" fontId="5" fillId="4" borderId="1" xfId="1" applyFill="1" applyBorder="1" applyAlignment="1">
      <alignment horizontal="center"/>
    </xf>
    <xf numFmtId="0" fontId="15" fillId="4" borderId="2" xfId="1" applyFont="1" applyFill="1" applyBorder="1" applyAlignment="1">
      <alignment horizontal="center"/>
    </xf>
    <xf numFmtId="0" fontId="15" fillId="4" borderId="3" xfId="1" applyFont="1" applyFill="1" applyBorder="1" applyAlignment="1">
      <alignment horizontal="center"/>
    </xf>
    <xf numFmtId="0" fontId="15" fillId="4" borderId="4" xfId="1" applyFont="1" applyFill="1" applyBorder="1" applyAlignment="1">
      <alignment horizontal="center"/>
    </xf>
    <xf numFmtId="0" fontId="15" fillId="4" borderId="6" xfId="1" applyFont="1" applyFill="1" applyBorder="1" applyAlignment="1">
      <alignment horizontal="center"/>
    </xf>
    <xf numFmtId="0" fontId="5" fillId="4" borderId="6" xfId="1" applyFill="1" applyBorder="1" applyAlignment="1">
      <alignment horizontal="center"/>
    </xf>
    <xf numFmtId="0" fontId="0" fillId="0" borderId="2" xfId="0" applyNumberFormat="1" applyFill="1" applyBorder="1" applyAlignment="1" applyProtection="1">
      <alignment horizontal="center"/>
    </xf>
    <xf numFmtId="0" fontId="0" fillId="0" borderId="4" xfId="0" applyNumberFormat="1" applyFill="1" applyBorder="1" applyAlignment="1" applyProtection="1">
      <alignment horizontal="center"/>
    </xf>
    <xf numFmtId="0" fontId="6" fillId="4" borderId="6" xfId="1" applyFont="1" applyFill="1" applyBorder="1" applyAlignment="1">
      <alignment horizontal="center"/>
    </xf>
    <xf numFmtId="0" fontId="23" fillId="5" borderId="1" xfId="1" applyFont="1" applyFill="1" applyBorder="1"/>
  </cellXfs>
  <cellStyles count="2">
    <cellStyle name="Normal" xfId="0" builtinId="0"/>
    <cellStyle name="Normal 2" xfId="1"/>
  </cellStyles>
  <dxfs count="2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numFmt numFmtId="1" formatCode="0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1" formatCode="0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numFmt numFmtId="1" formatCode="0"/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fill>
        <patternFill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0" formatCode="General"/>
      <fill>
        <patternFill patternType="solid">
          <fgColor indexed="64"/>
          <bgColor rgb="FFFFFF0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bottom" textRotation="0" wrapText="0" indent="0" relativeIndent="0" justifyLastLine="0" shrinkToFit="0" mergeCell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strike val="0"/>
        <outline val="0"/>
        <shadow val="0"/>
        <u val="none"/>
        <vertAlign val="baseline"/>
        <sz val="14"/>
        <name val="Calibri"/>
        <scheme val="none"/>
      </font>
      <fill>
        <patternFill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4"/>
        <color rgb="FF000000"/>
        <name val="Calibri"/>
        <scheme val="none"/>
      </font>
    </dxf>
    <dxf>
      <font>
        <strike val="0"/>
        <outline val="0"/>
        <shadow val="0"/>
        <u val="none"/>
        <vertAlign val="baseline"/>
        <sz val="14"/>
        <name val="Calibri"/>
        <scheme val="none"/>
      </font>
      <fill>
        <patternFill>
          <fgColor indexed="64"/>
          <bgColor theme="0"/>
        </patternFill>
      </fill>
      <border diagonalUp="0" diagonalDown="0" outline="0"/>
    </dxf>
    <dxf>
      <font>
        <strike val="0"/>
        <outline val="0"/>
        <shadow val="0"/>
        <u val="none"/>
        <vertAlign val="baseline"/>
        <sz val="14"/>
        <color theme="1"/>
        <name val="Calibri"/>
        <scheme val="none"/>
      </font>
      <fill>
        <patternFill patternType="none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4:I19" totalsRowShown="0">
  <autoFilter ref="A4:I19"/>
  <tableColumns count="9">
    <tableColumn id="2" name="Tariff"/>
    <tableColumn id="4" name="RR Number"/>
    <tableColumn id="5" name="Consumer name"/>
    <tableColumn id="6" name="Address"/>
    <tableColumn id="7" name="Mobile No"/>
    <tableColumn id="8" name="Village Name"/>
    <tableColumn id="13" name="Arrears"/>
    <tableColumn id="14" name="Demand"/>
    <tableColumn id="15" name="Net Due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13" displayName="Table13" ref="B2:K5" totalsRowCount="1" headerRowDxfId="22" dataDxfId="21" totalsRowDxfId="20">
  <sortState ref="B3:K17">
    <sortCondition ref="G2"/>
  </sortState>
  <tableColumns count="10">
    <tableColumn id="2" name="Tariff" totalsRowLabel="HT2B(I)" dataDxfId="19" totalsRowDxfId="18"/>
    <tableColumn id="4" name="RR Number" totalsRowLabel="KNHT164" dataDxfId="17" totalsRowDxfId="16"/>
    <tableColumn id="5" name="Consumer name" totalsRowLabel="T L PRAVEENT N LAKSHMANA" dataDxfId="15" totalsRowDxfId="14"/>
    <tableColumn id="6" name="Address" totalsRowLabel="LEXINGTON RESORT,7TH HOSKOTE" dataDxfId="13" totalsRowDxfId="12"/>
    <tableColumn id="7" name="Mobile No" totalsRowLabel="9483834858" dataDxfId="11" totalsRowDxfId="10"/>
    <tableColumn id="8" name="Village Name" totalsRowLabel="7TH HOSKOTE " dataDxfId="9" totalsRowDxfId="8"/>
    <tableColumn id="13" name="Arrears" totalsRowLabel="51241" dataDxfId="7" totalsRowDxfId="6"/>
    <tableColumn id="14" name="Demand" totalsRowLabel="30612" dataDxfId="5" totalsRowDxfId="4"/>
    <tableColumn id="15" name="Net Due" totalsRowLabel="81854" dataDxfId="3" totalsRowDxfId="2"/>
    <tableColumn id="1" name="REMARK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9"/>
  <sheetViews>
    <sheetView topLeftCell="C1" zoomScale="115" zoomScaleNormal="115" workbookViewId="0">
      <selection sqref="A1:I19"/>
    </sheetView>
  </sheetViews>
  <sheetFormatPr defaultRowHeight="15"/>
  <cols>
    <col min="1" max="1" width="9" customWidth="1"/>
    <col min="2" max="2" width="14.28515625" customWidth="1"/>
    <col min="3" max="3" width="41.7109375" customWidth="1"/>
    <col min="4" max="4" width="67.85546875" customWidth="1"/>
    <col min="5" max="5" width="13.42578125" customWidth="1"/>
    <col min="6" max="6" width="17.140625" customWidth="1"/>
    <col min="7" max="7" width="10.85546875" customWidth="1"/>
    <col min="8" max="8" width="11.7109375" customWidth="1"/>
    <col min="9" max="9" width="11.5703125" customWidth="1"/>
  </cols>
  <sheetData>
    <row r="1" spans="1:9">
      <c r="A1" s="113" t="s">
        <v>0</v>
      </c>
      <c r="B1" s="113" t="s">
        <v>0</v>
      </c>
      <c r="C1" s="113" t="s">
        <v>0</v>
      </c>
      <c r="D1" s="113" t="s">
        <v>0</v>
      </c>
      <c r="E1" s="113" t="s">
        <v>0</v>
      </c>
      <c r="F1" s="113" t="s">
        <v>0</v>
      </c>
      <c r="G1" s="113" t="s">
        <v>0</v>
      </c>
      <c r="H1" s="113" t="s">
        <v>0</v>
      </c>
      <c r="I1" s="113" t="s">
        <v>0</v>
      </c>
    </row>
    <row r="2" spans="1:9" ht="15.75">
      <c r="A2" s="114" t="s">
        <v>1</v>
      </c>
      <c r="B2" s="114" t="s">
        <v>1</v>
      </c>
      <c r="C2" s="114" t="s">
        <v>1</v>
      </c>
      <c r="D2" s="114" t="s">
        <v>1</v>
      </c>
      <c r="E2" s="114" t="s">
        <v>1</v>
      </c>
      <c r="F2" s="114" t="s">
        <v>1</v>
      </c>
      <c r="G2" s="114" t="s">
        <v>1</v>
      </c>
      <c r="H2" s="114" t="s">
        <v>1</v>
      </c>
      <c r="I2" s="114" t="s">
        <v>1</v>
      </c>
    </row>
    <row r="4" spans="1:9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</row>
    <row r="5" spans="1:9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>
        <v>192331.69</v>
      </c>
      <c r="H5">
        <v>217284.61</v>
      </c>
      <c r="I5">
        <v>409616</v>
      </c>
    </row>
    <row r="6" spans="1:9">
      <c r="A6" t="s">
        <v>18</v>
      </c>
      <c r="B6" t="s">
        <v>19</v>
      </c>
      <c r="C6" t="s">
        <v>20</v>
      </c>
      <c r="D6" t="s">
        <v>21</v>
      </c>
      <c r="E6" t="s">
        <v>22</v>
      </c>
      <c r="F6" t="s">
        <v>23</v>
      </c>
      <c r="G6">
        <v>21682.59</v>
      </c>
      <c r="H6">
        <v>27632.86</v>
      </c>
      <c r="I6">
        <v>49315</v>
      </c>
    </row>
    <row r="7" spans="1:9">
      <c r="A7" t="s">
        <v>12</v>
      </c>
      <c r="B7" t="s">
        <v>24</v>
      </c>
      <c r="C7" t="s">
        <v>25</v>
      </c>
      <c r="D7" t="s">
        <v>26</v>
      </c>
      <c r="E7" t="s">
        <v>27</v>
      </c>
      <c r="F7" t="s">
        <v>28</v>
      </c>
      <c r="G7">
        <v>45829.31</v>
      </c>
      <c r="H7">
        <v>57639.77</v>
      </c>
      <c r="I7">
        <v>103469</v>
      </c>
    </row>
    <row r="8" spans="1:9">
      <c r="A8" t="s">
        <v>29</v>
      </c>
      <c r="B8" t="s">
        <v>30</v>
      </c>
      <c r="C8" t="s">
        <v>31</v>
      </c>
      <c r="D8" t="s">
        <v>32</v>
      </c>
      <c r="E8" t="s">
        <v>33</v>
      </c>
      <c r="F8" t="s">
        <v>34</v>
      </c>
      <c r="G8">
        <v>2132.61</v>
      </c>
      <c r="H8">
        <v>1034478.57</v>
      </c>
      <c r="I8">
        <v>1036611</v>
      </c>
    </row>
    <row r="9" spans="1:9">
      <c r="A9" t="s">
        <v>12</v>
      </c>
      <c r="B9" t="s">
        <v>35</v>
      </c>
      <c r="C9" t="s">
        <v>36</v>
      </c>
      <c r="D9" t="s">
        <v>37</v>
      </c>
      <c r="E9" t="s">
        <v>38</v>
      </c>
      <c r="F9" t="s">
        <v>17</v>
      </c>
      <c r="G9">
        <v>99177.55</v>
      </c>
      <c r="H9">
        <v>240327.35</v>
      </c>
      <c r="I9">
        <v>339505</v>
      </c>
    </row>
    <row r="10" spans="1:9">
      <c r="A10" t="s">
        <v>29</v>
      </c>
      <c r="B10" t="s">
        <v>39</v>
      </c>
      <c r="C10" t="s">
        <v>40</v>
      </c>
      <c r="D10" t="s">
        <v>41</v>
      </c>
      <c r="E10" t="s">
        <v>42</v>
      </c>
      <c r="F10" t="s">
        <v>43</v>
      </c>
      <c r="G10">
        <v>4996.63</v>
      </c>
      <c r="H10">
        <v>32410.720000000001</v>
      </c>
      <c r="I10">
        <v>37407</v>
      </c>
    </row>
    <row r="11" spans="1:9">
      <c r="A11" t="s">
        <v>12</v>
      </c>
      <c r="B11" t="s">
        <v>44</v>
      </c>
      <c r="C11" t="s">
        <v>45</v>
      </c>
      <c r="D11" t="s">
        <v>46</v>
      </c>
      <c r="E11" t="s">
        <v>47</v>
      </c>
      <c r="F11" t="s">
        <v>48</v>
      </c>
      <c r="G11">
        <v>110666.4</v>
      </c>
      <c r="H11">
        <v>143843.34</v>
      </c>
      <c r="I11">
        <v>254510</v>
      </c>
    </row>
    <row r="12" spans="1:9">
      <c r="A12" t="s">
        <v>12</v>
      </c>
      <c r="B12" t="s">
        <v>49</v>
      </c>
      <c r="C12" t="s">
        <v>50</v>
      </c>
      <c r="D12" t="s">
        <v>51</v>
      </c>
      <c r="E12" t="s">
        <v>52</v>
      </c>
      <c r="F12" t="s">
        <v>11</v>
      </c>
      <c r="G12">
        <v>83048.78</v>
      </c>
      <c r="H12">
        <v>106763.5</v>
      </c>
      <c r="I12">
        <v>189812</v>
      </c>
    </row>
    <row r="13" spans="1:9">
      <c r="A13" t="s">
        <v>12</v>
      </c>
      <c r="B13" t="s">
        <v>53</v>
      </c>
      <c r="C13" t="s">
        <v>54</v>
      </c>
      <c r="D13" t="s">
        <v>55</v>
      </c>
      <c r="E13" t="s">
        <v>56</v>
      </c>
      <c r="F13" t="s">
        <v>57</v>
      </c>
      <c r="G13">
        <v>51241.45</v>
      </c>
      <c r="H13">
        <v>30612.33</v>
      </c>
      <c r="I13">
        <v>81854</v>
      </c>
    </row>
    <row r="14" spans="1:9">
      <c r="A14" t="s">
        <v>18</v>
      </c>
      <c r="B14" t="s">
        <v>58</v>
      </c>
      <c r="C14" t="s">
        <v>20</v>
      </c>
      <c r="D14" t="s">
        <v>59</v>
      </c>
      <c r="E14" t="s">
        <v>60</v>
      </c>
      <c r="F14" t="s">
        <v>61</v>
      </c>
      <c r="G14">
        <v>145647.34</v>
      </c>
      <c r="H14">
        <v>51827.3</v>
      </c>
      <c r="I14">
        <v>197475</v>
      </c>
    </row>
    <row r="15" spans="1:9">
      <c r="A15" t="s">
        <v>12</v>
      </c>
      <c r="B15" t="s">
        <v>62</v>
      </c>
      <c r="C15" t="s">
        <v>63</v>
      </c>
      <c r="D15" t="s">
        <v>64</v>
      </c>
      <c r="E15" t="s">
        <v>65</v>
      </c>
      <c r="F15" t="s">
        <v>11</v>
      </c>
      <c r="G15">
        <v>24147.55</v>
      </c>
      <c r="H15">
        <v>27991.57</v>
      </c>
      <c r="I15">
        <v>52139</v>
      </c>
    </row>
    <row r="16" spans="1:9">
      <c r="A16" t="s">
        <v>29</v>
      </c>
      <c r="B16" t="s">
        <v>66</v>
      </c>
      <c r="C16" t="s">
        <v>67</v>
      </c>
      <c r="D16" t="s">
        <v>68</v>
      </c>
      <c r="E16" t="s">
        <v>69</v>
      </c>
      <c r="F16" t="s">
        <v>28</v>
      </c>
      <c r="G16">
        <v>19272.23</v>
      </c>
      <c r="H16">
        <v>19733.82</v>
      </c>
      <c r="I16">
        <v>39006</v>
      </c>
    </row>
    <row r="17" spans="1:9">
      <c r="A17" t="s">
        <v>18</v>
      </c>
      <c r="B17" t="s">
        <v>70</v>
      </c>
      <c r="C17" t="s">
        <v>20</v>
      </c>
      <c r="D17" t="s">
        <v>71</v>
      </c>
      <c r="E17" t="s">
        <v>72</v>
      </c>
      <c r="F17" t="s">
        <v>17</v>
      </c>
      <c r="G17">
        <v>13536.94</v>
      </c>
      <c r="H17">
        <v>43894.77</v>
      </c>
      <c r="I17">
        <v>57432</v>
      </c>
    </row>
    <row r="18" spans="1:9">
      <c r="A18" t="s">
        <v>18</v>
      </c>
      <c r="B18" t="s">
        <v>73</v>
      </c>
      <c r="C18" t="s">
        <v>74</v>
      </c>
      <c r="D18" t="s">
        <v>75</v>
      </c>
      <c r="E18" t="s">
        <v>76</v>
      </c>
      <c r="F18" t="s">
        <v>11</v>
      </c>
      <c r="G18">
        <v>152281.35</v>
      </c>
      <c r="H18">
        <v>40191.620000000003</v>
      </c>
      <c r="I18">
        <v>192473</v>
      </c>
    </row>
    <row r="19" spans="1:9">
      <c r="A19" t="s">
        <v>18</v>
      </c>
      <c r="B19" t="s">
        <v>77</v>
      </c>
      <c r="C19" t="s">
        <v>78</v>
      </c>
      <c r="D19" t="s">
        <v>79</v>
      </c>
      <c r="E19" t="s">
        <v>80</v>
      </c>
      <c r="F19" t="s">
        <v>81</v>
      </c>
      <c r="G19">
        <v>109298.81</v>
      </c>
      <c r="H19">
        <v>96255.65</v>
      </c>
      <c r="I19">
        <v>205554</v>
      </c>
    </row>
  </sheetData>
  <mergeCells count="2">
    <mergeCell ref="A1:I1"/>
    <mergeCell ref="A2:I2"/>
  </mergeCells>
  <pageMargins left="0.75" right="0.75" top="0.75" bottom="0.5" header="0.5" footer="0.75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>
  <dimension ref="A1:S71"/>
  <sheetViews>
    <sheetView topLeftCell="A7" workbookViewId="0">
      <selection activeCell="L29" sqref="L29"/>
    </sheetView>
  </sheetViews>
  <sheetFormatPr defaultRowHeight="15"/>
  <cols>
    <col min="1" max="10" width="9.140625" style="40"/>
    <col min="11" max="11" width="11" style="40" bestFit="1" customWidth="1"/>
    <col min="12" max="266" width="9.140625" style="40"/>
    <col min="267" max="267" width="11" style="40" bestFit="1" customWidth="1"/>
    <col min="268" max="522" width="9.140625" style="40"/>
    <col min="523" max="523" width="11" style="40" bestFit="1" customWidth="1"/>
    <col min="524" max="778" width="9.140625" style="40"/>
    <col min="779" max="779" width="11" style="40" bestFit="1" customWidth="1"/>
    <col min="780" max="1034" width="9.140625" style="40"/>
    <col min="1035" max="1035" width="11" style="40" bestFit="1" customWidth="1"/>
    <col min="1036" max="1290" width="9.140625" style="40"/>
    <col min="1291" max="1291" width="11" style="40" bestFit="1" customWidth="1"/>
    <col min="1292" max="1546" width="9.140625" style="40"/>
    <col min="1547" max="1547" width="11" style="40" bestFit="1" customWidth="1"/>
    <col min="1548" max="1802" width="9.140625" style="40"/>
    <col min="1803" max="1803" width="11" style="40" bestFit="1" customWidth="1"/>
    <col min="1804" max="2058" width="9.140625" style="40"/>
    <col min="2059" max="2059" width="11" style="40" bestFit="1" customWidth="1"/>
    <col min="2060" max="2314" width="9.140625" style="40"/>
    <col min="2315" max="2315" width="11" style="40" bestFit="1" customWidth="1"/>
    <col min="2316" max="2570" width="9.140625" style="40"/>
    <col min="2571" max="2571" width="11" style="40" bestFit="1" customWidth="1"/>
    <col min="2572" max="2826" width="9.140625" style="40"/>
    <col min="2827" max="2827" width="11" style="40" bestFit="1" customWidth="1"/>
    <col min="2828" max="3082" width="9.140625" style="40"/>
    <col min="3083" max="3083" width="11" style="40" bestFit="1" customWidth="1"/>
    <col min="3084" max="3338" width="9.140625" style="40"/>
    <col min="3339" max="3339" width="11" style="40" bestFit="1" customWidth="1"/>
    <col min="3340" max="3594" width="9.140625" style="40"/>
    <col min="3595" max="3595" width="11" style="40" bestFit="1" customWidth="1"/>
    <col min="3596" max="3850" width="9.140625" style="40"/>
    <col min="3851" max="3851" width="11" style="40" bestFit="1" customWidth="1"/>
    <col min="3852" max="4106" width="9.140625" style="40"/>
    <col min="4107" max="4107" width="11" style="40" bestFit="1" customWidth="1"/>
    <col min="4108" max="4362" width="9.140625" style="40"/>
    <col min="4363" max="4363" width="11" style="40" bestFit="1" customWidth="1"/>
    <col min="4364" max="4618" width="9.140625" style="40"/>
    <col min="4619" max="4619" width="11" style="40" bestFit="1" customWidth="1"/>
    <col min="4620" max="4874" width="9.140625" style="40"/>
    <col min="4875" max="4875" width="11" style="40" bestFit="1" customWidth="1"/>
    <col min="4876" max="5130" width="9.140625" style="40"/>
    <col min="5131" max="5131" width="11" style="40" bestFit="1" customWidth="1"/>
    <col min="5132" max="5386" width="9.140625" style="40"/>
    <col min="5387" max="5387" width="11" style="40" bestFit="1" customWidth="1"/>
    <col min="5388" max="5642" width="9.140625" style="40"/>
    <col min="5643" max="5643" width="11" style="40" bestFit="1" customWidth="1"/>
    <col min="5644" max="5898" width="9.140625" style="40"/>
    <col min="5899" max="5899" width="11" style="40" bestFit="1" customWidth="1"/>
    <col min="5900" max="6154" width="9.140625" style="40"/>
    <col min="6155" max="6155" width="11" style="40" bestFit="1" customWidth="1"/>
    <col min="6156" max="6410" width="9.140625" style="40"/>
    <col min="6411" max="6411" width="11" style="40" bestFit="1" customWidth="1"/>
    <col min="6412" max="6666" width="9.140625" style="40"/>
    <col min="6667" max="6667" width="11" style="40" bestFit="1" customWidth="1"/>
    <col min="6668" max="6922" width="9.140625" style="40"/>
    <col min="6923" max="6923" width="11" style="40" bestFit="1" customWidth="1"/>
    <col min="6924" max="7178" width="9.140625" style="40"/>
    <col min="7179" max="7179" width="11" style="40" bestFit="1" customWidth="1"/>
    <col min="7180" max="7434" width="9.140625" style="40"/>
    <col min="7435" max="7435" width="11" style="40" bestFit="1" customWidth="1"/>
    <col min="7436" max="7690" width="9.140625" style="40"/>
    <col min="7691" max="7691" width="11" style="40" bestFit="1" customWidth="1"/>
    <col min="7692" max="7946" width="9.140625" style="40"/>
    <col min="7947" max="7947" width="11" style="40" bestFit="1" customWidth="1"/>
    <col min="7948" max="8202" width="9.140625" style="40"/>
    <col min="8203" max="8203" width="11" style="40" bestFit="1" customWidth="1"/>
    <col min="8204" max="8458" width="9.140625" style="40"/>
    <col min="8459" max="8459" width="11" style="40" bestFit="1" customWidth="1"/>
    <col min="8460" max="8714" width="9.140625" style="40"/>
    <col min="8715" max="8715" width="11" style="40" bestFit="1" customWidth="1"/>
    <col min="8716" max="8970" width="9.140625" style="40"/>
    <col min="8971" max="8971" width="11" style="40" bestFit="1" customWidth="1"/>
    <col min="8972" max="9226" width="9.140625" style="40"/>
    <col min="9227" max="9227" width="11" style="40" bestFit="1" customWidth="1"/>
    <col min="9228" max="9482" width="9.140625" style="40"/>
    <col min="9483" max="9483" width="11" style="40" bestFit="1" customWidth="1"/>
    <col min="9484" max="9738" width="9.140625" style="40"/>
    <col min="9739" max="9739" width="11" style="40" bestFit="1" customWidth="1"/>
    <col min="9740" max="9994" width="9.140625" style="40"/>
    <col min="9995" max="9995" width="11" style="40" bestFit="1" customWidth="1"/>
    <col min="9996" max="10250" width="9.140625" style="40"/>
    <col min="10251" max="10251" width="11" style="40" bestFit="1" customWidth="1"/>
    <col min="10252" max="10506" width="9.140625" style="40"/>
    <col min="10507" max="10507" width="11" style="40" bestFit="1" customWidth="1"/>
    <col min="10508" max="10762" width="9.140625" style="40"/>
    <col min="10763" max="10763" width="11" style="40" bestFit="1" customWidth="1"/>
    <col min="10764" max="11018" width="9.140625" style="40"/>
    <col min="11019" max="11019" width="11" style="40" bestFit="1" customWidth="1"/>
    <col min="11020" max="11274" width="9.140625" style="40"/>
    <col min="11275" max="11275" width="11" style="40" bestFit="1" customWidth="1"/>
    <col min="11276" max="11530" width="9.140625" style="40"/>
    <col min="11531" max="11531" width="11" style="40" bestFit="1" customWidth="1"/>
    <col min="11532" max="11786" width="9.140625" style="40"/>
    <col min="11787" max="11787" width="11" style="40" bestFit="1" customWidth="1"/>
    <col min="11788" max="12042" width="9.140625" style="40"/>
    <col min="12043" max="12043" width="11" style="40" bestFit="1" customWidth="1"/>
    <col min="12044" max="12298" width="9.140625" style="40"/>
    <col min="12299" max="12299" width="11" style="40" bestFit="1" customWidth="1"/>
    <col min="12300" max="12554" width="9.140625" style="40"/>
    <col min="12555" max="12555" width="11" style="40" bestFit="1" customWidth="1"/>
    <col min="12556" max="12810" width="9.140625" style="40"/>
    <col min="12811" max="12811" width="11" style="40" bestFit="1" customWidth="1"/>
    <col min="12812" max="13066" width="9.140625" style="40"/>
    <col min="13067" max="13067" width="11" style="40" bestFit="1" customWidth="1"/>
    <col min="13068" max="13322" width="9.140625" style="40"/>
    <col min="13323" max="13323" width="11" style="40" bestFit="1" customWidth="1"/>
    <col min="13324" max="13578" width="9.140625" style="40"/>
    <col min="13579" max="13579" width="11" style="40" bestFit="1" customWidth="1"/>
    <col min="13580" max="13834" width="9.140625" style="40"/>
    <col min="13835" max="13835" width="11" style="40" bestFit="1" customWidth="1"/>
    <col min="13836" max="14090" width="9.140625" style="40"/>
    <col min="14091" max="14091" width="11" style="40" bestFit="1" customWidth="1"/>
    <col min="14092" max="14346" width="9.140625" style="40"/>
    <col min="14347" max="14347" width="11" style="40" bestFit="1" customWidth="1"/>
    <col min="14348" max="14602" width="9.140625" style="40"/>
    <col min="14603" max="14603" width="11" style="40" bestFit="1" customWidth="1"/>
    <col min="14604" max="14858" width="9.140625" style="40"/>
    <col min="14859" max="14859" width="11" style="40" bestFit="1" customWidth="1"/>
    <col min="14860" max="15114" width="9.140625" style="40"/>
    <col min="15115" max="15115" width="11" style="40" bestFit="1" customWidth="1"/>
    <col min="15116" max="15370" width="9.140625" style="40"/>
    <col min="15371" max="15371" width="11" style="40" bestFit="1" customWidth="1"/>
    <col min="15372" max="15626" width="9.140625" style="40"/>
    <col min="15627" max="15627" width="11" style="40" bestFit="1" customWidth="1"/>
    <col min="15628" max="15882" width="9.140625" style="40"/>
    <col min="15883" max="15883" width="11" style="40" bestFit="1" customWidth="1"/>
    <col min="15884" max="16138" width="9.140625" style="40"/>
    <col min="16139" max="16139" width="11" style="40" bestFit="1" customWidth="1"/>
    <col min="16140" max="16384" width="9.140625" style="40"/>
  </cols>
  <sheetData>
    <row r="1" spans="1:19">
      <c r="B1" s="135" t="s">
        <v>136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</row>
    <row r="2" spans="1:19">
      <c r="A2" s="40" t="s">
        <v>82</v>
      </c>
      <c r="B2" s="40" t="s">
        <v>111</v>
      </c>
      <c r="C2" s="40" t="s">
        <v>112</v>
      </c>
      <c r="D2" s="40" t="s">
        <v>377</v>
      </c>
      <c r="E2" s="40" t="s">
        <v>378</v>
      </c>
      <c r="F2" s="40" t="s">
        <v>113</v>
      </c>
      <c r="G2" s="40" t="s">
        <v>114</v>
      </c>
      <c r="H2" s="40" t="s">
        <v>115</v>
      </c>
      <c r="I2" s="40" t="s">
        <v>379</v>
      </c>
      <c r="J2" s="40" t="s">
        <v>380</v>
      </c>
      <c r="K2" s="40" t="s">
        <v>116</v>
      </c>
      <c r="L2" s="40" t="s">
        <v>381</v>
      </c>
      <c r="M2" s="40" t="s">
        <v>382</v>
      </c>
      <c r="N2" s="40" t="s">
        <v>383</v>
      </c>
      <c r="O2" s="40" t="s">
        <v>384</v>
      </c>
      <c r="P2" s="40" t="s">
        <v>385</v>
      </c>
      <c r="Q2" s="40" t="s">
        <v>386</v>
      </c>
      <c r="R2" s="40" t="s">
        <v>387</v>
      </c>
      <c r="S2" s="40" t="s">
        <v>388</v>
      </c>
    </row>
    <row r="3" spans="1:19">
      <c r="A3" s="41">
        <v>1</v>
      </c>
      <c r="B3" s="41" t="s">
        <v>335</v>
      </c>
      <c r="C3" s="40" t="s">
        <v>101</v>
      </c>
      <c r="D3" s="40" t="s">
        <v>139</v>
      </c>
      <c r="E3" s="40" t="s">
        <v>158</v>
      </c>
      <c r="F3" s="40" t="s">
        <v>336</v>
      </c>
      <c r="G3" s="40" t="s">
        <v>337</v>
      </c>
      <c r="H3" s="40" t="s">
        <v>338</v>
      </c>
      <c r="I3" s="40" t="s">
        <v>154</v>
      </c>
      <c r="J3" s="40" t="s">
        <v>145</v>
      </c>
      <c r="K3" s="40" t="s">
        <v>339</v>
      </c>
      <c r="L3" s="40">
        <v>1</v>
      </c>
      <c r="M3" s="40" t="s">
        <v>340</v>
      </c>
      <c r="N3" s="40" t="s">
        <v>148</v>
      </c>
      <c r="O3" s="40" t="s">
        <v>341</v>
      </c>
      <c r="P3" s="40">
        <v>3</v>
      </c>
      <c r="Q3" s="40" t="s">
        <v>150</v>
      </c>
      <c r="R3" s="40" t="s">
        <v>151</v>
      </c>
      <c r="S3" s="40" t="s">
        <v>152</v>
      </c>
    </row>
    <row r="4" spans="1:19">
      <c r="A4" s="41">
        <v>2</v>
      </c>
      <c r="B4" s="41" t="s">
        <v>367</v>
      </c>
      <c r="C4" s="40" t="s">
        <v>101</v>
      </c>
      <c r="D4" s="40" t="s">
        <v>139</v>
      </c>
      <c r="E4" s="40" t="s">
        <v>158</v>
      </c>
      <c r="F4" s="40" t="s">
        <v>368</v>
      </c>
      <c r="G4" s="40" t="s">
        <v>369</v>
      </c>
      <c r="H4" s="40" t="s">
        <v>136</v>
      </c>
      <c r="I4" s="40" t="s">
        <v>154</v>
      </c>
      <c r="J4" s="40" t="s">
        <v>145</v>
      </c>
      <c r="K4" s="40" t="s">
        <v>370</v>
      </c>
      <c r="L4" s="40">
        <v>1</v>
      </c>
      <c r="M4" s="40" t="s">
        <v>371</v>
      </c>
      <c r="N4" s="40" t="s">
        <v>148</v>
      </c>
      <c r="O4" s="40" t="s">
        <v>149</v>
      </c>
      <c r="P4" s="40">
        <v>3</v>
      </c>
      <c r="Q4" s="40" t="s">
        <v>150</v>
      </c>
      <c r="R4" s="40" t="s">
        <v>151</v>
      </c>
      <c r="S4" s="40" t="s">
        <v>156</v>
      </c>
    </row>
    <row r="5" spans="1:19">
      <c r="A5" s="41">
        <v>3</v>
      </c>
      <c r="B5" s="41" t="s">
        <v>108</v>
      </c>
      <c r="C5" s="40" t="s">
        <v>101</v>
      </c>
      <c r="D5" s="40" t="s">
        <v>139</v>
      </c>
      <c r="E5" s="40" t="s">
        <v>153</v>
      </c>
      <c r="F5" s="40" t="s">
        <v>109</v>
      </c>
      <c r="G5" s="40" t="s">
        <v>110</v>
      </c>
      <c r="H5" s="40" t="s">
        <v>103</v>
      </c>
      <c r="I5" s="40" t="s">
        <v>154</v>
      </c>
      <c r="J5" s="40" t="s">
        <v>145</v>
      </c>
      <c r="K5" s="40" t="s">
        <v>87</v>
      </c>
      <c r="L5" s="40">
        <v>1</v>
      </c>
      <c r="M5" s="40" t="s">
        <v>372</v>
      </c>
      <c r="N5" s="40" t="s">
        <v>148</v>
      </c>
      <c r="O5" s="40" t="s">
        <v>226</v>
      </c>
      <c r="P5" s="40">
        <v>3</v>
      </c>
      <c r="Q5" s="40" t="s">
        <v>150</v>
      </c>
      <c r="R5" s="40" t="s">
        <v>151</v>
      </c>
      <c r="S5" s="40" t="s">
        <v>152</v>
      </c>
    </row>
    <row r="6" spans="1:19">
      <c r="A6" s="41">
        <v>4</v>
      </c>
      <c r="B6" s="41" t="s">
        <v>90</v>
      </c>
      <c r="C6" s="40" t="s">
        <v>91</v>
      </c>
      <c r="D6" s="40" t="s">
        <v>139</v>
      </c>
      <c r="E6" s="40" t="s">
        <v>153</v>
      </c>
      <c r="F6" s="40" t="s">
        <v>92</v>
      </c>
      <c r="G6" s="40" t="s">
        <v>93</v>
      </c>
      <c r="H6" s="40" t="s">
        <v>94</v>
      </c>
      <c r="I6" s="40" t="s">
        <v>154</v>
      </c>
      <c r="J6" s="40" t="s">
        <v>145</v>
      </c>
      <c r="K6" s="40" t="s">
        <v>87</v>
      </c>
      <c r="L6" s="40">
        <v>1</v>
      </c>
      <c r="M6" s="40" t="s">
        <v>155</v>
      </c>
      <c r="N6" s="40" t="s">
        <v>148</v>
      </c>
      <c r="O6" s="40" t="s">
        <v>149</v>
      </c>
      <c r="P6" s="40">
        <v>3</v>
      </c>
      <c r="Q6" s="40" t="s">
        <v>150</v>
      </c>
      <c r="R6" s="40" t="s">
        <v>151</v>
      </c>
      <c r="S6" s="40" t="s">
        <v>156</v>
      </c>
    </row>
    <row r="7" spans="1:19">
      <c r="A7" s="41">
        <v>5</v>
      </c>
      <c r="B7" s="41" t="s">
        <v>264</v>
      </c>
      <c r="C7" s="40" t="s">
        <v>101</v>
      </c>
      <c r="D7" s="40" t="s">
        <v>139</v>
      </c>
      <c r="E7" s="40" t="s">
        <v>158</v>
      </c>
      <c r="F7" s="40" t="s">
        <v>265</v>
      </c>
      <c r="G7" s="40" t="s">
        <v>266</v>
      </c>
      <c r="H7" s="40" t="s">
        <v>43</v>
      </c>
      <c r="I7" s="40" t="s">
        <v>154</v>
      </c>
      <c r="J7" s="40" t="s">
        <v>145</v>
      </c>
      <c r="K7" s="40" t="s">
        <v>33</v>
      </c>
      <c r="L7" s="40">
        <v>1</v>
      </c>
      <c r="M7" s="40" t="s">
        <v>267</v>
      </c>
      <c r="N7" s="40" t="s">
        <v>148</v>
      </c>
      <c r="O7" s="40" t="s">
        <v>149</v>
      </c>
      <c r="P7" s="40">
        <v>3</v>
      </c>
      <c r="Q7" s="40" t="s">
        <v>150</v>
      </c>
      <c r="R7" s="40" t="s">
        <v>151</v>
      </c>
      <c r="S7" s="40" t="s">
        <v>156</v>
      </c>
    </row>
    <row r="8" spans="1:19">
      <c r="A8" s="41">
        <v>6</v>
      </c>
      <c r="B8" s="41" t="s">
        <v>268</v>
      </c>
      <c r="C8" s="40" t="s">
        <v>101</v>
      </c>
      <c r="D8" s="40" t="s">
        <v>139</v>
      </c>
      <c r="E8" s="40" t="s">
        <v>158</v>
      </c>
      <c r="F8" s="40" t="s">
        <v>269</v>
      </c>
      <c r="G8" s="40" t="s">
        <v>270</v>
      </c>
      <c r="H8" s="40" t="s">
        <v>43</v>
      </c>
      <c r="I8" s="40" t="s">
        <v>154</v>
      </c>
      <c r="J8" s="40" t="s">
        <v>145</v>
      </c>
      <c r="K8" s="40" t="s">
        <v>271</v>
      </c>
      <c r="L8" s="40">
        <v>1</v>
      </c>
      <c r="M8" s="40" t="s">
        <v>272</v>
      </c>
      <c r="N8" s="40" t="s">
        <v>148</v>
      </c>
      <c r="O8" s="40" t="s">
        <v>149</v>
      </c>
      <c r="P8" s="40">
        <v>3</v>
      </c>
      <c r="Q8" s="40" t="s">
        <v>150</v>
      </c>
      <c r="R8" s="40" t="s">
        <v>151</v>
      </c>
      <c r="S8" s="40" t="s">
        <v>156</v>
      </c>
    </row>
    <row r="9" spans="1:19">
      <c r="A9" s="41">
        <v>7</v>
      </c>
      <c r="B9" s="41" t="s">
        <v>273</v>
      </c>
      <c r="C9" s="40" t="s">
        <v>101</v>
      </c>
      <c r="D9" s="40" t="s">
        <v>139</v>
      </c>
      <c r="E9" s="40" t="s">
        <v>158</v>
      </c>
      <c r="F9" s="40" t="s">
        <v>274</v>
      </c>
      <c r="G9" s="40" t="s">
        <v>275</v>
      </c>
      <c r="H9" s="40" t="s">
        <v>202</v>
      </c>
      <c r="I9" s="40" t="s">
        <v>154</v>
      </c>
      <c r="J9" s="40" t="s">
        <v>145</v>
      </c>
      <c r="K9" s="40" t="s">
        <v>276</v>
      </c>
      <c r="L9" s="40">
        <v>1</v>
      </c>
      <c r="M9" s="40" t="s">
        <v>277</v>
      </c>
      <c r="N9" s="40" t="s">
        <v>148</v>
      </c>
      <c r="O9" s="40" t="s">
        <v>149</v>
      </c>
      <c r="P9" s="40">
        <v>3</v>
      </c>
      <c r="Q9" s="40" t="s">
        <v>150</v>
      </c>
      <c r="R9" s="40" t="s">
        <v>151</v>
      </c>
      <c r="S9" s="40" t="s">
        <v>156</v>
      </c>
    </row>
    <row r="10" spans="1:19">
      <c r="A10" s="41">
        <v>8</v>
      </c>
      <c r="B10" s="41" t="s">
        <v>278</v>
      </c>
      <c r="C10" s="40" t="s">
        <v>101</v>
      </c>
      <c r="D10" s="40" t="s">
        <v>139</v>
      </c>
      <c r="E10" s="40" t="s">
        <v>158</v>
      </c>
      <c r="F10" s="40" t="s">
        <v>40</v>
      </c>
      <c r="G10" s="40" t="s">
        <v>279</v>
      </c>
      <c r="H10" s="40" t="s">
        <v>43</v>
      </c>
      <c r="I10" s="40" t="s">
        <v>154</v>
      </c>
      <c r="J10" s="40" t="s">
        <v>145</v>
      </c>
      <c r="K10" s="40" t="s">
        <v>280</v>
      </c>
      <c r="L10" s="40">
        <v>1</v>
      </c>
      <c r="M10" s="40" t="s">
        <v>281</v>
      </c>
      <c r="N10" s="40" t="s">
        <v>148</v>
      </c>
      <c r="O10" s="40" t="s">
        <v>149</v>
      </c>
      <c r="P10" s="40">
        <v>3</v>
      </c>
      <c r="Q10" s="40" t="s">
        <v>150</v>
      </c>
      <c r="R10" s="40" t="s">
        <v>151</v>
      </c>
      <c r="S10" s="40" t="s">
        <v>152</v>
      </c>
    </row>
    <row r="11" spans="1:19">
      <c r="A11" s="41">
        <v>9</v>
      </c>
      <c r="B11" s="41" t="s">
        <v>373</v>
      </c>
      <c r="C11" s="41" t="s">
        <v>29</v>
      </c>
      <c r="D11" s="40" t="s">
        <v>261</v>
      </c>
      <c r="E11" s="43">
        <v>5311</v>
      </c>
      <c r="F11" s="41" t="s">
        <v>374</v>
      </c>
      <c r="G11" s="40" t="s">
        <v>375</v>
      </c>
      <c r="H11" s="41" t="s">
        <v>376</v>
      </c>
      <c r="I11" s="40" t="s">
        <v>167</v>
      </c>
      <c r="J11" s="40" t="s">
        <v>145</v>
      </c>
      <c r="K11" s="41">
        <v>9448074877</v>
      </c>
      <c r="L11" s="41"/>
      <c r="M11" s="41"/>
      <c r="N11" s="41"/>
      <c r="O11" s="41"/>
      <c r="P11" s="41"/>
      <c r="Q11" s="40" t="s">
        <v>150</v>
      </c>
      <c r="R11" s="40" t="s">
        <v>151</v>
      </c>
      <c r="S11" s="40" t="s">
        <v>152</v>
      </c>
    </row>
    <row r="12" spans="1:19">
      <c r="A12" s="41">
        <v>10</v>
      </c>
      <c r="B12" s="41" t="s">
        <v>30</v>
      </c>
      <c r="C12" s="40" t="s">
        <v>101</v>
      </c>
      <c r="D12" s="40" t="s">
        <v>139</v>
      </c>
      <c r="E12" s="40" t="s">
        <v>282</v>
      </c>
      <c r="F12" s="40" t="s">
        <v>31</v>
      </c>
      <c r="G12" s="40" t="s">
        <v>283</v>
      </c>
      <c r="H12" s="40" t="s">
        <v>166</v>
      </c>
      <c r="I12" s="40" t="s">
        <v>167</v>
      </c>
      <c r="J12" s="40" t="s">
        <v>145</v>
      </c>
      <c r="K12" s="40" t="s">
        <v>33</v>
      </c>
      <c r="L12" s="40">
        <v>1</v>
      </c>
      <c r="M12" s="40" t="s">
        <v>284</v>
      </c>
      <c r="N12" s="40" t="s">
        <v>148</v>
      </c>
      <c r="O12" s="40" t="s">
        <v>149</v>
      </c>
      <c r="P12" s="40">
        <v>3</v>
      </c>
      <c r="Q12" s="40" t="s">
        <v>150</v>
      </c>
      <c r="R12" s="40" t="s">
        <v>151</v>
      </c>
      <c r="S12" s="40" t="s">
        <v>156</v>
      </c>
    </row>
    <row r="13" spans="1:19">
      <c r="A13" s="41">
        <v>11</v>
      </c>
      <c r="B13" s="41" t="s">
        <v>285</v>
      </c>
      <c r="C13" s="40" t="s">
        <v>101</v>
      </c>
      <c r="D13" s="40" t="s">
        <v>139</v>
      </c>
      <c r="E13" s="40" t="s">
        <v>158</v>
      </c>
      <c r="F13" s="40" t="s">
        <v>286</v>
      </c>
      <c r="G13" s="40" t="s">
        <v>287</v>
      </c>
      <c r="H13" s="40" t="s">
        <v>43</v>
      </c>
      <c r="I13" s="40" t="s">
        <v>154</v>
      </c>
      <c r="J13" s="40" t="s">
        <v>145</v>
      </c>
      <c r="K13" s="40" t="s">
        <v>33</v>
      </c>
      <c r="L13" s="40">
        <v>1</v>
      </c>
      <c r="M13" s="40" t="s">
        <v>288</v>
      </c>
      <c r="N13" s="40" t="s">
        <v>148</v>
      </c>
      <c r="O13" s="40" t="s">
        <v>149</v>
      </c>
      <c r="P13" s="40">
        <v>3</v>
      </c>
      <c r="Q13" s="40" t="s">
        <v>150</v>
      </c>
      <c r="R13" s="40" t="s">
        <v>151</v>
      </c>
      <c r="S13" s="40" t="s">
        <v>156</v>
      </c>
    </row>
    <row r="14" spans="1:19">
      <c r="A14" s="41">
        <v>12</v>
      </c>
      <c r="B14" s="41" t="s">
        <v>289</v>
      </c>
      <c r="C14" s="40" t="s">
        <v>101</v>
      </c>
      <c r="D14" s="40" t="s">
        <v>139</v>
      </c>
      <c r="E14" s="40" t="s">
        <v>158</v>
      </c>
      <c r="F14" s="40" t="s">
        <v>290</v>
      </c>
      <c r="G14" s="40" t="s">
        <v>202</v>
      </c>
      <c r="H14" s="40" t="s">
        <v>202</v>
      </c>
      <c r="I14" s="40" t="s">
        <v>154</v>
      </c>
      <c r="J14" s="40" t="s">
        <v>145</v>
      </c>
      <c r="K14" s="40" t="s">
        <v>291</v>
      </c>
      <c r="L14" s="40">
        <v>1</v>
      </c>
      <c r="M14" s="40" t="s">
        <v>292</v>
      </c>
      <c r="N14" s="40" t="s">
        <v>148</v>
      </c>
      <c r="O14" s="40" t="s">
        <v>149</v>
      </c>
      <c r="P14" s="40">
        <v>3</v>
      </c>
      <c r="Q14" s="40" t="s">
        <v>150</v>
      </c>
      <c r="R14" s="40" t="s">
        <v>151</v>
      </c>
      <c r="S14" s="40" t="s">
        <v>156</v>
      </c>
    </row>
    <row r="15" spans="1:19">
      <c r="A15" s="41">
        <v>13</v>
      </c>
      <c r="B15" s="41" t="s">
        <v>293</v>
      </c>
      <c r="C15" s="40" t="s">
        <v>18</v>
      </c>
      <c r="D15" s="40" t="s">
        <v>139</v>
      </c>
      <c r="E15" s="40" t="s">
        <v>153</v>
      </c>
      <c r="F15" s="40" t="s">
        <v>20</v>
      </c>
      <c r="G15" s="40" t="s">
        <v>294</v>
      </c>
      <c r="H15" s="40" t="s">
        <v>136</v>
      </c>
      <c r="I15" s="40" t="s">
        <v>154</v>
      </c>
      <c r="J15" s="40" t="s">
        <v>145</v>
      </c>
      <c r="K15" s="40" t="s">
        <v>295</v>
      </c>
      <c r="L15" s="40">
        <v>1</v>
      </c>
      <c r="M15" s="40" t="s">
        <v>296</v>
      </c>
      <c r="N15" s="40" t="s">
        <v>148</v>
      </c>
      <c r="O15" s="40" t="s">
        <v>149</v>
      </c>
      <c r="P15" s="40">
        <v>3</v>
      </c>
      <c r="Q15" s="40" t="s">
        <v>150</v>
      </c>
      <c r="R15" s="40" t="s">
        <v>151</v>
      </c>
      <c r="S15" s="40" t="s">
        <v>156</v>
      </c>
    </row>
    <row r="16" spans="1:19">
      <c r="A16" s="41">
        <v>14</v>
      </c>
      <c r="B16" s="41" t="s">
        <v>297</v>
      </c>
      <c r="C16" s="40" t="s">
        <v>101</v>
      </c>
      <c r="D16" s="40" t="s">
        <v>139</v>
      </c>
      <c r="E16" s="40" t="s">
        <v>158</v>
      </c>
      <c r="F16" s="40" t="s">
        <v>298</v>
      </c>
      <c r="G16" s="40" t="s">
        <v>299</v>
      </c>
      <c r="H16" s="40" t="s">
        <v>43</v>
      </c>
      <c r="I16" s="40" t="s">
        <v>154</v>
      </c>
      <c r="J16" s="40" t="s">
        <v>145</v>
      </c>
      <c r="K16" s="40" t="s">
        <v>300</v>
      </c>
      <c r="L16" s="40">
        <v>1</v>
      </c>
      <c r="M16" s="40" t="s">
        <v>301</v>
      </c>
      <c r="N16" s="40" t="s">
        <v>148</v>
      </c>
      <c r="O16" s="40" t="s">
        <v>149</v>
      </c>
      <c r="P16" s="40">
        <v>3</v>
      </c>
      <c r="Q16" s="40" t="s">
        <v>150</v>
      </c>
      <c r="R16" s="40" t="s">
        <v>151</v>
      </c>
      <c r="S16" s="40" t="s">
        <v>156</v>
      </c>
    </row>
    <row r="17" spans="1:19">
      <c r="A17" s="41">
        <v>15</v>
      </c>
      <c r="B17" s="41" t="s">
        <v>24</v>
      </c>
      <c r="C17" s="40" t="s">
        <v>102</v>
      </c>
      <c r="D17" s="40" t="s">
        <v>139</v>
      </c>
      <c r="E17" s="40" t="s">
        <v>158</v>
      </c>
      <c r="F17" s="40" t="s">
        <v>25</v>
      </c>
      <c r="G17" s="40" t="s">
        <v>302</v>
      </c>
      <c r="H17" s="40" t="s">
        <v>43</v>
      </c>
      <c r="I17" s="40" t="s">
        <v>154</v>
      </c>
      <c r="J17" s="40" t="s">
        <v>145</v>
      </c>
      <c r="K17" s="40" t="s">
        <v>27</v>
      </c>
      <c r="L17" s="40">
        <v>1</v>
      </c>
      <c r="M17" s="40" t="s">
        <v>303</v>
      </c>
      <c r="N17" s="40" t="s">
        <v>148</v>
      </c>
      <c r="O17" s="40" t="s">
        <v>149</v>
      </c>
      <c r="P17" s="40">
        <v>3</v>
      </c>
      <c r="Q17" s="40" t="s">
        <v>150</v>
      </c>
      <c r="R17" s="40" t="s">
        <v>151</v>
      </c>
      <c r="S17" s="40" t="s">
        <v>156</v>
      </c>
    </row>
    <row r="18" spans="1:19">
      <c r="A18" s="41">
        <v>16</v>
      </c>
      <c r="B18" s="41" t="s">
        <v>304</v>
      </c>
      <c r="C18" s="40" t="s">
        <v>101</v>
      </c>
      <c r="D18" s="40" t="s">
        <v>139</v>
      </c>
      <c r="E18" s="40" t="s">
        <v>158</v>
      </c>
      <c r="F18" s="40" t="s">
        <v>305</v>
      </c>
      <c r="G18" s="40" t="s">
        <v>306</v>
      </c>
      <c r="H18" s="40" t="s">
        <v>202</v>
      </c>
      <c r="I18" s="40" t="s">
        <v>154</v>
      </c>
      <c r="J18" s="40" t="s">
        <v>145</v>
      </c>
      <c r="K18" s="40" t="s">
        <v>307</v>
      </c>
      <c r="L18" s="40">
        <v>1</v>
      </c>
      <c r="M18" s="40" t="s">
        <v>308</v>
      </c>
      <c r="N18" s="40" t="s">
        <v>148</v>
      </c>
      <c r="O18" s="40" t="s">
        <v>149</v>
      </c>
      <c r="P18" s="40">
        <v>3</v>
      </c>
      <c r="Q18" s="40" t="s">
        <v>150</v>
      </c>
      <c r="R18" s="40" t="s">
        <v>151</v>
      </c>
      <c r="S18" s="40" t="s">
        <v>156</v>
      </c>
    </row>
    <row r="19" spans="1:19">
      <c r="A19" s="41">
        <v>17</v>
      </c>
      <c r="B19" s="41" t="s">
        <v>309</v>
      </c>
      <c r="C19" s="40" t="s">
        <v>101</v>
      </c>
      <c r="D19" s="40" t="s">
        <v>139</v>
      </c>
      <c r="E19" s="40" t="s">
        <v>158</v>
      </c>
      <c r="F19" s="40" t="s">
        <v>310</v>
      </c>
      <c r="G19" s="40" t="s">
        <v>311</v>
      </c>
      <c r="H19" s="40" t="s">
        <v>43</v>
      </c>
      <c r="I19" s="40" t="s">
        <v>154</v>
      </c>
      <c r="J19" s="40" t="s">
        <v>145</v>
      </c>
      <c r="K19" s="40" t="s">
        <v>312</v>
      </c>
      <c r="L19" s="40">
        <v>1</v>
      </c>
      <c r="M19" s="40" t="s">
        <v>313</v>
      </c>
      <c r="N19" s="40" t="s">
        <v>148</v>
      </c>
      <c r="O19" s="40" t="s">
        <v>149</v>
      </c>
      <c r="P19" s="40">
        <v>3</v>
      </c>
      <c r="Q19" s="40" t="s">
        <v>150</v>
      </c>
      <c r="R19" s="40" t="s">
        <v>151</v>
      </c>
      <c r="S19" s="40" t="s">
        <v>156</v>
      </c>
    </row>
    <row r="20" spans="1:19">
      <c r="A20" s="41">
        <v>18</v>
      </c>
      <c r="B20" s="41" t="s">
        <v>66</v>
      </c>
      <c r="C20" s="40" t="s">
        <v>101</v>
      </c>
      <c r="D20" s="40" t="s">
        <v>139</v>
      </c>
      <c r="E20" s="40" t="s">
        <v>158</v>
      </c>
      <c r="F20" s="40" t="s">
        <v>67</v>
      </c>
      <c r="G20" s="40" t="s">
        <v>314</v>
      </c>
      <c r="H20" s="40" t="s">
        <v>43</v>
      </c>
      <c r="I20" s="40" t="s">
        <v>154</v>
      </c>
      <c r="J20" s="40" t="s">
        <v>145</v>
      </c>
      <c r="K20" s="40" t="s">
        <v>69</v>
      </c>
      <c r="L20" s="40">
        <v>1</v>
      </c>
      <c r="M20" s="40" t="s">
        <v>315</v>
      </c>
      <c r="N20" s="40" t="s">
        <v>148</v>
      </c>
      <c r="O20" s="40" t="s">
        <v>149</v>
      </c>
      <c r="P20" s="40">
        <v>3</v>
      </c>
      <c r="Q20" s="40" t="s">
        <v>150</v>
      </c>
      <c r="R20" s="40" t="s">
        <v>151</v>
      </c>
      <c r="S20" s="40" t="s">
        <v>156</v>
      </c>
    </row>
    <row r="21" spans="1:19" s="41" customFormat="1">
      <c r="A21" s="41">
        <v>19</v>
      </c>
      <c r="B21" s="41" t="s">
        <v>137</v>
      </c>
      <c r="C21" s="41" t="s">
        <v>138</v>
      </c>
      <c r="D21" s="41" t="s">
        <v>139</v>
      </c>
      <c r="E21" s="41" t="s">
        <v>140</v>
      </c>
      <c r="F21" s="41" t="s">
        <v>141</v>
      </c>
      <c r="G21" s="41" t="s">
        <v>142</v>
      </c>
      <c r="H21" s="41" t="s">
        <v>143</v>
      </c>
      <c r="I21" s="41" t="s">
        <v>144</v>
      </c>
      <c r="J21" s="41" t="s">
        <v>145</v>
      </c>
      <c r="K21" s="41" t="s">
        <v>146</v>
      </c>
      <c r="L21" s="41">
        <v>1</v>
      </c>
      <c r="M21" s="41" t="s">
        <v>147</v>
      </c>
      <c r="N21" s="41" t="s">
        <v>148</v>
      </c>
      <c r="O21" s="41" t="s">
        <v>149</v>
      </c>
      <c r="P21" s="41">
        <v>3</v>
      </c>
      <c r="Q21" s="41" t="s">
        <v>150</v>
      </c>
      <c r="R21" s="41" t="s">
        <v>151</v>
      </c>
      <c r="S21" s="41" t="s">
        <v>152</v>
      </c>
    </row>
    <row r="22" spans="1:19">
      <c r="A22" s="41">
        <v>20</v>
      </c>
      <c r="B22" s="41" t="s">
        <v>316</v>
      </c>
      <c r="C22" s="40" t="s">
        <v>101</v>
      </c>
      <c r="D22" s="40" t="s">
        <v>139</v>
      </c>
      <c r="E22" s="40" t="s">
        <v>158</v>
      </c>
      <c r="F22" s="40" t="s">
        <v>317</v>
      </c>
      <c r="G22" s="40" t="s">
        <v>318</v>
      </c>
      <c r="H22" s="40" t="s">
        <v>166</v>
      </c>
      <c r="I22" s="40" t="s">
        <v>154</v>
      </c>
      <c r="J22" s="40" t="s">
        <v>145</v>
      </c>
      <c r="K22" s="40" t="s">
        <v>319</v>
      </c>
      <c r="L22" s="40">
        <v>1</v>
      </c>
      <c r="M22" s="40" t="s">
        <v>320</v>
      </c>
      <c r="N22" s="40" t="s">
        <v>148</v>
      </c>
      <c r="O22" s="40" t="s">
        <v>149</v>
      </c>
      <c r="P22" s="40">
        <v>3</v>
      </c>
      <c r="Q22" s="40" t="s">
        <v>150</v>
      </c>
      <c r="R22" s="40" t="s">
        <v>151</v>
      </c>
      <c r="S22" s="40" t="s">
        <v>156</v>
      </c>
    </row>
    <row r="23" spans="1:19">
      <c r="A23" s="41">
        <v>21</v>
      </c>
      <c r="B23" s="41" t="s">
        <v>39</v>
      </c>
      <c r="C23" s="40" t="s">
        <v>101</v>
      </c>
      <c r="D23" s="40" t="s">
        <v>139</v>
      </c>
      <c r="E23" s="40" t="s">
        <v>158</v>
      </c>
      <c r="F23" s="40" t="s">
        <v>40</v>
      </c>
      <c r="G23" s="40" t="s">
        <v>321</v>
      </c>
      <c r="H23" s="40" t="s">
        <v>43</v>
      </c>
      <c r="I23" s="40" t="s">
        <v>154</v>
      </c>
      <c r="J23" s="40" t="s">
        <v>145</v>
      </c>
      <c r="K23" s="40" t="s">
        <v>42</v>
      </c>
      <c r="L23" s="40">
        <v>1</v>
      </c>
      <c r="M23" s="40" t="s">
        <v>322</v>
      </c>
      <c r="N23" s="40" t="s">
        <v>148</v>
      </c>
      <c r="O23" s="40" t="s">
        <v>149</v>
      </c>
      <c r="P23" s="40">
        <v>3</v>
      </c>
      <c r="Q23" s="40" t="s">
        <v>150</v>
      </c>
      <c r="R23" s="40" t="s">
        <v>151</v>
      </c>
      <c r="S23" s="40" t="s">
        <v>156</v>
      </c>
    </row>
    <row r="24" spans="1:19">
      <c r="A24" s="41">
        <v>22</v>
      </c>
      <c r="B24" s="41" t="s">
        <v>323</v>
      </c>
      <c r="C24" s="40" t="s">
        <v>18</v>
      </c>
      <c r="D24" s="40" t="s">
        <v>139</v>
      </c>
      <c r="E24" s="40" t="s">
        <v>153</v>
      </c>
      <c r="F24" s="40" t="s">
        <v>324</v>
      </c>
      <c r="G24" s="40" t="s">
        <v>325</v>
      </c>
      <c r="H24" s="40" t="s">
        <v>326</v>
      </c>
      <c r="I24" s="40" t="s">
        <v>154</v>
      </c>
      <c r="J24" s="40" t="s">
        <v>145</v>
      </c>
      <c r="K24" s="40" t="s">
        <v>327</v>
      </c>
      <c r="L24" s="40">
        <v>1</v>
      </c>
      <c r="M24" s="40" t="s">
        <v>328</v>
      </c>
      <c r="N24" s="40" t="s">
        <v>148</v>
      </c>
      <c r="O24" s="40" t="s">
        <v>329</v>
      </c>
      <c r="P24" s="40">
        <v>3</v>
      </c>
      <c r="Q24" s="40" t="s">
        <v>150</v>
      </c>
      <c r="R24" s="40" t="s">
        <v>151</v>
      </c>
      <c r="S24" s="40" t="s">
        <v>156</v>
      </c>
    </row>
    <row r="25" spans="1:19">
      <c r="A25" s="41">
        <v>23</v>
      </c>
      <c r="B25" s="41" t="s">
        <v>330</v>
      </c>
      <c r="C25" s="40" t="s">
        <v>101</v>
      </c>
      <c r="D25" s="40" t="s">
        <v>139</v>
      </c>
      <c r="E25" s="40" t="s">
        <v>158</v>
      </c>
      <c r="F25" s="40" t="s">
        <v>331</v>
      </c>
      <c r="G25" s="40" t="s">
        <v>332</v>
      </c>
      <c r="H25" s="40" t="s">
        <v>43</v>
      </c>
      <c r="I25" s="40" t="s">
        <v>154</v>
      </c>
      <c r="J25" s="40" t="s">
        <v>145</v>
      </c>
      <c r="K25" s="40" t="s">
        <v>333</v>
      </c>
      <c r="L25" s="40">
        <v>1</v>
      </c>
      <c r="M25" s="40" t="s">
        <v>334</v>
      </c>
      <c r="N25" s="40" t="s">
        <v>148</v>
      </c>
      <c r="O25" s="40" t="s">
        <v>149</v>
      </c>
      <c r="P25" s="40">
        <v>3</v>
      </c>
      <c r="Q25" s="40" t="s">
        <v>150</v>
      </c>
      <c r="R25" s="40" t="s">
        <v>151</v>
      </c>
      <c r="S25" s="40" t="s">
        <v>156</v>
      </c>
    </row>
    <row r="26" spans="1:19">
      <c r="A26" s="41">
        <v>24</v>
      </c>
      <c r="B26" s="41" t="s">
        <v>157</v>
      </c>
      <c r="C26" s="40" t="s">
        <v>101</v>
      </c>
      <c r="D26" s="40" t="s">
        <v>139</v>
      </c>
      <c r="E26" s="40" t="s">
        <v>158</v>
      </c>
      <c r="F26" s="40" t="s">
        <v>159</v>
      </c>
      <c r="G26" s="40" t="s">
        <v>160</v>
      </c>
      <c r="H26" s="40" t="s">
        <v>43</v>
      </c>
      <c r="I26" s="40" t="s">
        <v>154</v>
      </c>
      <c r="J26" s="40" t="s">
        <v>145</v>
      </c>
      <c r="K26" s="40" t="s">
        <v>161</v>
      </c>
      <c r="L26" s="40">
        <v>1</v>
      </c>
      <c r="M26" s="40" t="s">
        <v>162</v>
      </c>
      <c r="N26" s="40" t="s">
        <v>148</v>
      </c>
      <c r="O26" s="40" t="s">
        <v>149</v>
      </c>
      <c r="P26" s="40">
        <v>3</v>
      </c>
      <c r="Q26" s="40" t="s">
        <v>150</v>
      </c>
      <c r="R26" s="40" t="s">
        <v>151</v>
      </c>
      <c r="S26" s="40" t="s">
        <v>156</v>
      </c>
    </row>
    <row r="27" spans="1:19">
      <c r="A27" s="41">
        <v>25</v>
      </c>
      <c r="B27" s="41" t="s">
        <v>163</v>
      </c>
      <c r="C27" s="40" t="s">
        <v>101</v>
      </c>
      <c r="D27" s="40" t="s">
        <v>139</v>
      </c>
      <c r="E27" s="40" t="s">
        <v>158</v>
      </c>
      <c r="F27" s="40" t="s">
        <v>164</v>
      </c>
      <c r="G27" s="40" t="s">
        <v>165</v>
      </c>
      <c r="H27" s="40" t="s">
        <v>166</v>
      </c>
      <c r="I27" s="40" t="s">
        <v>167</v>
      </c>
      <c r="J27" s="40" t="s">
        <v>145</v>
      </c>
      <c r="K27" s="40" t="s">
        <v>168</v>
      </c>
      <c r="L27" s="40">
        <v>1</v>
      </c>
      <c r="M27" s="40" t="s">
        <v>169</v>
      </c>
      <c r="N27" s="40" t="s">
        <v>148</v>
      </c>
      <c r="O27" s="40" t="s">
        <v>149</v>
      </c>
      <c r="P27" s="40">
        <v>3</v>
      </c>
      <c r="Q27" s="40" t="s">
        <v>150</v>
      </c>
      <c r="R27" s="40" t="s">
        <v>151</v>
      </c>
      <c r="S27" s="40" t="s">
        <v>156</v>
      </c>
    </row>
    <row r="28" spans="1:19">
      <c r="A28" s="41">
        <v>26</v>
      </c>
      <c r="B28" s="41" t="s">
        <v>170</v>
      </c>
      <c r="C28" s="40" t="s">
        <v>101</v>
      </c>
      <c r="D28" s="40" t="s">
        <v>139</v>
      </c>
      <c r="E28" s="40" t="s">
        <v>158</v>
      </c>
      <c r="F28" s="40" t="s">
        <v>171</v>
      </c>
      <c r="G28" s="40" t="s">
        <v>172</v>
      </c>
      <c r="H28" s="40" t="s">
        <v>43</v>
      </c>
      <c r="I28" s="40" t="s">
        <v>154</v>
      </c>
      <c r="J28" s="40" t="s">
        <v>145</v>
      </c>
      <c r="K28" s="40" t="s">
        <v>173</v>
      </c>
      <c r="L28" s="40">
        <v>1</v>
      </c>
      <c r="M28" s="40" t="s">
        <v>174</v>
      </c>
      <c r="N28" s="40" t="s">
        <v>148</v>
      </c>
      <c r="O28" s="40" t="s">
        <v>149</v>
      </c>
      <c r="P28" s="40">
        <v>3</v>
      </c>
      <c r="Q28" s="40" t="s">
        <v>150</v>
      </c>
      <c r="R28" s="40" t="s">
        <v>151</v>
      </c>
      <c r="S28" s="40" t="s">
        <v>152</v>
      </c>
    </row>
    <row r="29" spans="1:19">
      <c r="A29" s="41">
        <v>27</v>
      </c>
      <c r="B29" s="41" t="s">
        <v>175</v>
      </c>
      <c r="C29" s="40" t="s">
        <v>101</v>
      </c>
      <c r="D29" s="40" t="s">
        <v>139</v>
      </c>
      <c r="E29" s="40" t="s">
        <v>158</v>
      </c>
      <c r="F29" s="40" t="s">
        <v>176</v>
      </c>
      <c r="G29" s="40" t="s">
        <v>177</v>
      </c>
      <c r="H29" s="40" t="s">
        <v>43</v>
      </c>
      <c r="I29" s="40" t="s">
        <v>154</v>
      </c>
      <c r="J29" s="40" t="s">
        <v>145</v>
      </c>
      <c r="K29" s="40" t="s">
        <v>178</v>
      </c>
      <c r="L29" s="40">
        <v>1</v>
      </c>
      <c r="M29" s="40" t="s">
        <v>179</v>
      </c>
      <c r="N29" s="40" t="s">
        <v>148</v>
      </c>
      <c r="O29" s="40" t="s">
        <v>149</v>
      </c>
      <c r="P29" s="40">
        <v>3</v>
      </c>
      <c r="Q29" s="40" t="s">
        <v>150</v>
      </c>
      <c r="R29" s="40" t="s">
        <v>151</v>
      </c>
      <c r="S29" s="40" t="s">
        <v>152</v>
      </c>
    </row>
    <row r="30" spans="1:19">
      <c r="A30" s="41">
        <v>28</v>
      </c>
      <c r="B30" s="41" t="s">
        <v>180</v>
      </c>
      <c r="C30" s="40" t="s">
        <v>102</v>
      </c>
      <c r="D30" s="40" t="s">
        <v>139</v>
      </c>
      <c r="E30" s="40" t="s">
        <v>158</v>
      </c>
      <c r="F30" s="40" t="s">
        <v>181</v>
      </c>
      <c r="G30" s="40" t="s">
        <v>182</v>
      </c>
      <c r="H30" s="40" t="s">
        <v>28</v>
      </c>
      <c r="I30" s="40" t="s">
        <v>154</v>
      </c>
      <c r="J30" s="40" t="s">
        <v>145</v>
      </c>
      <c r="K30" s="40" t="s">
        <v>183</v>
      </c>
      <c r="L30" s="40">
        <v>1</v>
      </c>
      <c r="M30" s="40" t="s">
        <v>184</v>
      </c>
      <c r="N30" s="40" t="s">
        <v>148</v>
      </c>
      <c r="O30" s="40" t="s">
        <v>149</v>
      </c>
      <c r="P30" s="40">
        <v>3</v>
      </c>
      <c r="Q30" s="40" t="s">
        <v>150</v>
      </c>
      <c r="R30" s="40" t="s">
        <v>151</v>
      </c>
      <c r="S30" s="40" t="s">
        <v>152</v>
      </c>
    </row>
    <row r="31" spans="1:19">
      <c r="A31" s="41">
        <v>29</v>
      </c>
      <c r="B31" s="41" t="s">
        <v>185</v>
      </c>
      <c r="C31" s="40" t="s">
        <v>101</v>
      </c>
      <c r="D31" s="40" t="s">
        <v>139</v>
      </c>
      <c r="E31" s="40" t="s">
        <v>158</v>
      </c>
      <c r="F31" s="40" t="s">
        <v>186</v>
      </c>
      <c r="G31" s="40" t="s">
        <v>187</v>
      </c>
      <c r="H31" s="40" t="s">
        <v>43</v>
      </c>
      <c r="I31" s="40" t="s">
        <v>167</v>
      </c>
      <c r="J31" s="40" t="s">
        <v>145</v>
      </c>
      <c r="K31" s="40" t="s">
        <v>188</v>
      </c>
      <c r="L31" s="40">
        <v>1</v>
      </c>
      <c r="M31" s="40" t="s">
        <v>189</v>
      </c>
      <c r="N31" s="40" t="s">
        <v>148</v>
      </c>
      <c r="O31" s="40" t="s">
        <v>149</v>
      </c>
      <c r="P31" s="40">
        <v>3</v>
      </c>
      <c r="Q31" s="40" t="s">
        <v>150</v>
      </c>
      <c r="R31" s="40" t="s">
        <v>151</v>
      </c>
      <c r="S31" s="40" t="s">
        <v>152</v>
      </c>
    </row>
    <row r="32" spans="1:19">
      <c r="A32" s="41">
        <v>30</v>
      </c>
      <c r="B32" s="41" t="s">
        <v>190</v>
      </c>
      <c r="C32" s="40" t="s">
        <v>18</v>
      </c>
      <c r="D32" s="40" t="s">
        <v>139</v>
      </c>
      <c r="E32" s="40" t="s">
        <v>153</v>
      </c>
      <c r="F32" s="40" t="s">
        <v>20</v>
      </c>
      <c r="G32" s="40" t="s">
        <v>191</v>
      </c>
      <c r="H32" s="40" t="s">
        <v>28</v>
      </c>
      <c r="I32" s="40" t="s">
        <v>154</v>
      </c>
      <c r="J32" s="40" t="s">
        <v>145</v>
      </c>
      <c r="K32" s="40" t="s">
        <v>192</v>
      </c>
      <c r="L32" s="40">
        <v>1</v>
      </c>
      <c r="M32" s="40" t="s">
        <v>193</v>
      </c>
      <c r="N32" s="40" t="s">
        <v>148</v>
      </c>
      <c r="O32" s="40" t="s">
        <v>149</v>
      </c>
      <c r="P32" s="40">
        <v>3</v>
      </c>
      <c r="Q32" s="40" t="s">
        <v>150</v>
      </c>
      <c r="R32" s="40" t="s">
        <v>151</v>
      </c>
      <c r="S32" s="40" t="s">
        <v>152</v>
      </c>
    </row>
    <row r="33" spans="1:19">
      <c r="A33" s="41">
        <v>31</v>
      </c>
      <c r="B33" s="41" t="s">
        <v>210</v>
      </c>
      <c r="C33" s="40" t="s">
        <v>101</v>
      </c>
      <c r="D33" s="40" t="s">
        <v>139</v>
      </c>
      <c r="E33" s="40" t="s">
        <v>158</v>
      </c>
      <c r="F33" s="40" t="s">
        <v>206</v>
      </c>
      <c r="G33" s="40" t="s">
        <v>211</v>
      </c>
      <c r="H33" s="40" t="s">
        <v>43</v>
      </c>
      <c r="I33" s="40" t="s">
        <v>154</v>
      </c>
      <c r="J33" s="40" t="s">
        <v>145</v>
      </c>
      <c r="K33" s="40" t="s">
        <v>212</v>
      </c>
      <c r="L33" s="40">
        <v>1</v>
      </c>
      <c r="M33" s="40" t="s">
        <v>213</v>
      </c>
      <c r="N33" s="40" t="s">
        <v>148</v>
      </c>
      <c r="O33" s="40" t="s">
        <v>149</v>
      </c>
      <c r="P33" s="40">
        <v>3</v>
      </c>
      <c r="Q33" s="40" t="s">
        <v>150</v>
      </c>
      <c r="R33" s="40" t="s">
        <v>151</v>
      </c>
      <c r="S33" s="40" t="s">
        <v>152</v>
      </c>
    </row>
    <row r="34" spans="1:19">
      <c r="A34" s="41">
        <v>32</v>
      </c>
      <c r="B34" s="41" t="s">
        <v>214</v>
      </c>
      <c r="C34" s="40" t="s">
        <v>101</v>
      </c>
      <c r="D34" s="40" t="s">
        <v>139</v>
      </c>
      <c r="E34" s="40" t="s">
        <v>158</v>
      </c>
      <c r="F34" s="40" t="s">
        <v>215</v>
      </c>
      <c r="G34" s="40" t="s">
        <v>216</v>
      </c>
      <c r="H34" s="40" t="s">
        <v>43</v>
      </c>
      <c r="I34" s="40" t="s">
        <v>154</v>
      </c>
      <c r="J34" s="40" t="s">
        <v>145</v>
      </c>
      <c r="K34" s="40" t="s">
        <v>217</v>
      </c>
      <c r="L34" s="40">
        <v>1</v>
      </c>
      <c r="M34" s="40" t="s">
        <v>218</v>
      </c>
      <c r="N34" s="40" t="s">
        <v>148</v>
      </c>
      <c r="O34" s="40" t="s">
        <v>149</v>
      </c>
      <c r="P34" s="40">
        <v>3</v>
      </c>
      <c r="Q34" s="40" t="s">
        <v>150</v>
      </c>
      <c r="R34" s="40" t="s">
        <v>151</v>
      </c>
      <c r="S34" s="40" t="s">
        <v>152</v>
      </c>
    </row>
    <row r="35" spans="1:19">
      <c r="A35" s="41">
        <v>33</v>
      </c>
      <c r="B35" s="41" t="s">
        <v>135</v>
      </c>
      <c r="C35" s="40" t="s">
        <v>101</v>
      </c>
      <c r="D35" s="40" t="s">
        <v>139</v>
      </c>
      <c r="E35" s="40" t="s">
        <v>158</v>
      </c>
      <c r="F35" s="40" t="s">
        <v>206</v>
      </c>
      <c r="G35" s="40" t="s">
        <v>219</v>
      </c>
      <c r="H35" s="40" t="s">
        <v>202</v>
      </c>
      <c r="I35" s="40" t="s">
        <v>154</v>
      </c>
      <c r="J35" s="40" t="s">
        <v>145</v>
      </c>
      <c r="K35" s="40" t="s">
        <v>212</v>
      </c>
      <c r="L35" s="40">
        <v>1</v>
      </c>
      <c r="M35" s="40" t="s">
        <v>220</v>
      </c>
      <c r="N35" s="40" t="s">
        <v>148</v>
      </c>
      <c r="O35" s="40" t="s">
        <v>149</v>
      </c>
      <c r="P35" s="40">
        <v>3</v>
      </c>
      <c r="Q35" s="40" t="s">
        <v>150</v>
      </c>
      <c r="R35" s="40" t="s">
        <v>151</v>
      </c>
      <c r="S35" s="40" t="s">
        <v>156</v>
      </c>
    </row>
    <row r="36" spans="1:19">
      <c r="A36" s="41">
        <v>34</v>
      </c>
      <c r="B36" s="41" t="s">
        <v>221</v>
      </c>
      <c r="C36" s="40" t="s">
        <v>101</v>
      </c>
      <c r="D36" s="40" t="s">
        <v>139</v>
      </c>
      <c r="E36" s="40" t="s">
        <v>158</v>
      </c>
      <c r="F36" s="40" t="s">
        <v>222</v>
      </c>
      <c r="G36" s="40" t="s">
        <v>223</v>
      </c>
      <c r="H36" s="40" t="s">
        <v>43</v>
      </c>
      <c r="I36" s="40" t="s">
        <v>154</v>
      </c>
      <c r="J36" s="40" t="s">
        <v>145</v>
      </c>
      <c r="K36" s="40" t="s">
        <v>224</v>
      </c>
      <c r="L36" s="40">
        <v>1</v>
      </c>
      <c r="M36" s="40" t="s">
        <v>225</v>
      </c>
      <c r="N36" s="40" t="s">
        <v>148</v>
      </c>
      <c r="O36" s="40" t="s">
        <v>226</v>
      </c>
      <c r="P36" s="40">
        <v>3</v>
      </c>
      <c r="Q36" s="40" t="s">
        <v>150</v>
      </c>
      <c r="R36" s="40" t="s">
        <v>151</v>
      </c>
      <c r="S36" s="40" t="s">
        <v>156</v>
      </c>
    </row>
    <row r="37" spans="1:19">
      <c r="A37" s="41">
        <v>35</v>
      </c>
      <c r="B37" s="41" t="s">
        <v>227</v>
      </c>
      <c r="C37" s="40" t="s">
        <v>101</v>
      </c>
      <c r="D37" s="40" t="s">
        <v>139</v>
      </c>
      <c r="E37" s="40" t="s">
        <v>158</v>
      </c>
      <c r="F37" s="40" t="s">
        <v>228</v>
      </c>
      <c r="G37" s="40" t="s">
        <v>229</v>
      </c>
      <c r="H37" s="40" t="s">
        <v>43</v>
      </c>
      <c r="I37" s="40" t="s">
        <v>154</v>
      </c>
      <c r="J37" s="40" t="s">
        <v>145</v>
      </c>
      <c r="K37" s="40" t="s">
        <v>230</v>
      </c>
      <c r="L37" s="40">
        <v>1</v>
      </c>
      <c r="M37" s="40" t="s">
        <v>231</v>
      </c>
      <c r="N37" s="40" t="s">
        <v>148</v>
      </c>
      <c r="O37" s="40" t="s">
        <v>226</v>
      </c>
      <c r="P37" s="40">
        <v>3</v>
      </c>
      <c r="Q37" s="40" t="s">
        <v>150</v>
      </c>
      <c r="R37" s="40" t="s">
        <v>151</v>
      </c>
      <c r="S37" s="40" t="s">
        <v>156</v>
      </c>
    </row>
    <row r="38" spans="1:19">
      <c r="A38" s="41">
        <v>36</v>
      </c>
      <c r="B38" s="41" t="s">
        <v>232</v>
      </c>
      <c r="C38" s="40" t="s">
        <v>101</v>
      </c>
      <c r="D38" s="40" t="s">
        <v>139</v>
      </c>
      <c r="E38" s="40" t="s">
        <v>153</v>
      </c>
      <c r="F38" s="40" t="s">
        <v>206</v>
      </c>
      <c r="G38" s="40" t="s">
        <v>233</v>
      </c>
      <c r="H38" s="40" t="s">
        <v>88</v>
      </c>
      <c r="I38" s="40" t="s">
        <v>167</v>
      </c>
      <c r="J38" s="40" t="s">
        <v>145</v>
      </c>
      <c r="K38" s="40" t="s">
        <v>234</v>
      </c>
      <c r="L38" s="40">
        <v>1</v>
      </c>
      <c r="M38" s="40" t="s">
        <v>235</v>
      </c>
      <c r="N38" s="40" t="s">
        <v>148</v>
      </c>
      <c r="O38" s="40" t="s">
        <v>149</v>
      </c>
      <c r="P38" s="40">
        <v>3</v>
      </c>
      <c r="Q38" s="40" t="s">
        <v>150</v>
      </c>
      <c r="R38" s="40" t="s">
        <v>151</v>
      </c>
      <c r="S38" s="40" t="s">
        <v>152</v>
      </c>
    </row>
    <row r="39" spans="1:19">
      <c r="A39" s="41">
        <v>37</v>
      </c>
      <c r="B39" s="41" t="s">
        <v>236</v>
      </c>
      <c r="C39" s="40" t="s">
        <v>101</v>
      </c>
      <c r="D39" s="40" t="s">
        <v>139</v>
      </c>
      <c r="E39" s="40" t="s">
        <v>158</v>
      </c>
      <c r="F39" s="40" t="s">
        <v>237</v>
      </c>
      <c r="G39" s="40" t="s">
        <v>238</v>
      </c>
      <c r="H39" s="40" t="s">
        <v>43</v>
      </c>
      <c r="I39" s="40" t="s">
        <v>154</v>
      </c>
      <c r="J39" s="40" t="s">
        <v>145</v>
      </c>
      <c r="K39" s="40" t="s">
        <v>239</v>
      </c>
      <c r="L39" s="40">
        <v>1</v>
      </c>
      <c r="M39" s="40" t="s">
        <v>240</v>
      </c>
      <c r="N39" s="40" t="s">
        <v>148</v>
      </c>
      <c r="O39" s="40" t="s">
        <v>149</v>
      </c>
      <c r="P39" s="40">
        <v>3</v>
      </c>
      <c r="Q39" s="40" t="s">
        <v>150</v>
      </c>
      <c r="R39" s="40" t="s">
        <v>151</v>
      </c>
      <c r="S39" s="40" t="s">
        <v>152</v>
      </c>
    </row>
    <row r="40" spans="1:19">
      <c r="A40" s="41">
        <v>38</v>
      </c>
      <c r="B40" s="41" t="s">
        <v>241</v>
      </c>
      <c r="C40" s="40" t="s">
        <v>102</v>
      </c>
      <c r="D40" s="40" t="s">
        <v>139</v>
      </c>
      <c r="E40" s="40" t="s">
        <v>153</v>
      </c>
      <c r="F40" s="40" t="s">
        <v>242</v>
      </c>
      <c r="G40" s="40" t="s">
        <v>243</v>
      </c>
      <c r="H40" s="40" t="s">
        <v>103</v>
      </c>
      <c r="I40" s="40" t="s">
        <v>154</v>
      </c>
      <c r="J40" s="40" t="s">
        <v>145</v>
      </c>
      <c r="K40" s="40" t="s">
        <v>244</v>
      </c>
      <c r="L40" s="40">
        <v>1</v>
      </c>
      <c r="M40" s="40" t="s">
        <v>245</v>
      </c>
      <c r="N40" s="40" t="s">
        <v>148</v>
      </c>
      <c r="O40" s="40" t="s">
        <v>246</v>
      </c>
      <c r="P40" s="40">
        <v>3</v>
      </c>
      <c r="Q40" s="40" t="s">
        <v>150</v>
      </c>
      <c r="R40" s="40" t="s">
        <v>151</v>
      </c>
      <c r="S40" s="40" t="s">
        <v>152</v>
      </c>
    </row>
    <row r="41" spans="1:19">
      <c r="A41" s="41">
        <v>39</v>
      </c>
      <c r="B41" s="41" t="s">
        <v>247</v>
      </c>
      <c r="C41" s="40" t="s">
        <v>101</v>
      </c>
      <c r="D41" s="40" t="s">
        <v>139</v>
      </c>
      <c r="E41" s="40" t="s">
        <v>153</v>
      </c>
      <c r="F41" s="40" t="s">
        <v>248</v>
      </c>
      <c r="G41" s="40" t="s">
        <v>249</v>
      </c>
      <c r="H41" s="40" t="s">
        <v>250</v>
      </c>
      <c r="I41" s="40" t="s">
        <v>154</v>
      </c>
      <c r="J41" s="40" t="s">
        <v>145</v>
      </c>
      <c r="K41" s="40" t="s">
        <v>251</v>
      </c>
      <c r="L41" s="40">
        <v>2</v>
      </c>
      <c r="M41" s="40" t="s">
        <v>252</v>
      </c>
      <c r="N41" s="40" t="s">
        <v>148</v>
      </c>
      <c r="O41" s="40" t="s">
        <v>149</v>
      </c>
      <c r="P41" s="40">
        <v>3</v>
      </c>
      <c r="Q41" s="40" t="s">
        <v>150</v>
      </c>
      <c r="R41" s="40" t="s">
        <v>151</v>
      </c>
      <c r="S41" s="40" t="s">
        <v>156</v>
      </c>
    </row>
    <row r="42" spans="1:19">
      <c r="A42" s="41">
        <v>40</v>
      </c>
      <c r="B42" s="41" t="s">
        <v>104</v>
      </c>
      <c r="C42" s="40" t="s">
        <v>101</v>
      </c>
      <c r="D42" s="40" t="s">
        <v>139</v>
      </c>
      <c r="E42" s="40" t="s">
        <v>158</v>
      </c>
      <c r="F42" s="40" t="s">
        <v>105</v>
      </c>
      <c r="G42" s="40" t="s">
        <v>106</v>
      </c>
      <c r="H42" s="40" t="s">
        <v>43</v>
      </c>
      <c r="I42" s="40" t="s">
        <v>154</v>
      </c>
      <c r="J42" s="40" t="s">
        <v>145</v>
      </c>
      <c r="K42" s="40" t="s">
        <v>107</v>
      </c>
      <c r="L42" s="40">
        <v>1</v>
      </c>
      <c r="M42" s="40" t="s">
        <v>253</v>
      </c>
      <c r="N42" s="40" t="s">
        <v>148</v>
      </c>
      <c r="O42" s="40" t="s">
        <v>254</v>
      </c>
      <c r="P42" s="40">
        <v>3</v>
      </c>
      <c r="Q42" s="40" t="s">
        <v>150</v>
      </c>
      <c r="R42" s="40" t="s">
        <v>151</v>
      </c>
      <c r="S42" s="40" t="s">
        <v>156</v>
      </c>
    </row>
    <row r="43" spans="1:19">
      <c r="A43" s="41">
        <v>41</v>
      </c>
      <c r="B43" s="41" t="s">
        <v>255</v>
      </c>
      <c r="C43" s="40" t="s">
        <v>101</v>
      </c>
      <c r="D43" s="40" t="s">
        <v>139</v>
      </c>
      <c r="E43" s="40" t="s">
        <v>158</v>
      </c>
      <c r="F43" s="40" t="s">
        <v>256</v>
      </c>
      <c r="G43" s="40" t="s">
        <v>257</v>
      </c>
      <c r="H43" s="40" t="s">
        <v>43</v>
      </c>
      <c r="I43" s="40" t="s">
        <v>154</v>
      </c>
      <c r="J43" s="40" t="s">
        <v>145</v>
      </c>
      <c r="K43" s="40" t="s">
        <v>258</v>
      </c>
      <c r="L43" s="40">
        <v>1</v>
      </c>
      <c r="M43" s="40" t="s">
        <v>259</v>
      </c>
      <c r="N43" s="40" t="s">
        <v>148</v>
      </c>
      <c r="O43" s="40" t="s">
        <v>149</v>
      </c>
      <c r="P43" s="40">
        <v>3</v>
      </c>
      <c r="Q43" s="40" t="s">
        <v>150</v>
      </c>
      <c r="R43" s="40" t="s">
        <v>151</v>
      </c>
      <c r="S43" s="40" t="s">
        <v>156</v>
      </c>
    </row>
    <row r="44" spans="1:19">
      <c r="A44" s="41">
        <v>42</v>
      </c>
      <c r="B44" s="41" t="s">
        <v>260</v>
      </c>
      <c r="C44" s="40" t="s">
        <v>29</v>
      </c>
      <c r="D44" s="40" t="s">
        <v>261</v>
      </c>
      <c r="E44" s="40" t="s">
        <v>153</v>
      </c>
      <c r="F44" s="40" t="s">
        <v>262</v>
      </c>
      <c r="G44" s="40" t="s">
        <v>263</v>
      </c>
      <c r="H44" s="40" t="s">
        <v>43</v>
      </c>
      <c r="I44" s="40" t="s">
        <v>167</v>
      </c>
      <c r="J44" s="40" t="s">
        <v>145</v>
      </c>
      <c r="K44" s="42">
        <v>8073961108</v>
      </c>
      <c r="L44" s="40">
        <v>1</v>
      </c>
      <c r="Q44" s="40" t="s">
        <v>150</v>
      </c>
      <c r="R44" s="40" t="s">
        <v>151</v>
      </c>
      <c r="S44" s="40" t="s">
        <v>156</v>
      </c>
    </row>
    <row r="45" spans="1:19">
      <c r="A45" s="41">
        <v>43</v>
      </c>
      <c r="B45" s="44" t="s">
        <v>194</v>
      </c>
      <c r="C45" s="44" t="s">
        <v>101</v>
      </c>
      <c r="D45" s="44" t="s">
        <v>139</v>
      </c>
      <c r="E45" s="44" t="s">
        <v>158</v>
      </c>
      <c r="F45" s="44" t="s">
        <v>195</v>
      </c>
      <c r="G45" s="44" t="s">
        <v>196</v>
      </c>
      <c r="H45" s="44" t="s">
        <v>43</v>
      </c>
      <c r="I45" s="44" t="s">
        <v>154</v>
      </c>
      <c r="J45" s="44" t="s">
        <v>145</v>
      </c>
      <c r="K45" s="44" t="s">
        <v>197</v>
      </c>
      <c r="L45" s="44">
        <v>1</v>
      </c>
      <c r="M45" s="44" t="s">
        <v>198</v>
      </c>
      <c r="N45" s="44" t="s">
        <v>148</v>
      </c>
      <c r="O45" s="44" t="s">
        <v>149</v>
      </c>
      <c r="P45" s="44">
        <v>3</v>
      </c>
      <c r="Q45" s="44" t="s">
        <v>150</v>
      </c>
      <c r="R45" s="44" t="s">
        <v>151</v>
      </c>
      <c r="S45" s="44" t="s">
        <v>156</v>
      </c>
    </row>
    <row r="46" spans="1:19">
      <c r="A46" s="41">
        <v>44</v>
      </c>
      <c r="B46" s="44" t="s">
        <v>199</v>
      </c>
      <c r="C46" s="44" t="s">
        <v>101</v>
      </c>
      <c r="D46" s="44" t="s">
        <v>139</v>
      </c>
      <c r="E46" s="44" t="s">
        <v>158</v>
      </c>
      <c r="F46" s="44" t="s">
        <v>200</v>
      </c>
      <c r="G46" s="44" t="s">
        <v>201</v>
      </c>
      <c r="H46" s="44" t="s">
        <v>202</v>
      </c>
      <c r="I46" s="44" t="s">
        <v>154</v>
      </c>
      <c r="J46" s="44" t="s">
        <v>145</v>
      </c>
      <c r="K46" s="44" t="s">
        <v>203</v>
      </c>
      <c r="L46" s="44">
        <v>1</v>
      </c>
      <c r="M46" s="44" t="s">
        <v>204</v>
      </c>
      <c r="N46" s="44" t="s">
        <v>148</v>
      </c>
      <c r="O46" s="44" t="s">
        <v>149</v>
      </c>
      <c r="P46" s="44">
        <v>3</v>
      </c>
      <c r="Q46" s="44" t="s">
        <v>150</v>
      </c>
      <c r="R46" s="44" t="s">
        <v>151</v>
      </c>
      <c r="S46" s="44" t="s">
        <v>156</v>
      </c>
    </row>
    <row r="47" spans="1:19">
      <c r="A47" s="41">
        <v>45</v>
      </c>
      <c r="B47" s="44" t="s">
        <v>205</v>
      </c>
      <c r="C47" s="44" t="s">
        <v>101</v>
      </c>
      <c r="D47" s="44" t="s">
        <v>139</v>
      </c>
      <c r="E47" s="44" t="s">
        <v>158</v>
      </c>
      <c r="F47" s="44" t="s">
        <v>206</v>
      </c>
      <c r="G47" s="44" t="s">
        <v>207</v>
      </c>
      <c r="H47" s="44" t="s">
        <v>43</v>
      </c>
      <c r="I47" s="44" t="s">
        <v>154</v>
      </c>
      <c r="J47" s="44" t="s">
        <v>145</v>
      </c>
      <c r="K47" s="44" t="s">
        <v>208</v>
      </c>
      <c r="L47" s="44">
        <v>1</v>
      </c>
      <c r="M47" s="44" t="s">
        <v>209</v>
      </c>
      <c r="N47" s="44" t="s">
        <v>148</v>
      </c>
      <c r="O47" s="44" t="s">
        <v>149</v>
      </c>
      <c r="P47" s="44">
        <v>3</v>
      </c>
      <c r="Q47" s="44" t="s">
        <v>150</v>
      </c>
      <c r="R47" s="44" t="s">
        <v>151</v>
      </c>
      <c r="S47" s="44" t="s">
        <v>152</v>
      </c>
    </row>
    <row r="66" spans="1:19">
      <c r="A66" s="41">
        <v>43</v>
      </c>
      <c r="B66" s="41" t="s">
        <v>342</v>
      </c>
      <c r="C66" s="40" t="s">
        <v>101</v>
      </c>
      <c r="D66" s="40" t="s">
        <v>139</v>
      </c>
      <c r="E66" s="40" t="s">
        <v>158</v>
      </c>
      <c r="F66" s="40" t="s">
        <v>343</v>
      </c>
      <c r="G66" s="40" t="s">
        <v>344</v>
      </c>
      <c r="H66" s="40" t="s">
        <v>43</v>
      </c>
      <c r="I66" s="40" t="s">
        <v>167</v>
      </c>
      <c r="J66" s="40" t="s">
        <v>145</v>
      </c>
      <c r="K66" s="40" t="s">
        <v>345</v>
      </c>
      <c r="L66" s="40">
        <v>1</v>
      </c>
      <c r="M66" s="40" t="s">
        <v>346</v>
      </c>
      <c r="N66" s="40" t="s">
        <v>148</v>
      </c>
      <c r="O66" s="40" t="s">
        <v>149</v>
      </c>
      <c r="P66" s="40">
        <v>3</v>
      </c>
      <c r="Q66" s="40" t="s">
        <v>150</v>
      </c>
      <c r="R66" s="40" t="s">
        <v>151</v>
      </c>
      <c r="S66" s="40" t="s">
        <v>156</v>
      </c>
    </row>
    <row r="67" spans="1:19">
      <c r="A67" s="41">
        <v>44</v>
      </c>
      <c r="B67" s="41" t="s">
        <v>347</v>
      </c>
      <c r="C67" s="40" t="s">
        <v>101</v>
      </c>
      <c r="D67" s="40" t="s">
        <v>139</v>
      </c>
      <c r="E67" s="40" t="s">
        <v>158</v>
      </c>
      <c r="F67" s="40" t="s">
        <v>348</v>
      </c>
      <c r="G67" s="40" t="s">
        <v>349</v>
      </c>
      <c r="H67" s="40" t="s">
        <v>43</v>
      </c>
      <c r="I67" s="40" t="s">
        <v>154</v>
      </c>
      <c r="J67" s="40" t="s">
        <v>145</v>
      </c>
      <c r="K67" s="40" t="s">
        <v>350</v>
      </c>
      <c r="L67" s="40">
        <v>1</v>
      </c>
      <c r="M67" s="40" t="s">
        <v>351</v>
      </c>
      <c r="N67" s="40" t="s">
        <v>148</v>
      </c>
      <c r="O67" s="40" t="s">
        <v>149</v>
      </c>
      <c r="P67" s="40">
        <v>3</v>
      </c>
      <c r="Q67" s="40" t="s">
        <v>150</v>
      </c>
      <c r="R67" s="40" t="s">
        <v>151</v>
      </c>
      <c r="S67" s="40" t="s">
        <v>156</v>
      </c>
    </row>
    <row r="68" spans="1:19">
      <c r="A68" s="41">
        <v>45</v>
      </c>
      <c r="B68" s="41" t="s">
        <v>352</v>
      </c>
      <c r="C68" s="40" t="s">
        <v>101</v>
      </c>
      <c r="D68" s="40" t="s">
        <v>139</v>
      </c>
      <c r="E68" s="40" t="s">
        <v>158</v>
      </c>
      <c r="F68" s="40" t="s">
        <v>353</v>
      </c>
      <c r="G68" s="40" t="s">
        <v>354</v>
      </c>
      <c r="H68" s="40" t="s">
        <v>166</v>
      </c>
      <c r="I68" s="40" t="s">
        <v>167</v>
      </c>
      <c r="J68" s="40" t="s">
        <v>145</v>
      </c>
      <c r="K68" s="40" t="s">
        <v>355</v>
      </c>
      <c r="L68" s="40">
        <v>1</v>
      </c>
      <c r="M68" s="40" t="s">
        <v>356</v>
      </c>
      <c r="N68" s="40" t="s">
        <v>148</v>
      </c>
      <c r="O68" s="40" t="s">
        <v>149</v>
      </c>
      <c r="P68" s="40">
        <v>3</v>
      </c>
      <c r="Q68" s="40" t="s">
        <v>150</v>
      </c>
      <c r="R68" s="40" t="s">
        <v>151</v>
      </c>
      <c r="S68" s="40" t="s">
        <v>156</v>
      </c>
    </row>
    <row r="69" spans="1:19">
      <c r="A69" s="41">
        <v>46</v>
      </c>
      <c r="B69" s="41" t="s">
        <v>357</v>
      </c>
      <c r="C69" s="40" t="s">
        <v>101</v>
      </c>
      <c r="D69" s="40" t="s">
        <v>139</v>
      </c>
      <c r="E69" s="40" t="s">
        <v>158</v>
      </c>
      <c r="F69" s="40" t="s">
        <v>25</v>
      </c>
      <c r="G69" s="40" t="s">
        <v>358</v>
      </c>
      <c r="H69" s="40" t="s">
        <v>43</v>
      </c>
      <c r="I69" s="40" t="s">
        <v>154</v>
      </c>
      <c r="J69" s="40" t="s">
        <v>145</v>
      </c>
      <c r="K69" s="40" t="s">
        <v>359</v>
      </c>
      <c r="L69" s="40">
        <v>1</v>
      </c>
      <c r="M69" s="40" t="s">
        <v>360</v>
      </c>
      <c r="N69" s="40" t="s">
        <v>148</v>
      </c>
      <c r="O69" s="40" t="s">
        <v>226</v>
      </c>
      <c r="P69" s="40">
        <v>3</v>
      </c>
      <c r="Q69" s="40" t="s">
        <v>150</v>
      </c>
      <c r="R69" s="40" t="s">
        <v>151</v>
      </c>
      <c r="S69" s="40" t="s">
        <v>152</v>
      </c>
    </row>
    <row r="70" spans="1:19">
      <c r="A70" s="41">
        <v>47</v>
      </c>
      <c r="B70" s="41" t="s">
        <v>361</v>
      </c>
      <c r="C70" s="40" t="s">
        <v>101</v>
      </c>
      <c r="D70" s="40" t="s">
        <v>139</v>
      </c>
      <c r="E70" s="40" t="s">
        <v>158</v>
      </c>
      <c r="F70" s="40" t="s">
        <v>362</v>
      </c>
      <c r="G70" s="40" t="s">
        <v>363</v>
      </c>
      <c r="H70" s="40" t="s">
        <v>202</v>
      </c>
      <c r="I70" s="40" t="s">
        <v>154</v>
      </c>
      <c r="J70" s="40" t="s">
        <v>145</v>
      </c>
      <c r="K70" s="40" t="s">
        <v>364</v>
      </c>
      <c r="L70" s="40">
        <v>1</v>
      </c>
      <c r="M70" s="40" t="s">
        <v>365</v>
      </c>
      <c r="N70" s="40" t="s">
        <v>148</v>
      </c>
      <c r="O70" s="40" t="s">
        <v>149</v>
      </c>
      <c r="P70" s="40">
        <v>3</v>
      </c>
      <c r="Q70" s="40" t="s">
        <v>150</v>
      </c>
      <c r="R70" s="40" t="s">
        <v>151</v>
      </c>
      <c r="S70" s="40" t="s">
        <v>156</v>
      </c>
    </row>
    <row r="71" spans="1:19">
      <c r="A71" s="41">
        <v>48</v>
      </c>
      <c r="B71" s="41" t="s">
        <v>77</v>
      </c>
      <c r="C71" s="40" t="s">
        <v>18</v>
      </c>
      <c r="D71" s="40" t="s">
        <v>139</v>
      </c>
      <c r="E71" s="40" t="s">
        <v>153</v>
      </c>
      <c r="F71" s="40" t="s">
        <v>78</v>
      </c>
      <c r="G71" s="40" t="s">
        <v>89</v>
      </c>
      <c r="H71" s="40" t="s">
        <v>88</v>
      </c>
      <c r="I71" s="40" t="s">
        <v>167</v>
      </c>
      <c r="J71" s="40" t="s">
        <v>145</v>
      </c>
      <c r="K71" s="40" t="s">
        <v>80</v>
      </c>
      <c r="L71" s="40">
        <v>1</v>
      </c>
      <c r="M71" s="40" t="s">
        <v>366</v>
      </c>
      <c r="N71" s="40" t="s">
        <v>148</v>
      </c>
      <c r="O71" s="40" t="s">
        <v>149</v>
      </c>
      <c r="P71" s="40">
        <v>3</v>
      </c>
      <c r="Q71" s="40" t="s">
        <v>150</v>
      </c>
      <c r="R71" s="40" t="s">
        <v>151</v>
      </c>
      <c r="S71" s="40" t="s">
        <v>156</v>
      </c>
    </row>
  </sheetData>
  <mergeCells count="1">
    <mergeCell ref="B1:S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6"/>
  <sheetViews>
    <sheetView zoomScaleNormal="100" workbookViewId="0">
      <selection activeCell="A6" sqref="A6"/>
    </sheetView>
  </sheetViews>
  <sheetFormatPr defaultRowHeight="19.5" customHeight="1"/>
  <cols>
    <col min="1" max="1" width="6.85546875" style="26" bestFit="1" customWidth="1"/>
    <col min="2" max="2" width="10" style="26" bestFit="1" customWidth="1"/>
    <col min="3" max="3" width="9.5703125" style="26" customWidth="1"/>
    <col min="4" max="4" width="35.7109375" style="26" customWidth="1"/>
    <col min="5" max="5" width="40" style="26" customWidth="1"/>
    <col min="6" max="6" width="14.5703125" style="26" customWidth="1"/>
    <col min="7" max="7" width="14" style="26" customWidth="1"/>
    <col min="8" max="8" width="9.85546875" style="26" bestFit="1" customWidth="1"/>
    <col min="9" max="16384" width="9.140625" style="26"/>
  </cols>
  <sheetData>
    <row r="1" spans="1:9" ht="19.5" customHeight="1">
      <c r="A1" s="137" t="s">
        <v>487</v>
      </c>
      <c r="B1" s="137"/>
      <c r="C1" s="137"/>
      <c r="D1" s="137"/>
      <c r="E1" s="137"/>
      <c r="F1" s="137"/>
      <c r="G1" s="137"/>
      <c r="H1" s="137"/>
      <c r="I1" s="137"/>
    </row>
    <row r="2" spans="1:9" ht="19.5" customHeight="1">
      <c r="A2" s="29" t="s">
        <v>82</v>
      </c>
      <c r="B2" s="29" t="s">
        <v>111</v>
      </c>
      <c r="C2" s="29" t="s">
        <v>112</v>
      </c>
      <c r="D2" s="29" t="s">
        <v>113</v>
      </c>
      <c r="E2" s="29" t="s">
        <v>114</v>
      </c>
      <c r="F2" s="29" t="s">
        <v>115</v>
      </c>
      <c r="G2" s="29" t="s">
        <v>116</v>
      </c>
      <c r="H2" s="50" t="s">
        <v>130</v>
      </c>
      <c r="I2" s="28"/>
    </row>
    <row r="3" spans="1:9" ht="19.5" customHeight="1">
      <c r="A3" s="27">
        <v>1</v>
      </c>
      <c r="B3" s="27" t="s">
        <v>108</v>
      </c>
      <c r="C3" s="29" t="s">
        <v>101</v>
      </c>
      <c r="D3" s="29" t="s">
        <v>109</v>
      </c>
      <c r="E3" s="29" t="s">
        <v>110</v>
      </c>
      <c r="F3" s="29" t="s">
        <v>103</v>
      </c>
      <c r="G3" s="29" t="s">
        <v>87</v>
      </c>
      <c r="H3" s="28">
        <v>222464</v>
      </c>
      <c r="I3" s="28"/>
    </row>
    <row r="4" spans="1:9" ht="19.5" customHeight="1">
      <c r="A4" s="27">
        <v>2</v>
      </c>
      <c r="B4" s="27" t="s">
        <v>90</v>
      </c>
      <c r="C4" s="29" t="s">
        <v>91</v>
      </c>
      <c r="D4" s="29" t="s">
        <v>92</v>
      </c>
      <c r="E4" s="29" t="s">
        <v>93</v>
      </c>
      <c r="F4" s="29" t="s">
        <v>94</v>
      </c>
      <c r="G4" s="29" t="s">
        <v>87</v>
      </c>
      <c r="H4" s="28">
        <v>390856</v>
      </c>
      <c r="I4" s="28"/>
    </row>
    <row r="5" spans="1:9" ht="19.5" customHeight="1">
      <c r="A5" s="27">
        <v>3</v>
      </c>
      <c r="B5" s="27" t="s">
        <v>66</v>
      </c>
      <c r="C5" s="29" t="s">
        <v>101</v>
      </c>
      <c r="D5" s="29" t="s">
        <v>67</v>
      </c>
      <c r="E5" s="29" t="s">
        <v>314</v>
      </c>
      <c r="F5" s="29" t="s">
        <v>43</v>
      </c>
      <c r="G5" s="29" t="s">
        <v>69</v>
      </c>
      <c r="H5" s="28">
        <v>20935</v>
      </c>
      <c r="I5" s="25" t="s">
        <v>488</v>
      </c>
    </row>
    <row r="6" spans="1:9" ht="19.5" customHeight="1">
      <c r="A6" s="28"/>
      <c r="B6" s="28"/>
      <c r="C6" s="28"/>
      <c r="D6" s="28"/>
      <c r="E6" s="28"/>
      <c r="F6" s="28"/>
      <c r="G6" s="28"/>
      <c r="H6" s="28">
        <f>SUM(H3:H5)</f>
        <v>634255</v>
      </c>
      <c r="I6" s="28"/>
    </row>
  </sheetData>
  <mergeCells count="1">
    <mergeCell ref="A1:I1"/>
  </mergeCells>
  <pageMargins left="0.2" right="0.2" top="0.32" bottom="0.2" header="0.3" footer="0.3"/>
  <pageSetup paperSize="9" scale="9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7"/>
  <sheetViews>
    <sheetView zoomScaleNormal="100" workbookViewId="0">
      <selection activeCell="I7" sqref="I7"/>
    </sheetView>
  </sheetViews>
  <sheetFormatPr defaultRowHeight="33" customHeight="1"/>
  <cols>
    <col min="1" max="1" width="4.42578125" style="30" customWidth="1"/>
    <col min="2" max="2" width="11.140625" style="30" bestFit="1" customWidth="1"/>
    <col min="3" max="3" width="7.5703125" style="30" customWidth="1"/>
    <col min="4" max="4" width="31.85546875" style="30" bestFit="1" customWidth="1"/>
    <col min="5" max="5" width="36.85546875" style="30" customWidth="1"/>
    <col min="6" max="6" width="19.5703125" style="30" customWidth="1"/>
    <col min="7" max="7" width="15" style="30" customWidth="1"/>
    <col min="8" max="8" width="10.140625" style="30" bestFit="1" customWidth="1"/>
    <col min="9" max="9" width="12" style="30" bestFit="1" customWidth="1"/>
    <col min="10" max="16384" width="9.140625" style="30"/>
  </cols>
  <sheetData>
    <row r="1" spans="1:10" ht="33" customHeight="1">
      <c r="A1" s="134" t="s">
        <v>484</v>
      </c>
      <c r="B1" s="134"/>
      <c r="C1" s="134"/>
      <c r="D1" s="134"/>
      <c r="E1" s="134"/>
      <c r="F1" s="134"/>
      <c r="G1" s="134"/>
      <c r="H1" s="33"/>
      <c r="I1" s="33"/>
      <c r="J1" s="33"/>
    </row>
    <row r="2" spans="1:10" ht="33" customHeight="1">
      <c r="A2" s="31" t="s">
        <v>82</v>
      </c>
      <c r="B2" s="31" t="s">
        <v>111</v>
      </c>
      <c r="C2" s="31" t="s">
        <v>112</v>
      </c>
      <c r="D2" s="31" t="s">
        <v>113</v>
      </c>
      <c r="E2" s="31" t="s">
        <v>114</v>
      </c>
      <c r="F2" s="31" t="s">
        <v>115</v>
      </c>
      <c r="G2" s="31" t="s">
        <v>116</v>
      </c>
      <c r="H2" s="32" t="s">
        <v>129</v>
      </c>
      <c r="I2" s="32" t="s">
        <v>130</v>
      </c>
      <c r="J2" s="33"/>
    </row>
    <row r="3" spans="1:10" ht="33" customHeight="1">
      <c r="A3" s="20">
        <v>1</v>
      </c>
      <c r="B3" s="31" t="s">
        <v>73</v>
      </c>
      <c r="C3" s="31" t="s">
        <v>18</v>
      </c>
      <c r="D3" s="31" t="s">
        <v>74</v>
      </c>
      <c r="E3" s="31" t="s">
        <v>118</v>
      </c>
      <c r="F3" s="31" t="s">
        <v>11</v>
      </c>
      <c r="G3" s="31" t="s">
        <v>76</v>
      </c>
      <c r="H3" s="33">
        <v>120448</v>
      </c>
      <c r="I3" s="33">
        <v>160909</v>
      </c>
      <c r="J3" s="33"/>
    </row>
    <row r="4" spans="1:10" ht="33" customHeight="1">
      <c r="A4" s="20">
        <v>2</v>
      </c>
      <c r="B4" s="31" t="s">
        <v>58</v>
      </c>
      <c r="C4" s="31" t="s">
        <v>18</v>
      </c>
      <c r="D4" s="31" t="s">
        <v>20</v>
      </c>
      <c r="E4" s="31" t="s">
        <v>119</v>
      </c>
      <c r="F4" s="31" t="s">
        <v>117</v>
      </c>
      <c r="G4" s="31" t="s">
        <v>120</v>
      </c>
      <c r="H4" s="33">
        <v>0</v>
      </c>
      <c r="I4" s="33">
        <v>59029</v>
      </c>
      <c r="J4" s="33"/>
    </row>
    <row r="5" spans="1:10" ht="33" customHeight="1">
      <c r="A5" s="33"/>
      <c r="B5" s="33"/>
      <c r="C5" s="33"/>
      <c r="D5" s="33"/>
      <c r="E5" s="33"/>
      <c r="F5" s="33"/>
      <c r="G5" s="33"/>
      <c r="H5" s="33"/>
      <c r="I5" s="51">
        <f>SUM(I3:I4)</f>
        <v>219938</v>
      </c>
      <c r="J5" s="33"/>
    </row>
    <row r="6" spans="1:10" ht="33" customHeight="1">
      <c r="A6" s="20">
        <v>1</v>
      </c>
      <c r="B6" s="31" t="s">
        <v>35</v>
      </c>
      <c r="C6" s="31" t="s">
        <v>102</v>
      </c>
      <c r="D6" s="31" t="s">
        <v>36</v>
      </c>
      <c r="E6" s="31" t="s">
        <v>121</v>
      </c>
      <c r="F6" s="31" t="s">
        <v>17</v>
      </c>
      <c r="G6" s="31" t="s">
        <v>38</v>
      </c>
      <c r="H6" s="33">
        <v>0</v>
      </c>
      <c r="I6" s="33">
        <v>85000</v>
      </c>
      <c r="J6" s="33"/>
    </row>
    <row r="7" spans="1:10" ht="33" customHeight="1">
      <c r="A7" s="33"/>
      <c r="B7" s="33"/>
      <c r="C7" s="33"/>
      <c r="D7" s="33"/>
      <c r="E7" s="33"/>
      <c r="F7" s="33"/>
      <c r="G7" s="33"/>
      <c r="H7" s="33"/>
      <c r="I7" s="51">
        <f>SUM(I6:I6)</f>
        <v>85000</v>
      </c>
      <c r="J7" s="33"/>
    </row>
  </sheetData>
  <mergeCells count="1">
    <mergeCell ref="A1:G1"/>
  </mergeCells>
  <pageMargins left="0.2" right="0.2" top="0.35" bottom="0.28999999999999998" header="0.3" footer="0.3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E9:G25"/>
  <sheetViews>
    <sheetView workbookViewId="0">
      <selection activeCell="K20" sqref="K20"/>
    </sheetView>
  </sheetViews>
  <sheetFormatPr defaultRowHeight="15"/>
  <cols>
    <col min="6" max="6" width="18.7109375" bestFit="1" customWidth="1"/>
    <col min="7" max="7" width="7.5703125" bestFit="1" customWidth="1"/>
  </cols>
  <sheetData>
    <row r="9" spans="5:7" ht="21">
      <c r="E9" s="48">
        <v>1</v>
      </c>
      <c r="F9" s="48" t="s">
        <v>472</v>
      </c>
      <c r="G9" s="48">
        <v>200</v>
      </c>
    </row>
    <row r="10" spans="5:7" ht="21">
      <c r="E10" s="48">
        <v>2</v>
      </c>
      <c r="F10" s="48" t="s">
        <v>483</v>
      </c>
      <c r="G10" s="48">
        <v>200</v>
      </c>
    </row>
    <row r="11" spans="5:7" ht="21">
      <c r="E11" s="48">
        <v>3</v>
      </c>
      <c r="F11" s="48" t="s">
        <v>485</v>
      </c>
      <c r="G11" s="48">
        <v>200</v>
      </c>
    </row>
    <row r="12" spans="5:7" ht="21">
      <c r="E12" s="48">
        <v>4</v>
      </c>
      <c r="F12" s="48" t="s">
        <v>471</v>
      </c>
      <c r="G12" s="48">
        <v>200</v>
      </c>
    </row>
    <row r="13" spans="5:7" ht="21">
      <c r="E13" s="48">
        <v>5</v>
      </c>
      <c r="F13" s="48" t="s">
        <v>482</v>
      </c>
      <c r="G13" s="48">
        <v>200</v>
      </c>
    </row>
    <row r="14" spans="5:7" ht="21">
      <c r="E14" s="48">
        <v>6</v>
      </c>
      <c r="F14" s="48" t="s">
        <v>473</v>
      </c>
      <c r="G14" s="48">
        <v>200</v>
      </c>
    </row>
    <row r="15" spans="5:7" ht="21">
      <c r="E15" s="48">
        <v>7</v>
      </c>
      <c r="F15" s="48" t="s">
        <v>474</v>
      </c>
      <c r="G15" s="48">
        <v>200</v>
      </c>
    </row>
    <row r="16" spans="5:7" ht="21">
      <c r="E16" s="48">
        <v>8</v>
      </c>
      <c r="F16" s="48" t="s">
        <v>475</v>
      </c>
      <c r="G16" s="48">
        <v>200</v>
      </c>
    </row>
    <row r="17" spans="5:7" ht="21">
      <c r="E17" s="48">
        <v>9</v>
      </c>
      <c r="F17" s="48" t="s">
        <v>486</v>
      </c>
      <c r="G17" s="48">
        <v>200</v>
      </c>
    </row>
    <row r="18" spans="5:7" ht="21">
      <c r="E18" s="48">
        <v>10</v>
      </c>
      <c r="F18" s="48" t="s">
        <v>476</v>
      </c>
      <c r="G18" s="48">
        <v>200</v>
      </c>
    </row>
    <row r="19" spans="5:7" ht="21">
      <c r="E19" s="48">
        <v>11</v>
      </c>
      <c r="F19" s="48" t="s">
        <v>477</v>
      </c>
      <c r="G19" s="48">
        <v>200</v>
      </c>
    </row>
    <row r="20" spans="5:7" ht="21">
      <c r="E20" s="48">
        <v>12</v>
      </c>
      <c r="F20" s="48" t="s">
        <v>478</v>
      </c>
      <c r="G20" s="48">
        <v>200</v>
      </c>
    </row>
    <row r="21" spans="5:7" ht="21">
      <c r="E21" s="48"/>
      <c r="F21" s="48" t="s">
        <v>131</v>
      </c>
      <c r="G21" s="48">
        <f>SUM(G9:G20)</f>
        <v>2400</v>
      </c>
    </row>
    <row r="22" spans="5:7" ht="21">
      <c r="E22" s="25"/>
      <c r="F22" s="48" t="s">
        <v>479</v>
      </c>
      <c r="G22" s="48">
        <v>1700</v>
      </c>
    </row>
    <row r="23" spans="5:7" ht="21">
      <c r="E23" s="25"/>
      <c r="F23" s="48" t="s">
        <v>480</v>
      </c>
      <c r="G23" s="48">
        <v>400</v>
      </c>
    </row>
    <row r="24" spans="5:7" ht="18.75">
      <c r="E24" s="25"/>
      <c r="F24" s="49" t="s">
        <v>131</v>
      </c>
      <c r="G24" s="49">
        <f>SUM(G22:G23)</f>
        <v>2100</v>
      </c>
    </row>
    <row r="25" spans="5:7" ht="21">
      <c r="E25" s="25"/>
      <c r="F25" s="48" t="s">
        <v>481</v>
      </c>
      <c r="G25" s="48">
        <v>300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6"/>
  <sheetViews>
    <sheetView zoomScaleNormal="100" workbookViewId="0">
      <selection activeCell="D11" sqref="D11"/>
    </sheetView>
  </sheetViews>
  <sheetFormatPr defaultRowHeight="24" customHeight="1"/>
  <cols>
    <col min="1" max="1" width="3.5703125" style="30" customWidth="1"/>
    <col min="2" max="2" width="11.140625" style="30" bestFit="1" customWidth="1"/>
    <col min="3" max="3" width="6.28515625" style="54" customWidth="1"/>
    <col min="4" max="4" width="33.140625" style="30" customWidth="1"/>
    <col min="5" max="5" width="37.5703125" style="30" customWidth="1"/>
    <col min="6" max="6" width="13.85546875" style="30" customWidth="1"/>
    <col min="7" max="7" width="15.85546875" style="30" bestFit="1" customWidth="1"/>
    <col min="8" max="8" width="7.85546875" style="30" bestFit="1" customWidth="1"/>
    <col min="9" max="9" width="11.5703125" style="30" bestFit="1" customWidth="1"/>
    <col min="10" max="10" width="9" style="30" bestFit="1" customWidth="1"/>
    <col min="11" max="16384" width="9.140625" style="30"/>
  </cols>
  <sheetData>
    <row r="1" spans="1:10" ht="24" customHeight="1">
      <c r="A1" s="134" t="s">
        <v>492</v>
      </c>
      <c r="B1" s="134"/>
      <c r="C1" s="134"/>
      <c r="D1" s="134"/>
      <c r="E1" s="134"/>
      <c r="F1" s="134"/>
      <c r="G1" s="134"/>
      <c r="H1" s="134"/>
      <c r="I1" s="134"/>
      <c r="J1" s="134"/>
    </row>
    <row r="2" spans="1:10" ht="24" customHeight="1">
      <c r="A2" s="31" t="s">
        <v>82</v>
      </c>
      <c r="B2" s="31" t="s">
        <v>111</v>
      </c>
      <c r="C2" s="52" t="s">
        <v>125</v>
      </c>
      <c r="D2" s="31" t="s">
        <v>113</v>
      </c>
      <c r="E2" s="31" t="s">
        <v>114</v>
      </c>
      <c r="F2" s="31" t="s">
        <v>115</v>
      </c>
      <c r="G2" s="31" t="s">
        <v>490</v>
      </c>
      <c r="H2" s="32" t="s">
        <v>129</v>
      </c>
      <c r="I2" s="32" t="s">
        <v>489</v>
      </c>
      <c r="J2" s="33" t="s">
        <v>83</v>
      </c>
    </row>
    <row r="3" spans="1:10" ht="24" customHeight="1">
      <c r="A3" s="31">
        <v>1</v>
      </c>
      <c r="B3" s="20" t="s">
        <v>108</v>
      </c>
      <c r="C3" s="52" t="s">
        <v>101</v>
      </c>
      <c r="D3" s="31" t="s">
        <v>109</v>
      </c>
      <c r="E3" s="31" t="s">
        <v>110</v>
      </c>
      <c r="F3" s="31" t="s">
        <v>103</v>
      </c>
      <c r="G3" s="31" t="s">
        <v>87</v>
      </c>
      <c r="H3" s="33">
        <v>222464</v>
      </c>
      <c r="I3" s="33">
        <v>410032</v>
      </c>
      <c r="J3" s="33"/>
    </row>
    <row r="4" spans="1:10" ht="24" customHeight="1">
      <c r="A4" s="31">
        <v>2</v>
      </c>
      <c r="B4" s="20" t="s">
        <v>90</v>
      </c>
      <c r="C4" s="52" t="s">
        <v>91</v>
      </c>
      <c r="D4" s="31" t="s">
        <v>92</v>
      </c>
      <c r="E4" s="31" t="s">
        <v>93</v>
      </c>
      <c r="F4" s="31" t="s">
        <v>94</v>
      </c>
      <c r="G4" s="31" t="s">
        <v>87</v>
      </c>
      <c r="H4" s="33">
        <v>390856</v>
      </c>
      <c r="I4" s="33">
        <v>579618</v>
      </c>
      <c r="J4" s="33"/>
    </row>
    <row r="5" spans="1:10" ht="24" customHeight="1">
      <c r="A5" s="31">
        <v>3</v>
      </c>
      <c r="B5" s="20" t="s">
        <v>77</v>
      </c>
      <c r="C5" s="52" t="s">
        <v>18</v>
      </c>
      <c r="D5" s="31" t="s">
        <v>78</v>
      </c>
      <c r="E5" s="31" t="s">
        <v>89</v>
      </c>
      <c r="F5" s="31" t="s">
        <v>88</v>
      </c>
      <c r="G5" s="31" t="s">
        <v>80</v>
      </c>
      <c r="H5" s="33">
        <v>0</v>
      </c>
      <c r="I5" s="33">
        <v>95317</v>
      </c>
      <c r="J5" s="33"/>
    </row>
    <row r="6" spans="1:10" ht="24" customHeight="1">
      <c r="A6" s="31">
        <v>4</v>
      </c>
      <c r="B6" s="20" t="s">
        <v>66</v>
      </c>
      <c r="C6" s="52" t="s">
        <v>101</v>
      </c>
      <c r="D6" s="31" t="s">
        <v>67</v>
      </c>
      <c r="E6" s="31" t="s">
        <v>314</v>
      </c>
      <c r="F6" s="31" t="s">
        <v>43</v>
      </c>
      <c r="G6" s="31" t="s">
        <v>69</v>
      </c>
      <c r="H6" s="33">
        <v>57144</v>
      </c>
      <c r="I6" s="33">
        <v>63502</v>
      </c>
      <c r="J6" s="33" t="s">
        <v>488</v>
      </c>
    </row>
  </sheetData>
  <mergeCells count="1">
    <mergeCell ref="A1:J1"/>
  </mergeCells>
  <pageMargins left="0.2" right="0.2" top="0.32" bottom="0.2" header="0.3" footer="0.2"/>
  <pageSetup paperSize="9" scale="9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E13" sqref="E13"/>
    </sheetView>
  </sheetViews>
  <sheetFormatPr defaultRowHeight="24.75" customHeight="1"/>
  <cols>
    <col min="1" max="1" width="3.140625" style="30" customWidth="1"/>
    <col min="2" max="2" width="11.140625" style="30" bestFit="1" customWidth="1"/>
    <col min="3" max="3" width="6.28515625" style="54" customWidth="1"/>
    <col min="4" max="4" width="31" style="30" customWidth="1"/>
    <col min="5" max="5" width="33.5703125" style="30" customWidth="1"/>
    <col min="6" max="6" width="19.140625" style="30" customWidth="1"/>
    <col min="7" max="7" width="15.140625" style="30" bestFit="1" customWidth="1"/>
    <col min="8" max="8" width="6.7109375" style="30" bestFit="1" customWidth="1"/>
    <col min="9" max="9" width="7.85546875" style="30" bestFit="1" customWidth="1"/>
    <col min="10" max="10" width="9" style="30" bestFit="1" customWidth="1"/>
    <col min="11" max="16384" width="9.140625" style="30"/>
  </cols>
  <sheetData>
    <row r="1" spans="1:10" ht="24.75" customHeight="1">
      <c r="A1" s="126" t="s">
        <v>491</v>
      </c>
      <c r="B1" s="127"/>
      <c r="C1" s="127"/>
      <c r="D1" s="127"/>
      <c r="E1" s="127"/>
      <c r="F1" s="127"/>
      <c r="G1" s="127"/>
      <c r="H1" s="127"/>
      <c r="I1" s="127"/>
      <c r="J1" s="128"/>
    </row>
    <row r="2" spans="1:10" ht="24.75" customHeight="1">
      <c r="A2" s="31" t="s">
        <v>82</v>
      </c>
      <c r="B2" s="31" t="s">
        <v>111</v>
      </c>
      <c r="C2" s="52" t="s">
        <v>125</v>
      </c>
      <c r="D2" s="31" t="s">
        <v>113</v>
      </c>
      <c r="E2" s="31" t="s">
        <v>114</v>
      </c>
      <c r="F2" s="31" t="s">
        <v>115</v>
      </c>
      <c r="G2" s="31" t="s">
        <v>490</v>
      </c>
      <c r="H2" s="32" t="s">
        <v>129</v>
      </c>
      <c r="I2" s="32" t="s">
        <v>489</v>
      </c>
      <c r="J2" s="33" t="s">
        <v>83</v>
      </c>
    </row>
    <row r="3" spans="1:10" ht="24.75" customHeight="1">
      <c r="A3" s="20">
        <v>1</v>
      </c>
      <c r="B3" s="31" t="s">
        <v>73</v>
      </c>
      <c r="C3" s="52" t="s">
        <v>18</v>
      </c>
      <c r="D3" s="31" t="s">
        <v>74</v>
      </c>
      <c r="E3" s="31" t="s">
        <v>118</v>
      </c>
      <c r="F3" s="31" t="s">
        <v>11</v>
      </c>
      <c r="G3" s="31" t="s">
        <v>76</v>
      </c>
      <c r="H3" s="33">
        <v>0</v>
      </c>
      <c r="I3" s="33">
        <v>87428</v>
      </c>
      <c r="J3" s="33"/>
    </row>
    <row r="4" spans="1:10" ht="24.75" customHeight="1">
      <c r="A4" s="33"/>
      <c r="B4" s="33"/>
      <c r="C4" s="53"/>
      <c r="D4" s="33"/>
      <c r="E4" s="33"/>
      <c r="F4" s="33"/>
      <c r="G4" s="33"/>
      <c r="H4" s="33"/>
      <c r="I4" s="33">
        <f>SUM(I3:I3)</f>
        <v>87428</v>
      </c>
      <c r="J4" s="33"/>
    </row>
    <row r="5" spans="1:10" ht="24.75" customHeight="1">
      <c r="A5" s="20">
        <v>1</v>
      </c>
      <c r="B5" s="31" t="s">
        <v>13</v>
      </c>
      <c r="C5" s="52" t="s">
        <v>102</v>
      </c>
      <c r="D5" s="31" t="s">
        <v>14</v>
      </c>
      <c r="E5" s="31" t="s">
        <v>122</v>
      </c>
      <c r="F5" s="31" t="s">
        <v>17</v>
      </c>
      <c r="G5" s="31" t="s">
        <v>16</v>
      </c>
      <c r="H5" s="33">
        <v>0</v>
      </c>
      <c r="I5" s="33">
        <v>184066</v>
      </c>
      <c r="J5" s="33"/>
    </row>
    <row r="6" spans="1:10" ht="24.75" customHeight="1">
      <c r="A6" s="20">
        <v>2</v>
      </c>
      <c r="B6" s="31" t="s">
        <v>53</v>
      </c>
      <c r="C6" s="52" t="s">
        <v>12</v>
      </c>
      <c r="D6" s="31" t="s">
        <v>54</v>
      </c>
      <c r="E6" s="31" t="s">
        <v>55</v>
      </c>
      <c r="F6" s="31" t="s">
        <v>123</v>
      </c>
      <c r="G6" s="34">
        <v>9483834858</v>
      </c>
      <c r="H6" s="33">
        <v>0</v>
      </c>
      <c r="I6" s="33">
        <v>28145</v>
      </c>
      <c r="J6" s="33"/>
    </row>
    <row r="7" spans="1:10" ht="24.75" customHeight="1">
      <c r="A7" s="33"/>
      <c r="B7" s="33"/>
      <c r="C7" s="53"/>
      <c r="D7" s="33"/>
      <c r="E7" s="33"/>
      <c r="F7" s="33"/>
      <c r="G7" s="33"/>
      <c r="H7" s="33"/>
      <c r="I7" s="33">
        <f>SUM(I5:I6)</f>
        <v>212211</v>
      </c>
      <c r="J7" s="33"/>
    </row>
  </sheetData>
  <mergeCells count="1">
    <mergeCell ref="A1:J1"/>
  </mergeCells>
  <pageMargins left="0.2" right="0.2" top="0.3" bottom="0.22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3"/>
  <sheetViews>
    <sheetView zoomScale="115" zoomScaleNormal="115" workbookViewId="0">
      <selection activeCell="B2" sqref="B2"/>
    </sheetView>
  </sheetViews>
  <sheetFormatPr defaultRowHeight="18.75" customHeight="1"/>
  <cols>
    <col min="1" max="1" width="4" customWidth="1"/>
    <col min="2" max="2" width="10" customWidth="1"/>
    <col min="3" max="3" width="6.28515625" customWidth="1"/>
    <col min="4" max="4" width="33.85546875" customWidth="1"/>
    <col min="5" max="5" width="36.42578125" customWidth="1"/>
    <col min="6" max="6" width="15.7109375" customWidth="1"/>
    <col min="7" max="7" width="12.140625" bestFit="1" customWidth="1"/>
    <col min="8" max="8" width="7.85546875" bestFit="1" customWidth="1"/>
    <col min="9" max="9" width="9" bestFit="1" customWidth="1"/>
    <col min="10" max="10" width="8.5703125" bestFit="1" customWidth="1"/>
  </cols>
  <sheetData>
    <row r="1" spans="1:10" ht="18.75" customHeight="1">
      <c r="A1" s="37"/>
      <c r="B1" s="132" t="s">
        <v>494</v>
      </c>
      <c r="C1" s="133"/>
      <c r="D1" s="133"/>
      <c r="E1" s="133"/>
      <c r="F1" s="133"/>
      <c r="G1" s="133"/>
      <c r="H1" s="25"/>
      <c r="I1" s="25"/>
      <c r="J1" s="25"/>
    </row>
    <row r="2" spans="1:10" ht="18.75" customHeight="1">
      <c r="A2" s="37" t="s">
        <v>82</v>
      </c>
      <c r="B2" s="37" t="s">
        <v>111</v>
      </c>
      <c r="C2" s="37" t="s">
        <v>125</v>
      </c>
      <c r="D2" s="37" t="s">
        <v>113</v>
      </c>
      <c r="E2" s="37" t="s">
        <v>114</v>
      </c>
      <c r="F2" s="37" t="s">
        <v>115</v>
      </c>
      <c r="G2" s="37" t="s">
        <v>490</v>
      </c>
      <c r="H2" s="38" t="s">
        <v>129</v>
      </c>
      <c r="I2" s="38" t="s">
        <v>130</v>
      </c>
      <c r="J2" s="25" t="s">
        <v>83</v>
      </c>
    </row>
    <row r="3" spans="1:10" ht="18.75" customHeight="1">
      <c r="A3" s="39">
        <v>1</v>
      </c>
      <c r="B3" s="39" t="s">
        <v>66</v>
      </c>
      <c r="C3" s="37" t="s">
        <v>101</v>
      </c>
      <c r="D3" s="37" t="s">
        <v>67</v>
      </c>
      <c r="E3" s="37" t="s">
        <v>314</v>
      </c>
      <c r="F3" s="37" t="s">
        <v>43</v>
      </c>
      <c r="G3" s="37" t="s">
        <v>69</v>
      </c>
      <c r="H3" s="25">
        <v>0</v>
      </c>
      <c r="I3" s="25">
        <v>70274</v>
      </c>
      <c r="J3" s="25"/>
    </row>
  </sheetData>
  <mergeCells count="1">
    <mergeCell ref="B1:G1"/>
  </mergeCells>
  <pageMargins left="0.2" right="0.2" top="0.24" bottom="0.21" header="0.24" footer="0.2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sqref="A1:J5"/>
    </sheetView>
  </sheetViews>
  <sheetFormatPr defaultRowHeight="23.25" customHeight="1"/>
  <cols>
    <col min="1" max="1" width="3.28515625" style="30" customWidth="1"/>
    <col min="2" max="2" width="11.140625" style="30" bestFit="1" customWidth="1"/>
    <col min="3" max="3" width="6.28515625" style="30" customWidth="1"/>
    <col min="4" max="4" width="28.28515625" style="30" customWidth="1"/>
    <col min="5" max="5" width="32.85546875" style="30" customWidth="1"/>
    <col min="6" max="6" width="18.7109375" style="30" bestFit="1" customWidth="1"/>
    <col min="7" max="7" width="15.140625" style="30" bestFit="1" customWidth="1"/>
    <col min="8" max="8" width="6.7109375" style="30" bestFit="1" customWidth="1"/>
    <col min="9" max="9" width="7.85546875" style="30" bestFit="1" customWidth="1"/>
    <col min="10" max="10" width="9" style="30" bestFit="1" customWidth="1"/>
    <col min="11" max="16384" width="9.140625" style="30"/>
  </cols>
  <sheetData>
    <row r="1" spans="1:10" ht="23.25" customHeight="1">
      <c r="A1" s="134" t="s">
        <v>493</v>
      </c>
      <c r="B1" s="134"/>
      <c r="C1" s="134"/>
      <c r="D1" s="134"/>
      <c r="E1" s="134"/>
      <c r="F1" s="134"/>
      <c r="G1" s="134"/>
      <c r="H1" s="33"/>
      <c r="I1" s="33"/>
      <c r="J1" s="33"/>
    </row>
    <row r="2" spans="1:10" ht="23.25" customHeight="1">
      <c r="A2" s="31" t="s">
        <v>82</v>
      </c>
      <c r="B2" s="31" t="s">
        <v>111</v>
      </c>
      <c r="C2" s="31" t="s">
        <v>125</v>
      </c>
      <c r="D2" s="31" t="s">
        <v>113</v>
      </c>
      <c r="E2" s="31" t="s">
        <v>114</v>
      </c>
      <c r="F2" s="31" t="s">
        <v>115</v>
      </c>
      <c r="G2" s="31" t="s">
        <v>490</v>
      </c>
      <c r="H2" s="32" t="s">
        <v>129</v>
      </c>
      <c r="I2" s="32" t="s">
        <v>130</v>
      </c>
      <c r="J2" s="33" t="s">
        <v>83</v>
      </c>
    </row>
    <row r="3" spans="1:10" ht="23.25" customHeight="1">
      <c r="A3" s="20">
        <v>1</v>
      </c>
      <c r="B3" s="31" t="s">
        <v>35</v>
      </c>
      <c r="C3" s="31" t="s">
        <v>102</v>
      </c>
      <c r="D3" s="31" t="s">
        <v>36</v>
      </c>
      <c r="E3" s="31" t="s">
        <v>121</v>
      </c>
      <c r="F3" s="31" t="s">
        <v>17</v>
      </c>
      <c r="G3" s="31" t="s">
        <v>38</v>
      </c>
      <c r="H3" s="33">
        <v>0</v>
      </c>
      <c r="I3" s="33">
        <v>211243</v>
      </c>
      <c r="J3" s="33"/>
    </row>
    <row r="4" spans="1:10" ht="23.25" customHeight="1">
      <c r="A4" s="20">
        <v>2</v>
      </c>
      <c r="B4" s="55" t="s">
        <v>53</v>
      </c>
      <c r="C4" s="31" t="s">
        <v>12</v>
      </c>
      <c r="D4" s="31" t="s">
        <v>54</v>
      </c>
      <c r="E4" s="31" t="s">
        <v>55</v>
      </c>
      <c r="F4" s="31" t="s">
        <v>123</v>
      </c>
      <c r="G4" s="34">
        <v>9483834858</v>
      </c>
      <c r="H4" s="33">
        <v>28145</v>
      </c>
      <c r="I4" s="33">
        <v>49371</v>
      </c>
      <c r="J4" s="33"/>
    </row>
    <row r="5" spans="1:10" ht="23.25" customHeight="1">
      <c r="A5" s="20"/>
      <c r="B5" s="31"/>
      <c r="C5" s="31"/>
      <c r="D5" s="31"/>
      <c r="E5" s="31"/>
      <c r="F5" s="31"/>
      <c r="G5" s="34"/>
      <c r="H5" s="33"/>
      <c r="I5" s="33"/>
      <c r="J5" s="33"/>
    </row>
  </sheetData>
  <mergeCells count="1">
    <mergeCell ref="A1:G1"/>
  </mergeCells>
  <pageMargins left="0.2" right="0.2" top="0.31" bottom="0.26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A3" sqref="A3:A7"/>
    </sheetView>
  </sheetViews>
  <sheetFormatPr defaultRowHeight="17.25" customHeight="1"/>
  <cols>
    <col min="1" max="1" width="3.7109375" style="26" customWidth="1"/>
    <col min="2" max="2" width="10" style="26" bestFit="1" customWidth="1"/>
    <col min="3" max="3" width="8.140625" style="26" bestFit="1" customWidth="1"/>
    <col min="4" max="4" width="29.140625" style="26" customWidth="1"/>
    <col min="5" max="5" width="39.140625" style="26" customWidth="1"/>
    <col min="6" max="6" width="14.7109375" style="26" customWidth="1"/>
    <col min="7" max="7" width="13.42578125" style="26" customWidth="1"/>
    <col min="8" max="8" width="9.7109375" style="26" bestFit="1" customWidth="1"/>
    <col min="9" max="16384" width="9.140625" style="26"/>
  </cols>
  <sheetData>
    <row r="1" spans="1:9" ht="17.25" customHeight="1">
      <c r="A1" s="27"/>
      <c r="B1" s="138" t="s">
        <v>497</v>
      </c>
      <c r="C1" s="138"/>
      <c r="D1" s="138"/>
      <c r="E1" s="138"/>
      <c r="F1" s="138"/>
      <c r="G1" s="138"/>
      <c r="H1" s="28"/>
      <c r="I1" s="28"/>
    </row>
    <row r="2" spans="1:9" ht="17.25" customHeight="1">
      <c r="A2" s="27" t="s">
        <v>82</v>
      </c>
      <c r="B2" s="27" t="s">
        <v>111</v>
      </c>
      <c r="C2" s="27" t="s">
        <v>125</v>
      </c>
      <c r="D2" s="27" t="s">
        <v>113</v>
      </c>
      <c r="E2" s="27" t="s">
        <v>114</v>
      </c>
      <c r="F2" s="27" t="s">
        <v>115</v>
      </c>
      <c r="G2" s="27" t="s">
        <v>490</v>
      </c>
      <c r="H2" s="27" t="s">
        <v>495</v>
      </c>
      <c r="I2" s="25" t="s">
        <v>83</v>
      </c>
    </row>
    <row r="3" spans="1:9" ht="17.25" customHeight="1">
      <c r="A3" s="27">
        <v>1</v>
      </c>
      <c r="B3" s="27" t="s">
        <v>108</v>
      </c>
      <c r="C3" s="27" t="s">
        <v>101</v>
      </c>
      <c r="D3" s="27" t="s">
        <v>109</v>
      </c>
      <c r="E3" s="27" t="s">
        <v>110</v>
      </c>
      <c r="F3" s="27" t="s">
        <v>103</v>
      </c>
      <c r="G3" s="27" t="s">
        <v>87</v>
      </c>
      <c r="H3" s="33">
        <v>190157</v>
      </c>
      <c r="I3" s="28"/>
    </row>
    <row r="4" spans="1:9" ht="17.25" customHeight="1">
      <c r="A4" s="27">
        <v>2</v>
      </c>
      <c r="B4" s="27" t="s">
        <v>90</v>
      </c>
      <c r="C4" s="27" t="s">
        <v>91</v>
      </c>
      <c r="D4" s="27" t="s">
        <v>92</v>
      </c>
      <c r="E4" s="27" t="s">
        <v>93</v>
      </c>
      <c r="F4" s="27" t="s">
        <v>94</v>
      </c>
      <c r="G4" s="27" t="s">
        <v>87</v>
      </c>
      <c r="H4" s="33">
        <v>194682</v>
      </c>
      <c r="I4" s="28"/>
    </row>
    <row r="5" spans="1:9" ht="17.25" customHeight="1">
      <c r="A5" s="27">
        <v>3</v>
      </c>
      <c r="B5" s="27" t="s">
        <v>241</v>
      </c>
      <c r="C5" s="27" t="s">
        <v>102</v>
      </c>
      <c r="D5" s="27" t="s">
        <v>242</v>
      </c>
      <c r="E5" s="27" t="s">
        <v>243</v>
      </c>
      <c r="F5" s="27" t="s">
        <v>103</v>
      </c>
      <c r="G5" s="27" t="s">
        <v>244</v>
      </c>
      <c r="H5" s="33">
        <v>11207</v>
      </c>
      <c r="I5" s="28"/>
    </row>
    <row r="6" spans="1:9" ht="17.25" customHeight="1">
      <c r="A6" s="27">
        <v>4</v>
      </c>
      <c r="B6" s="36" t="s">
        <v>24</v>
      </c>
      <c r="C6" s="36" t="s">
        <v>102</v>
      </c>
      <c r="D6" s="27" t="s">
        <v>25</v>
      </c>
      <c r="E6" s="27" t="s">
        <v>302</v>
      </c>
      <c r="F6" s="27" t="s">
        <v>43</v>
      </c>
      <c r="G6" s="27" t="s">
        <v>27</v>
      </c>
      <c r="H6" s="33">
        <v>113020</v>
      </c>
      <c r="I6" s="28"/>
    </row>
    <row r="7" spans="1:9" ht="17.25" customHeight="1">
      <c r="A7" s="27">
        <v>5</v>
      </c>
      <c r="B7" s="27" t="s">
        <v>66</v>
      </c>
      <c r="C7" s="27" t="s">
        <v>101</v>
      </c>
      <c r="D7" s="27" t="s">
        <v>67</v>
      </c>
      <c r="E7" s="27" t="s">
        <v>314</v>
      </c>
      <c r="F7" s="27" t="s">
        <v>43</v>
      </c>
      <c r="G7" s="27" t="s">
        <v>69</v>
      </c>
      <c r="H7" s="33">
        <v>81301</v>
      </c>
      <c r="I7" s="28"/>
    </row>
    <row r="8" spans="1:9" ht="17.25" customHeight="1">
      <c r="A8" s="27"/>
      <c r="B8" s="27"/>
      <c r="C8" s="27"/>
      <c r="D8" s="27"/>
      <c r="E8" s="27"/>
      <c r="F8" s="27"/>
      <c r="G8" s="27"/>
      <c r="H8" s="33"/>
      <c r="I8" s="28"/>
    </row>
    <row r="9" spans="1:9" ht="17.25" customHeight="1">
      <c r="A9" s="27"/>
      <c r="B9" s="27"/>
      <c r="C9" s="27"/>
      <c r="D9" s="27"/>
      <c r="E9" s="27"/>
      <c r="F9" s="27"/>
      <c r="G9" s="27"/>
      <c r="H9" s="33"/>
      <c r="I9" s="28"/>
    </row>
    <row r="10" spans="1:9" ht="17.25" customHeight="1">
      <c r="A10" s="28"/>
      <c r="B10" s="28"/>
      <c r="C10" s="28"/>
      <c r="D10" s="28"/>
      <c r="E10" s="28"/>
      <c r="F10" s="28"/>
      <c r="G10" s="28"/>
      <c r="H10" s="33">
        <f>SUM(H3:H9)</f>
        <v>590367</v>
      </c>
      <c r="I10" s="28"/>
    </row>
  </sheetData>
  <mergeCells count="1">
    <mergeCell ref="B1:G1"/>
  </mergeCells>
  <pageMargins left="0.2" right="0.2" top="0.28000000000000003" bottom="0.27" header="0.3" footer="0.3"/>
  <pageSetup paperSize="9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E13" sqref="E13"/>
    </sheetView>
  </sheetViews>
  <sheetFormatPr defaultRowHeight="21" customHeight="1"/>
  <cols>
    <col min="1" max="1" width="6" style="26" bestFit="1" customWidth="1"/>
    <col min="2" max="2" width="10" style="26" bestFit="1" customWidth="1"/>
    <col min="3" max="3" width="6" style="26" customWidth="1"/>
    <col min="4" max="4" width="28.140625" style="26" customWidth="1"/>
    <col min="5" max="5" width="42.28515625" style="26" bestFit="1" customWidth="1"/>
    <col min="6" max="6" width="18.28515625" style="26" customWidth="1"/>
    <col min="7" max="7" width="13.28515625" style="26" customWidth="1"/>
    <col min="8" max="8" width="8.85546875" style="26" bestFit="1" customWidth="1"/>
    <col min="9" max="9" width="9.85546875" style="26" bestFit="1" customWidth="1"/>
    <col min="10" max="16384" width="9.140625" style="26"/>
  </cols>
  <sheetData>
    <row r="1" spans="1:10" ht="21" customHeight="1">
      <c r="A1" s="138" t="s">
        <v>498</v>
      </c>
      <c r="B1" s="138"/>
      <c r="C1" s="138"/>
      <c r="D1" s="138"/>
      <c r="E1" s="138"/>
      <c r="F1" s="138"/>
      <c r="G1" s="138"/>
      <c r="H1" s="138"/>
      <c r="I1" s="138"/>
    </row>
    <row r="2" spans="1:10" ht="21" customHeight="1">
      <c r="A2" s="27" t="s">
        <v>82</v>
      </c>
      <c r="B2" s="27" t="s">
        <v>111</v>
      </c>
      <c r="C2" s="27" t="s">
        <v>112</v>
      </c>
      <c r="D2" s="27" t="s">
        <v>113</v>
      </c>
      <c r="E2" s="27" t="s">
        <v>114</v>
      </c>
      <c r="F2" s="27" t="s">
        <v>115</v>
      </c>
      <c r="G2" s="27" t="s">
        <v>116</v>
      </c>
      <c r="H2" s="27" t="s">
        <v>495</v>
      </c>
      <c r="I2" s="27" t="s">
        <v>124</v>
      </c>
      <c r="J2" s="57" t="s">
        <v>496</v>
      </c>
    </row>
    <row r="3" spans="1:10" ht="21" customHeight="1">
      <c r="A3" s="27">
        <v>1</v>
      </c>
      <c r="B3" s="27" t="s">
        <v>58</v>
      </c>
      <c r="C3" s="27" t="s">
        <v>18</v>
      </c>
      <c r="D3" s="27" t="s">
        <v>20</v>
      </c>
      <c r="E3" s="27" t="s">
        <v>119</v>
      </c>
      <c r="F3" s="27" t="s">
        <v>117</v>
      </c>
      <c r="G3" s="27" t="s">
        <v>120</v>
      </c>
      <c r="H3" s="28">
        <v>68216</v>
      </c>
      <c r="I3" s="28"/>
    </row>
    <row r="4" spans="1:10" ht="21" customHeight="1">
      <c r="A4" s="28"/>
      <c r="B4" s="28"/>
      <c r="C4" s="28"/>
      <c r="D4" s="28"/>
      <c r="E4" s="28"/>
      <c r="F4" s="28"/>
      <c r="G4" s="28"/>
      <c r="H4" s="28">
        <f>SUM(H3:H3)</f>
        <v>68216</v>
      </c>
      <c r="I4" s="28"/>
    </row>
    <row r="5" spans="1:10" ht="21" customHeight="1">
      <c r="A5" s="27">
        <v>2</v>
      </c>
      <c r="B5" s="29" t="s">
        <v>53</v>
      </c>
      <c r="C5" s="29" t="s">
        <v>12</v>
      </c>
      <c r="D5" s="29" t="s">
        <v>54</v>
      </c>
      <c r="E5" s="29" t="s">
        <v>55</v>
      </c>
      <c r="F5" s="29" t="s">
        <v>123</v>
      </c>
      <c r="G5" s="56">
        <v>9483834858</v>
      </c>
      <c r="H5" s="28">
        <v>46100</v>
      </c>
      <c r="I5" s="28"/>
    </row>
    <row r="6" spans="1:10" ht="21" customHeight="1">
      <c r="A6" s="28"/>
      <c r="B6" s="28"/>
      <c r="C6" s="28"/>
      <c r="D6" s="28"/>
      <c r="E6" s="28"/>
      <c r="F6" s="28"/>
      <c r="G6" s="28"/>
      <c r="H6" s="28">
        <f>SUM(H5:H5)</f>
        <v>46100</v>
      </c>
      <c r="I6" s="28"/>
    </row>
  </sheetData>
  <mergeCells count="1">
    <mergeCell ref="A1:I1"/>
  </mergeCells>
  <pageMargins left="0.28999999999999998" right="0.2" top="0.31" bottom="0.28000000000000003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3"/>
  <sheetViews>
    <sheetView zoomScaleNormal="100" workbookViewId="0">
      <selection activeCell="F19" sqref="F19"/>
    </sheetView>
  </sheetViews>
  <sheetFormatPr defaultColWidth="43" defaultRowHeight="18.75" customHeight="1"/>
  <cols>
    <col min="1" max="1" width="3.140625" style="2" customWidth="1"/>
    <col min="2" max="2" width="9.7109375" style="2" bestFit="1" customWidth="1"/>
    <col min="3" max="3" width="12" style="2" customWidth="1"/>
    <col min="4" max="4" width="28.42578125" style="2" customWidth="1"/>
    <col min="5" max="5" width="38" style="2" customWidth="1"/>
    <col min="6" max="6" width="15.28515625" style="2" customWidth="1"/>
    <col min="7" max="7" width="13.7109375" style="2" customWidth="1"/>
    <col min="8" max="8" width="11.7109375" style="2" customWidth="1"/>
    <col min="9" max="9" width="11.28515625" style="2" customWidth="1"/>
    <col min="10" max="10" width="11.140625" style="2" customWidth="1"/>
    <col min="11" max="11" width="13.42578125" style="2" bestFit="1" customWidth="1"/>
    <col min="12" max="16384" width="43" style="2"/>
  </cols>
  <sheetData>
    <row r="1" spans="1:11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8.75" customHeight="1">
      <c r="A2" s="1" t="s">
        <v>82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4" t="s">
        <v>83</v>
      </c>
    </row>
    <row r="3" spans="1:11" ht="18.75" customHeight="1">
      <c r="A3" s="1">
        <v>1</v>
      </c>
      <c r="B3" s="1" t="s">
        <v>12</v>
      </c>
      <c r="C3" s="15" t="s">
        <v>13</v>
      </c>
      <c r="D3" s="1" t="s">
        <v>14</v>
      </c>
      <c r="E3" s="1" t="s">
        <v>15</v>
      </c>
      <c r="F3" s="1" t="s">
        <v>16</v>
      </c>
      <c r="G3" s="1" t="s">
        <v>17</v>
      </c>
      <c r="H3" s="9" t="s">
        <v>95</v>
      </c>
      <c r="I3" s="5"/>
      <c r="J3" s="1">
        <v>255206</v>
      </c>
      <c r="K3" s="1"/>
    </row>
    <row r="4" spans="1:11" ht="18.75" customHeight="1">
      <c r="A4" s="1">
        <v>2</v>
      </c>
      <c r="B4" s="1" t="s">
        <v>12</v>
      </c>
      <c r="C4" s="15" t="s">
        <v>35</v>
      </c>
      <c r="D4" s="1" t="s">
        <v>36</v>
      </c>
      <c r="E4" s="1" t="s">
        <v>37</v>
      </c>
      <c r="F4" s="1" t="s">
        <v>38</v>
      </c>
      <c r="G4" s="1" t="s">
        <v>17</v>
      </c>
      <c r="H4" s="9" t="s">
        <v>95</v>
      </c>
      <c r="I4" s="5"/>
      <c r="J4" s="1">
        <v>339505</v>
      </c>
      <c r="K4" s="7" t="s">
        <v>95</v>
      </c>
    </row>
    <row r="5" spans="1:11" ht="18.75" customHeight="1">
      <c r="A5" s="1">
        <v>3</v>
      </c>
      <c r="B5" s="1" t="s">
        <v>12</v>
      </c>
      <c r="C5" s="15" t="s">
        <v>53</v>
      </c>
      <c r="D5" s="1" t="s">
        <v>54</v>
      </c>
      <c r="E5" s="1" t="s">
        <v>55</v>
      </c>
      <c r="F5" s="1" t="s">
        <v>56</v>
      </c>
      <c r="G5" s="1" t="s">
        <v>57</v>
      </c>
      <c r="H5" s="5" t="s">
        <v>84</v>
      </c>
      <c r="I5" s="5" t="s">
        <v>85</v>
      </c>
      <c r="J5" s="1" t="s">
        <v>86</v>
      </c>
      <c r="K5" s="1"/>
    </row>
    <row r="6" spans="1:11" ht="18.75" customHeight="1">
      <c r="A6" s="12"/>
      <c r="B6" s="12"/>
      <c r="C6" s="12"/>
      <c r="D6" s="12"/>
      <c r="E6" s="12"/>
      <c r="F6" s="12"/>
      <c r="G6" s="12"/>
      <c r="H6" s="13">
        <f>SUM(Table13[[#Data],[#Totals],[Arrears]])</f>
        <v>0</v>
      </c>
      <c r="I6" s="13">
        <f>SUM(Table13[[#Data],[#Totals],[Demand]])</f>
        <v>0</v>
      </c>
      <c r="J6" s="13">
        <f>SUM(Table13[[#Data],[#Totals],[Net Due]])</f>
        <v>594711</v>
      </c>
      <c r="K6" s="13"/>
    </row>
    <row r="7" spans="1:11" ht="18.75" customHeight="1">
      <c r="A7" s="1">
        <v>1</v>
      </c>
      <c r="B7" s="1" t="s">
        <v>18</v>
      </c>
      <c r="C7" s="1" t="s">
        <v>70</v>
      </c>
      <c r="D7" s="1" t="s">
        <v>20</v>
      </c>
      <c r="E7" s="1" t="s">
        <v>71</v>
      </c>
      <c r="F7" s="1" t="s">
        <v>72</v>
      </c>
      <c r="G7" s="1" t="s">
        <v>17</v>
      </c>
      <c r="H7" s="14" t="s">
        <v>95</v>
      </c>
      <c r="I7" s="5"/>
      <c r="J7" s="1">
        <v>43953</v>
      </c>
      <c r="K7" s="1"/>
    </row>
    <row r="8" spans="1:11" ht="18.75" customHeight="1">
      <c r="A8" s="12"/>
      <c r="B8" s="12"/>
      <c r="C8" s="12"/>
      <c r="D8" s="12"/>
      <c r="E8" s="12"/>
      <c r="F8" s="12"/>
      <c r="G8" s="12"/>
      <c r="H8" s="13"/>
      <c r="I8" s="13"/>
      <c r="J8" s="13"/>
      <c r="K8" s="13"/>
    </row>
    <row r="9" spans="1:11" ht="24.75" customHeight="1">
      <c r="A9" s="117">
        <v>44499</v>
      </c>
      <c r="B9" s="117"/>
      <c r="C9" s="117"/>
      <c r="D9" s="117"/>
      <c r="E9" s="117"/>
      <c r="F9" s="117"/>
      <c r="G9" s="117"/>
      <c r="H9" s="11"/>
      <c r="I9" s="11"/>
      <c r="J9" s="11"/>
    </row>
    <row r="10" spans="1:11" ht="18.75" customHeight="1">
      <c r="A10" s="1">
        <v>1</v>
      </c>
      <c r="B10" s="1" t="s">
        <v>18</v>
      </c>
      <c r="C10" s="1" t="s">
        <v>58</v>
      </c>
      <c r="D10" s="1" t="s">
        <v>20</v>
      </c>
      <c r="E10" s="1" t="s">
        <v>59</v>
      </c>
      <c r="F10" s="1" t="s">
        <v>60</v>
      </c>
      <c r="G10" s="1" t="s">
        <v>61</v>
      </c>
      <c r="H10" s="5">
        <v>145647.34</v>
      </c>
      <c r="I10" s="5">
        <v>51827.3</v>
      </c>
      <c r="J10" s="1">
        <v>197475</v>
      </c>
      <c r="K10" s="1"/>
    </row>
    <row r="11" spans="1:11" ht="18.75" customHeight="1">
      <c r="A11" s="1">
        <v>2</v>
      </c>
      <c r="B11" s="1" t="s">
        <v>12</v>
      </c>
      <c r="C11" s="15" t="s">
        <v>62</v>
      </c>
      <c r="D11" s="1" t="s">
        <v>63</v>
      </c>
      <c r="E11" s="1" t="s">
        <v>64</v>
      </c>
      <c r="F11" s="1" t="s">
        <v>65</v>
      </c>
      <c r="G11" s="1" t="s">
        <v>11</v>
      </c>
      <c r="H11" s="115" t="s">
        <v>95</v>
      </c>
      <c r="I11" s="116"/>
      <c r="J11" s="1">
        <v>24147</v>
      </c>
      <c r="K11" s="1"/>
    </row>
    <row r="12" spans="1:11" ht="18.75" customHeight="1">
      <c r="A12" s="1">
        <v>3</v>
      </c>
      <c r="B12" s="1" t="s">
        <v>18</v>
      </c>
      <c r="C12" s="1" t="s">
        <v>73</v>
      </c>
      <c r="D12" s="1" t="s">
        <v>74</v>
      </c>
      <c r="E12" s="1" t="s">
        <v>75</v>
      </c>
      <c r="F12" s="1" t="s">
        <v>76</v>
      </c>
      <c r="G12" s="1" t="s">
        <v>11</v>
      </c>
      <c r="H12" s="5">
        <v>152281.35</v>
      </c>
      <c r="I12" s="5">
        <v>40191.620000000003</v>
      </c>
      <c r="J12" s="1">
        <v>192473</v>
      </c>
      <c r="K12" s="1"/>
    </row>
    <row r="13" spans="1:11" ht="18.75" customHeight="1">
      <c r="A13" s="1"/>
      <c r="B13" s="1"/>
      <c r="C13" s="1"/>
      <c r="D13" s="1"/>
      <c r="E13" s="1"/>
      <c r="F13" s="1"/>
      <c r="G13" s="1"/>
      <c r="H13" s="10">
        <f>SUM(H10:H12)</f>
        <v>297928.69</v>
      </c>
      <c r="I13" s="10">
        <f>SUM(I10:I12)</f>
        <v>92018.920000000013</v>
      </c>
      <c r="J13" s="10">
        <f>SUM(J10:J12)</f>
        <v>414095</v>
      </c>
      <c r="K13" s="1"/>
    </row>
  </sheetData>
  <mergeCells count="2">
    <mergeCell ref="H11:I11"/>
    <mergeCell ref="A9:G9"/>
  </mergeCells>
  <pageMargins left="0.25" right="0.2" top="0.3" bottom="0.2" header="0.3" footer="0.2"/>
  <pageSetup paperSize="9" scale="91" orientation="landscape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D11" sqref="D11"/>
    </sheetView>
  </sheetViews>
  <sheetFormatPr defaultRowHeight="18" customHeight="1"/>
  <cols>
    <col min="1" max="1" width="3.7109375" style="30" customWidth="1"/>
    <col min="2" max="2" width="11.140625" style="30" bestFit="1" customWidth="1"/>
    <col min="3" max="3" width="6.7109375" style="30" customWidth="1"/>
    <col min="4" max="4" width="32.5703125" style="30" customWidth="1"/>
    <col min="5" max="5" width="37.85546875" style="30" customWidth="1"/>
    <col min="6" max="6" width="12" style="30" customWidth="1"/>
    <col min="7" max="7" width="14.7109375" style="30" customWidth="1"/>
    <col min="8" max="8" width="9.5703125" style="30" customWidth="1"/>
    <col min="9" max="9" width="10.140625" style="30" customWidth="1"/>
    <col min="10" max="10" width="11" style="30" customWidth="1"/>
    <col min="11" max="11" width="10.140625" style="30" bestFit="1" customWidth="1"/>
    <col min="12" max="16384" width="9.140625" style="30"/>
  </cols>
  <sheetData>
    <row r="1" spans="1:10" ht="18" customHeight="1">
      <c r="A1" s="118" t="s">
        <v>500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18" customHeight="1">
      <c r="A2" s="20" t="s">
        <v>82</v>
      </c>
      <c r="B2" s="20" t="s">
        <v>111</v>
      </c>
      <c r="C2" s="20" t="s">
        <v>125</v>
      </c>
      <c r="D2" s="20" t="s">
        <v>113</v>
      </c>
      <c r="E2" s="20" t="s">
        <v>114</v>
      </c>
      <c r="F2" s="20" t="s">
        <v>115</v>
      </c>
      <c r="G2" s="20" t="s">
        <v>490</v>
      </c>
      <c r="H2" s="20" t="s">
        <v>129</v>
      </c>
      <c r="I2" s="20" t="s">
        <v>130</v>
      </c>
      <c r="J2" s="20" t="s">
        <v>83</v>
      </c>
    </row>
    <row r="3" spans="1:10" ht="18" customHeight="1">
      <c r="A3" s="20">
        <v>1</v>
      </c>
      <c r="B3" s="20" t="s">
        <v>24</v>
      </c>
      <c r="C3" s="20" t="s">
        <v>102</v>
      </c>
      <c r="D3" s="20" t="s">
        <v>25</v>
      </c>
      <c r="E3" s="20" t="s">
        <v>302</v>
      </c>
      <c r="F3" s="20" t="s">
        <v>43</v>
      </c>
      <c r="G3" s="20" t="s">
        <v>27</v>
      </c>
      <c r="H3" s="33">
        <v>55326</v>
      </c>
      <c r="I3" s="33"/>
      <c r="J3" s="33"/>
    </row>
    <row r="4" spans="1:10" ht="18" customHeight="1">
      <c r="A4" s="20">
        <v>2</v>
      </c>
      <c r="B4" s="20" t="s">
        <v>66</v>
      </c>
      <c r="C4" s="20" t="s">
        <v>101</v>
      </c>
      <c r="D4" s="20" t="s">
        <v>67</v>
      </c>
      <c r="E4" s="20" t="s">
        <v>314</v>
      </c>
      <c r="F4" s="20" t="s">
        <v>43</v>
      </c>
      <c r="G4" s="20" t="s">
        <v>69</v>
      </c>
      <c r="H4" s="33">
        <v>81301</v>
      </c>
      <c r="I4" s="33">
        <v>88926</v>
      </c>
      <c r="J4" s="33"/>
    </row>
    <row r="5" spans="1:10" ht="18" customHeight="1">
      <c r="A5" s="33"/>
      <c r="B5" s="33"/>
      <c r="C5" s="33"/>
      <c r="D5" s="33"/>
      <c r="E5" s="33"/>
      <c r="F5" s="33"/>
      <c r="G5" s="33"/>
      <c r="H5" s="33">
        <f>SUM(H3:H4)</f>
        <v>136627</v>
      </c>
      <c r="I5" s="33">
        <f>SUM(I3:I4)</f>
        <v>88926</v>
      </c>
      <c r="J5" s="33"/>
    </row>
  </sheetData>
  <mergeCells count="1">
    <mergeCell ref="A1:J1"/>
  </mergeCells>
  <pageMargins left="0.28000000000000003" right="0.23" top="0.31" bottom="0.3" header="0.3" footer="0.3"/>
  <pageSetup paperSize="9" scale="95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8"/>
  <sheetViews>
    <sheetView workbookViewId="0">
      <selection activeCell="B7" sqref="B7"/>
    </sheetView>
  </sheetViews>
  <sheetFormatPr defaultRowHeight="26.25" customHeight="1"/>
  <cols>
    <col min="1" max="1" width="4.140625" style="26" customWidth="1"/>
    <col min="2" max="2" width="10" style="26" bestFit="1" customWidth="1"/>
    <col min="3" max="3" width="8.28515625" style="26" bestFit="1" customWidth="1"/>
    <col min="4" max="4" width="30.42578125" style="26" customWidth="1"/>
    <col min="5" max="5" width="34.42578125" style="26" customWidth="1"/>
    <col min="6" max="6" width="16.5703125" style="26" customWidth="1"/>
    <col min="7" max="7" width="14.140625" style="26" customWidth="1"/>
    <col min="8" max="8" width="6" style="26" bestFit="1" customWidth="1"/>
    <col min="9" max="9" width="8.85546875" style="26" customWidth="1"/>
    <col min="10" max="16384" width="9.140625" style="26"/>
  </cols>
  <sheetData>
    <row r="1" spans="1:10" ht="26.25" customHeight="1">
      <c r="A1" s="138" t="s">
        <v>499</v>
      </c>
      <c r="B1" s="138"/>
      <c r="C1" s="138"/>
      <c r="D1" s="138"/>
      <c r="E1" s="138"/>
      <c r="F1" s="138"/>
      <c r="G1" s="138"/>
      <c r="H1" s="28"/>
      <c r="I1" s="28"/>
      <c r="J1" s="28"/>
    </row>
    <row r="2" spans="1:10" ht="26.25" customHeight="1">
      <c r="A2" s="27" t="s">
        <v>82</v>
      </c>
      <c r="B2" s="27" t="s">
        <v>111</v>
      </c>
      <c r="C2" s="27" t="s">
        <v>125</v>
      </c>
      <c r="D2" s="27" t="s">
        <v>113</v>
      </c>
      <c r="E2" s="27" t="s">
        <v>114</v>
      </c>
      <c r="F2" s="27" t="s">
        <v>115</v>
      </c>
      <c r="G2" s="27" t="s">
        <v>116</v>
      </c>
      <c r="H2" s="27" t="s">
        <v>129</v>
      </c>
      <c r="I2" s="27" t="s">
        <v>130</v>
      </c>
      <c r="J2" s="27" t="s">
        <v>83</v>
      </c>
    </row>
    <row r="3" spans="1:10" ht="26.25" customHeight="1">
      <c r="A3" s="27">
        <v>1</v>
      </c>
      <c r="B3" s="27" t="s">
        <v>73</v>
      </c>
      <c r="C3" s="27" t="s">
        <v>18</v>
      </c>
      <c r="D3" s="27" t="s">
        <v>74</v>
      </c>
      <c r="E3" s="27" t="s">
        <v>118</v>
      </c>
      <c r="F3" s="27" t="s">
        <v>11</v>
      </c>
      <c r="G3" s="27" t="s">
        <v>76</v>
      </c>
      <c r="H3" s="28">
        <v>0</v>
      </c>
      <c r="I3" s="28">
        <v>27311</v>
      </c>
      <c r="J3" s="28"/>
    </row>
    <row r="4" spans="1:10" ht="26.25" customHeight="1">
      <c r="A4" s="27">
        <v>2</v>
      </c>
      <c r="B4" s="27" t="s">
        <v>58</v>
      </c>
      <c r="C4" s="27" t="s">
        <v>18</v>
      </c>
      <c r="D4" s="27" t="s">
        <v>20</v>
      </c>
      <c r="E4" s="27" t="s">
        <v>119</v>
      </c>
      <c r="F4" s="27" t="s">
        <v>117</v>
      </c>
      <c r="G4" s="27" t="s">
        <v>120</v>
      </c>
      <c r="H4" s="28">
        <v>62005</v>
      </c>
      <c r="I4" s="28">
        <v>121196</v>
      </c>
      <c r="J4" s="28"/>
    </row>
    <row r="5" spans="1:10" ht="26.25" customHeight="1">
      <c r="A5" s="27">
        <v>3</v>
      </c>
      <c r="B5" s="27" t="s">
        <v>19</v>
      </c>
      <c r="C5" s="27" t="s">
        <v>18</v>
      </c>
      <c r="D5" s="27" t="s">
        <v>20</v>
      </c>
      <c r="E5" s="27" t="s">
        <v>424</v>
      </c>
      <c r="F5" s="27" t="s">
        <v>425</v>
      </c>
      <c r="G5" s="27" t="s">
        <v>22</v>
      </c>
      <c r="H5" s="28">
        <v>0</v>
      </c>
      <c r="I5" s="28">
        <v>35316</v>
      </c>
      <c r="J5" s="28"/>
    </row>
    <row r="6" spans="1:10" ht="26.25" customHeight="1">
      <c r="A6" s="28"/>
      <c r="B6" s="28"/>
      <c r="C6" s="28"/>
      <c r="D6" s="28"/>
      <c r="E6" s="28"/>
      <c r="F6" s="28"/>
      <c r="G6" s="28"/>
      <c r="H6" s="28"/>
      <c r="I6" s="28">
        <f>SUM(I3:I5)</f>
        <v>183823</v>
      </c>
      <c r="J6" s="28"/>
    </row>
    <row r="7" spans="1:10" ht="26.25" customHeight="1">
      <c r="A7" s="27">
        <v>1</v>
      </c>
      <c r="B7" s="29" t="s">
        <v>53</v>
      </c>
      <c r="C7" s="29" t="s">
        <v>12</v>
      </c>
      <c r="D7" s="29" t="s">
        <v>54</v>
      </c>
      <c r="E7" s="29" t="s">
        <v>55</v>
      </c>
      <c r="F7" s="29" t="s">
        <v>123</v>
      </c>
      <c r="G7" s="56">
        <v>9483834858</v>
      </c>
      <c r="H7" s="28">
        <v>0</v>
      </c>
      <c r="I7" s="28">
        <v>46080</v>
      </c>
      <c r="J7" s="28"/>
    </row>
    <row r="8" spans="1:10" ht="26.25" customHeight="1">
      <c r="A8" s="28"/>
      <c r="B8" s="28"/>
      <c r="C8" s="28"/>
      <c r="D8" s="28"/>
      <c r="E8" s="28"/>
      <c r="F8" s="28"/>
      <c r="G8" s="28"/>
      <c r="H8" s="28"/>
      <c r="I8" s="28">
        <f>SUM(I7:I7)</f>
        <v>46080</v>
      </c>
      <c r="J8" s="28"/>
    </row>
  </sheetData>
  <mergeCells count="1">
    <mergeCell ref="A1:G1"/>
  </mergeCells>
  <pageMargins left="0.28999999999999998" right="0.2" top="0.33" bottom="0.23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10"/>
  <sheetViews>
    <sheetView zoomScaleNormal="100" workbookViewId="0">
      <selection activeCell="B5" sqref="B5:I5"/>
    </sheetView>
  </sheetViews>
  <sheetFormatPr defaultRowHeight="22.5" customHeight="1"/>
  <cols>
    <col min="1" max="1" width="4.85546875" style="26" customWidth="1"/>
    <col min="2" max="2" width="10" style="26" bestFit="1" customWidth="1"/>
    <col min="3" max="3" width="6.85546875" style="26" customWidth="1"/>
    <col min="4" max="4" width="29.140625" style="26" customWidth="1"/>
    <col min="5" max="5" width="35.5703125" style="26" customWidth="1"/>
    <col min="6" max="6" width="12.7109375" style="26" customWidth="1"/>
    <col min="7" max="7" width="13.85546875" style="26" bestFit="1" customWidth="1"/>
    <col min="8" max="8" width="6" style="26" bestFit="1" customWidth="1"/>
    <col min="9" max="9" width="12.7109375" style="26" customWidth="1"/>
    <col min="10" max="10" width="16.7109375" style="26" customWidth="1"/>
    <col min="11" max="16384" width="9.140625" style="26"/>
  </cols>
  <sheetData>
    <row r="1" spans="1:10" ht="22.5" customHeight="1">
      <c r="A1" s="139" t="s">
        <v>503</v>
      </c>
      <c r="B1" s="140"/>
      <c r="C1" s="140"/>
      <c r="D1" s="140"/>
      <c r="E1" s="140"/>
      <c r="F1" s="140"/>
      <c r="G1" s="140"/>
      <c r="H1" s="140"/>
      <c r="I1" s="140"/>
      <c r="J1" s="141"/>
    </row>
    <row r="2" spans="1:10" ht="22.5" customHeight="1">
      <c r="A2" s="27" t="s">
        <v>82</v>
      </c>
      <c r="B2" s="27" t="s">
        <v>111</v>
      </c>
      <c r="C2" s="27" t="s">
        <v>125</v>
      </c>
      <c r="D2" s="27" t="s">
        <v>113</v>
      </c>
      <c r="E2" s="27" t="s">
        <v>114</v>
      </c>
      <c r="F2" s="27" t="s">
        <v>115</v>
      </c>
      <c r="G2" s="27" t="s">
        <v>490</v>
      </c>
      <c r="H2" s="27" t="s">
        <v>461</v>
      </c>
      <c r="I2" s="27" t="s">
        <v>130</v>
      </c>
      <c r="J2" s="27" t="s">
        <v>83</v>
      </c>
    </row>
    <row r="3" spans="1:10" ht="22.5" customHeight="1">
      <c r="A3" s="27">
        <v>1</v>
      </c>
      <c r="B3" s="27" t="s">
        <v>108</v>
      </c>
      <c r="C3" s="27" t="s">
        <v>101</v>
      </c>
      <c r="D3" s="27" t="s">
        <v>109</v>
      </c>
      <c r="E3" s="27" t="s">
        <v>110</v>
      </c>
      <c r="F3" s="27" t="s">
        <v>103</v>
      </c>
      <c r="G3" s="27" t="s">
        <v>87</v>
      </c>
      <c r="H3" s="28">
        <v>10845</v>
      </c>
      <c r="I3" s="28">
        <v>150133</v>
      </c>
      <c r="J3" s="28"/>
    </row>
    <row r="4" spans="1:10" ht="22.5" customHeight="1">
      <c r="A4" s="27">
        <v>2</v>
      </c>
      <c r="B4" s="27" t="s">
        <v>90</v>
      </c>
      <c r="C4" s="27" t="s">
        <v>91</v>
      </c>
      <c r="D4" s="27" t="s">
        <v>92</v>
      </c>
      <c r="E4" s="27" t="s">
        <v>93</v>
      </c>
      <c r="F4" s="27" t="s">
        <v>94</v>
      </c>
      <c r="G4" s="27" t="s">
        <v>87</v>
      </c>
      <c r="H4" s="28">
        <v>7187</v>
      </c>
      <c r="I4" s="28">
        <v>192374</v>
      </c>
      <c r="J4" s="28"/>
    </row>
    <row r="5" spans="1:10" ht="22.5" customHeight="1">
      <c r="A5" s="27">
        <v>3</v>
      </c>
      <c r="B5" s="27" t="s">
        <v>24</v>
      </c>
      <c r="C5" s="27" t="s">
        <v>102</v>
      </c>
      <c r="D5" s="27" t="s">
        <v>25</v>
      </c>
      <c r="E5" s="27" t="s">
        <v>302</v>
      </c>
      <c r="F5" s="27" t="s">
        <v>43</v>
      </c>
      <c r="G5" s="27" t="s">
        <v>27</v>
      </c>
      <c r="H5" s="25" t="s">
        <v>502</v>
      </c>
      <c r="I5" s="28">
        <v>50305</v>
      </c>
      <c r="J5" s="28"/>
    </row>
    <row r="6" spans="1:10" ht="22.5" customHeight="1">
      <c r="A6" s="27">
        <v>4</v>
      </c>
      <c r="B6" s="27" t="s">
        <v>66</v>
      </c>
      <c r="C6" s="27" t="s">
        <v>101</v>
      </c>
      <c r="D6" s="27" t="s">
        <v>67</v>
      </c>
      <c r="E6" s="27" t="s">
        <v>314</v>
      </c>
      <c r="F6" s="27" t="s">
        <v>43</v>
      </c>
      <c r="G6" s="27" t="s">
        <v>69</v>
      </c>
      <c r="H6" s="28">
        <v>0</v>
      </c>
      <c r="I6" s="28">
        <v>81301</v>
      </c>
      <c r="J6" s="28"/>
    </row>
    <row r="7" spans="1:10" ht="22.5" customHeight="1">
      <c r="A7" s="27">
        <v>5</v>
      </c>
      <c r="B7" s="27" t="s">
        <v>137</v>
      </c>
      <c r="C7" s="27" t="s">
        <v>138</v>
      </c>
      <c r="D7" s="27" t="s">
        <v>141</v>
      </c>
      <c r="E7" s="27" t="s">
        <v>142</v>
      </c>
      <c r="F7" s="27" t="s">
        <v>143</v>
      </c>
      <c r="G7" s="27" t="s">
        <v>146</v>
      </c>
      <c r="H7" s="28">
        <v>0</v>
      </c>
      <c r="I7" s="28">
        <v>251952</v>
      </c>
      <c r="J7" s="28"/>
    </row>
    <row r="8" spans="1:10" ht="22.5" customHeight="1">
      <c r="A8" s="27">
        <v>6</v>
      </c>
      <c r="B8" s="27" t="s">
        <v>214</v>
      </c>
      <c r="C8" s="27" t="s">
        <v>101</v>
      </c>
      <c r="D8" s="27" t="s">
        <v>215</v>
      </c>
      <c r="E8" s="27" t="s">
        <v>216</v>
      </c>
      <c r="F8" s="27" t="s">
        <v>43</v>
      </c>
      <c r="G8" s="27" t="s">
        <v>217</v>
      </c>
      <c r="H8" s="28">
        <v>0</v>
      </c>
      <c r="I8" s="28">
        <v>43450</v>
      </c>
      <c r="J8" s="28"/>
    </row>
    <row r="9" spans="1:10" ht="22.5" customHeight="1">
      <c r="A9" s="27"/>
      <c r="B9" s="27"/>
      <c r="C9" s="27"/>
      <c r="D9" s="27"/>
      <c r="E9" s="27"/>
      <c r="F9" s="27"/>
      <c r="G9" s="27"/>
      <c r="H9" s="28"/>
      <c r="I9" s="28">
        <f>SUM(I3:I8)</f>
        <v>769515</v>
      </c>
      <c r="J9" s="28"/>
    </row>
    <row r="10" spans="1:10" ht="22.5" customHeight="1">
      <c r="A10" s="27">
        <v>2</v>
      </c>
      <c r="B10" s="36" t="s">
        <v>53</v>
      </c>
      <c r="C10" s="29" t="s">
        <v>12</v>
      </c>
      <c r="D10" s="29" t="s">
        <v>54</v>
      </c>
      <c r="E10" s="29" t="s">
        <v>55</v>
      </c>
      <c r="F10" s="29" t="s">
        <v>123</v>
      </c>
      <c r="G10" s="56">
        <v>9483834858</v>
      </c>
      <c r="H10" s="28">
        <v>0</v>
      </c>
      <c r="I10" s="28">
        <v>39418</v>
      </c>
    </row>
  </sheetData>
  <mergeCells count="1">
    <mergeCell ref="A1:J1"/>
  </mergeCells>
  <pageMargins left="0.2" right="0.2" top="0.33" bottom="0.2" header="0.3" footer="0.2"/>
  <pageSetup paperSize="9" scale="94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16"/>
  <sheetViews>
    <sheetView zoomScaleNormal="100" workbookViewId="0">
      <selection activeCell="F17" sqref="F17"/>
    </sheetView>
  </sheetViews>
  <sheetFormatPr defaultRowHeight="26.25" customHeight="1"/>
  <cols>
    <col min="1" max="1" width="4.140625" customWidth="1"/>
    <col min="2" max="2" width="10" bestFit="1" customWidth="1"/>
    <col min="3" max="3" width="7.28515625" bestFit="1" customWidth="1"/>
    <col min="4" max="4" width="28.140625" customWidth="1"/>
    <col min="5" max="5" width="34.7109375" customWidth="1"/>
    <col min="6" max="6" width="15" customWidth="1"/>
    <col min="7" max="7" width="13" customWidth="1"/>
    <col min="8" max="8" width="9.7109375" customWidth="1"/>
    <col min="9" max="9" width="13.140625" customWidth="1"/>
    <col min="10" max="10" width="16.85546875" customWidth="1"/>
  </cols>
  <sheetData>
    <row r="1" spans="1:10" ht="26.25" customHeight="1">
      <c r="A1" s="139" t="s">
        <v>501</v>
      </c>
      <c r="B1" s="140"/>
      <c r="C1" s="140"/>
      <c r="D1" s="140"/>
      <c r="E1" s="140"/>
      <c r="F1" s="140"/>
      <c r="G1" s="140"/>
      <c r="H1" s="140"/>
      <c r="I1" s="140"/>
      <c r="J1" s="141"/>
    </row>
    <row r="2" spans="1:10" ht="26.25" customHeight="1">
      <c r="A2" s="27" t="s">
        <v>82</v>
      </c>
      <c r="B2" s="27" t="s">
        <v>111</v>
      </c>
      <c r="C2" s="27" t="s">
        <v>125</v>
      </c>
      <c r="D2" s="27" t="s">
        <v>113</v>
      </c>
      <c r="E2" s="27" t="s">
        <v>114</v>
      </c>
      <c r="F2" s="27" t="s">
        <v>115</v>
      </c>
      <c r="G2" s="27" t="s">
        <v>116</v>
      </c>
      <c r="H2" s="27" t="s">
        <v>129</v>
      </c>
      <c r="I2" s="27" t="s">
        <v>130</v>
      </c>
      <c r="J2" s="27" t="s">
        <v>83</v>
      </c>
    </row>
    <row r="3" spans="1:10" ht="26.25" customHeight="1">
      <c r="A3" s="27">
        <v>1</v>
      </c>
      <c r="B3" s="27" t="s">
        <v>73</v>
      </c>
      <c r="C3" s="27" t="s">
        <v>18</v>
      </c>
      <c r="D3" s="27" t="s">
        <v>74</v>
      </c>
      <c r="E3" s="27" t="s">
        <v>118</v>
      </c>
      <c r="F3" s="27" t="s">
        <v>11</v>
      </c>
      <c r="G3" s="27" t="s">
        <v>76</v>
      </c>
      <c r="H3" s="28">
        <v>27311</v>
      </c>
      <c r="I3" s="28">
        <v>66941</v>
      </c>
      <c r="J3" s="28"/>
    </row>
    <row r="4" spans="1:10" ht="26.25" customHeight="1">
      <c r="A4" s="27">
        <v>2</v>
      </c>
      <c r="B4" s="27" t="s">
        <v>58</v>
      </c>
      <c r="C4" s="27" t="s">
        <v>18</v>
      </c>
      <c r="D4" s="27" t="s">
        <v>20</v>
      </c>
      <c r="E4" s="27" t="s">
        <v>119</v>
      </c>
      <c r="F4" s="27" t="s">
        <v>117</v>
      </c>
      <c r="G4" s="27" t="s">
        <v>120</v>
      </c>
      <c r="H4" s="28">
        <v>121196</v>
      </c>
      <c r="I4" s="28">
        <v>172555</v>
      </c>
      <c r="J4" s="28"/>
    </row>
    <row r="5" spans="1:10" ht="26.25" customHeight="1">
      <c r="A5" s="28"/>
      <c r="B5" s="28"/>
      <c r="C5" s="28"/>
      <c r="D5" s="28"/>
      <c r="E5" s="28"/>
      <c r="F5" s="28"/>
      <c r="G5" s="28"/>
      <c r="H5" s="28">
        <f>SUM(H3:H4)</f>
        <v>148507</v>
      </c>
      <c r="I5" s="28">
        <f>SUM(I3:I4)</f>
        <v>239496</v>
      </c>
      <c r="J5" s="28"/>
    </row>
    <row r="6" spans="1:10" ht="26.25" customHeight="1">
      <c r="A6" s="27">
        <v>2</v>
      </c>
      <c r="B6" s="36" t="s">
        <v>53</v>
      </c>
      <c r="C6" s="29" t="s">
        <v>12</v>
      </c>
      <c r="D6" s="29" t="s">
        <v>54</v>
      </c>
      <c r="E6" s="29" t="s">
        <v>55</v>
      </c>
      <c r="F6" s="29" t="s">
        <v>123</v>
      </c>
      <c r="G6" s="56">
        <v>9483834858</v>
      </c>
      <c r="H6" s="28">
        <v>0</v>
      </c>
      <c r="I6" s="28">
        <v>39418</v>
      </c>
      <c r="J6" s="28"/>
    </row>
    <row r="7" spans="1:10" ht="26.25" customHeight="1">
      <c r="A7" s="28"/>
      <c r="B7" s="28"/>
      <c r="C7" s="28"/>
      <c r="D7" s="28"/>
      <c r="E7" s="28"/>
      <c r="F7" s="28"/>
      <c r="G7" s="28"/>
      <c r="H7" s="28">
        <f>SUM(H6:H6)</f>
        <v>0</v>
      </c>
      <c r="I7" s="28">
        <f>SUM(I6:I6)</f>
        <v>39418</v>
      </c>
      <c r="J7" s="28"/>
    </row>
    <row r="8" spans="1:10" ht="26.25" customHeight="1">
      <c r="A8" s="138" t="s">
        <v>504</v>
      </c>
      <c r="B8" s="138"/>
      <c r="C8" s="138"/>
      <c r="D8" s="138"/>
      <c r="E8" s="138"/>
      <c r="F8" s="138"/>
      <c r="G8" s="138"/>
      <c r="H8" s="138"/>
      <c r="I8" s="138"/>
      <c r="J8" s="138"/>
    </row>
    <row r="9" spans="1:10" ht="26.25" customHeight="1">
      <c r="A9" s="27" t="s">
        <v>82</v>
      </c>
      <c r="B9" s="27" t="s">
        <v>111</v>
      </c>
      <c r="C9" s="27" t="s">
        <v>125</v>
      </c>
      <c r="D9" s="27" t="s">
        <v>113</v>
      </c>
      <c r="E9" s="27" t="s">
        <v>114</v>
      </c>
      <c r="F9" s="27" t="s">
        <v>115</v>
      </c>
      <c r="G9" s="27" t="s">
        <v>116</v>
      </c>
      <c r="H9" s="27" t="s">
        <v>129</v>
      </c>
      <c r="I9" s="27" t="s">
        <v>130</v>
      </c>
      <c r="J9" s="27" t="s">
        <v>83</v>
      </c>
    </row>
    <row r="10" spans="1:10" ht="26.25" customHeight="1">
      <c r="A10" s="27">
        <v>1</v>
      </c>
      <c r="B10" s="27" t="s">
        <v>58</v>
      </c>
      <c r="C10" s="27" t="s">
        <v>18</v>
      </c>
      <c r="D10" s="27" t="s">
        <v>20</v>
      </c>
      <c r="E10" s="27" t="s">
        <v>119</v>
      </c>
      <c r="F10" s="27" t="s">
        <v>117</v>
      </c>
      <c r="G10" s="27" t="s">
        <v>120</v>
      </c>
      <c r="H10" s="25">
        <v>173422</v>
      </c>
      <c r="I10" s="58">
        <v>235698</v>
      </c>
      <c r="J10" s="28"/>
    </row>
    <row r="11" spans="1:10" ht="26.25" customHeight="1">
      <c r="A11" s="27"/>
      <c r="B11" s="27"/>
      <c r="C11" s="27"/>
      <c r="D11" s="27"/>
      <c r="E11" s="27"/>
      <c r="F11" s="27"/>
      <c r="G11" s="27"/>
      <c r="H11" s="25">
        <f>SUM(H10)</f>
        <v>173422</v>
      </c>
      <c r="I11" s="25">
        <f>SUM(I10)</f>
        <v>235698</v>
      </c>
      <c r="J11" s="28"/>
    </row>
    <row r="12" spans="1:10" ht="26.25" customHeight="1">
      <c r="A12" s="27"/>
      <c r="B12" s="27"/>
      <c r="C12" s="27"/>
      <c r="D12" s="27"/>
      <c r="E12" s="27"/>
      <c r="F12" s="27"/>
      <c r="G12" s="27"/>
      <c r="H12" s="25"/>
      <c r="I12" s="58"/>
      <c r="J12" s="28"/>
    </row>
    <row r="13" spans="1:10" ht="26.25" customHeight="1">
      <c r="A13" s="138" t="s">
        <v>505</v>
      </c>
      <c r="B13" s="138"/>
      <c r="C13" s="138"/>
      <c r="D13" s="138"/>
      <c r="E13" s="138"/>
      <c r="F13" s="138"/>
      <c r="G13" s="138"/>
      <c r="H13" s="138"/>
      <c r="I13" s="138"/>
      <c r="J13" s="138"/>
    </row>
    <row r="14" spans="1:10" ht="26.25" customHeight="1">
      <c r="A14" s="27" t="s">
        <v>82</v>
      </c>
      <c r="B14" s="27" t="s">
        <v>111</v>
      </c>
      <c r="C14" s="27" t="s">
        <v>125</v>
      </c>
      <c r="D14" s="27" t="s">
        <v>113</v>
      </c>
      <c r="E14" s="27" t="s">
        <v>114</v>
      </c>
      <c r="F14" s="27" t="s">
        <v>115</v>
      </c>
      <c r="G14" s="27" t="s">
        <v>116</v>
      </c>
      <c r="H14" s="27" t="s">
        <v>129</v>
      </c>
      <c r="I14" s="27" t="s">
        <v>130</v>
      </c>
      <c r="J14" s="27" t="s">
        <v>83</v>
      </c>
    </row>
    <row r="15" spans="1:10" ht="26.25" customHeight="1">
      <c r="A15" s="25">
        <v>1</v>
      </c>
      <c r="B15" s="27" t="s">
        <v>24</v>
      </c>
      <c r="C15" s="27" t="s">
        <v>102</v>
      </c>
      <c r="D15" s="27" t="s">
        <v>25</v>
      </c>
      <c r="E15" s="27" t="s">
        <v>302</v>
      </c>
      <c r="F15" s="27" t="s">
        <v>43</v>
      </c>
      <c r="G15" s="27" t="s">
        <v>27</v>
      </c>
      <c r="H15" s="25">
        <v>50807</v>
      </c>
      <c r="I15" s="59">
        <v>108043</v>
      </c>
      <c r="J15" s="25"/>
    </row>
    <row r="16" spans="1:10" ht="26.25" customHeight="1">
      <c r="A16" s="25"/>
      <c r="B16" s="25"/>
      <c r="C16" s="25"/>
      <c r="D16" s="25"/>
      <c r="E16" s="25"/>
      <c r="F16" s="25"/>
      <c r="G16" s="25"/>
      <c r="H16" s="33">
        <f>SUM(H15)</f>
        <v>50807</v>
      </c>
      <c r="I16" s="33">
        <f>SUM(I15)</f>
        <v>108043</v>
      </c>
      <c r="J16" s="25"/>
    </row>
  </sheetData>
  <mergeCells count="3">
    <mergeCell ref="A1:J1"/>
    <mergeCell ref="A8:J8"/>
    <mergeCell ref="A13:J13"/>
  </mergeCells>
  <pageMargins left="0.2" right="0.2" top="0.35" bottom="0.21" header="0.3" footer="0.22"/>
  <pageSetup paperSize="9" scale="9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B8" sqref="B8"/>
    </sheetView>
  </sheetViews>
  <sheetFormatPr defaultRowHeight="16.5" customHeight="1"/>
  <cols>
    <col min="1" max="1" width="4.28515625" style="26" customWidth="1"/>
    <col min="2" max="2" width="11.140625" style="26" bestFit="1" customWidth="1"/>
    <col min="3" max="3" width="8.5703125" style="26" customWidth="1"/>
    <col min="4" max="4" width="27.28515625" style="26" customWidth="1"/>
    <col min="5" max="5" width="32" style="26" customWidth="1"/>
    <col min="6" max="6" width="20.28515625" style="26" customWidth="1"/>
    <col min="7" max="7" width="15.140625" style="26" customWidth="1"/>
    <col min="8" max="9" width="7.85546875" style="26" bestFit="1" customWidth="1"/>
    <col min="10" max="10" width="9" style="26" bestFit="1" customWidth="1"/>
    <col min="11" max="16384" width="9.140625" style="26"/>
  </cols>
  <sheetData>
    <row r="1" spans="1:10" ht="16.5" customHeight="1">
      <c r="A1" s="142" t="s">
        <v>506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16.5" customHeight="1">
      <c r="A2" s="20" t="s">
        <v>82</v>
      </c>
      <c r="B2" s="20" t="s">
        <v>111</v>
      </c>
      <c r="C2" s="20" t="s">
        <v>125</v>
      </c>
      <c r="D2" s="20" t="s">
        <v>113</v>
      </c>
      <c r="E2" s="20" t="s">
        <v>114</v>
      </c>
      <c r="F2" s="20" t="s">
        <v>115</v>
      </c>
      <c r="G2" s="20" t="s">
        <v>116</v>
      </c>
      <c r="H2" s="20" t="s">
        <v>129</v>
      </c>
      <c r="I2" s="20" t="s">
        <v>130</v>
      </c>
      <c r="J2" s="33" t="s">
        <v>83</v>
      </c>
    </row>
    <row r="3" spans="1:10" ht="16.5" customHeight="1">
      <c r="A3" s="20">
        <v>1</v>
      </c>
      <c r="B3" s="20" t="s">
        <v>73</v>
      </c>
      <c r="C3" s="20" t="s">
        <v>18</v>
      </c>
      <c r="D3" s="20" t="s">
        <v>74</v>
      </c>
      <c r="E3" s="20" t="s">
        <v>118</v>
      </c>
      <c r="F3" s="20" t="s">
        <v>11</v>
      </c>
      <c r="G3" s="20" t="s">
        <v>76</v>
      </c>
      <c r="H3" s="33">
        <v>68163</v>
      </c>
      <c r="I3" s="33">
        <v>113988</v>
      </c>
      <c r="J3" s="33"/>
    </row>
    <row r="4" spans="1:10" ht="16.5" customHeight="1">
      <c r="A4" s="20">
        <v>2</v>
      </c>
      <c r="B4" s="20" t="s">
        <v>58</v>
      </c>
      <c r="C4" s="20" t="s">
        <v>18</v>
      </c>
      <c r="D4" s="20" t="s">
        <v>20</v>
      </c>
      <c r="E4" s="20" t="s">
        <v>119</v>
      </c>
      <c r="F4" s="20" t="s">
        <v>117</v>
      </c>
      <c r="G4" s="20" t="s">
        <v>120</v>
      </c>
      <c r="H4" s="33">
        <v>173422</v>
      </c>
      <c r="I4" s="33">
        <v>235698</v>
      </c>
      <c r="J4" s="33"/>
    </row>
    <row r="5" spans="1:10" ht="16.5" customHeight="1">
      <c r="A5" s="33"/>
      <c r="B5" s="33"/>
      <c r="C5" s="33"/>
      <c r="D5" s="33"/>
      <c r="E5" s="33"/>
      <c r="F5" s="33"/>
      <c r="G5" s="33"/>
      <c r="H5" s="33">
        <f>SUM(H3:H4)</f>
        <v>241585</v>
      </c>
      <c r="I5" s="33">
        <f>SUM(I3:I4)</f>
        <v>349686</v>
      </c>
      <c r="J5" s="33"/>
    </row>
    <row r="6" spans="1:10" ht="16.5" customHeight="1">
      <c r="A6" s="20">
        <v>2</v>
      </c>
      <c r="B6" s="31" t="s">
        <v>13</v>
      </c>
      <c r="C6" s="31" t="s">
        <v>102</v>
      </c>
      <c r="D6" s="31" t="s">
        <v>14</v>
      </c>
      <c r="E6" s="31" t="s">
        <v>122</v>
      </c>
      <c r="F6" s="31" t="s">
        <v>17</v>
      </c>
      <c r="G6" s="31" t="s">
        <v>16</v>
      </c>
      <c r="H6" s="33">
        <v>0</v>
      </c>
      <c r="I6" s="33">
        <v>259764</v>
      </c>
      <c r="J6" s="33"/>
    </row>
    <row r="7" spans="1:10" ht="16.5" customHeight="1">
      <c r="A7" s="20">
        <v>3</v>
      </c>
      <c r="B7" s="31" t="s">
        <v>53</v>
      </c>
      <c r="C7" s="31" t="s">
        <v>12</v>
      </c>
      <c r="D7" s="31" t="s">
        <v>54</v>
      </c>
      <c r="E7" s="31" t="s">
        <v>55</v>
      </c>
      <c r="F7" s="31" t="s">
        <v>123</v>
      </c>
      <c r="G7" s="34">
        <v>9483834858</v>
      </c>
      <c r="H7" s="33">
        <v>40084</v>
      </c>
      <c r="I7" s="33">
        <v>40084</v>
      </c>
      <c r="J7" s="33"/>
    </row>
    <row r="8" spans="1:10" ht="16.5" customHeight="1">
      <c r="A8" s="20">
        <v>4</v>
      </c>
      <c r="B8" s="31" t="s">
        <v>70</v>
      </c>
      <c r="C8" s="31" t="s">
        <v>18</v>
      </c>
      <c r="D8" s="31" t="s">
        <v>20</v>
      </c>
      <c r="E8" s="31" t="s">
        <v>436</v>
      </c>
      <c r="F8" s="31" t="s">
        <v>441</v>
      </c>
      <c r="G8" s="31" t="s">
        <v>72</v>
      </c>
      <c r="H8" s="33">
        <v>0</v>
      </c>
      <c r="I8" s="33">
        <v>15912</v>
      </c>
      <c r="J8" s="33"/>
    </row>
    <row r="9" spans="1:10" ht="16.5" customHeight="1">
      <c r="A9" s="20"/>
      <c r="B9" s="31"/>
      <c r="C9" s="31"/>
      <c r="D9" s="31"/>
      <c r="E9" s="31"/>
      <c r="F9" s="31"/>
      <c r="G9" s="31"/>
      <c r="H9" s="33">
        <f>SUM(H6:H8)</f>
        <v>40084</v>
      </c>
      <c r="I9" s="33">
        <f>SUM(I6:I8)</f>
        <v>315760</v>
      </c>
      <c r="J9" s="33"/>
    </row>
  </sheetData>
  <mergeCells count="1">
    <mergeCell ref="A1:J1"/>
  </mergeCells>
  <pageMargins left="0.28999999999999998" right="0.2" top="0.36" bottom="0.75" header="0.3" footer="0.3"/>
  <pageSetup paperSize="9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J9"/>
  <sheetViews>
    <sheetView workbookViewId="0">
      <selection activeCell="D16" sqref="D16"/>
    </sheetView>
  </sheetViews>
  <sheetFormatPr defaultRowHeight="25.5" customHeight="1"/>
  <cols>
    <col min="1" max="1" width="6" style="26" bestFit="1" customWidth="1"/>
    <col min="2" max="2" width="10" style="26" bestFit="1" customWidth="1"/>
    <col min="3" max="3" width="8.140625" style="26" bestFit="1" customWidth="1"/>
    <col min="4" max="4" width="29.7109375" style="26" customWidth="1"/>
    <col min="5" max="5" width="35.5703125" style="26" customWidth="1"/>
    <col min="6" max="6" width="15" style="26" customWidth="1"/>
    <col min="7" max="7" width="13.85546875" style="26" bestFit="1" customWidth="1"/>
    <col min="8" max="8" width="7" style="26" bestFit="1" customWidth="1"/>
    <col min="9" max="9" width="8" style="26" bestFit="1" customWidth="1"/>
    <col min="10" max="10" width="9.85546875" style="26" bestFit="1" customWidth="1"/>
    <col min="11" max="16384" width="9.140625" style="26"/>
  </cols>
  <sheetData>
    <row r="1" spans="1:10" ht="25.5" customHeight="1">
      <c r="A1" s="138" t="s">
        <v>507</v>
      </c>
      <c r="B1" s="138"/>
      <c r="C1" s="138"/>
      <c r="D1" s="138"/>
      <c r="E1" s="138"/>
      <c r="F1" s="138"/>
      <c r="G1" s="138"/>
      <c r="H1" s="138"/>
      <c r="I1" s="138"/>
      <c r="J1" s="28"/>
    </row>
    <row r="2" spans="1:10" ht="25.5" customHeight="1">
      <c r="A2" s="27" t="s">
        <v>82</v>
      </c>
      <c r="B2" s="27" t="s">
        <v>111</v>
      </c>
      <c r="C2" s="27" t="s">
        <v>125</v>
      </c>
      <c r="D2" s="27" t="s">
        <v>113</v>
      </c>
      <c r="E2" s="27" t="s">
        <v>114</v>
      </c>
      <c r="F2" s="27" t="s">
        <v>115</v>
      </c>
      <c r="G2" s="27" t="s">
        <v>490</v>
      </c>
      <c r="H2" s="27" t="s">
        <v>129</v>
      </c>
      <c r="I2" s="27" t="s">
        <v>130</v>
      </c>
      <c r="J2" s="27" t="s">
        <v>83</v>
      </c>
    </row>
    <row r="3" spans="1:10" ht="25.5" customHeight="1">
      <c r="A3" s="27">
        <v>1</v>
      </c>
      <c r="B3" s="27" t="s">
        <v>108</v>
      </c>
      <c r="C3" s="27" t="s">
        <v>101</v>
      </c>
      <c r="D3" s="27" t="s">
        <v>109</v>
      </c>
      <c r="E3" s="27" t="s">
        <v>110</v>
      </c>
      <c r="F3" s="27" t="s">
        <v>103</v>
      </c>
      <c r="G3" s="27" t="s">
        <v>87</v>
      </c>
      <c r="H3" s="28">
        <v>0</v>
      </c>
      <c r="I3" s="28">
        <v>15262</v>
      </c>
      <c r="J3" s="28"/>
    </row>
    <row r="4" spans="1:10" ht="25.5" customHeight="1">
      <c r="A4" s="27">
        <v>2</v>
      </c>
      <c r="B4" s="27" t="s">
        <v>90</v>
      </c>
      <c r="C4" s="27" t="s">
        <v>91</v>
      </c>
      <c r="D4" s="27" t="s">
        <v>92</v>
      </c>
      <c r="E4" s="27" t="s">
        <v>93</v>
      </c>
      <c r="F4" s="27" t="s">
        <v>94</v>
      </c>
      <c r="G4" s="27" t="s">
        <v>87</v>
      </c>
      <c r="H4" s="28">
        <v>192374</v>
      </c>
      <c r="I4" s="28">
        <v>240521</v>
      </c>
      <c r="J4" s="28"/>
    </row>
    <row r="5" spans="1:10" ht="25.5" customHeight="1">
      <c r="A5" s="27">
        <v>3</v>
      </c>
      <c r="B5" s="27" t="s">
        <v>66</v>
      </c>
      <c r="C5" s="27" t="s">
        <v>101</v>
      </c>
      <c r="D5" s="27" t="s">
        <v>67</v>
      </c>
      <c r="E5" s="27" t="s">
        <v>314</v>
      </c>
      <c r="F5" s="27" t="s">
        <v>43</v>
      </c>
      <c r="G5" s="27" t="s">
        <v>69</v>
      </c>
      <c r="H5" s="28">
        <v>0</v>
      </c>
      <c r="I5" s="28">
        <v>95000</v>
      </c>
      <c r="J5" s="28"/>
    </row>
    <row r="6" spans="1:10" ht="25.5" customHeight="1">
      <c r="A6" s="27">
        <v>4</v>
      </c>
      <c r="B6" s="27" t="s">
        <v>137</v>
      </c>
      <c r="C6" s="27" t="s">
        <v>138</v>
      </c>
      <c r="D6" s="27" t="s">
        <v>141</v>
      </c>
      <c r="E6" s="27" t="s">
        <v>142</v>
      </c>
      <c r="F6" s="27" t="s">
        <v>143</v>
      </c>
      <c r="G6" s="27" t="s">
        <v>146</v>
      </c>
      <c r="H6" s="28">
        <v>0</v>
      </c>
      <c r="I6" s="28">
        <v>259654</v>
      </c>
      <c r="J6" s="28"/>
    </row>
    <row r="7" spans="1:10" s="61" customFormat="1" ht="25.5" customHeight="1">
      <c r="A7" s="36">
        <v>5</v>
      </c>
      <c r="B7" s="36" t="s">
        <v>361</v>
      </c>
      <c r="C7" s="36" t="s">
        <v>101</v>
      </c>
      <c r="D7" s="36" t="s">
        <v>362</v>
      </c>
      <c r="E7" s="36" t="s">
        <v>363</v>
      </c>
      <c r="F7" s="36" t="s">
        <v>202</v>
      </c>
      <c r="G7" s="36" t="s">
        <v>364</v>
      </c>
      <c r="H7" s="60">
        <v>0</v>
      </c>
      <c r="I7" s="60">
        <v>59495</v>
      </c>
      <c r="J7" s="60"/>
    </row>
    <row r="8" spans="1:10" ht="25.5" customHeight="1">
      <c r="A8" s="27">
        <v>6</v>
      </c>
      <c r="B8" s="36" t="s">
        <v>104</v>
      </c>
      <c r="C8" s="27" t="s">
        <v>101</v>
      </c>
      <c r="D8" s="27" t="s">
        <v>105</v>
      </c>
      <c r="E8" s="27" t="s">
        <v>106</v>
      </c>
      <c r="F8" s="27" t="s">
        <v>43</v>
      </c>
      <c r="G8" s="27" t="s">
        <v>107</v>
      </c>
      <c r="H8" s="28">
        <v>0</v>
      </c>
      <c r="I8" s="28">
        <v>100163</v>
      </c>
      <c r="J8" s="28"/>
    </row>
    <row r="9" spans="1:10" ht="25.5" customHeight="1">
      <c r="A9" s="28"/>
      <c r="B9" s="28"/>
      <c r="C9" s="28"/>
      <c r="D9" s="28"/>
      <c r="E9" s="28"/>
      <c r="F9" s="28"/>
      <c r="G9" s="28"/>
      <c r="H9" s="28">
        <f>SUM(H3:H8)</f>
        <v>192374</v>
      </c>
      <c r="I9" s="28">
        <f>SUM(I3:I8)</f>
        <v>770095</v>
      </c>
      <c r="J9" s="28"/>
    </row>
  </sheetData>
  <mergeCells count="1">
    <mergeCell ref="A1:I1"/>
  </mergeCells>
  <pageMargins left="0.2" right="0.2" top="0.36" bottom="0.21" header="0.3" footer="0.3"/>
  <pageSetup paperSize="9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E19" sqref="E19"/>
    </sheetView>
  </sheetViews>
  <sheetFormatPr defaultRowHeight="15.75"/>
  <cols>
    <col min="1" max="1" width="7.42578125" style="30" bestFit="1" customWidth="1"/>
    <col min="2" max="2" width="11.140625" style="30" bestFit="1" customWidth="1"/>
    <col min="3" max="3" width="9" style="30" bestFit="1" customWidth="1"/>
    <col min="4" max="4" width="34.5703125" style="30" customWidth="1"/>
    <col min="5" max="5" width="39.28515625" style="30" customWidth="1"/>
    <col min="6" max="6" width="18" style="30" customWidth="1"/>
    <col min="7" max="7" width="15.140625" style="30" bestFit="1" customWidth="1"/>
    <col min="8" max="8" width="9" style="30" bestFit="1" customWidth="1"/>
    <col min="9" max="9" width="9.85546875" style="30" bestFit="1" customWidth="1"/>
    <col min="10" max="10" width="10.5703125" style="30" customWidth="1"/>
    <col min="11" max="16384" width="9.140625" style="30"/>
  </cols>
  <sheetData>
    <row r="1" spans="1:10">
      <c r="A1" s="142" t="s">
        <v>11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>
      <c r="A2" s="20" t="s">
        <v>82</v>
      </c>
      <c r="B2" s="20" t="s">
        <v>111</v>
      </c>
      <c r="C2" s="20" t="s">
        <v>125</v>
      </c>
      <c r="D2" s="20" t="s">
        <v>113</v>
      </c>
      <c r="E2" s="20" t="s">
        <v>114</v>
      </c>
      <c r="F2" s="20" t="s">
        <v>115</v>
      </c>
      <c r="G2" s="20" t="s">
        <v>490</v>
      </c>
      <c r="H2" s="20" t="s">
        <v>129</v>
      </c>
      <c r="I2" s="20" t="s">
        <v>130</v>
      </c>
      <c r="J2" s="20" t="s">
        <v>83</v>
      </c>
    </row>
    <row r="3" spans="1:10">
      <c r="A3" s="20">
        <v>1</v>
      </c>
      <c r="B3" s="20" t="s">
        <v>58</v>
      </c>
      <c r="C3" s="20" t="s">
        <v>18</v>
      </c>
      <c r="D3" s="20" t="s">
        <v>20</v>
      </c>
      <c r="E3" s="20" t="s">
        <v>119</v>
      </c>
      <c r="F3" s="20" t="s">
        <v>117</v>
      </c>
      <c r="G3" s="20" t="s">
        <v>120</v>
      </c>
      <c r="H3" s="20">
        <v>0</v>
      </c>
      <c r="I3" s="20">
        <v>271096</v>
      </c>
      <c r="J3" s="20"/>
    </row>
    <row r="4" spans="1:10" ht="18.75">
      <c r="I4" s="68">
        <f>SUM(I3:I3)</f>
        <v>271096</v>
      </c>
    </row>
    <row r="5" spans="1:10">
      <c r="A5" s="20">
        <v>1</v>
      </c>
      <c r="B5" s="69" t="s">
        <v>13</v>
      </c>
      <c r="C5" s="31" t="s">
        <v>102</v>
      </c>
      <c r="D5" s="31" t="s">
        <v>14</v>
      </c>
      <c r="E5" s="31" t="s">
        <v>122</v>
      </c>
      <c r="F5" s="31" t="s">
        <v>17</v>
      </c>
      <c r="G5" s="31" t="s">
        <v>16</v>
      </c>
      <c r="H5" s="31">
        <v>0</v>
      </c>
      <c r="I5" s="33">
        <v>187268</v>
      </c>
    </row>
    <row r="6" spans="1:10">
      <c r="A6" s="20">
        <v>2</v>
      </c>
      <c r="B6" s="31" t="s">
        <v>53</v>
      </c>
      <c r="C6" s="31" t="s">
        <v>12</v>
      </c>
      <c r="D6" s="31" t="s">
        <v>54</v>
      </c>
      <c r="E6" s="31" t="s">
        <v>55</v>
      </c>
      <c r="F6" s="31" t="s">
        <v>123</v>
      </c>
      <c r="G6" s="34">
        <v>9483834858</v>
      </c>
      <c r="H6" s="31">
        <v>0</v>
      </c>
      <c r="I6" s="31">
        <v>115602</v>
      </c>
      <c r="J6" s="31">
        <v>40000</v>
      </c>
    </row>
    <row r="7" spans="1:10">
      <c r="A7" s="63"/>
      <c r="B7" s="64"/>
      <c r="C7" s="64"/>
      <c r="D7" s="64"/>
      <c r="E7" s="64"/>
      <c r="F7" s="64"/>
      <c r="G7" s="64"/>
      <c r="H7" s="64"/>
      <c r="I7" s="64">
        <f>SUM(I5:I6)</f>
        <v>302870</v>
      </c>
      <c r="J7" s="66"/>
    </row>
    <row r="8" spans="1:10">
      <c r="A8" s="67"/>
      <c r="B8" s="64"/>
      <c r="C8" s="64"/>
      <c r="D8" s="64"/>
      <c r="E8" s="64"/>
      <c r="F8" s="64"/>
      <c r="G8" s="64"/>
      <c r="H8" s="64"/>
      <c r="I8" s="64"/>
      <c r="J8" s="66"/>
    </row>
    <row r="9" spans="1:10">
      <c r="A9" s="67"/>
      <c r="B9" s="64"/>
      <c r="C9" s="64"/>
      <c r="D9" s="64"/>
      <c r="E9" s="64"/>
      <c r="F9" s="64"/>
      <c r="G9" s="64"/>
      <c r="H9" s="64"/>
      <c r="I9" s="64"/>
      <c r="J9" s="66"/>
    </row>
    <row r="10" spans="1:10">
      <c r="A10" s="67"/>
      <c r="B10" s="64"/>
      <c r="C10" s="64"/>
      <c r="D10" s="64"/>
      <c r="E10" s="64"/>
      <c r="F10" s="64"/>
      <c r="G10" s="64"/>
      <c r="H10" s="64"/>
      <c r="I10" s="64"/>
      <c r="J10" s="66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J7"/>
  <sheetViews>
    <sheetView zoomScaleNormal="100" workbookViewId="0">
      <selection activeCell="E12" sqref="E12"/>
    </sheetView>
  </sheetViews>
  <sheetFormatPr defaultRowHeight="27.75" customHeight="1"/>
  <cols>
    <col min="1" max="1" width="5.42578125" style="30" customWidth="1"/>
    <col min="2" max="2" width="11.140625" style="30" bestFit="1" customWidth="1"/>
    <col min="3" max="3" width="8" style="30" customWidth="1"/>
    <col min="4" max="4" width="30.85546875" style="30" customWidth="1"/>
    <col min="5" max="5" width="32.28515625" style="30" customWidth="1"/>
    <col min="6" max="6" width="12.28515625" style="30" customWidth="1"/>
    <col min="7" max="7" width="15.85546875" style="30" customWidth="1"/>
    <col min="8" max="8" width="9.140625" style="30" customWidth="1"/>
    <col min="9" max="9" width="10.28515625" style="30" customWidth="1"/>
    <col min="10" max="10" width="12.7109375" style="30" customWidth="1"/>
    <col min="11" max="16384" width="9.140625" style="30"/>
  </cols>
  <sheetData>
    <row r="1" spans="1:10" ht="27.75" customHeight="1">
      <c r="A1" s="142" t="s">
        <v>508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27.75" customHeight="1">
      <c r="A2" s="20" t="s">
        <v>82</v>
      </c>
      <c r="B2" s="20" t="s">
        <v>111</v>
      </c>
      <c r="C2" s="20" t="s">
        <v>125</v>
      </c>
      <c r="D2" s="20" t="s">
        <v>113</v>
      </c>
      <c r="E2" s="20" t="s">
        <v>114</v>
      </c>
      <c r="F2" s="20" t="s">
        <v>115</v>
      </c>
      <c r="G2" s="20" t="s">
        <v>490</v>
      </c>
      <c r="H2" s="62" t="s">
        <v>129</v>
      </c>
      <c r="I2" s="62" t="s">
        <v>130</v>
      </c>
      <c r="J2" s="20" t="s">
        <v>83</v>
      </c>
    </row>
    <row r="3" spans="1:10" ht="27.75" customHeight="1">
      <c r="A3" s="20">
        <v>1</v>
      </c>
      <c r="B3" s="20" t="s">
        <v>108</v>
      </c>
      <c r="C3" s="20" t="s">
        <v>101</v>
      </c>
      <c r="D3" s="20" t="s">
        <v>109</v>
      </c>
      <c r="E3" s="20" t="s">
        <v>110</v>
      </c>
      <c r="F3" s="20" t="s">
        <v>103</v>
      </c>
      <c r="G3" s="20" t="s">
        <v>87</v>
      </c>
      <c r="H3" s="65">
        <v>0</v>
      </c>
      <c r="I3" s="33">
        <v>30593</v>
      </c>
      <c r="J3" s="33"/>
    </row>
    <row r="4" spans="1:10" ht="27.75" customHeight="1">
      <c r="A4" s="20">
        <v>2</v>
      </c>
      <c r="B4" s="20" t="s">
        <v>90</v>
      </c>
      <c r="C4" s="20" t="s">
        <v>91</v>
      </c>
      <c r="D4" s="20" t="s">
        <v>92</v>
      </c>
      <c r="E4" s="20" t="s">
        <v>93</v>
      </c>
      <c r="F4" s="20" t="s">
        <v>94</v>
      </c>
      <c r="G4" s="20" t="s">
        <v>87</v>
      </c>
      <c r="H4" s="65">
        <v>0</v>
      </c>
      <c r="I4" s="33">
        <v>197513</v>
      </c>
      <c r="J4" s="33"/>
    </row>
    <row r="5" spans="1:10" ht="27.75" customHeight="1">
      <c r="A5" s="20">
        <v>3</v>
      </c>
      <c r="B5" s="20" t="s">
        <v>361</v>
      </c>
      <c r="C5" s="20" t="s">
        <v>101</v>
      </c>
      <c r="D5" s="20" t="s">
        <v>362</v>
      </c>
      <c r="E5" s="20" t="s">
        <v>363</v>
      </c>
      <c r="F5" s="20" t="s">
        <v>202</v>
      </c>
      <c r="G5" s="20" t="s">
        <v>364</v>
      </c>
      <c r="H5" s="65">
        <v>0</v>
      </c>
      <c r="I5" s="33">
        <v>59105</v>
      </c>
      <c r="J5" s="33"/>
    </row>
    <row r="6" spans="1:10" ht="27.75" customHeight="1">
      <c r="A6" s="20">
        <v>4</v>
      </c>
      <c r="B6" s="20" t="s">
        <v>205</v>
      </c>
      <c r="C6" s="20" t="s">
        <v>101</v>
      </c>
      <c r="D6" s="20" t="s">
        <v>206</v>
      </c>
      <c r="E6" s="20" t="s">
        <v>207</v>
      </c>
      <c r="F6" s="20" t="s">
        <v>43</v>
      </c>
      <c r="G6" s="20" t="s">
        <v>208</v>
      </c>
      <c r="H6" s="65">
        <v>0</v>
      </c>
      <c r="I6" s="33">
        <v>68085</v>
      </c>
      <c r="J6" s="33"/>
    </row>
    <row r="7" spans="1:10" ht="27.75" customHeight="1">
      <c r="A7" s="33"/>
      <c r="B7" s="33"/>
      <c r="C7" s="33"/>
      <c r="D7" s="33"/>
      <c r="E7" s="33"/>
      <c r="F7" s="33"/>
      <c r="G7" s="33"/>
      <c r="H7" s="65">
        <f>SUM(H3:H6)</f>
        <v>0</v>
      </c>
      <c r="I7" s="33">
        <f>SUM(I3:I6)</f>
        <v>355296</v>
      </c>
      <c r="J7" s="33"/>
    </row>
  </sheetData>
  <mergeCells count="1">
    <mergeCell ref="A1:J1"/>
  </mergeCells>
  <pageMargins left="0.28000000000000003" right="0.2" top="0.27" bottom="0.28000000000000003" header="0.3" footer="0.3"/>
  <pageSetup paperSize="9" scale="95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sqref="A1:XFD7"/>
    </sheetView>
  </sheetViews>
  <sheetFormatPr defaultRowHeight="21.75" customHeight="1"/>
  <cols>
    <col min="1" max="1" width="5.42578125" customWidth="1"/>
    <col min="2" max="2" width="11.140625" bestFit="1" customWidth="1"/>
    <col min="3" max="3" width="18.85546875" customWidth="1"/>
    <col min="4" max="4" width="25.28515625" customWidth="1"/>
    <col min="5" max="5" width="29.42578125" customWidth="1"/>
    <col min="6" max="6" width="18.5703125" customWidth="1"/>
    <col min="7" max="7" width="14.42578125" customWidth="1"/>
    <col min="8" max="8" width="11.7109375" customWidth="1"/>
    <col min="9" max="9" width="7.85546875" bestFit="1" customWidth="1"/>
    <col min="10" max="10" width="11" bestFit="1" customWidth="1"/>
  </cols>
  <sheetData>
    <row r="1" spans="1:11" ht="21.75" customHeight="1">
      <c r="A1" s="142" t="s">
        <v>510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1" ht="21.75" customHeight="1">
      <c r="A2" s="20" t="s">
        <v>82</v>
      </c>
      <c r="B2" s="20" t="s">
        <v>111</v>
      </c>
      <c r="C2" s="20" t="s">
        <v>125</v>
      </c>
      <c r="D2" s="20" t="s">
        <v>113</v>
      </c>
      <c r="E2" s="20" t="s">
        <v>114</v>
      </c>
      <c r="F2" s="20" t="s">
        <v>115</v>
      </c>
      <c r="G2" s="20" t="s">
        <v>116</v>
      </c>
      <c r="H2" s="70" t="s">
        <v>461</v>
      </c>
      <c r="I2" s="20" t="s">
        <v>130</v>
      </c>
      <c r="J2" s="74" t="s">
        <v>83</v>
      </c>
    </row>
    <row r="3" spans="1:11" ht="39" customHeight="1">
      <c r="A3" s="20">
        <v>1</v>
      </c>
      <c r="B3" s="20" t="s">
        <v>58</v>
      </c>
      <c r="C3" s="20" t="s">
        <v>18</v>
      </c>
      <c r="D3" s="20" t="s">
        <v>20</v>
      </c>
      <c r="E3" s="20" t="s">
        <v>119</v>
      </c>
      <c r="F3" s="20" t="s">
        <v>117</v>
      </c>
      <c r="G3" s="20" t="s">
        <v>120</v>
      </c>
      <c r="H3" s="75" t="s">
        <v>509</v>
      </c>
      <c r="I3" s="33">
        <v>348026</v>
      </c>
      <c r="J3" s="73"/>
    </row>
    <row r="4" spans="1:11" ht="21.75" customHeight="1">
      <c r="A4" s="70"/>
      <c r="B4" s="71"/>
      <c r="C4" s="71"/>
      <c r="D4" s="71"/>
      <c r="E4" s="71"/>
      <c r="F4" s="71"/>
      <c r="G4" s="71"/>
      <c r="H4" s="72"/>
      <c r="I4" s="33">
        <f>SUM(I3:I3)</f>
        <v>348026</v>
      </c>
      <c r="J4" s="73"/>
    </row>
    <row r="5" spans="1:11" ht="21.75" customHeight="1">
      <c r="A5" s="143" t="s">
        <v>123</v>
      </c>
      <c r="B5" s="144"/>
      <c r="C5" s="144"/>
      <c r="D5" s="144"/>
      <c r="E5" s="144"/>
      <c r="F5" s="144"/>
      <c r="G5" s="144"/>
      <c r="H5" s="144"/>
      <c r="I5" s="144"/>
      <c r="J5" s="145"/>
    </row>
    <row r="6" spans="1:11" ht="21.75" customHeight="1">
      <c r="A6" s="20">
        <v>1</v>
      </c>
      <c r="B6" s="31" t="s">
        <v>53</v>
      </c>
      <c r="C6" s="31" t="s">
        <v>12</v>
      </c>
      <c r="D6" s="31" t="s">
        <v>54</v>
      </c>
      <c r="E6" s="31" t="s">
        <v>55</v>
      </c>
      <c r="F6" s="31" t="s">
        <v>123</v>
      </c>
      <c r="G6" s="34">
        <v>9483834858</v>
      </c>
      <c r="H6" s="33">
        <v>0</v>
      </c>
      <c r="I6" s="33">
        <v>17725</v>
      </c>
      <c r="J6" s="33"/>
      <c r="K6" s="76"/>
    </row>
    <row r="7" spans="1:11" ht="21.75" customHeight="1">
      <c r="A7" s="33"/>
      <c r="B7" s="33"/>
      <c r="C7" s="33"/>
      <c r="D7" s="33"/>
      <c r="E7" s="33"/>
      <c r="F7" s="33"/>
      <c r="G7" s="33"/>
      <c r="H7" s="33"/>
      <c r="I7" s="33">
        <f>SUM(I6:I6)</f>
        <v>17725</v>
      </c>
      <c r="J7" s="33"/>
    </row>
  </sheetData>
  <mergeCells count="2">
    <mergeCell ref="A1:J1"/>
    <mergeCell ref="A5:J5"/>
  </mergeCells>
  <pageMargins left="0.2" right="0.2" top="0.35" bottom="0.27" header="0.3" footer="0.3"/>
  <pageSetup paperSize="9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14"/>
  <sheetViews>
    <sheetView workbookViewId="0">
      <selection activeCell="B13" sqref="B13"/>
    </sheetView>
  </sheetViews>
  <sheetFormatPr defaultRowHeight="23.25" customHeight="1"/>
  <cols>
    <col min="1" max="1" width="3.7109375" style="30" customWidth="1"/>
    <col min="2" max="2" width="11.140625" style="30" bestFit="1" customWidth="1"/>
    <col min="3" max="3" width="9" style="30" bestFit="1" customWidth="1"/>
    <col min="4" max="4" width="29.5703125" style="30" customWidth="1"/>
    <col min="5" max="5" width="31.140625" style="30" customWidth="1"/>
    <col min="6" max="6" width="17.42578125" style="30" customWidth="1"/>
    <col min="7" max="7" width="14.5703125" style="30" customWidth="1"/>
    <col min="8" max="8" width="7.85546875" style="30" bestFit="1" customWidth="1"/>
    <col min="9" max="10" width="9" style="30" bestFit="1" customWidth="1"/>
    <col min="11" max="16384" width="9.140625" style="30"/>
  </cols>
  <sheetData>
    <row r="1" spans="1:11" ht="21" customHeight="1">
      <c r="A1" s="142" t="s">
        <v>511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1" ht="23.25" customHeight="1">
      <c r="A2" s="20" t="s">
        <v>82</v>
      </c>
      <c r="B2" s="20" t="s">
        <v>111</v>
      </c>
      <c r="C2" s="20" t="s">
        <v>125</v>
      </c>
      <c r="D2" s="20" t="s">
        <v>113</v>
      </c>
      <c r="E2" s="20" t="s">
        <v>114</v>
      </c>
      <c r="F2" s="20" t="s">
        <v>115</v>
      </c>
      <c r="G2" s="20" t="s">
        <v>490</v>
      </c>
      <c r="H2" s="20" t="s">
        <v>461</v>
      </c>
      <c r="I2" s="20" t="s">
        <v>130</v>
      </c>
      <c r="J2" s="33" t="s">
        <v>83</v>
      </c>
    </row>
    <row r="3" spans="1:11" ht="23.25" customHeight="1">
      <c r="A3" s="20">
        <v>1</v>
      </c>
      <c r="B3" s="55" t="s">
        <v>108</v>
      </c>
      <c r="C3" s="20" t="s">
        <v>101</v>
      </c>
      <c r="D3" s="20" t="s">
        <v>109</v>
      </c>
      <c r="E3" s="20" t="s">
        <v>110</v>
      </c>
      <c r="F3" s="20" t="s">
        <v>103</v>
      </c>
      <c r="G3" s="20" t="s">
        <v>87</v>
      </c>
      <c r="H3" s="33">
        <v>0</v>
      </c>
      <c r="I3" s="33">
        <v>54883</v>
      </c>
      <c r="J3" s="33"/>
    </row>
    <row r="4" spans="1:11" ht="23.25" customHeight="1">
      <c r="A4" s="20">
        <v>2</v>
      </c>
      <c r="B4" s="55" t="s">
        <v>90</v>
      </c>
      <c r="C4" s="20" t="s">
        <v>91</v>
      </c>
      <c r="D4" s="20" t="s">
        <v>92</v>
      </c>
      <c r="E4" s="20" t="s">
        <v>93</v>
      </c>
      <c r="F4" s="20" t="s">
        <v>94</v>
      </c>
      <c r="G4" s="20" t="s">
        <v>87</v>
      </c>
      <c r="H4" s="33">
        <v>0</v>
      </c>
      <c r="I4" s="33">
        <v>70299</v>
      </c>
      <c r="J4" s="33"/>
    </row>
    <row r="5" spans="1:11" ht="23.25" customHeight="1">
      <c r="A5" s="20">
        <v>3</v>
      </c>
      <c r="B5" s="55" t="s">
        <v>241</v>
      </c>
      <c r="C5" s="20" t="s">
        <v>102</v>
      </c>
      <c r="D5" s="20" t="s">
        <v>242</v>
      </c>
      <c r="E5" s="20" t="s">
        <v>243</v>
      </c>
      <c r="F5" s="20" t="s">
        <v>103</v>
      </c>
      <c r="G5" s="20" t="s">
        <v>244</v>
      </c>
      <c r="H5" s="33">
        <v>0</v>
      </c>
      <c r="I5" s="33">
        <v>42242</v>
      </c>
      <c r="J5" s="33"/>
    </row>
    <row r="6" spans="1:11" ht="23.25" customHeight="1">
      <c r="A6" s="20">
        <v>4</v>
      </c>
      <c r="B6" s="20" t="s">
        <v>205</v>
      </c>
      <c r="C6" s="20" t="s">
        <v>101</v>
      </c>
      <c r="D6" s="20" t="s">
        <v>206</v>
      </c>
      <c r="E6" s="20" t="s">
        <v>207</v>
      </c>
      <c r="F6" s="20" t="s">
        <v>43</v>
      </c>
      <c r="G6" s="20" t="s">
        <v>208</v>
      </c>
      <c r="H6" s="33">
        <v>68085</v>
      </c>
      <c r="I6" s="33">
        <v>113519</v>
      </c>
      <c r="J6" s="33"/>
    </row>
    <row r="7" spans="1:11" ht="23.25" customHeight="1">
      <c r="A7" s="33"/>
      <c r="B7" s="33"/>
      <c r="C7" s="33"/>
      <c r="D7" s="33"/>
      <c r="E7" s="33"/>
      <c r="F7" s="33"/>
      <c r="G7" s="33"/>
      <c r="H7" s="33">
        <f>SUM(H3:H6)</f>
        <v>68085</v>
      </c>
      <c r="I7" s="33">
        <f>SUM(I3:I6)</f>
        <v>280943</v>
      </c>
      <c r="J7" s="33"/>
    </row>
    <row r="8" spans="1:11" customFormat="1" ht="19.5" customHeight="1">
      <c r="A8" s="142" t="s">
        <v>510</v>
      </c>
      <c r="B8" s="142"/>
      <c r="C8" s="142"/>
      <c r="D8" s="142"/>
      <c r="E8" s="142"/>
      <c r="F8" s="142"/>
      <c r="G8" s="142"/>
      <c r="H8" s="142"/>
      <c r="I8" s="142"/>
      <c r="J8" s="142"/>
    </row>
    <row r="9" spans="1:11" customFormat="1" ht="21.75" customHeight="1">
      <c r="A9" s="20" t="s">
        <v>82</v>
      </c>
      <c r="B9" s="20" t="s">
        <v>111</v>
      </c>
      <c r="C9" s="20" t="s">
        <v>125</v>
      </c>
      <c r="D9" s="20" t="s">
        <v>113</v>
      </c>
      <c r="E9" s="20" t="s">
        <v>114</v>
      </c>
      <c r="F9" s="20" t="s">
        <v>115</v>
      </c>
      <c r="G9" s="20" t="s">
        <v>116</v>
      </c>
      <c r="H9" s="70" t="s">
        <v>461</v>
      </c>
      <c r="I9" s="20" t="s">
        <v>130</v>
      </c>
      <c r="J9" s="74" t="s">
        <v>83</v>
      </c>
    </row>
    <row r="10" spans="1:11" customFormat="1" ht="39" customHeight="1">
      <c r="A10" s="20">
        <v>1</v>
      </c>
      <c r="B10" s="20" t="s">
        <v>58</v>
      </c>
      <c r="C10" s="20" t="s">
        <v>18</v>
      </c>
      <c r="D10" s="20" t="s">
        <v>20</v>
      </c>
      <c r="E10" s="20" t="s">
        <v>119</v>
      </c>
      <c r="F10" s="20" t="s">
        <v>117</v>
      </c>
      <c r="G10" s="20" t="s">
        <v>120</v>
      </c>
      <c r="H10" s="75" t="s">
        <v>509</v>
      </c>
      <c r="I10" s="33">
        <v>348026</v>
      </c>
      <c r="J10" s="73"/>
    </row>
    <row r="11" spans="1:11" customFormat="1" ht="21.75" customHeight="1">
      <c r="A11" s="70"/>
      <c r="B11" s="71"/>
      <c r="C11" s="71"/>
      <c r="D11" s="71"/>
      <c r="E11" s="71"/>
      <c r="F11" s="71"/>
      <c r="G11" s="71"/>
      <c r="H11" s="72"/>
      <c r="I11" s="33">
        <f>SUM(I10:I10)</f>
        <v>348026</v>
      </c>
      <c r="J11" s="73"/>
    </row>
    <row r="12" spans="1:11" customFormat="1" ht="16.5" customHeight="1">
      <c r="A12" s="143" t="s">
        <v>123</v>
      </c>
      <c r="B12" s="144"/>
      <c r="C12" s="144"/>
      <c r="D12" s="144"/>
      <c r="E12" s="144"/>
      <c r="F12" s="144"/>
      <c r="G12" s="144"/>
      <c r="H12" s="144"/>
      <c r="I12" s="144"/>
      <c r="J12" s="145"/>
    </row>
    <row r="13" spans="1:11" customFormat="1" ht="21.75" customHeight="1">
      <c r="A13" s="20">
        <v>1</v>
      </c>
      <c r="B13" s="31" t="s">
        <v>53</v>
      </c>
      <c r="C13" s="31" t="s">
        <v>12</v>
      </c>
      <c r="D13" s="31" t="s">
        <v>54</v>
      </c>
      <c r="E13" s="31" t="s">
        <v>55</v>
      </c>
      <c r="F13" s="31" t="s">
        <v>123</v>
      </c>
      <c r="G13" s="34">
        <v>9483834858</v>
      </c>
      <c r="H13" s="33">
        <v>0</v>
      </c>
      <c r="I13" s="33">
        <v>17725</v>
      </c>
      <c r="J13" s="33"/>
      <c r="K13" s="76"/>
    </row>
    <row r="14" spans="1:11" customFormat="1" ht="21.75" customHeight="1">
      <c r="A14" s="33"/>
      <c r="B14" s="33"/>
      <c r="C14" s="33"/>
      <c r="D14" s="33"/>
      <c r="E14" s="33"/>
      <c r="F14" s="33"/>
      <c r="G14" s="33"/>
      <c r="H14" s="33"/>
      <c r="I14" s="33">
        <f>SUM(I13:I13)</f>
        <v>17725</v>
      </c>
      <c r="J14" s="33"/>
    </row>
  </sheetData>
  <mergeCells count="3">
    <mergeCell ref="A1:J1"/>
    <mergeCell ref="A8:J8"/>
    <mergeCell ref="A12:J12"/>
  </mergeCells>
  <pageMargins left="0.37" right="0.2" top="0.2" bottom="0.23" header="0.2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4"/>
  <sheetViews>
    <sheetView zoomScaleNormal="100" workbookViewId="0">
      <selection activeCell="F2" sqref="F2"/>
    </sheetView>
  </sheetViews>
  <sheetFormatPr defaultRowHeight="27.75" customHeight="1"/>
  <cols>
    <col min="1" max="1" width="4.42578125" style="8" bestFit="1" customWidth="1"/>
    <col min="2" max="2" width="11.140625" style="8" bestFit="1" customWidth="1"/>
    <col min="3" max="3" width="9" style="8" bestFit="1" customWidth="1"/>
    <col min="4" max="4" width="34.85546875" style="8" customWidth="1"/>
    <col min="5" max="5" width="33.42578125" style="8" customWidth="1"/>
    <col min="6" max="6" width="15.28515625" style="8" customWidth="1"/>
    <col min="7" max="7" width="14.28515625" style="8" bestFit="1" customWidth="1"/>
    <col min="8" max="8" width="10.140625" style="8" customWidth="1"/>
    <col min="9" max="9" width="11.5703125" style="8" bestFit="1" customWidth="1"/>
    <col min="10" max="10" width="15.5703125" style="8" customWidth="1"/>
    <col min="11" max="16384" width="9.140625" style="8"/>
  </cols>
  <sheetData>
    <row r="1" spans="1:10" ht="27.75" customHeight="1">
      <c r="A1" s="118" t="s">
        <v>96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27.75" customHeight="1">
      <c r="A2" s="6">
        <v>1</v>
      </c>
      <c r="B2" s="6" t="s">
        <v>77</v>
      </c>
      <c r="C2" s="6" t="s">
        <v>18</v>
      </c>
      <c r="D2" s="6" t="s">
        <v>78</v>
      </c>
      <c r="E2" s="6" t="s">
        <v>89</v>
      </c>
      <c r="F2" s="6" t="s">
        <v>88</v>
      </c>
      <c r="G2" s="6" t="s">
        <v>80</v>
      </c>
      <c r="H2" s="7">
        <v>109299</v>
      </c>
      <c r="I2" s="7">
        <v>205554</v>
      </c>
      <c r="J2" s="7"/>
    </row>
    <row r="3" spans="1:10" ht="27.75" customHeight="1">
      <c r="A3" s="6">
        <v>2</v>
      </c>
      <c r="B3" s="6" t="s">
        <v>90</v>
      </c>
      <c r="C3" s="6" t="s">
        <v>91</v>
      </c>
      <c r="D3" s="6" t="s">
        <v>92</v>
      </c>
      <c r="E3" s="6" t="s">
        <v>93</v>
      </c>
      <c r="F3" s="6" t="s">
        <v>94</v>
      </c>
      <c r="G3" s="6" t="s">
        <v>87</v>
      </c>
      <c r="H3" s="7">
        <v>0</v>
      </c>
      <c r="I3" s="7">
        <v>195334</v>
      </c>
      <c r="J3" s="7"/>
    </row>
    <row r="4" spans="1:10" ht="27.75" customHeight="1">
      <c r="A4" s="6"/>
      <c r="B4" s="6"/>
      <c r="C4" s="6"/>
      <c r="D4" s="6"/>
      <c r="E4" s="6"/>
      <c r="F4" s="6"/>
      <c r="G4" s="6"/>
      <c r="H4" s="7">
        <v>174400</v>
      </c>
      <c r="I4" s="7">
        <f>SUM(I3:I3)</f>
        <v>195334</v>
      </c>
      <c r="J4" s="7"/>
    </row>
  </sheetData>
  <mergeCells count="1">
    <mergeCell ref="A1:J1"/>
  </mergeCells>
  <pageMargins left="0.2" right="0.2" top="0.2" bottom="0.2" header="0.25" footer="0.2"/>
  <pageSetup paperSize="9" scale="90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J15"/>
  <sheetViews>
    <sheetView workbookViewId="0">
      <selection activeCell="E15" sqref="E15"/>
    </sheetView>
  </sheetViews>
  <sheetFormatPr defaultRowHeight="21" customHeight="1"/>
  <cols>
    <col min="1" max="1" width="6.140625" style="30" customWidth="1"/>
    <col min="2" max="2" width="11.140625" style="30" bestFit="1" customWidth="1"/>
    <col min="3" max="3" width="9.28515625" style="30" bestFit="1" customWidth="1"/>
    <col min="4" max="4" width="25" style="30" customWidth="1"/>
    <col min="5" max="5" width="39.28515625" style="30" customWidth="1"/>
    <col min="6" max="6" width="16.7109375" style="30" customWidth="1"/>
    <col min="7" max="7" width="14.7109375" style="30" customWidth="1"/>
    <col min="8" max="8" width="9.85546875" style="30" customWidth="1"/>
    <col min="9" max="9" width="11.85546875" style="30" customWidth="1"/>
    <col min="10" max="10" width="11" style="30" bestFit="1" customWidth="1"/>
    <col min="11" max="16384" width="9.140625" style="30"/>
  </cols>
  <sheetData>
    <row r="1" spans="1:10" ht="21" customHeight="1">
      <c r="A1" s="118" t="s">
        <v>513</v>
      </c>
      <c r="B1" s="119"/>
      <c r="C1" s="119"/>
      <c r="D1" s="119"/>
      <c r="E1" s="119"/>
      <c r="F1" s="119"/>
      <c r="G1" s="119"/>
      <c r="H1" s="119"/>
      <c r="I1" s="119"/>
      <c r="J1" s="120"/>
    </row>
    <row r="2" spans="1:10" ht="21" customHeight="1">
      <c r="A2" s="20" t="s">
        <v>82</v>
      </c>
      <c r="B2" s="20" t="s">
        <v>111</v>
      </c>
      <c r="C2" s="20" t="s">
        <v>125</v>
      </c>
      <c r="D2" s="20" t="s">
        <v>113</v>
      </c>
      <c r="E2" s="20" t="s">
        <v>114</v>
      </c>
      <c r="F2" s="20" t="s">
        <v>115</v>
      </c>
      <c r="G2" s="20" t="s">
        <v>116</v>
      </c>
      <c r="H2" s="20" t="s">
        <v>129</v>
      </c>
      <c r="I2" s="20" t="s">
        <v>130</v>
      </c>
      <c r="J2" s="20" t="s">
        <v>83</v>
      </c>
    </row>
    <row r="3" spans="1:10" ht="21" customHeight="1">
      <c r="A3" s="20">
        <v>1</v>
      </c>
      <c r="B3" s="20" t="s">
        <v>73</v>
      </c>
      <c r="C3" s="20" t="s">
        <v>18</v>
      </c>
      <c r="D3" s="20" t="s">
        <v>74</v>
      </c>
      <c r="E3" s="20" t="s">
        <v>118</v>
      </c>
      <c r="F3" s="20" t="s">
        <v>11</v>
      </c>
      <c r="G3" s="20" t="s">
        <v>76</v>
      </c>
      <c r="H3" s="33">
        <v>0</v>
      </c>
      <c r="I3" s="33">
        <v>47703</v>
      </c>
      <c r="J3" s="33"/>
    </row>
    <row r="4" spans="1:10" ht="21" customHeight="1">
      <c r="A4" s="20">
        <v>2</v>
      </c>
      <c r="B4" s="20" t="s">
        <v>58</v>
      </c>
      <c r="C4" s="20" t="s">
        <v>18</v>
      </c>
      <c r="D4" s="20" t="s">
        <v>20</v>
      </c>
      <c r="E4" s="20" t="s">
        <v>119</v>
      </c>
      <c r="F4" s="20" t="s">
        <v>117</v>
      </c>
      <c r="G4" s="20" t="s">
        <v>120</v>
      </c>
      <c r="H4" s="33">
        <v>348026</v>
      </c>
      <c r="I4" s="33">
        <v>384365</v>
      </c>
      <c r="J4" s="33"/>
    </row>
    <row r="5" spans="1:10" ht="21" customHeight="1">
      <c r="A5" s="33"/>
      <c r="B5" s="33"/>
      <c r="C5" s="33"/>
      <c r="D5" s="33"/>
      <c r="E5" s="33"/>
      <c r="F5" s="33"/>
      <c r="G5" s="33"/>
      <c r="H5" s="33">
        <f>SUM(H3:H4)</f>
        <v>348026</v>
      </c>
      <c r="I5" s="33">
        <f>SUM(I3:I4)</f>
        <v>432068</v>
      </c>
      <c r="J5" s="33"/>
    </row>
    <row r="6" spans="1:10" ht="21" customHeight="1">
      <c r="A6" s="20">
        <v>1</v>
      </c>
      <c r="B6" s="20" t="s">
        <v>53</v>
      </c>
      <c r="C6" s="31" t="s">
        <v>12</v>
      </c>
      <c r="D6" s="31" t="s">
        <v>54</v>
      </c>
      <c r="E6" s="31" t="s">
        <v>55</v>
      </c>
      <c r="F6" s="31" t="s">
        <v>123</v>
      </c>
      <c r="G6" s="34">
        <v>9483834858</v>
      </c>
      <c r="H6" s="33">
        <v>0</v>
      </c>
      <c r="I6" s="33">
        <v>17725</v>
      </c>
      <c r="J6" s="33"/>
    </row>
    <row r="7" spans="1:10" ht="21" customHeight="1">
      <c r="A7" s="20"/>
      <c r="B7" s="31"/>
      <c r="C7" s="31"/>
      <c r="D7" s="31"/>
      <c r="E7" s="31"/>
      <c r="F7" s="31"/>
      <c r="G7" s="31"/>
      <c r="H7" s="33">
        <f>SUM(H6:H6)</f>
        <v>0</v>
      </c>
      <c r="I7" s="33">
        <f>SUM(I6:I6)</f>
        <v>17725</v>
      </c>
      <c r="J7" s="33"/>
    </row>
    <row r="9" spans="1:10" s="26" customFormat="1" ht="18.75" customHeight="1">
      <c r="A9" s="139" t="s">
        <v>512</v>
      </c>
      <c r="B9" s="140"/>
      <c r="C9" s="140"/>
      <c r="D9" s="140"/>
      <c r="E9" s="140"/>
      <c r="F9" s="140"/>
      <c r="G9" s="140"/>
      <c r="H9" s="140"/>
      <c r="I9" s="140"/>
      <c r="J9" s="141"/>
    </row>
    <row r="10" spans="1:10" s="26" customFormat="1" ht="18.75" customHeight="1">
      <c r="A10" s="27" t="s">
        <v>82</v>
      </c>
      <c r="B10" s="27" t="s">
        <v>111</v>
      </c>
      <c r="C10" s="27" t="s">
        <v>125</v>
      </c>
      <c r="D10" s="27" t="s">
        <v>113</v>
      </c>
      <c r="E10" s="27" t="s">
        <v>114</v>
      </c>
      <c r="F10" s="27" t="s">
        <v>115</v>
      </c>
      <c r="G10" s="27" t="s">
        <v>490</v>
      </c>
      <c r="H10" s="27" t="s">
        <v>129</v>
      </c>
      <c r="I10" s="27" t="s">
        <v>130</v>
      </c>
      <c r="J10" s="27" t="s">
        <v>83</v>
      </c>
    </row>
    <row r="11" spans="1:10" s="26" customFormat="1" ht="18.75" customHeight="1">
      <c r="A11" s="27">
        <v>1</v>
      </c>
      <c r="B11" s="27" t="s">
        <v>108</v>
      </c>
      <c r="C11" s="27" t="s">
        <v>101</v>
      </c>
      <c r="D11" s="27" t="s">
        <v>109</v>
      </c>
      <c r="E11" s="27" t="s">
        <v>110</v>
      </c>
      <c r="F11" s="27" t="s">
        <v>103</v>
      </c>
      <c r="G11" s="27" t="s">
        <v>87</v>
      </c>
      <c r="H11" s="28">
        <v>54883</v>
      </c>
      <c r="I11" s="28">
        <v>227928</v>
      </c>
      <c r="J11" s="28"/>
    </row>
    <row r="12" spans="1:10" s="26" customFormat="1" ht="18.75" customHeight="1">
      <c r="A12" s="27">
        <v>2</v>
      </c>
      <c r="B12" s="27" t="s">
        <v>90</v>
      </c>
      <c r="C12" s="27" t="s">
        <v>91</v>
      </c>
      <c r="D12" s="27" t="s">
        <v>92</v>
      </c>
      <c r="E12" s="27" t="s">
        <v>93</v>
      </c>
      <c r="F12" s="27" t="s">
        <v>94</v>
      </c>
      <c r="G12" s="27" t="s">
        <v>87</v>
      </c>
      <c r="H12" s="28">
        <v>70299</v>
      </c>
      <c r="I12" s="28">
        <v>302334</v>
      </c>
      <c r="J12" s="28"/>
    </row>
    <row r="13" spans="1:10" s="26" customFormat="1" ht="18.75" customHeight="1">
      <c r="A13" s="27">
        <v>3</v>
      </c>
      <c r="B13" s="27" t="s">
        <v>241</v>
      </c>
      <c r="C13" s="27" t="s">
        <v>102</v>
      </c>
      <c r="D13" s="27" t="s">
        <v>242</v>
      </c>
      <c r="E13" s="27" t="s">
        <v>243</v>
      </c>
      <c r="F13" s="27" t="s">
        <v>103</v>
      </c>
      <c r="G13" s="27" t="s">
        <v>244</v>
      </c>
      <c r="H13" s="28">
        <v>42242</v>
      </c>
      <c r="I13" s="28">
        <v>117045</v>
      </c>
      <c r="J13" s="28"/>
    </row>
    <row r="14" spans="1:10" s="26" customFormat="1" ht="18.75" customHeight="1">
      <c r="A14" s="27">
        <v>4</v>
      </c>
      <c r="B14" s="27" t="s">
        <v>77</v>
      </c>
      <c r="C14" s="27" t="s">
        <v>18</v>
      </c>
      <c r="D14" s="27" t="s">
        <v>78</v>
      </c>
      <c r="E14" s="27" t="s">
        <v>89</v>
      </c>
      <c r="F14" s="27" t="s">
        <v>88</v>
      </c>
      <c r="G14" s="27" t="s">
        <v>80</v>
      </c>
      <c r="H14" s="28">
        <v>0</v>
      </c>
      <c r="I14" s="28">
        <v>128538</v>
      </c>
      <c r="J14" s="28"/>
    </row>
    <row r="15" spans="1:10" ht="21" customHeight="1">
      <c r="H15" s="30">
        <f>SUM(H11:H14)</f>
        <v>167424</v>
      </c>
      <c r="I15" s="30">
        <f>SUM(I11:I14)</f>
        <v>775845</v>
      </c>
    </row>
  </sheetData>
  <mergeCells count="2">
    <mergeCell ref="A1:J1"/>
    <mergeCell ref="A9:J9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>
  <dimension ref="A1:J6"/>
  <sheetViews>
    <sheetView zoomScale="115" zoomScaleNormal="115" workbookViewId="0">
      <selection activeCell="B3" sqref="B3:B6"/>
    </sheetView>
  </sheetViews>
  <sheetFormatPr defaultRowHeight="18.75" customHeight="1"/>
  <cols>
    <col min="1" max="1" width="4.42578125" style="26" customWidth="1"/>
    <col min="2" max="2" width="10" style="26" bestFit="1" customWidth="1"/>
    <col min="3" max="3" width="7.28515625" style="26" customWidth="1"/>
    <col min="4" max="4" width="25" style="26" customWidth="1"/>
    <col min="5" max="5" width="29.42578125" style="26" customWidth="1"/>
    <col min="6" max="6" width="14" style="26" customWidth="1"/>
    <col min="7" max="7" width="12.5703125" style="26" customWidth="1"/>
    <col min="8" max="8" width="7.85546875" style="26" customWidth="1"/>
    <col min="9" max="9" width="9.140625" style="26" customWidth="1"/>
    <col min="10" max="10" width="9.85546875" style="26" bestFit="1" customWidth="1"/>
    <col min="11" max="16384" width="9.140625" style="26"/>
  </cols>
  <sheetData>
    <row r="1" spans="1:10" ht="18.75" customHeight="1">
      <c r="A1" s="139" t="s">
        <v>512</v>
      </c>
      <c r="B1" s="140"/>
      <c r="C1" s="140"/>
      <c r="D1" s="140"/>
      <c r="E1" s="140"/>
      <c r="F1" s="140"/>
      <c r="G1" s="140"/>
      <c r="H1" s="140"/>
      <c r="I1" s="140"/>
      <c r="J1" s="141"/>
    </row>
    <row r="2" spans="1:10" ht="18.75" customHeight="1">
      <c r="A2" s="27" t="s">
        <v>82</v>
      </c>
      <c r="B2" s="27" t="s">
        <v>111</v>
      </c>
      <c r="C2" s="27" t="s">
        <v>125</v>
      </c>
      <c r="D2" s="27" t="s">
        <v>113</v>
      </c>
      <c r="E2" s="27" t="s">
        <v>114</v>
      </c>
      <c r="F2" s="27" t="s">
        <v>115</v>
      </c>
      <c r="G2" s="27" t="s">
        <v>490</v>
      </c>
      <c r="H2" s="27" t="s">
        <v>129</v>
      </c>
      <c r="I2" s="27" t="s">
        <v>130</v>
      </c>
      <c r="J2" s="27" t="s">
        <v>83</v>
      </c>
    </row>
    <row r="3" spans="1:10" ht="18.75" customHeight="1">
      <c r="A3" s="27">
        <v>1</v>
      </c>
      <c r="B3" s="27" t="s">
        <v>108</v>
      </c>
      <c r="C3" s="27" t="s">
        <v>101</v>
      </c>
      <c r="D3" s="27" t="s">
        <v>109</v>
      </c>
      <c r="E3" s="27" t="s">
        <v>110</v>
      </c>
      <c r="F3" s="27" t="s">
        <v>103</v>
      </c>
      <c r="G3" s="27" t="s">
        <v>87</v>
      </c>
      <c r="H3" s="28">
        <v>54883</v>
      </c>
      <c r="I3" s="28">
        <v>227928</v>
      </c>
      <c r="J3" s="28"/>
    </row>
    <row r="4" spans="1:10" ht="18.75" customHeight="1">
      <c r="A4" s="27">
        <v>2</v>
      </c>
      <c r="B4" s="27" t="s">
        <v>90</v>
      </c>
      <c r="C4" s="27" t="s">
        <v>91</v>
      </c>
      <c r="D4" s="27" t="s">
        <v>92</v>
      </c>
      <c r="E4" s="27" t="s">
        <v>93</v>
      </c>
      <c r="F4" s="27" t="s">
        <v>94</v>
      </c>
      <c r="G4" s="27" t="s">
        <v>87</v>
      </c>
      <c r="H4" s="28">
        <v>70299</v>
      </c>
      <c r="I4" s="28">
        <v>302334</v>
      </c>
      <c r="J4" s="28"/>
    </row>
    <row r="5" spans="1:10" ht="18.75" customHeight="1">
      <c r="A5" s="27">
        <v>3</v>
      </c>
      <c r="B5" s="27" t="s">
        <v>241</v>
      </c>
      <c r="C5" s="27" t="s">
        <v>102</v>
      </c>
      <c r="D5" s="27" t="s">
        <v>242</v>
      </c>
      <c r="E5" s="27" t="s">
        <v>243</v>
      </c>
      <c r="F5" s="27" t="s">
        <v>103</v>
      </c>
      <c r="G5" s="27" t="s">
        <v>244</v>
      </c>
      <c r="H5" s="28">
        <v>42242</v>
      </c>
      <c r="I5" s="28">
        <v>117045</v>
      </c>
      <c r="J5" s="28"/>
    </row>
    <row r="6" spans="1:10" ht="18.75" customHeight="1">
      <c r="A6" s="27">
        <v>4</v>
      </c>
      <c r="B6" s="27" t="s">
        <v>77</v>
      </c>
      <c r="C6" s="27" t="s">
        <v>18</v>
      </c>
      <c r="D6" s="27" t="s">
        <v>78</v>
      </c>
      <c r="E6" s="27" t="s">
        <v>89</v>
      </c>
      <c r="F6" s="27" t="s">
        <v>88</v>
      </c>
      <c r="G6" s="27" t="s">
        <v>80</v>
      </c>
      <c r="H6" s="28">
        <v>0</v>
      </c>
      <c r="I6" s="28">
        <v>128538</v>
      </c>
      <c r="J6" s="28"/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>
  <dimension ref="A1:I7"/>
  <sheetViews>
    <sheetView zoomScale="115" zoomScaleNormal="115" workbookViewId="0">
      <selection activeCell="E20" sqref="E20"/>
    </sheetView>
  </sheetViews>
  <sheetFormatPr defaultRowHeight="15"/>
  <cols>
    <col min="1" max="1" width="6" bestFit="1" customWidth="1"/>
    <col min="3" max="3" width="7.28515625" bestFit="1" customWidth="1"/>
    <col min="4" max="4" width="29.28515625" customWidth="1"/>
    <col min="5" max="5" width="32" customWidth="1"/>
    <col min="7" max="7" width="12.140625" bestFit="1" customWidth="1"/>
    <col min="8" max="8" width="7.85546875" bestFit="1" customWidth="1"/>
  </cols>
  <sheetData>
    <row r="1" spans="1:9">
      <c r="A1" s="146" t="s">
        <v>136</v>
      </c>
      <c r="B1" s="146"/>
      <c r="C1" s="146"/>
      <c r="D1" s="146"/>
      <c r="E1" s="146"/>
      <c r="F1" s="146"/>
      <c r="G1" s="146"/>
      <c r="H1" s="146"/>
      <c r="I1" s="146"/>
    </row>
    <row r="2" spans="1:9">
      <c r="A2" s="78" t="s">
        <v>82</v>
      </c>
      <c r="B2" s="78" t="s">
        <v>111</v>
      </c>
      <c r="C2" s="78" t="s">
        <v>125</v>
      </c>
      <c r="D2" s="78" t="s">
        <v>113</v>
      </c>
      <c r="E2" s="78" t="s">
        <v>114</v>
      </c>
      <c r="F2" s="78" t="s">
        <v>115</v>
      </c>
      <c r="G2" s="79" t="s">
        <v>490</v>
      </c>
      <c r="H2" s="79" t="s">
        <v>130</v>
      </c>
      <c r="I2" s="79" t="s">
        <v>83</v>
      </c>
    </row>
    <row r="3" spans="1:9">
      <c r="A3" s="78">
        <v>1</v>
      </c>
      <c r="B3" s="77" t="s">
        <v>108</v>
      </c>
      <c r="C3" s="78" t="s">
        <v>101</v>
      </c>
      <c r="D3" s="78" t="s">
        <v>109</v>
      </c>
      <c r="E3" s="78" t="s">
        <v>110</v>
      </c>
      <c r="F3" s="78" t="s">
        <v>103</v>
      </c>
      <c r="G3" s="78" t="s">
        <v>87</v>
      </c>
      <c r="H3" s="25">
        <v>50866</v>
      </c>
      <c r="I3" s="25"/>
    </row>
    <row r="4" spans="1:9">
      <c r="A4" s="78">
        <v>2</v>
      </c>
      <c r="B4" s="77" t="s">
        <v>90</v>
      </c>
      <c r="C4" s="78" t="s">
        <v>91</v>
      </c>
      <c r="D4" s="78" t="s">
        <v>92</v>
      </c>
      <c r="E4" s="78" t="s">
        <v>93</v>
      </c>
      <c r="F4" s="78" t="s">
        <v>94</v>
      </c>
      <c r="G4" s="78" t="s">
        <v>87</v>
      </c>
      <c r="H4" s="25">
        <v>110473</v>
      </c>
      <c r="I4" s="25"/>
    </row>
    <row r="5" spans="1:9">
      <c r="A5" s="78">
        <v>3</v>
      </c>
      <c r="B5" s="77" t="s">
        <v>241</v>
      </c>
      <c r="C5" s="78" t="s">
        <v>102</v>
      </c>
      <c r="D5" s="78" t="s">
        <v>242</v>
      </c>
      <c r="E5" s="78" t="s">
        <v>243</v>
      </c>
      <c r="F5" s="78" t="s">
        <v>103</v>
      </c>
      <c r="G5" s="78" t="s">
        <v>244</v>
      </c>
      <c r="H5" s="25">
        <v>41085</v>
      </c>
      <c r="I5" s="25"/>
    </row>
    <row r="6" spans="1:9">
      <c r="A6" s="25"/>
      <c r="B6" s="25"/>
      <c r="C6" s="25"/>
      <c r="D6" s="25"/>
      <c r="E6" s="25"/>
      <c r="F6" s="25"/>
      <c r="G6" s="25"/>
      <c r="H6" s="25">
        <f>SUM(H3:H5)</f>
        <v>202424</v>
      </c>
      <c r="I6" s="25"/>
    </row>
    <row r="7" spans="1:9" ht="12" customHeight="1"/>
  </sheetData>
  <mergeCells count="1">
    <mergeCell ref="A1:I1"/>
  </mergeCells>
  <pageMargins left="0.7" right="0.7" top="0.75" bottom="0.75" header="0.3" footer="0.3"/>
  <pageSetup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>
  <dimension ref="A1:I4"/>
  <sheetViews>
    <sheetView zoomScale="115" zoomScaleNormal="115" workbookViewId="0">
      <selection sqref="A1:I4"/>
    </sheetView>
  </sheetViews>
  <sheetFormatPr defaultRowHeight="15"/>
  <cols>
    <col min="1" max="1" width="6" bestFit="1" customWidth="1"/>
    <col min="7" max="7" width="12.140625" bestFit="1" customWidth="1"/>
  </cols>
  <sheetData>
    <row r="1" spans="1:9">
      <c r="A1" s="146" t="s">
        <v>11</v>
      </c>
      <c r="B1" s="147"/>
      <c r="C1" s="147"/>
      <c r="D1" s="147"/>
      <c r="E1" s="147"/>
      <c r="F1" s="147"/>
      <c r="G1" s="147"/>
      <c r="H1" s="25"/>
      <c r="I1" s="25"/>
    </row>
    <row r="2" spans="1:9">
      <c r="A2" s="81" t="s">
        <v>82</v>
      </c>
      <c r="B2" s="81" t="s">
        <v>111</v>
      </c>
      <c r="C2" s="81" t="s">
        <v>112</v>
      </c>
      <c r="D2" s="81" t="s">
        <v>113</v>
      </c>
      <c r="E2" s="81" t="s">
        <v>114</v>
      </c>
      <c r="F2" s="81" t="s">
        <v>115</v>
      </c>
      <c r="G2" s="81" t="s">
        <v>490</v>
      </c>
      <c r="H2" s="81" t="s">
        <v>130</v>
      </c>
      <c r="I2" s="81" t="s">
        <v>83</v>
      </c>
    </row>
    <row r="3" spans="1:9">
      <c r="A3" s="81">
        <v>1</v>
      </c>
      <c r="B3" s="80" t="s">
        <v>70</v>
      </c>
      <c r="C3" s="80" t="s">
        <v>18</v>
      </c>
      <c r="D3" s="80" t="s">
        <v>20</v>
      </c>
      <c r="E3" s="80" t="s">
        <v>436</v>
      </c>
      <c r="F3" s="80" t="s">
        <v>441</v>
      </c>
      <c r="G3" s="80" t="s">
        <v>72</v>
      </c>
      <c r="H3" s="25">
        <v>29555</v>
      </c>
      <c r="I3" s="25"/>
    </row>
    <row r="4" spans="1:9">
      <c r="A4" s="81"/>
      <c r="B4" s="80"/>
      <c r="C4" s="80"/>
      <c r="D4" s="80"/>
      <c r="E4" s="80"/>
      <c r="F4" s="80"/>
      <c r="G4" s="80"/>
      <c r="H4" s="25">
        <f>SUM(H3:H3)</f>
        <v>29555</v>
      </c>
      <c r="I4" s="25"/>
    </row>
  </sheetData>
  <mergeCells count="1">
    <mergeCell ref="A1:G1"/>
  </mergeCell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>
  <dimension ref="A1:J13"/>
  <sheetViews>
    <sheetView zoomScale="115" zoomScaleNormal="115" workbookViewId="0">
      <selection activeCell="J14" sqref="J14"/>
    </sheetView>
  </sheetViews>
  <sheetFormatPr defaultRowHeight="20.25" customHeight="1"/>
  <cols>
    <col min="1" max="1" width="6" bestFit="1" customWidth="1"/>
    <col min="2" max="2" width="8.85546875" bestFit="1" customWidth="1"/>
    <col min="3" max="3" width="7.28515625" bestFit="1" customWidth="1"/>
    <col min="4" max="4" width="29" customWidth="1"/>
    <col min="5" max="5" width="26.5703125" customWidth="1"/>
    <col min="6" max="6" width="15.85546875" customWidth="1"/>
    <col min="7" max="7" width="12.140625" bestFit="1" customWidth="1"/>
    <col min="8" max="8" width="7.85546875" bestFit="1" customWidth="1"/>
    <col min="9" max="9" width="9" bestFit="1" customWidth="1"/>
    <col min="10" max="10" width="30.28515625" bestFit="1" customWidth="1"/>
  </cols>
  <sheetData>
    <row r="1" spans="1:10" ht="20.25" customHeight="1">
      <c r="A1" s="81"/>
      <c r="B1" s="146" t="s">
        <v>136</v>
      </c>
      <c r="C1" s="147"/>
      <c r="D1" s="147"/>
      <c r="E1" s="147"/>
      <c r="F1" s="147"/>
      <c r="G1" s="147"/>
      <c r="H1" s="25"/>
      <c r="I1" s="25"/>
      <c r="J1" s="25"/>
    </row>
    <row r="2" spans="1:10" ht="20.25" customHeight="1">
      <c r="A2" s="81" t="s">
        <v>82</v>
      </c>
      <c r="B2" s="81" t="s">
        <v>111</v>
      </c>
      <c r="C2" s="81" t="s">
        <v>125</v>
      </c>
      <c r="D2" s="81" t="s">
        <v>113</v>
      </c>
      <c r="E2" s="81" t="s">
        <v>114</v>
      </c>
      <c r="F2" s="81" t="s">
        <v>115</v>
      </c>
      <c r="G2" s="81" t="s">
        <v>490</v>
      </c>
      <c r="H2" s="81" t="s">
        <v>129</v>
      </c>
      <c r="I2" s="81" t="s">
        <v>130</v>
      </c>
      <c r="J2" s="81" t="s">
        <v>83</v>
      </c>
    </row>
    <row r="3" spans="1:10" ht="20.25" customHeight="1">
      <c r="A3" s="81">
        <v>1</v>
      </c>
      <c r="B3" s="77" t="s">
        <v>108</v>
      </c>
      <c r="C3" s="81" t="s">
        <v>101</v>
      </c>
      <c r="D3" s="81" t="s">
        <v>109</v>
      </c>
      <c r="E3" s="81" t="s">
        <v>110</v>
      </c>
      <c r="F3" s="81" t="s">
        <v>103</v>
      </c>
      <c r="G3" s="81" t="s">
        <v>87</v>
      </c>
      <c r="H3" s="25">
        <v>0</v>
      </c>
      <c r="I3" s="25">
        <v>115010</v>
      </c>
      <c r="J3" s="25" t="s">
        <v>514</v>
      </c>
    </row>
    <row r="4" spans="1:10" ht="20.25" customHeight="1">
      <c r="A4" s="81">
        <v>2</v>
      </c>
      <c r="B4" s="77" t="s">
        <v>90</v>
      </c>
      <c r="C4" s="81" t="s">
        <v>91</v>
      </c>
      <c r="D4" s="81" t="s">
        <v>92</v>
      </c>
      <c r="E4" s="81" t="s">
        <v>93</v>
      </c>
      <c r="F4" s="81" t="s">
        <v>94</v>
      </c>
      <c r="G4" s="81" t="s">
        <v>87</v>
      </c>
      <c r="H4" s="25">
        <v>0</v>
      </c>
      <c r="I4" s="25">
        <v>278381</v>
      </c>
      <c r="J4" s="25" t="s">
        <v>514</v>
      </c>
    </row>
    <row r="5" spans="1:10" ht="20.25" customHeight="1">
      <c r="A5" s="81">
        <v>3</v>
      </c>
      <c r="B5" s="77" t="s">
        <v>241</v>
      </c>
      <c r="C5" s="81" t="s">
        <v>102</v>
      </c>
      <c r="D5" s="81" t="s">
        <v>242</v>
      </c>
      <c r="E5" s="81" t="s">
        <v>243</v>
      </c>
      <c r="F5" s="81" t="s">
        <v>103</v>
      </c>
      <c r="G5" s="81" t="s">
        <v>244</v>
      </c>
      <c r="H5" s="25">
        <v>0</v>
      </c>
      <c r="I5" s="25">
        <v>40009</v>
      </c>
      <c r="J5" s="25" t="s">
        <v>514</v>
      </c>
    </row>
    <row r="6" spans="1:10" ht="20.25" customHeight="1">
      <c r="A6" s="81">
        <v>4</v>
      </c>
      <c r="B6" s="81" t="s">
        <v>157</v>
      </c>
      <c r="C6" s="81" t="s">
        <v>101</v>
      </c>
      <c r="D6" s="81" t="s">
        <v>159</v>
      </c>
      <c r="E6" s="81" t="s">
        <v>160</v>
      </c>
      <c r="F6" s="81" t="s">
        <v>43</v>
      </c>
      <c r="G6" s="82" t="s">
        <v>161</v>
      </c>
      <c r="H6" s="25">
        <v>0</v>
      </c>
      <c r="I6" s="25">
        <v>27247</v>
      </c>
      <c r="J6" s="25" t="s">
        <v>515</v>
      </c>
    </row>
    <row r="7" spans="1:10" ht="20.25" customHeight="1">
      <c r="A7" s="81">
        <v>5</v>
      </c>
      <c r="B7" s="81" t="s">
        <v>214</v>
      </c>
      <c r="C7" s="81" t="s">
        <v>101</v>
      </c>
      <c r="D7" s="81" t="s">
        <v>215</v>
      </c>
      <c r="E7" s="81" t="s">
        <v>216</v>
      </c>
      <c r="F7" s="81" t="s">
        <v>43</v>
      </c>
      <c r="G7" s="81" t="s">
        <v>217</v>
      </c>
      <c r="H7" s="25">
        <v>0</v>
      </c>
      <c r="I7" s="25">
        <v>29572</v>
      </c>
      <c r="J7" s="25" t="s">
        <v>516</v>
      </c>
    </row>
    <row r="8" spans="1:10" ht="20.25" customHeight="1">
      <c r="A8" s="81">
        <v>6</v>
      </c>
      <c r="B8" s="84" t="s">
        <v>255</v>
      </c>
      <c r="C8" s="84" t="s">
        <v>101</v>
      </c>
      <c r="D8" s="84" t="s">
        <v>256</v>
      </c>
      <c r="E8" s="84" t="s">
        <v>257</v>
      </c>
      <c r="F8" s="84" t="s">
        <v>43</v>
      </c>
      <c r="G8" s="84" t="s">
        <v>258</v>
      </c>
      <c r="H8" s="25">
        <v>0</v>
      </c>
      <c r="I8" s="25">
        <v>105756</v>
      </c>
      <c r="J8" s="25" t="s">
        <v>517</v>
      </c>
    </row>
    <row r="9" spans="1:10" ht="20.25" customHeight="1">
      <c r="B9" s="83">
        <v>152</v>
      </c>
      <c r="I9">
        <f>SUM(I3:I8)</f>
        <v>595975</v>
      </c>
    </row>
    <row r="10" spans="1:10" ht="20.25" customHeight="1">
      <c r="A10" s="148" t="s">
        <v>11</v>
      </c>
      <c r="B10" s="149"/>
      <c r="C10" s="149"/>
      <c r="D10" s="149"/>
      <c r="E10" s="149"/>
      <c r="F10" s="149"/>
      <c r="G10" s="149"/>
      <c r="H10" s="149"/>
      <c r="I10" s="150"/>
    </row>
    <row r="11" spans="1:10" ht="20.25" customHeight="1">
      <c r="A11" s="81" t="s">
        <v>82</v>
      </c>
      <c r="B11" s="81" t="s">
        <v>111</v>
      </c>
      <c r="C11" s="81" t="s">
        <v>112</v>
      </c>
      <c r="D11" s="81" t="s">
        <v>113</v>
      </c>
      <c r="E11" s="81" t="s">
        <v>114</v>
      </c>
      <c r="F11" s="81" t="s">
        <v>115</v>
      </c>
      <c r="G11" s="81" t="s">
        <v>490</v>
      </c>
      <c r="H11" s="81" t="s">
        <v>130</v>
      </c>
      <c r="I11" s="81" t="s">
        <v>83</v>
      </c>
    </row>
    <row r="12" spans="1:10" ht="20.25" customHeight="1">
      <c r="A12" s="81">
        <v>1</v>
      </c>
      <c r="B12" s="80" t="s">
        <v>70</v>
      </c>
      <c r="C12" s="80" t="s">
        <v>18</v>
      </c>
      <c r="D12" s="80" t="s">
        <v>20</v>
      </c>
      <c r="E12" s="80" t="s">
        <v>436</v>
      </c>
      <c r="F12" s="80" t="s">
        <v>441</v>
      </c>
      <c r="G12" s="80" t="s">
        <v>72</v>
      </c>
      <c r="H12" s="25">
        <v>29555</v>
      </c>
      <c r="I12" s="25" t="s">
        <v>98</v>
      </c>
    </row>
    <row r="13" spans="1:10" ht="20.25" customHeight="1">
      <c r="A13" s="81"/>
      <c r="B13" s="80"/>
      <c r="C13" s="80"/>
      <c r="D13" s="80"/>
      <c r="E13" s="80"/>
      <c r="F13" s="80"/>
      <c r="G13" s="80"/>
      <c r="H13" s="25">
        <f>SUM(H12:H12)</f>
        <v>29555</v>
      </c>
      <c r="I13" s="25"/>
    </row>
  </sheetData>
  <mergeCells count="2">
    <mergeCell ref="B1:G1"/>
    <mergeCell ref="A10:I10"/>
  </mergeCells>
  <pageMargins left="0.2" right="0.2" top="0.31" bottom="0.2" header="0.3" footer="0.2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>
  <dimension ref="A1:I4"/>
  <sheetViews>
    <sheetView zoomScale="130" zoomScaleNormal="130" workbookViewId="0">
      <selection sqref="A1:I4"/>
    </sheetView>
  </sheetViews>
  <sheetFormatPr defaultRowHeight="18.75" customHeight="1"/>
  <cols>
    <col min="1" max="1" width="6" bestFit="1" customWidth="1"/>
    <col min="2" max="2" width="8.85546875" bestFit="1" customWidth="1"/>
    <col min="3" max="3" width="7.42578125" bestFit="1" customWidth="1"/>
    <col min="4" max="4" width="26.85546875" customWidth="1"/>
    <col min="5" max="5" width="35.42578125" customWidth="1"/>
    <col min="6" max="6" width="14.28515625" customWidth="1"/>
    <col min="7" max="7" width="13" customWidth="1"/>
    <col min="8" max="8" width="8.85546875" bestFit="1" customWidth="1"/>
    <col min="9" max="9" width="9" bestFit="1" customWidth="1"/>
  </cols>
  <sheetData>
    <row r="1" spans="1:9" ht="18.75" customHeight="1">
      <c r="A1" s="146" t="s">
        <v>519</v>
      </c>
      <c r="B1" s="147"/>
      <c r="C1" s="147"/>
      <c r="D1" s="147"/>
      <c r="E1" s="147"/>
      <c r="F1" s="147"/>
      <c r="G1" s="147"/>
      <c r="H1" s="25"/>
      <c r="I1" s="25"/>
    </row>
    <row r="2" spans="1:9" ht="18.75" customHeight="1">
      <c r="A2" s="85" t="s">
        <v>82</v>
      </c>
      <c r="B2" s="85" t="s">
        <v>111</v>
      </c>
      <c r="C2" s="85" t="s">
        <v>125</v>
      </c>
      <c r="D2" s="85" t="s">
        <v>113</v>
      </c>
      <c r="E2" s="85" t="s">
        <v>114</v>
      </c>
      <c r="F2" s="85" t="s">
        <v>115</v>
      </c>
      <c r="G2" s="85" t="s">
        <v>116</v>
      </c>
      <c r="H2" s="85" t="s">
        <v>495</v>
      </c>
      <c r="I2" s="85" t="s">
        <v>83</v>
      </c>
    </row>
    <row r="3" spans="1:9" ht="18.75" customHeight="1">
      <c r="A3" s="85">
        <v>1</v>
      </c>
      <c r="B3" s="85" t="s">
        <v>73</v>
      </c>
      <c r="C3" s="85" t="s">
        <v>18</v>
      </c>
      <c r="D3" s="85" t="s">
        <v>74</v>
      </c>
      <c r="E3" s="85" t="s">
        <v>118</v>
      </c>
      <c r="F3" s="85" t="s">
        <v>11</v>
      </c>
      <c r="G3" s="85" t="s">
        <v>76</v>
      </c>
      <c r="H3" s="25">
        <v>49595</v>
      </c>
      <c r="I3" s="25"/>
    </row>
    <row r="4" spans="1:9" ht="18.75" customHeight="1">
      <c r="A4" s="25"/>
      <c r="B4" s="25"/>
      <c r="C4" s="25"/>
      <c r="D4" s="25"/>
      <c r="E4" s="25"/>
      <c r="F4" s="25"/>
      <c r="G4" s="25"/>
      <c r="H4" s="25"/>
      <c r="I4" s="25"/>
    </row>
  </sheetData>
  <mergeCells count="1">
    <mergeCell ref="A1:G1"/>
  </mergeCell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>
  <dimension ref="A1:I12"/>
  <sheetViews>
    <sheetView zoomScale="115" zoomScaleNormal="115" workbookViewId="0">
      <selection activeCell="I16" sqref="I16"/>
    </sheetView>
  </sheetViews>
  <sheetFormatPr defaultRowHeight="18.75" customHeight="1"/>
  <cols>
    <col min="1" max="1" width="5.140625" customWidth="1"/>
    <col min="2" max="2" width="8.85546875" bestFit="1" customWidth="1"/>
    <col min="3" max="3" width="7.28515625" bestFit="1" customWidth="1"/>
    <col min="4" max="4" width="27.5703125" customWidth="1"/>
    <col min="5" max="5" width="30.140625" customWidth="1"/>
    <col min="6" max="6" width="18.42578125" customWidth="1"/>
    <col min="7" max="7" width="12" customWidth="1"/>
    <col min="8" max="8" width="9.42578125" bestFit="1" customWidth="1"/>
  </cols>
  <sheetData>
    <row r="1" spans="1:9" ht="18.75" customHeight="1">
      <c r="A1" s="85"/>
      <c r="B1" s="146" t="s">
        <v>520</v>
      </c>
      <c r="C1" s="147"/>
      <c r="D1" s="147"/>
      <c r="E1" s="147"/>
      <c r="F1" s="147"/>
      <c r="G1" s="147"/>
      <c r="H1" s="25"/>
      <c r="I1" s="25"/>
    </row>
    <row r="2" spans="1:9" ht="18.75" customHeight="1">
      <c r="A2" s="85" t="s">
        <v>82</v>
      </c>
      <c r="B2" s="85" t="s">
        <v>111</v>
      </c>
      <c r="C2" s="85" t="s">
        <v>125</v>
      </c>
      <c r="D2" s="85" t="s">
        <v>113</v>
      </c>
      <c r="E2" s="85" t="s">
        <v>114</v>
      </c>
      <c r="F2" s="85" t="s">
        <v>115</v>
      </c>
      <c r="G2" s="85" t="s">
        <v>116</v>
      </c>
      <c r="H2" s="25" t="s">
        <v>495</v>
      </c>
      <c r="I2" s="85" t="s">
        <v>83</v>
      </c>
    </row>
    <row r="3" spans="1:9" ht="18.75" customHeight="1">
      <c r="A3" s="85">
        <v>1</v>
      </c>
      <c r="B3" s="85" t="s">
        <v>108</v>
      </c>
      <c r="C3" s="85" t="s">
        <v>101</v>
      </c>
      <c r="D3" s="85" t="s">
        <v>109</v>
      </c>
      <c r="E3" s="85" t="s">
        <v>110</v>
      </c>
      <c r="F3" s="85" t="s">
        <v>103</v>
      </c>
      <c r="G3" s="85" t="s">
        <v>87</v>
      </c>
      <c r="H3" s="25">
        <v>281629</v>
      </c>
      <c r="I3" s="25"/>
    </row>
    <row r="4" spans="1:9" ht="18.75" customHeight="1">
      <c r="A4" s="85">
        <v>2</v>
      </c>
      <c r="B4" s="85" t="s">
        <v>90</v>
      </c>
      <c r="C4" s="85" t="s">
        <v>91</v>
      </c>
      <c r="D4" s="85" t="s">
        <v>92</v>
      </c>
      <c r="E4" s="85" t="s">
        <v>93</v>
      </c>
      <c r="F4" s="85" t="s">
        <v>94</v>
      </c>
      <c r="G4" s="85" t="s">
        <v>87</v>
      </c>
      <c r="H4" s="25">
        <v>529189</v>
      </c>
      <c r="I4" s="25"/>
    </row>
    <row r="5" spans="1:9" ht="18.75" customHeight="1">
      <c r="A5" s="85">
        <v>3</v>
      </c>
      <c r="B5" s="85" t="s">
        <v>241</v>
      </c>
      <c r="C5" s="85" t="s">
        <v>102</v>
      </c>
      <c r="D5" s="85" t="s">
        <v>242</v>
      </c>
      <c r="E5" s="85" t="s">
        <v>243</v>
      </c>
      <c r="F5" s="85" t="s">
        <v>103</v>
      </c>
      <c r="G5" s="85" t="s">
        <v>244</v>
      </c>
      <c r="H5" s="25">
        <v>113587</v>
      </c>
      <c r="I5" s="25"/>
    </row>
    <row r="6" spans="1:9" ht="18.75" customHeight="1">
      <c r="A6" s="85">
        <v>4</v>
      </c>
      <c r="B6" s="86" t="s">
        <v>157</v>
      </c>
      <c r="C6" s="85" t="s">
        <v>101</v>
      </c>
      <c r="D6" s="85" t="s">
        <v>159</v>
      </c>
      <c r="E6" s="85" t="s">
        <v>160</v>
      </c>
      <c r="F6" s="85" t="s">
        <v>43</v>
      </c>
      <c r="G6" s="85" t="s">
        <v>161</v>
      </c>
      <c r="H6" s="25">
        <v>27502</v>
      </c>
      <c r="I6" s="25"/>
    </row>
    <row r="7" spans="1:9" ht="18.75" customHeight="1">
      <c r="A7" s="85">
        <v>5</v>
      </c>
      <c r="B7" s="85" t="s">
        <v>214</v>
      </c>
      <c r="C7" s="85" t="s">
        <v>101</v>
      </c>
      <c r="D7" s="85" t="s">
        <v>215</v>
      </c>
      <c r="E7" s="85" t="s">
        <v>216</v>
      </c>
      <c r="F7" s="85" t="s">
        <v>43</v>
      </c>
      <c r="G7" s="85" t="s">
        <v>217</v>
      </c>
      <c r="H7" s="25" t="s">
        <v>518</v>
      </c>
      <c r="I7" s="25"/>
    </row>
    <row r="9" spans="1:9" ht="18.75" customHeight="1">
      <c r="A9" s="146" t="s">
        <v>521</v>
      </c>
      <c r="B9" s="147"/>
      <c r="C9" s="147"/>
      <c r="D9" s="147"/>
      <c r="E9" s="147"/>
      <c r="F9" s="147"/>
      <c r="G9" s="147"/>
      <c r="H9" s="25"/>
      <c r="I9" s="25"/>
    </row>
    <row r="10" spans="1:9" ht="18.75" customHeight="1">
      <c r="A10" s="85" t="s">
        <v>82</v>
      </c>
      <c r="B10" s="85" t="s">
        <v>111</v>
      </c>
      <c r="C10" s="85" t="s">
        <v>125</v>
      </c>
      <c r="D10" s="85" t="s">
        <v>113</v>
      </c>
      <c r="E10" s="85" t="s">
        <v>114</v>
      </c>
      <c r="F10" s="85" t="s">
        <v>115</v>
      </c>
      <c r="G10" s="85" t="s">
        <v>116</v>
      </c>
      <c r="H10" s="85" t="s">
        <v>495</v>
      </c>
      <c r="I10" s="85" t="s">
        <v>83</v>
      </c>
    </row>
    <row r="11" spans="1:9" ht="18.75" customHeight="1">
      <c r="A11" s="85">
        <v>1</v>
      </c>
      <c r="B11" s="85" t="s">
        <v>73</v>
      </c>
      <c r="C11" s="85" t="s">
        <v>18</v>
      </c>
      <c r="D11" s="85" t="s">
        <v>74</v>
      </c>
      <c r="E11" s="85" t="s">
        <v>118</v>
      </c>
      <c r="F11" s="85" t="s">
        <v>11</v>
      </c>
      <c r="G11" s="85" t="s">
        <v>76</v>
      </c>
      <c r="H11" s="25">
        <v>49595</v>
      </c>
      <c r="I11" s="25"/>
    </row>
    <row r="12" spans="1:9" ht="18.75" customHeight="1">
      <c r="A12" s="25"/>
      <c r="B12" s="25"/>
      <c r="C12" s="25"/>
      <c r="D12" s="25"/>
      <c r="E12" s="25"/>
      <c r="F12" s="25"/>
      <c r="G12" s="25"/>
      <c r="H12" s="25"/>
      <c r="I12" s="25"/>
    </row>
  </sheetData>
  <mergeCells count="2">
    <mergeCell ref="B1:G1"/>
    <mergeCell ref="A9:G9"/>
  </mergeCells>
  <pageMargins left="0.7" right="0.7" top="0.75" bottom="0.75" header="0.3" footer="0.3"/>
  <pageSetup paperSize="9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B3" sqref="B3"/>
    </sheetView>
  </sheetViews>
  <sheetFormatPr defaultRowHeight="15"/>
  <cols>
    <col min="1" max="1" width="6" bestFit="1" customWidth="1"/>
    <col min="3" max="3" width="7.28515625" bestFit="1" customWidth="1"/>
    <col min="7" max="7" width="12.140625" bestFit="1" customWidth="1"/>
  </cols>
  <sheetData>
    <row r="1" spans="1:10">
      <c r="A1" s="146" t="s">
        <v>11</v>
      </c>
      <c r="B1" s="147"/>
      <c r="C1" s="147"/>
      <c r="D1" s="147"/>
      <c r="E1" s="147"/>
      <c r="F1" s="147"/>
      <c r="G1" s="147"/>
      <c r="H1" s="25"/>
      <c r="I1" s="25"/>
      <c r="J1" s="25"/>
    </row>
    <row r="2" spans="1:10">
      <c r="A2" s="89" t="s">
        <v>82</v>
      </c>
      <c r="B2" s="89" t="s">
        <v>111</v>
      </c>
      <c r="C2" s="89" t="s">
        <v>125</v>
      </c>
      <c r="D2" s="89" t="s">
        <v>113</v>
      </c>
      <c r="E2" s="89" t="s">
        <v>114</v>
      </c>
      <c r="F2" s="89" t="s">
        <v>115</v>
      </c>
      <c r="G2" s="89" t="s">
        <v>490</v>
      </c>
      <c r="H2" s="89" t="s">
        <v>129</v>
      </c>
      <c r="I2" s="89" t="s">
        <v>130</v>
      </c>
      <c r="J2" s="89" t="s">
        <v>83</v>
      </c>
    </row>
    <row r="3" spans="1:10">
      <c r="A3" s="89">
        <v>1</v>
      </c>
      <c r="B3" s="45" t="s">
        <v>35</v>
      </c>
      <c r="C3" s="87" t="s">
        <v>102</v>
      </c>
      <c r="D3" s="87" t="s">
        <v>36</v>
      </c>
      <c r="E3" s="87" t="s">
        <v>121</v>
      </c>
      <c r="F3" s="87" t="s">
        <v>17</v>
      </c>
      <c r="G3" s="87" t="s">
        <v>38</v>
      </c>
      <c r="H3" s="25"/>
      <c r="I3" s="25">
        <v>284690</v>
      </c>
      <c r="J3" s="25"/>
    </row>
    <row r="4" spans="1:10">
      <c r="A4" s="89">
        <v>2</v>
      </c>
      <c r="B4" s="45" t="s">
        <v>13</v>
      </c>
      <c r="C4" s="87" t="s">
        <v>102</v>
      </c>
      <c r="D4" s="87" t="s">
        <v>14</v>
      </c>
      <c r="E4" s="87" t="s">
        <v>122</v>
      </c>
      <c r="F4" s="87" t="s">
        <v>17</v>
      </c>
      <c r="G4" s="87" t="s">
        <v>16</v>
      </c>
      <c r="H4" s="25"/>
      <c r="I4" s="25">
        <v>225762</v>
      </c>
      <c r="J4" s="25"/>
    </row>
    <row r="5" spans="1:10">
      <c r="A5" s="89">
        <v>3</v>
      </c>
      <c r="B5" s="45" t="s">
        <v>53</v>
      </c>
      <c r="C5" s="87" t="s">
        <v>12</v>
      </c>
      <c r="D5" s="87" t="s">
        <v>54</v>
      </c>
      <c r="E5" s="87" t="s">
        <v>55</v>
      </c>
      <c r="F5" s="87" t="s">
        <v>123</v>
      </c>
      <c r="G5" s="88">
        <v>9483834858</v>
      </c>
      <c r="H5" s="25"/>
      <c r="I5" s="25">
        <v>61333</v>
      </c>
      <c r="J5" s="25"/>
    </row>
    <row r="6" spans="1:10">
      <c r="A6" s="89"/>
      <c r="B6" s="87"/>
      <c r="C6" s="87"/>
      <c r="D6" s="87"/>
      <c r="E6" s="87"/>
      <c r="F6" s="87"/>
      <c r="G6" s="87"/>
      <c r="H6" s="25"/>
      <c r="I6" s="25"/>
      <c r="J6" s="25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>
  <dimension ref="A1:I8"/>
  <sheetViews>
    <sheetView workbookViewId="0">
      <selection activeCell="E13" sqref="E13"/>
    </sheetView>
  </sheetViews>
  <sheetFormatPr defaultRowHeight="24.75" customHeight="1"/>
  <cols>
    <col min="1" max="1" width="6" style="30" bestFit="1" customWidth="1"/>
    <col min="2" max="2" width="11.140625" style="30" bestFit="1" customWidth="1"/>
    <col min="3" max="3" width="9" style="30" bestFit="1" customWidth="1"/>
    <col min="4" max="4" width="31.85546875" style="30" customWidth="1"/>
    <col min="5" max="5" width="39" style="30" customWidth="1"/>
    <col min="6" max="6" width="21.7109375" style="30" bestFit="1" customWidth="1"/>
    <col min="7" max="7" width="15.140625" style="30" bestFit="1" customWidth="1"/>
    <col min="8" max="8" width="9.42578125" style="30" customWidth="1"/>
    <col min="9" max="9" width="11" style="30" bestFit="1" customWidth="1"/>
    <col min="10" max="16384" width="9.140625" style="30"/>
  </cols>
  <sheetData>
    <row r="1" spans="1:9" ht="24.75" customHeight="1">
      <c r="A1" s="20"/>
      <c r="B1" s="142" t="s">
        <v>136</v>
      </c>
      <c r="C1" s="142"/>
      <c r="D1" s="142"/>
      <c r="E1" s="142"/>
      <c r="F1" s="142"/>
      <c r="G1" s="142"/>
      <c r="H1" s="33"/>
      <c r="I1" s="33"/>
    </row>
    <row r="2" spans="1:9" ht="24.75" customHeight="1">
      <c r="A2" s="20" t="s">
        <v>82</v>
      </c>
      <c r="B2" s="20" t="s">
        <v>111</v>
      </c>
      <c r="C2" s="20" t="s">
        <v>125</v>
      </c>
      <c r="D2" s="20" t="s">
        <v>113</v>
      </c>
      <c r="E2" s="20" t="s">
        <v>114</v>
      </c>
      <c r="F2" s="20" t="s">
        <v>115</v>
      </c>
      <c r="G2" s="20" t="s">
        <v>490</v>
      </c>
      <c r="H2" s="20" t="s">
        <v>130</v>
      </c>
      <c r="I2" s="20" t="s">
        <v>83</v>
      </c>
    </row>
    <row r="3" spans="1:9" ht="24.75" customHeight="1">
      <c r="A3" s="20">
        <v>1</v>
      </c>
      <c r="B3" s="90" t="s">
        <v>108</v>
      </c>
      <c r="C3" s="20" t="s">
        <v>101</v>
      </c>
      <c r="D3" s="20" t="s">
        <v>109</v>
      </c>
      <c r="E3" s="20" t="s">
        <v>110</v>
      </c>
      <c r="F3" s="20" t="s">
        <v>103</v>
      </c>
      <c r="G3" s="20" t="s">
        <v>87</v>
      </c>
      <c r="H3" s="33">
        <v>127374</v>
      </c>
      <c r="I3" s="33"/>
    </row>
    <row r="4" spans="1:9" ht="24.75" customHeight="1">
      <c r="A4" s="20">
        <v>2</v>
      </c>
      <c r="B4" s="90" t="s">
        <v>90</v>
      </c>
      <c r="C4" s="20" t="s">
        <v>91</v>
      </c>
      <c r="D4" s="20" t="s">
        <v>92</v>
      </c>
      <c r="E4" s="20" t="s">
        <v>93</v>
      </c>
      <c r="F4" s="20" t="s">
        <v>94</v>
      </c>
      <c r="G4" s="20" t="s">
        <v>87</v>
      </c>
      <c r="H4" s="33">
        <v>54738</v>
      </c>
      <c r="I4" s="33"/>
    </row>
    <row r="5" spans="1:9" ht="24.75" customHeight="1">
      <c r="A5" s="20">
        <v>3</v>
      </c>
      <c r="B5" s="90" t="s">
        <v>241</v>
      </c>
      <c r="C5" s="20" t="s">
        <v>102</v>
      </c>
      <c r="D5" s="20" t="s">
        <v>242</v>
      </c>
      <c r="E5" s="20" t="s">
        <v>243</v>
      </c>
      <c r="F5" s="20" t="s">
        <v>103</v>
      </c>
      <c r="G5" s="20" t="s">
        <v>244</v>
      </c>
      <c r="H5" s="33">
        <v>38981</v>
      </c>
      <c r="I5" s="33"/>
    </row>
    <row r="6" spans="1:9" ht="24.75" customHeight="1">
      <c r="A6" s="20"/>
      <c r="B6" s="90"/>
      <c r="C6" s="20"/>
      <c r="D6" s="20"/>
      <c r="E6" s="20"/>
      <c r="F6" s="20"/>
      <c r="G6" s="20"/>
      <c r="H6" s="33"/>
      <c r="I6" s="33"/>
    </row>
    <row r="7" spans="1:9" ht="24.75" customHeight="1">
      <c r="A7" s="20">
        <v>1</v>
      </c>
      <c r="B7" s="69" t="s">
        <v>157</v>
      </c>
      <c r="C7" s="20" t="s">
        <v>101</v>
      </c>
      <c r="D7" s="20" t="s">
        <v>159</v>
      </c>
      <c r="E7" s="20" t="s">
        <v>160</v>
      </c>
      <c r="F7" s="20" t="s">
        <v>43</v>
      </c>
      <c r="G7" s="20" t="s">
        <v>161</v>
      </c>
      <c r="H7" s="33">
        <v>23353</v>
      </c>
      <c r="I7" s="33">
        <v>47812</v>
      </c>
    </row>
    <row r="8" spans="1:9" ht="24.75" customHeight="1">
      <c r="A8" s="20">
        <v>2</v>
      </c>
      <c r="B8" s="33" t="s">
        <v>522</v>
      </c>
      <c r="C8" s="33" t="s">
        <v>29</v>
      </c>
      <c r="D8" s="33" t="s">
        <v>523</v>
      </c>
      <c r="E8" s="33" t="s">
        <v>524</v>
      </c>
      <c r="F8" s="33" t="s">
        <v>136</v>
      </c>
      <c r="G8" s="33">
        <v>9449660560</v>
      </c>
      <c r="H8" s="33">
        <v>72261</v>
      </c>
      <c r="I8" s="33">
        <v>126787</v>
      </c>
    </row>
  </sheetData>
  <mergeCells count="1">
    <mergeCell ref="B1:G1"/>
  </mergeCells>
  <pageMargins left="0.7" right="0.7" top="0.75" bottom="0.75" header="0.3" footer="0.3"/>
  <pageSetup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>
  <dimension ref="A1:J4"/>
  <sheetViews>
    <sheetView workbookViewId="0">
      <selection sqref="A1:J4"/>
    </sheetView>
  </sheetViews>
  <sheetFormatPr defaultRowHeight="35.25" customHeight="1"/>
  <cols>
    <col min="1" max="1" width="4.140625" style="26" customWidth="1"/>
    <col min="2" max="2" width="10" style="26" bestFit="1" customWidth="1"/>
    <col min="3" max="3" width="8.28515625" style="26" bestFit="1" customWidth="1"/>
    <col min="4" max="4" width="28" style="26" customWidth="1"/>
    <col min="5" max="5" width="31.7109375" style="26" customWidth="1"/>
    <col min="6" max="6" width="16.42578125" style="26" customWidth="1"/>
    <col min="7" max="7" width="13.85546875" style="26" customWidth="1"/>
    <col min="8" max="8" width="8.42578125" style="26" customWidth="1"/>
    <col min="9" max="9" width="10.85546875" style="26" customWidth="1"/>
    <col min="10" max="10" width="45.7109375" style="26" bestFit="1" customWidth="1"/>
    <col min="11" max="16384" width="9.140625" style="26"/>
  </cols>
  <sheetData>
    <row r="1" spans="1:10" ht="35.25" customHeight="1">
      <c r="A1" s="138" t="s">
        <v>525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35.25" customHeight="1">
      <c r="A2" s="27" t="s">
        <v>82</v>
      </c>
      <c r="B2" s="27" t="s">
        <v>111</v>
      </c>
      <c r="C2" s="27" t="s">
        <v>125</v>
      </c>
      <c r="D2" s="27" t="s">
        <v>113</v>
      </c>
      <c r="E2" s="27" t="s">
        <v>114</v>
      </c>
      <c r="F2" s="27" t="s">
        <v>115</v>
      </c>
      <c r="G2" s="27" t="s">
        <v>116</v>
      </c>
      <c r="H2" s="27" t="s">
        <v>129</v>
      </c>
      <c r="I2" s="27" t="s">
        <v>130</v>
      </c>
      <c r="J2" s="27" t="s">
        <v>83</v>
      </c>
    </row>
    <row r="3" spans="1:10" ht="35.25" customHeight="1">
      <c r="A3" s="27">
        <v>1</v>
      </c>
      <c r="B3" s="36" t="s">
        <v>13</v>
      </c>
      <c r="C3" s="29" t="s">
        <v>102</v>
      </c>
      <c r="D3" s="29" t="s">
        <v>14</v>
      </c>
      <c r="E3" s="29" t="s">
        <v>122</v>
      </c>
      <c r="F3" s="29" t="s">
        <v>17</v>
      </c>
      <c r="G3" s="29" t="s">
        <v>16</v>
      </c>
      <c r="H3" s="27">
        <v>0</v>
      </c>
      <c r="I3" s="29">
        <v>40070</v>
      </c>
      <c r="J3" s="29" t="s">
        <v>527</v>
      </c>
    </row>
    <row r="4" spans="1:10" ht="35.25" customHeight="1">
      <c r="A4" s="27"/>
      <c r="B4" s="29"/>
      <c r="C4" s="29"/>
      <c r="D4" s="29"/>
      <c r="E4" s="29"/>
      <c r="F4" s="29"/>
      <c r="G4" s="29"/>
      <c r="H4" s="29">
        <f>SUM(H3:H3)</f>
        <v>0</v>
      </c>
      <c r="I4" s="29">
        <f>SUM(I3:I3)</f>
        <v>40070</v>
      </c>
      <c r="J4" s="29"/>
    </row>
  </sheetData>
  <mergeCells count="1">
    <mergeCell ref="A1:J1"/>
  </mergeCells>
  <pageMargins left="0.28000000000000003" right="0.22" top="0.35" bottom="0.2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12"/>
  <sheetViews>
    <sheetView workbookViewId="0">
      <selection sqref="A1:K12"/>
    </sheetView>
  </sheetViews>
  <sheetFormatPr defaultRowHeight="15"/>
  <sheetData>
    <row r="1" spans="1:11" ht="18.75">
      <c r="A1" s="122" t="s">
        <v>97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</row>
    <row r="2" spans="1:11" ht="18.75">
      <c r="A2" s="16" t="s">
        <v>82</v>
      </c>
      <c r="B2" s="17" t="s">
        <v>2</v>
      </c>
      <c r="C2" s="17" t="s">
        <v>3</v>
      </c>
      <c r="D2" s="17" t="s">
        <v>4</v>
      </c>
      <c r="E2" s="17" t="s">
        <v>5</v>
      </c>
      <c r="F2" s="17" t="s">
        <v>6</v>
      </c>
      <c r="G2" s="17" t="s">
        <v>7</v>
      </c>
      <c r="H2" s="17" t="s">
        <v>8</v>
      </c>
      <c r="I2" s="17" t="s">
        <v>9</v>
      </c>
      <c r="J2" s="17" t="s">
        <v>10</v>
      </c>
      <c r="K2" s="18" t="s">
        <v>83</v>
      </c>
    </row>
    <row r="3" spans="1:11" ht="18.75">
      <c r="A3" s="16">
        <v>1</v>
      </c>
      <c r="B3" s="16" t="s">
        <v>12</v>
      </c>
      <c r="C3" s="16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22" t="s">
        <v>95</v>
      </c>
      <c r="I3" s="19"/>
      <c r="J3" s="16">
        <v>255206</v>
      </c>
      <c r="K3" s="16" t="s">
        <v>98</v>
      </c>
    </row>
    <row r="4" spans="1:11" ht="18.75">
      <c r="A4" s="16">
        <v>2</v>
      </c>
      <c r="B4" s="16" t="s">
        <v>12</v>
      </c>
      <c r="C4" s="16" t="s">
        <v>35</v>
      </c>
      <c r="D4" s="16" t="s">
        <v>36</v>
      </c>
      <c r="E4" s="16" t="s">
        <v>37</v>
      </c>
      <c r="F4" s="16" t="s">
        <v>38</v>
      </c>
      <c r="G4" s="16" t="s">
        <v>17</v>
      </c>
      <c r="H4" s="22" t="s">
        <v>95</v>
      </c>
      <c r="I4" s="19"/>
      <c r="J4" s="16">
        <v>339505</v>
      </c>
      <c r="K4" s="16" t="s">
        <v>98</v>
      </c>
    </row>
    <row r="5" spans="1:11" ht="18.75">
      <c r="A5" s="16">
        <v>3</v>
      </c>
      <c r="B5" s="16" t="s">
        <v>12</v>
      </c>
      <c r="C5" s="16" t="s">
        <v>53</v>
      </c>
      <c r="D5" s="16" t="s">
        <v>54</v>
      </c>
      <c r="E5" s="16" t="s">
        <v>55</v>
      </c>
      <c r="F5" s="16" t="s">
        <v>56</v>
      </c>
      <c r="G5" s="16" t="s">
        <v>57</v>
      </c>
      <c r="H5" s="19" t="s">
        <v>84</v>
      </c>
      <c r="I5" s="19" t="s">
        <v>85</v>
      </c>
      <c r="J5" s="16" t="s">
        <v>86</v>
      </c>
      <c r="K5" s="16" t="s">
        <v>98</v>
      </c>
    </row>
    <row r="6" spans="1:11" ht="18.75">
      <c r="A6" s="16">
        <v>4</v>
      </c>
      <c r="B6" s="16" t="s">
        <v>12</v>
      </c>
      <c r="C6" s="16" t="s">
        <v>62</v>
      </c>
      <c r="D6" s="16" t="s">
        <v>63</v>
      </c>
      <c r="E6" s="16" t="s">
        <v>64</v>
      </c>
      <c r="F6" s="16" t="s">
        <v>65</v>
      </c>
      <c r="G6" s="16" t="s">
        <v>11</v>
      </c>
      <c r="H6" s="121" t="s">
        <v>95</v>
      </c>
      <c r="I6" s="121"/>
      <c r="J6" s="16">
        <v>24147</v>
      </c>
      <c r="K6" s="16" t="s">
        <v>99</v>
      </c>
    </row>
    <row r="7" spans="1:11" ht="18.75">
      <c r="A7" s="16">
        <v>5</v>
      </c>
      <c r="B7" s="16" t="s">
        <v>18</v>
      </c>
      <c r="C7" s="16" t="s">
        <v>70</v>
      </c>
      <c r="D7" s="16" t="s">
        <v>20</v>
      </c>
      <c r="E7" s="16" t="s">
        <v>71</v>
      </c>
      <c r="F7" s="16" t="s">
        <v>72</v>
      </c>
      <c r="G7" s="16" t="s">
        <v>17</v>
      </c>
      <c r="H7" s="23" t="s">
        <v>95</v>
      </c>
      <c r="I7" s="19"/>
      <c r="J7" s="16">
        <v>43953</v>
      </c>
      <c r="K7" s="16" t="s">
        <v>100</v>
      </c>
    </row>
    <row r="8" spans="1:11" ht="18.75">
      <c r="A8" s="16">
        <v>6</v>
      </c>
      <c r="B8" s="16" t="s">
        <v>18</v>
      </c>
      <c r="C8" s="16" t="s">
        <v>58</v>
      </c>
      <c r="D8" s="16" t="s">
        <v>20</v>
      </c>
      <c r="E8" s="16" t="s">
        <v>59</v>
      </c>
      <c r="F8" s="16" t="s">
        <v>60</v>
      </c>
      <c r="G8" s="16" t="s">
        <v>61</v>
      </c>
      <c r="H8" s="19">
        <v>145647.34</v>
      </c>
      <c r="I8" s="19">
        <v>51827.3</v>
      </c>
      <c r="J8" s="16">
        <v>197475</v>
      </c>
      <c r="K8" s="16" t="s">
        <v>100</v>
      </c>
    </row>
    <row r="9" spans="1:11" ht="18.75">
      <c r="A9" s="16">
        <v>7</v>
      </c>
      <c r="B9" s="16" t="s">
        <v>18</v>
      </c>
      <c r="C9" s="16" t="s">
        <v>73</v>
      </c>
      <c r="D9" s="16" t="s">
        <v>74</v>
      </c>
      <c r="E9" s="16" t="s">
        <v>75</v>
      </c>
      <c r="F9" s="16" t="s">
        <v>76</v>
      </c>
      <c r="G9" s="16" t="s">
        <v>11</v>
      </c>
      <c r="H9" s="19">
        <v>152281.35</v>
      </c>
      <c r="I9" s="19">
        <v>40191.620000000003</v>
      </c>
      <c r="J9" s="16">
        <v>192473</v>
      </c>
      <c r="K9" s="16" t="s">
        <v>100</v>
      </c>
    </row>
    <row r="10" spans="1:11" ht="18.75">
      <c r="A10" s="16">
        <v>8</v>
      </c>
      <c r="B10" s="20" t="s">
        <v>77</v>
      </c>
      <c r="C10" s="20" t="s">
        <v>18</v>
      </c>
      <c r="D10" s="20" t="s">
        <v>78</v>
      </c>
      <c r="E10" s="20" t="s">
        <v>89</v>
      </c>
      <c r="F10" s="20" t="s">
        <v>88</v>
      </c>
      <c r="G10" s="20" t="s">
        <v>80</v>
      </c>
      <c r="H10" s="20">
        <v>0</v>
      </c>
      <c r="I10" s="21">
        <v>109299</v>
      </c>
      <c r="J10" s="21">
        <v>205554</v>
      </c>
      <c r="K10" s="16" t="s">
        <v>100</v>
      </c>
    </row>
    <row r="11" spans="1:11" ht="18.75">
      <c r="A11" s="16">
        <v>9</v>
      </c>
      <c r="B11" s="20" t="s">
        <v>90</v>
      </c>
      <c r="C11" s="20" t="s">
        <v>91</v>
      </c>
      <c r="D11" s="20" t="s">
        <v>92</v>
      </c>
      <c r="E11" s="20" t="s">
        <v>93</v>
      </c>
      <c r="F11" s="20" t="s">
        <v>94</v>
      </c>
      <c r="G11" s="20" t="s">
        <v>87</v>
      </c>
      <c r="H11" s="20">
        <v>0</v>
      </c>
      <c r="I11" s="21">
        <v>0</v>
      </c>
      <c r="J11" s="21">
        <v>195334</v>
      </c>
      <c r="K11" s="16" t="s">
        <v>100</v>
      </c>
    </row>
    <row r="12" spans="1:11" ht="18.75">
      <c r="A12" s="20"/>
      <c r="B12" s="20"/>
      <c r="C12" s="20"/>
      <c r="D12" s="20"/>
      <c r="E12" s="20"/>
      <c r="F12" s="20"/>
      <c r="G12" s="20"/>
      <c r="H12" s="21">
        <v>174400</v>
      </c>
      <c r="I12" s="24">
        <v>231929.92</v>
      </c>
      <c r="J12" s="21">
        <v>1535501</v>
      </c>
      <c r="K12" s="16"/>
    </row>
  </sheetData>
  <mergeCells count="2">
    <mergeCell ref="H6:I6"/>
    <mergeCell ref="A1:K1"/>
  </mergeCells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>
  <dimension ref="A1:J7"/>
  <sheetViews>
    <sheetView zoomScale="115" zoomScaleNormal="115" workbookViewId="0">
      <selection activeCell="E13" sqref="E13"/>
    </sheetView>
  </sheetViews>
  <sheetFormatPr defaultRowHeight="21.75" customHeight="1"/>
  <cols>
    <col min="1" max="1" width="5" customWidth="1"/>
    <col min="2" max="2" width="10" bestFit="1" customWidth="1"/>
    <col min="3" max="3" width="7.5703125" customWidth="1"/>
    <col min="4" max="4" width="27.42578125" customWidth="1"/>
    <col min="5" max="5" width="34.140625" customWidth="1"/>
    <col min="6" max="6" width="12" customWidth="1"/>
    <col min="7" max="7" width="11.85546875" customWidth="1"/>
    <col min="8" max="8" width="8.7109375" customWidth="1"/>
    <col min="9" max="9" width="7.85546875" bestFit="1" customWidth="1"/>
    <col min="10" max="10" width="45.7109375" bestFit="1" customWidth="1"/>
  </cols>
  <sheetData>
    <row r="1" spans="1:10" ht="21.75" customHeight="1">
      <c r="A1" s="92"/>
      <c r="B1" s="151" t="s">
        <v>526</v>
      </c>
      <c r="C1" s="152"/>
      <c r="D1" s="152"/>
      <c r="E1" s="152"/>
      <c r="F1" s="152"/>
      <c r="G1" s="152"/>
      <c r="H1" s="152"/>
      <c r="I1" s="152"/>
    </row>
    <row r="2" spans="1:10" ht="21.75" customHeight="1">
      <c r="A2" s="91" t="s">
        <v>82</v>
      </c>
      <c r="B2" s="91" t="s">
        <v>111</v>
      </c>
      <c r="C2" s="91" t="s">
        <v>125</v>
      </c>
      <c r="D2" s="91" t="s">
        <v>113</v>
      </c>
      <c r="E2" s="91" t="s">
        <v>114</v>
      </c>
      <c r="F2" s="91" t="s">
        <v>115</v>
      </c>
      <c r="G2" s="91" t="s">
        <v>490</v>
      </c>
      <c r="H2" s="91" t="s">
        <v>129</v>
      </c>
      <c r="I2" s="91" t="s">
        <v>130</v>
      </c>
      <c r="J2" s="91" t="s">
        <v>83</v>
      </c>
    </row>
    <row r="3" spans="1:10" ht="21.75" customHeight="1">
      <c r="A3" s="91">
        <v>1</v>
      </c>
      <c r="B3" s="91" t="s">
        <v>108</v>
      </c>
      <c r="C3" s="91" t="s">
        <v>101</v>
      </c>
      <c r="D3" s="91" t="s">
        <v>109</v>
      </c>
      <c r="E3" s="91" t="s">
        <v>110</v>
      </c>
      <c r="F3" s="91" t="s">
        <v>103</v>
      </c>
      <c r="G3" s="91" t="s">
        <v>87</v>
      </c>
      <c r="H3" s="91">
        <v>143985</v>
      </c>
      <c r="I3" s="91">
        <v>324725</v>
      </c>
      <c r="J3" s="25" t="s">
        <v>100</v>
      </c>
    </row>
    <row r="4" spans="1:10" ht="21.75" customHeight="1">
      <c r="A4" s="91">
        <v>2</v>
      </c>
      <c r="B4" s="91" t="s">
        <v>90</v>
      </c>
      <c r="C4" s="91" t="s">
        <v>91</v>
      </c>
      <c r="D4" s="91" t="s">
        <v>92</v>
      </c>
      <c r="E4" s="91" t="s">
        <v>93</v>
      </c>
      <c r="F4" s="91" t="s">
        <v>94</v>
      </c>
      <c r="G4" s="91" t="s">
        <v>87</v>
      </c>
      <c r="H4" s="91">
        <v>54738</v>
      </c>
      <c r="I4" s="91">
        <v>258522</v>
      </c>
      <c r="J4" s="25" t="s">
        <v>100</v>
      </c>
    </row>
    <row r="5" spans="1:10" ht="21.75" customHeight="1">
      <c r="A5" s="91">
        <v>3</v>
      </c>
      <c r="B5" s="91" t="s">
        <v>241</v>
      </c>
      <c r="C5" s="91" t="s">
        <v>102</v>
      </c>
      <c r="D5" s="91" t="s">
        <v>242</v>
      </c>
      <c r="E5" s="91" t="s">
        <v>243</v>
      </c>
      <c r="F5" s="91" t="s">
        <v>103</v>
      </c>
      <c r="G5" s="91" t="s">
        <v>244</v>
      </c>
      <c r="H5" s="91">
        <v>38981</v>
      </c>
      <c r="I5" s="91">
        <v>106994</v>
      </c>
      <c r="J5" s="25" t="s">
        <v>100</v>
      </c>
    </row>
    <row r="6" spans="1:10" ht="21.75" customHeight="1">
      <c r="A6" s="91">
        <v>4</v>
      </c>
      <c r="B6" s="86" t="s">
        <v>157</v>
      </c>
      <c r="C6" s="91" t="s">
        <v>101</v>
      </c>
      <c r="D6" s="91" t="s">
        <v>159</v>
      </c>
      <c r="E6" s="91" t="s">
        <v>160</v>
      </c>
      <c r="F6" s="91" t="s">
        <v>43</v>
      </c>
      <c r="G6" s="91" t="s">
        <v>161</v>
      </c>
      <c r="H6" s="91">
        <v>0</v>
      </c>
      <c r="I6" s="91">
        <v>19812</v>
      </c>
      <c r="J6" s="25" t="s">
        <v>528</v>
      </c>
    </row>
    <row r="7" spans="1:10" ht="21.75" customHeight="1">
      <c r="A7" s="25"/>
      <c r="B7" s="25"/>
      <c r="C7" s="25"/>
      <c r="D7" s="25"/>
      <c r="E7" s="25"/>
      <c r="F7" s="153" t="s">
        <v>131</v>
      </c>
      <c r="G7" s="154"/>
      <c r="H7" s="25">
        <f>SUM(H3:H6)</f>
        <v>237704</v>
      </c>
      <c r="I7" s="25">
        <f>SUM(I3:I6)</f>
        <v>710053</v>
      </c>
      <c r="J7" s="25"/>
    </row>
  </sheetData>
  <mergeCells count="2">
    <mergeCell ref="B1:I1"/>
    <mergeCell ref="F7:G7"/>
  </mergeCells>
  <pageMargins left="0.2" right="0.2" top="0.34" bottom="0.31" header="0.3" footer="0.3"/>
  <pageSetup paperSize="9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>
  <dimension ref="A1:J2"/>
  <sheetViews>
    <sheetView workbookViewId="0">
      <selection activeCell="E7" sqref="E7"/>
    </sheetView>
  </sheetViews>
  <sheetFormatPr defaultRowHeight="21" customHeight="1"/>
  <cols>
    <col min="1" max="1" width="5.140625" style="30" customWidth="1"/>
    <col min="2" max="2" width="11.140625" style="30" bestFit="1" customWidth="1"/>
    <col min="3" max="3" width="8.140625" style="30" customWidth="1"/>
    <col min="4" max="4" width="29.42578125" style="30" customWidth="1"/>
    <col min="5" max="5" width="39.28515625" style="30" customWidth="1"/>
    <col min="6" max="6" width="19.28515625" style="30" customWidth="1"/>
    <col min="7" max="7" width="16" style="30" customWidth="1"/>
    <col min="8" max="8" width="8.42578125" style="30" bestFit="1" customWidth="1"/>
    <col min="9" max="9" width="9" style="30" bestFit="1" customWidth="1"/>
    <col min="10" max="10" width="11" style="30" bestFit="1" customWidth="1"/>
    <col min="11" max="16384" width="9.140625" style="30"/>
  </cols>
  <sheetData>
    <row r="1" spans="1:10" ht="21" customHeight="1">
      <c r="A1" s="142" t="s">
        <v>530</v>
      </c>
      <c r="B1" s="142"/>
      <c r="C1" s="142"/>
      <c r="D1" s="142"/>
      <c r="E1" s="142"/>
      <c r="F1" s="142"/>
      <c r="G1" s="142"/>
      <c r="H1" s="142"/>
      <c r="I1" s="142"/>
      <c r="J1" s="142"/>
    </row>
    <row r="2" spans="1:10" ht="21" customHeight="1">
      <c r="A2" s="20" t="s">
        <v>82</v>
      </c>
      <c r="B2" s="20" t="s">
        <v>111</v>
      </c>
      <c r="C2" s="20" t="s">
        <v>125</v>
      </c>
      <c r="D2" s="20" t="s">
        <v>113</v>
      </c>
      <c r="E2" s="20" t="s">
        <v>114</v>
      </c>
      <c r="F2" s="20" t="s">
        <v>115</v>
      </c>
      <c r="G2" s="20" t="s">
        <v>116</v>
      </c>
      <c r="H2" s="20" t="s">
        <v>129</v>
      </c>
      <c r="I2" s="20" t="s">
        <v>130</v>
      </c>
      <c r="J2" s="20" t="s">
        <v>83</v>
      </c>
    </row>
  </sheetData>
  <mergeCells count="1">
    <mergeCell ref="A1:J1"/>
  </mergeCells>
  <pageMargins left="0.7" right="0.7" top="0.75" bottom="0.75" header="0.3" footer="0.3"/>
  <pageSetup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>
  <dimension ref="A1:J6"/>
  <sheetViews>
    <sheetView workbookViewId="0">
      <selection activeCell="I7" sqref="I7"/>
    </sheetView>
  </sheetViews>
  <sheetFormatPr defaultRowHeight="23.25" customHeight="1"/>
  <cols>
    <col min="1" max="1" width="7.42578125" style="30" bestFit="1" customWidth="1"/>
    <col min="2" max="2" width="11.85546875" style="30" customWidth="1"/>
    <col min="3" max="3" width="9" style="30" bestFit="1" customWidth="1"/>
    <col min="4" max="4" width="28.7109375" style="30" customWidth="1"/>
    <col min="5" max="5" width="38.42578125" style="30" customWidth="1"/>
    <col min="6" max="6" width="14.7109375" style="30" customWidth="1"/>
    <col min="7" max="7" width="15.140625" style="30" bestFit="1" customWidth="1"/>
    <col min="8" max="8" width="7.7109375" style="30" bestFit="1" customWidth="1"/>
    <col min="9" max="9" width="9" style="30" bestFit="1" customWidth="1"/>
    <col min="10" max="10" width="11" style="30" bestFit="1" customWidth="1"/>
    <col min="11" max="16384" width="9.140625" style="30"/>
  </cols>
  <sheetData>
    <row r="1" spans="1:10" ht="23.25" customHeight="1">
      <c r="A1" s="20"/>
      <c r="B1" s="142" t="s">
        <v>529</v>
      </c>
      <c r="C1" s="142"/>
      <c r="D1" s="142"/>
      <c r="E1" s="142"/>
      <c r="F1" s="142"/>
      <c r="G1" s="142"/>
      <c r="H1" s="142"/>
      <c r="I1" s="142"/>
      <c r="J1" s="33"/>
    </row>
    <row r="2" spans="1:10" ht="23.25" customHeight="1">
      <c r="A2" s="20" t="s">
        <v>82</v>
      </c>
      <c r="B2" s="20" t="s">
        <v>111</v>
      </c>
      <c r="C2" s="20" t="s">
        <v>125</v>
      </c>
      <c r="D2" s="20" t="s">
        <v>113</v>
      </c>
      <c r="E2" s="20" t="s">
        <v>114</v>
      </c>
      <c r="F2" s="20" t="s">
        <v>115</v>
      </c>
      <c r="G2" s="20" t="s">
        <v>490</v>
      </c>
      <c r="H2" s="20" t="s">
        <v>129</v>
      </c>
      <c r="I2" s="20" t="s">
        <v>130</v>
      </c>
      <c r="J2" s="20" t="s">
        <v>83</v>
      </c>
    </row>
    <row r="3" spans="1:10" ht="23.25" customHeight="1">
      <c r="A3" s="20">
        <v>1</v>
      </c>
      <c r="B3" s="69" t="s">
        <v>108</v>
      </c>
      <c r="C3" s="20" t="s">
        <v>101</v>
      </c>
      <c r="D3" s="20" t="s">
        <v>109</v>
      </c>
      <c r="E3" s="20" t="s">
        <v>110</v>
      </c>
      <c r="F3" s="20" t="s">
        <v>103</v>
      </c>
      <c r="G3" s="20" t="s">
        <v>87</v>
      </c>
      <c r="H3" s="20">
        <v>0</v>
      </c>
      <c r="I3" s="20">
        <v>330114</v>
      </c>
      <c r="J3" s="33"/>
    </row>
    <row r="4" spans="1:10" ht="23.25" customHeight="1">
      <c r="A4" s="20">
        <v>2</v>
      </c>
      <c r="B4" s="69" t="s">
        <v>90</v>
      </c>
      <c r="C4" s="20" t="s">
        <v>91</v>
      </c>
      <c r="D4" s="20" t="s">
        <v>92</v>
      </c>
      <c r="E4" s="20" t="s">
        <v>93</v>
      </c>
      <c r="F4" s="20" t="s">
        <v>94</v>
      </c>
      <c r="G4" s="20" t="s">
        <v>87</v>
      </c>
      <c r="H4" s="20">
        <v>0</v>
      </c>
      <c r="I4" s="20">
        <v>277745</v>
      </c>
      <c r="J4" s="33"/>
    </row>
    <row r="5" spans="1:10" ht="23.25" customHeight="1">
      <c r="A5" s="20">
        <v>3</v>
      </c>
      <c r="B5" s="69" t="s">
        <v>241</v>
      </c>
      <c r="C5" s="20" t="s">
        <v>102</v>
      </c>
      <c r="D5" s="20" t="s">
        <v>242</v>
      </c>
      <c r="E5" s="20" t="s">
        <v>243</v>
      </c>
      <c r="F5" s="20" t="s">
        <v>103</v>
      </c>
      <c r="G5" s="20" t="s">
        <v>244</v>
      </c>
      <c r="H5" s="20">
        <v>0</v>
      </c>
      <c r="I5" s="20">
        <v>103332</v>
      </c>
      <c r="J5" s="33"/>
    </row>
    <row r="6" spans="1:10" s="96" customFormat="1" ht="23.25" customHeight="1">
      <c r="A6" s="20"/>
      <c r="B6" s="95"/>
      <c r="C6" s="93"/>
      <c r="D6" s="93"/>
      <c r="E6" s="93"/>
      <c r="F6" s="93"/>
      <c r="G6" s="94"/>
      <c r="H6" s="21"/>
      <c r="I6" s="21">
        <f>SUM(I3:I5)</f>
        <v>711191</v>
      </c>
      <c r="J6" s="21"/>
    </row>
  </sheetData>
  <mergeCells count="1">
    <mergeCell ref="B1:I1"/>
  </mergeCells>
  <pageMargins left="0.7" right="0.7" top="0.75" bottom="0.75" header="0.3" footer="0.3"/>
  <pageSetup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>
  <dimension ref="A1:I5"/>
  <sheetViews>
    <sheetView zoomScale="115" zoomScaleNormal="115" workbookViewId="0">
      <selection sqref="A1:XFD5"/>
    </sheetView>
  </sheetViews>
  <sheetFormatPr defaultRowHeight="15"/>
  <cols>
    <col min="1" max="1" width="6" bestFit="1" customWidth="1"/>
    <col min="2" max="2" width="8.85546875" bestFit="1" customWidth="1"/>
    <col min="3" max="3" width="7.28515625" bestFit="1" customWidth="1"/>
    <col min="4" max="4" width="21.140625" customWidth="1"/>
    <col min="5" max="5" width="27.42578125" customWidth="1"/>
    <col min="6" max="6" width="26.140625" customWidth="1"/>
    <col min="7" max="7" width="12.140625" bestFit="1" customWidth="1"/>
    <col min="8" max="8" width="9" bestFit="1" customWidth="1"/>
  </cols>
  <sheetData>
    <row r="1" spans="1:9">
      <c r="A1" s="146" t="s">
        <v>11</v>
      </c>
      <c r="B1" s="147"/>
      <c r="C1" s="147"/>
      <c r="D1" s="147"/>
      <c r="E1" s="147"/>
      <c r="F1" s="147"/>
      <c r="G1" s="147"/>
      <c r="H1" s="147"/>
      <c r="I1" s="25"/>
    </row>
    <row r="2" spans="1:9">
      <c r="A2" s="97" t="s">
        <v>82</v>
      </c>
      <c r="B2" s="97" t="s">
        <v>111</v>
      </c>
      <c r="C2" s="97" t="s">
        <v>125</v>
      </c>
      <c r="D2" s="97" t="s">
        <v>113</v>
      </c>
      <c r="E2" s="97" t="s">
        <v>114</v>
      </c>
      <c r="F2" s="97" t="s">
        <v>115</v>
      </c>
      <c r="G2" s="97" t="s">
        <v>490</v>
      </c>
      <c r="H2" s="97" t="s">
        <v>535</v>
      </c>
      <c r="I2" s="97" t="s">
        <v>83</v>
      </c>
    </row>
    <row r="3" spans="1:9">
      <c r="A3" s="97">
        <v>1</v>
      </c>
      <c r="B3" s="86" t="s">
        <v>73</v>
      </c>
      <c r="C3" s="97" t="s">
        <v>18</v>
      </c>
      <c r="D3" s="97" t="s">
        <v>74</v>
      </c>
      <c r="E3" s="97" t="s">
        <v>118</v>
      </c>
      <c r="F3" s="97" t="s">
        <v>11</v>
      </c>
      <c r="G3" s="97" t="s">
        <v>76</v>
      </c>
      <c r="H3" s="97">
        <v>46210</v>
      </c>
      <c r="I3" s="25"/>
    </row>
    <row r="4" spans="1:9">
      <c r="A4" s="97">
        <v>2</v>
      </c>
      <c r="B4" s="97" t="s">
        <v>58</v>
      </c>
      <c r="C4" s="97" t="s">
        <v>18</v>
      </c>
      <c r="D4" s="97" t="s">
        <v>20</v>
      </c>
      <c r="E4" s="97" t="s">
        <v>119</v>
      </c>
      <c r="F4" s="97" t="s">
        <v>117</v>
      </c>
      <c r="G4" s="97" t="s">
        <v>120</v>
      </c>
      <c r="H4" s="97">
        <v>57611</v>
      </c>
      <c r="I4" s="25"/>
    </row>
    <row r="5" spans="1:9">
      <c r="A5" s="97"/>
      <c r="B5" s="98"/>
      <c r="C5" s="98"/>
      <c r="D5" s="98"/>
      <c r="E5" s="98"/>
      <c r="F5" s="98"/>
      <c r="G5" s="98"/>
      <c r="H5" s="98">
        <f>SUM(H3:H4)</f>
        <v>103821</v>
      </c>
      <c r="I5" s="25"/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>
  <dimension ref="A1:I21"/>
  <sheetViews>
    <sheetView zoomScale="115" zoomScaleNormal="115" workbookViewId="0">
      <selection activeCell="G22" sqref="G22"/>
    </sheetView>
  </sheetViews>
  <sheetFormatPr defaultRowHeight="18" customHeight="1"/>
  <cols>
    <col min="1" max="1" width="6" style="26" bestFit="1" customWidth="1"/>
    <col min="2" max="2" width="10" style="26" bestFit="1" customWidth="1"/>
    <col min="3" max="3" width="7.28515625" style="26" bestFit="1" customWidth="1"/>
    <col min="4" max="4" width="32" style="26" customWidth="1"/>
    <col min="5" max="5" width="30.5703125" style="26" customWidth="1"/>
    <col min="6" max="6" width="16.5703125" style="26" customWidth="1"/>
    <col min="7" max="7" width="12.140625" style="26" bestFit="1" customWidth="1"/>
    <col min="8" max="8" width="9" style="26" bestFit="1" customWidth="1"/>
    <col min="9" max="9" width="10.7109375" style="26" customWidth="1"/>
    <col min="10" max="16384" width="9.140625" style="26"/>
  </cols>
  <sheetData>
    <row r="1" spans="1:9" ht="18" customHeight="1">
      <c r="A1" s="27"/>
      <c r="B1" s="138" t="s">
        <v>536</v>
      </c>
      <c r="C1" s="138"/>
      <c r="D1" s="138"/>
      <c r="E1" s="138"/>
      <c r="F1" s="138"/>
      <c r="G1" s="138"/>
      <c r="H1" s="138"/>
      <c r="I1" s="28"/>
    </row>
    <row r="2" spans="1:9" ht="18" customHeight="1">
      <c r="A2" s="27" t="s">
        <v>82</v>
      </c>
      <c r="B2" s="27" t="s">
        <v>111</v>
      </c>
      <c r="C2" s="27" t="s">
        <v>125</v>
      </c>
      <c r="D2" s="27" t="s">
        <v>113</v>
      </c>
      <c r="E2" s="27" t="s">
        <v>114</v>
      </c>
      <c r="F2" s="27" t="s">
        <v>115</v>
      </c>
      <c r="G2" s="27" t="s">
        <v>490</v>
      </c>
      <c r="H2" s="27" t="s">
        <v>535</v>
      </c>
      <c r="I2" s="27" t="s">
        <v>83</v>
      </c>
    </row>
    <row r="3" spans="1:9" ht="18" customHeight="1">
      <c r="A3" s="27">
        <v>1</v>
      </c>
      <c r="B3" s="27" t="s">
        <v>108</v>
      </c>
      <c r="C3" s="27" t="s">
        <v>101</v>
      </c>
      <c r="D3" s="27" t="s">
        <v>109</v>
      </c>
      <c r="E3" s="27" t="s">
        <v>110</v>
      </c>
      <c r="F3" s="27" t="s">
        <v>103</v>
      </c>
      <c r="G3" s="27" t="s">
        <v>87</v>
      </c>
      <c r="H3" s="27">
        <v>321180</v>
      </c>
      <c r="I3" s="28"/>
    </row>
    <row r="4" spans="1:9" ht="18" customHeight="1">
      <c r="A4" s="27">
        <v>2</v>
      </c>
      <c r="B4" s="27" t="s">
        <v>90</v>
      </c>
      <c r="C4" s="27" t="s">
        <v>91</v>
      </c>
      <c r="D4" s="27" t="s">
        <v>92</v>
      </c>
      <c r="E4" s="27" t="s">
        <v>93</v>
      </c>
      <c r="F4" s="27" t="s">
        <v>94</v>
      </c>
      <c r="G4" s="27" t="s">
        <v>87</v>
      </c>
      <c r="H4" s="27">
        <v>264786</v>
      </c>
      <c r="I4" s="28"/>
    </row>
    <row r="5" spans="1:9" ht="18" customHeight="1">
      <c r="A5" s="27">
        <v>3</v>
      </c>
      <c r="B5" s="27" t="s">
        <v>241</v>
      </c>
      <c r="C5" s="27" t="s">
        <v>102</v>
      </c>
      <c r="D5" s="27" t="s">
        <v>242</v>
      </c>
      <c r="E5" s="27" t="s">
        <v>243</v>
      </c>
      <c r="F5" s="27" t="s">
        <v>103</v>
      </c>
      <c r="G5" s="27" t="s">
        <v>244</v>
      </c>
      <c r="H5" s="27">
        <v>104335</v>
      </c>
      <c r="I5" s="28"/>
    </row>
    <row r="6" spans="1:9" ht="18" customHeight="1">
      <c r="A6" s="27"/>
      <c r="B6" s="27"/>
      <c r="C6" s="27"/>
      <c r="D6" s="27"/>
      <c r="E6" s="27"/>
      <c r="F6" s="27"/>
      <c r="G6" s="27"/>
      <c r="H6" s="27">
        <f>SUM(H3:H5)</f>
        <v>690301</v>
      </c>
      <c r="I6" s="28"/>
    </row>
    <row r="7" spans="1:9" ht="18" customHeight="1">
      <c r="A7" s="27">
        <v>1</v>
      </c>
      <c r="B7" s="27" t="s">
        <v>532</v>
      </c>
      <c r="C7" s="27" t="s">
        <v>91</v>
      </c>
      <c r="D7" s="27" t="s">
        <v>242</v>
      </c>
      <c r="E7" s="27" t="s">
        <v>533</v>
      </c>
      <c r="F7" s="27" t="s">
        <v>534</v>
      </c>
      <c r="G7" s="99">
        <v>9448063805</v>
      </c>
      <c r="H7" s="27">
        <v>64125</v>
      </c>
      <c r="I7" s="28"/>
    </row>
    <row r="8" spans="1:9" ht="18" customHeight="1">
      <c r="A8" s="27">
        <v>2</v>
      </c>
      <c r="B8" s="27" t="s">
        <v>522</v>
      </c>
      <c r="C8" s="27" t="s">
        <v>29</v>
      </c>
      <c r="D8" s="27" t="s">
        <v>523</v>
      </c>
      <c r="E8" s="27" t="s">
        <v>531</v>
      </c>
      <c r="F8" s="27" t="s">
        <v>43</v>
      </c>
      <c r="G8" s="99">
        <v>9449660560</v>
      </c>
      <c r="H8" s="27">
        <v>50342</v>
      </c>
      <c r="I8" s="28"/>
    </row>
    <row r="9" spans="1:9" ht="18" customHeight="1">
      <c r="A9" s="27">
        <v>3</v>
      </c>
      <c r="B9" s="27" t="s">
        <v>66</v>
      </c>
      <c r="C9" s="27" t="s">
        <v>101</v>
      </c>
      <c r="D9" s="27" t="s">
        <v>67</v>
      </c>
      <c r="E9" s="27" t="s">
        <v>314</v>
      </c>
      <c r="F9" s="27" t="s">
        <v>43</v>
      </c>
      <c r="G9" s="27" t="s">
        <v>69</v>
      </c>
      <c r="H9" s="27">
        <v>12255</v>
      </c>
      <c r="I9" s="28"/>
    </row>
    <row r="10" spans="1:9" ht="18" customHeight="1">
      <c r="A10" s="27">
        <v>4</v>
      </c>
      <c r="B10" s="27" t="s">
        <v>330</v>
      </c>
      <c r="C10" s="27" t="s">
        <v>101</v>
      </c>
      <c r="D10" s="27" t="s">
        <v>331</v>
      </c>
      <c r="E10" s="27" t="s">
        <v>332</v>
      </c>
      <c r="F10" s="27" t="s">
        <v>43</v>
      </c>
      <c r="G10" s="27" t="s">
        <v>333</v>
      </c>
      <c r="H10" s="27">
        <v>34093</v>
      </c>
      <c r="I10" s="28"/>
    </row>
    <row r="11" spans="1:9" ht="18" customHeight="1">
      <c r="A11" s="27">
        <v>5</v>
      </c>
      <c r="B11" s="27" t="s">
        <v>77</v>
      </c>
      <c r="C11" s="27" t="s">
        <v>18</v>
      </c>
      <c r="D11" s="27" t="s">
        <v>78</v>
      </c>
      <c r="E11" s="27" t="s">
        <v>89</v>
      </c>
      <c r="F11" s="27" t="s">
        <v>88</v>
      </c>
      <c r="G11" s="27" t="s">
        <v>80</v>
      </c>
      <c r="H11" s="27">
        <v>98229</v>
      </c>
      <c r="I11" s="28"/>
    </row>
    <row r="12" spans="1:9" ht="18" customHeight="1">
      <c r="A12" s="27">
        <v>6</v>
      </c>
      <c r="B12" s="27" t="s">
        <v>205</v>
      </c>
      <c r="C12" s="27" t="s">
        <v>101</v>
      </c>
      <c r="D12" s="27" t="s">
        <v>206</v>
      </c>
      <c r="E12" s="27" t="s">
        <v>207</v>
      </c>
      <c r="F12" s="27" t="s">
        <v>43</v>
      </c>
      <c r="G12" s="27" t="s">
        <v>208</v>
      </c>
      <c r="H12" s="27">
        <v>253272</v>
      </c>
      <c r="I12" s="25" t="s">
        <v>488</v>
      </c>
    </row>
    <row r="13" spans="1:9" ht="18" customHeight="1">
      <c r="A13" s="27">
        <v>7</v>
      </c>
      <c r="B13" s="100" t="s">
        <v>157</v>
      </c>
      <c r="C13" s="27" t="s">
        <v>101</v>
      </c>
      <c r="D13" s="27" t="s">
        <v>159</v>
      </c>
      <c r="E13" s="27" t="s">
        <v>160</v>
      </c>
      <c r="F13" s="27" t="s">
        <v>43</v>
      </c>
      <c r="G13" s="27" t="s">
        <v>161</v>
      </c>
      <c r="H13" s="27">
        <v>26580</v>
      </c>
      <c r="I13" s="28"/>
    </row>
    <row r="14" spans="1:9" ht="18" customHeight="1">
      <c r="A14" s="27"/>
      <c r="B14" s="101"/>
      <c r="C14" s="27"/>
      <c r="D14" s="27"/>
      <c r="E14" s="27"/>
      <c r="F14" s="27"/>
      <c r="G14" s="27"/>
      <c r="H14" s="27">
        <f>SUM(H7:H13)</f>
        <v>538896</v>
      </c>
      <c r="I14" s="28"/>
    </row>
    <row r="15" spans="1:9" customFormat="1" ht="15">
      <c r="A15" s="148" t="s">
        <v>11</v>
      </c>
      <c r="B15" s="149"/>
      <c r="C15" s="149"/>
      <c r="D15" s="149"/>
      <c r="E15" s="149"/>
      <c r="F15" s="149"/>
      <c r="G15" s="149"/>
      <c r="H15" s="150"/>
      <c r="I15" s="25"/>
    </row>
    <row r="16" spans="1:9" customFormat="1" ht="15">
      <c r="A16" s="97" t="s">
        <v>82</v>
      </c>
      <c r="B16" s="97" t="s">
        <v>111</v>
      </c>
      <c r="C16" s="97" t="s">
        <v>125</v>
      </c>
      <c r="D16" s="97" t="s">
        <v>113</v>
      </c>
      <c r="E16" s="97" t="s">
        <v>114</v>
      </c>
      <c r="F16" s="97" t="s">
        <v>115</v>
      </c>
      <c r="G16" s="97" t="s">
        <v>490</v>
      </c>
      <c r="H16" s="97" t="s">
        <v>535</v>
      </c>
      <c r="I16" s="97" t="s">
        <v>83</v>
      </c>
    </row>
    <row r="17" spans="1:9" customFormat="1" ht="15">
      <c r="A17" s="97">
        <v>1</v>
      </c>
      <c r="B17" s="86" t="s">
        <v>73</v>
      </c>
      <c r="C17" s="97" t="s">
        <v>18</v>
      </c>
      <c r="D17" s="97" t="s">
        <v>74</v>
      </c>
      <c r="E17" s="97" t="s">
        <v>118</v>
      </c>
      <c r="F17" s="97" t="s">
        <v>11</v>
      </c>
      <c r="G17" s="97" t="s">
        <v>76</v>
      </c>
      <c r="H17" s="97">
        <v>46210</v>
      </c>
      <c r="I17" s="25"/>
    </row>
    <row r="18" spans="1:9" customFormat="1" ht="15">
      <c r="A18" s="97">
        <v>2</v>
      </c>
      <c r="B18" s="97" t="s">
        <v>58</v>
      </c>
      <c r="C18" s="97" t="s">
        <v>18</v>
      </c>
      <c r="D18" s="97" t="s">
        <v>20</v>
      </c>
      <c r="E18" s="97" t="s">
        <v>119</v>
      </c>
      <c r="F18" s="97" t="s">
        <v>117</v>
      </c>
      <c r="G18" s="97" t="s">
        <v>120</v>
      </c>
      <c r="H18" s="97">
        <v>57611</v>
      </c>
      <c r="I18" s="25"/>
    </row>
    <row r="19" spans="1:9" customFormat="1" ht="15">
      <c r="A19" s="97"/>
      <c r="B19" s="98"/>
      <c r="C19" s="98"/>
      <c r="D19" s="98"/>
      <c r="E19" s="98"/>
      <c r="F19" s="98"/>
      <c r="G19" s="98"/>
      <c r="H19" s="98">
        <f>SUM(H17:H18)</f>
        <v>103821</v>
      </c>
      <c r="I19" s="25"/>
    </row>
    <row r="21" spans="1:9" ht="18" customHeight="1">
      <c r="G21" s="26">
        <v>12</v>
      </c>
      <c r="H21" s="26">
        <f>H19+H14+H6</f>
        <v>1333018</v>
      </c>
    </row>
  </sheetData>
  <mergeCells count="2">
    <mergeCell ref="B1:H1"/>
    <mergeCell ref="A15:H15"/>
  </mergeCells>
  <pageMargins left="0.22" right="0.2" top="0.32" bottom="0.25" header="0.3" footer="0.3"/>
  <pageSetup paperSize="9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>
  <dimension ref="A1:I8"/>
  <sheetViews>
    <sheetView zoomScale="115" zoomScaleNormal="115" workbookViewId="0">
      <selection activeCell="B7" sqref="B7"/>
    </sheetView>
  </sheetViews>
  <sheetFormatPr defaultRowHeight="37.5" customHeight="1"/>
  <cols>
    <col min="1" max="1" width="6" bestFit="1" customWidth="1"/>
    <col min="2" max="2" width="8.85546875" bestFit="1" customWidth="1"/>
    <col min="3" max="3" width="7.5703125" bestFit="1" customWidth="1"/>
    <col min="4" max="4" width="21.7109375" customWidth="1"/>
    <col min="5" max="5" width="26.140625" customWidth="1"/>
    <col min="6" max="6" width="16.28515625" customWidth="1"/>
    <col min="7" max="7" width="11.5703125" customWidth="1"/>
    <col min="8" max="9" width="14.140625" customWidth="1"/>
  </cols>
  <sheetData>
    <row r="1" spans="1:9" ht="37.5" customHeight="1">
      <c r="A1" s="146" t="s">
        <v>545</v>
      </c>
      <c r="B1" s="147"/>
      <c r="C1" s="147"/>
      <c r="D1" s="147"/>
      <c r="E1" s="147"/>
      <c r="F1" s="147"/>
      <c r="G1" s="147"/>
      <c r="H1" s="147"/>
      <c r="I1" s="25"/>
    </row>
    <row r="2" spans="1:9" ht="37.5" customHeight="1">
      <c r="A2" s="103" t="s">
        <v>82</v>
      </c>
      <c r="B2" s="103" t="s">
        <v>111</v>
      </c>
      <c r="C2" s="103" t="s">
        <v>125</v>
      </c>
      <c r="D2" s="103" t="s">
        <v>113</v>
      </c>
      <c r="E2" s="103" t="s">
        <v>114</v>
      </c>
      <c r="F2" s="103" t="s">
        <v>115</v>
      </c>
      <c r="G2" s="103" t="s">
        <v>116</v>
      </c>
      <c r="H2" s="103" t="s">
        <v>495</v>
      </c>
      <c r="I2" s="25" t="s">
        <v>83</v>
      </c>
    </row>
    <row r="3" spans="1:9" ht="37.5" customHeight="1">
      <c r="A3" s="103">
        <v>1</v>
      </c>
      <c r="B3" s="103" t="s">
        <v>73</v>
      </c>
      <c r="C3" s="103" t="s">
        <v>18</v>
      </c>
      <c r="D3" s="103" t="s">
        <v>74</v>
      </c>
      <c r="E3" s="103" t="s">
        <v>118</v>
      </c>
      <c r="F3" s="103" t="s">
        <v>11</v>
      </c>
      <c r="G3" s="103" t="s">
        <v>76</v>
      </c>
      <c r="H3" s="25">
        <v>96158</v>
      </c>
      <c r="I3" s="25"/>
    </row>
    <row r="4" spans="1:9" ht="37.5" customHeight="1">
      <c r="A4" s="103">
        <v>2</v>
      </c>
      <c r="B4" s="103" t="s">
        <v>62</v>
      </c>
      <c r="C4" s="103" t="s">
        <v>102</v>
      </c>
      <c r="D4" s="103" t="s">
        <v>63</v>
      </c>
      <c r="E4" s="103" t="s">
        <v>396</v>
      </c>
      <c r="F4" s="103" t="s">
        <v>11</v>
      </c>
      <c r="G4" s="103" t="s">
        <v>65</v>
      </c>
      <c r="H4" s="103">
        <v>76765</v>
      </c>
      <c r="I4" s="25"/>
    </row>
    <row r="5" spans="1:9" ht="37.5" customHeight="1">
      <c r="A5" s="103">
        <v>3</v>
      </c>
      <c r="B5" s="103" t="s">
        <v>58</v>
      </c>
      <c r="C5" s="103" t="s">
        <v>18</v>
      </c>
      <c r="D5" s="103" t="s">
        <v>20</v>
      </c>
      <c r="E5" s="103" t="s">
        <v>119</v>
      </c>
      <c r="F5" s="103" t="s">
        <v>117</v>
      </c>
      <c r="G5" s="103" t="s">
        <v>120</v>
      </c>
      <c r="H5" s="25">
        <v>121367</v>
      </c>
      <c r="I5" s="103" t="s">
        <v>544</v>
      </c>
    </row>
    <row r="6" spans="1:9" ht="37.5" customHeight="1">
      <c r="A6" s="25"/>
      <c r="B6" s="25"/>
      <c r="C6" s="25"/>
      <c r="D6" s="25"/>
      <c r="E6" s="25"/>
      <c r="F6" s="25"/>
      <c r="G6" s="25"/>
      <c r="H6" s="25"/>
      <c r="I6" s="25"/>
    </row>
    <row r="7" spans="1:9" ht="37.5" customHeight="1">
      <c r="A7" s="103">
        <v>1</v>
      </c>
      <c r="B7" s="102" t="s">
        <v>13</v>
      </c>
      <c r="C7" s="102" t="s">
        <v>102</v>
      </c>
      <c r="D7" s="102" t="s">
        <v>14</v>
      </c>
      <c r="E7" s="102" t="s">
        <v>122</v>
      </c>
      <c r="F7" s="102" t="s">
        <v>17</v>
      </c>
      <c r="G7" s="102" t="s">
        <v>16</v>
      </c>
      <c r="H7" s="102">
        <v>336239</v>
      </c>
      <c r="I7" s="25"/>
    </row>
    <row r="8" spans="1:9" ht="37.5" customHeight="1">
      <c r="A8" s="25"/>
      <c r="B8" s="25"/>
      <c r="C8" s="25"/>
      <c r="D8" s="25"/>
      <c r="E8" s="25"/>
      <c r="F8" s="25"/>
      <c r="G8" s="25"/>
      <c r="H8" s="25"/>
      <c r="I8" s="25"/>
    </row>
  </sheetData>
  <mergeCells count="1">
    <mergeCell ref="A1:H1"/>
  </mergeCells>
  <pageMargins left="0.31" right="0.44" top="0.35" bottom="0.75" header="0.3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>
  <dimension ref="A1:I26"/>
  <sheetViews>
    <sheetView zoomScale="115" zoomScaleNormal="115" workbookViewId="0">
      <selection activeCell="K10" sqref="K10"/>
    </sheetView>
  </sheetViews>
  <sheetFormatPr defaultRowHeight="21.75" customHeight="1"/>
  <cols>
    <col min="1" max="1" width="6" bestFit="1" customWidth="1"/>
    <col min="2" max="2" width="8.85546875" bestFit="1" customWidth="1"/>
    <col min="3" max="3" width="7.28515625" bestFit="1" customWidth="1"/>
    <col min="4" max="4" width="33" customWidth="1"/>
    <col min="5" max="5" width="30.28515625" customWidth="1"/>
    <col min="6" max="6" width="21.7109375" bestFit="1" customWidth="1"/>
    <col min="7" max="7" width="14.85546875" bestFit="1" customWidth="1"/>
    <col min="8" max="8" width="9" bestFit="1" customWidth="1"/>
  </cols>
  <sheetData>
    <row r="1" spans="1:9" ht="21.75" customHeight="1">
      <c r="A1" s="103"/>
      <c r="B1" s="146" t="s">
        <v>546</v>
      </c>
      <c r="C1" s="147"/>
      <c r="D1" s="147"/>
      <c r="E1" s="147"/>
      <c r="F1" s="147"/>
      <c r="G1" s="147"/>
      <c r="H1" s="147"/>
      <c r="I1" s="25"/>
    </row>
    <row r="2" spans="1:9" ht="21.75" customHeight="1">
      <c r="A2" s="103" t="s">
        <v>82</v>
      </c>
      <c r="B2" s="103" t="s">
        <v>111</v>
      </c>
      <c r="C2" s="103" t="s">
        <v>125</v>
      </c>
      <c r="D2" s="103" t="s">
        <v>113</v>
      </c>
      <c r="E2" s="103" t="s">
        <v>114</v>
      </c>
      <c r="F2" s="103" t="s">
        <v>115</v>
      </c>
      <c r="G2" s="103" t="s">
        <v>116</v>
      </c>
      <c r="H2" s="103" t="s">
        <v>495</v>
      </c>
      <c r="I2" s="103" t="s">
        <v>83</v>
      </c>
    </row>
    <row r="3" spans="1:9" ht="21.75" customHeight="1">
      <c r="A3" s="103">
        <v>1</v>
      </c>
      <c r="B3" s="103" t="s">
        <v>108</v>
      </c>
      <c r="C3" s="103" t="s">
        <v>101</v>
      </c>
      <c r="D3" s="103" t="s">
        <v>109</v>
      </c>
      <c r="E3" s="103" t="s">
        <v>110</v>
      </c>
      <c r="F3" s="103" t="s">
        <v>103</v>
      </c>
      <c r="G3" s="103" t="s">
        <v>87</v>
      </c>
      <c r="H3" s="25">
        <v>511379</v>
      </c>
      <c r="I3" s="25"/>
    </row>
    <row r="4" spans="1:9" ht="21.75" customHeight="1">
      <c r="A4" s="103">
        <v>2</v>
      </c>
      <c r="B4" s="103" t="s">
        <v>90</v>
      </c>
      <c r="C4" s="103" t="s">
        <v>91</v>
      </c>
      <c r="D4" s="103" t="s">
        <v>92</v>
      </c>
      <c r="E4" s="103" t="s">
        <v>93</v>
      </c>
      <c r="F4" s="103" t="s">
        <v>94</v>
      </c>
      <c r="G4" s="103" t="s">
        <v>87</v>
      </c>
      <c r="H4" s="25">
        <v>449493</v>
      </c>
      <c r="I4" s="25"/>
    </row>
    <row r="5" spans="1:9" ht="21.75" customHeight="1">
      <c r="A5" s="103">
        <v>3</v>
      </c>
      <c r="B5" s="103" t="s">
        <v>241</v>
      </c>
      <c r="C5" s="103" t="s">
        <v>102</v>
      </c>
      <c r="D5" s="103" t="s">
        <v>242</v>
      </c>
      <c r="E5" s="103" t="s">
        <v>243</v>
      </c>
      <c r="F5" s="103" t="s">
        <v>103</v>
      </c>
      <c r="G5" s="103" t="s">
        <v>244</v>
      </c>
      <c r="H5" s="103">
        <v>182359</v>
      </c>
      <c r="I5" s="25"/>
    </row>
    <row r="6" spans="1:9" ht="21.75" customHeight="1">
      <c r="A6" s="103">
        <v>4</v>
      </c>
      <c r="B6" s="103" t="s">
        <v>532</v>
      </c>
      <c r="C6" s="103" t="s">
        <v>91</v>
      </c>
      <c r="D6" s="103" t="s">
        <v>242</v>
      </c>
      <c r="E6" s="103" t="s">
        <v>533</v>
      </c>
      <c r="F6" s="103" t="s">
        <v>534</v>
      </c>
      <c r="G6" s="104">
        <v>9448063805</v>
      </c>
      <c r="H6" s="25">
        <v>87865</v>
      </c>
      <c r="I6" s="25"/>
    </row>
    <row r="7" spans="1:9" ht="13.5" customHeight="1">
      <c r="A7" s="103"/>
      <c r="B7" s="103"/>
      <c r="C7" s="103"/>
      <c r="D7" s="103"/>
      <c r="E7" s="103"/>
      <c r="F7" s="103"/>
      <c r="G7" s="104"/>
      <c r="H7" s="25">
        <f>SUM(H3:H6)</f>
        <v>1231096</v>
      </c>
      <c r="I7" s="25"/>
    </row>
    <row r="8" spans="1:9" ht="21.75" customHeight="1">
      <c r="A8" s="103">
        <v>1</v>
      </c>
      <c r="B8" s="103" t="s">
        <v>24</v>
      </c>
      <c r="C8" s="103" t="s">
        <v>102</v>
      </c>
      <c r="D8" s="103" t="s">
        <v>25</v>
      </c>
      <c r="E8" s="103" t="s">
        <v>302</v>
      </c>
      <c r="F8" s="103" t="s">
        <v>43</v>
      </c>
      <c r="G8" s="103" t="s">
        <v>27</v>
      </c>
      <c r="H8" s="103">
        <v>12003</v>
      </c>
      <c r="I8" s="25"/>
    </row>
    <row r="9" spans="1:9" ht="21.75" customHeight="1">
      <c r="A9" s="103">
        <v>2</v>
      </c>
      <c r="B9" s="103" t="s">
        <v>66</v>
      </c>
      <c r="C9" s="103" t="s">
        <v>101</v>
      </c>
      <c r="D9" s="103" t="s">
        <v>67</v>
      </c>
      <c r="E9" s="103" t="s">
        <v>314</v>
      </c>
      <c r="F9" s="103" t="s">
        <v>43</v>
      </c>
      <c r="G9" s="103" t="s">
        <v>69</v>
      </c>
      <c r="H9" s="103">
        <v>38341</v>
      </c>
      <c r="I9" s="25" t="s">
        <v>488</v>
      </c>
    </row>
    <row r="10" spans="1:9" ht="21.75" customHeight="1">
      <c r="A10" s="103">
        <v>3</v>
      </c>
      <c r="B10" s="103" t="s">
        <v>157</v>
      </c>
      <c r="C10" s="103" t="s">
        <v>101</v>
      </c>
      <c r="D10" s="103" t="s">
        <v>159</v>
      </c>
      <c r="E10" s="103" t="s">
        <v>160</v>
      </c>
      <c r="F10" s="103" t="s">
        <v>43</v>
      </c>
      <c r="G10" s="103" t="s">
        <v>161</v>
      </c>
      <c r="H10" s="103">
        <v>51399</v>
      </c>
      <c r="I10" s="25" t="s">
        <v>488</v>
      </c>
    </row>
    <row r="11" spans="1:9" ht="21.75" customHeight="1">
      <c r="A11" s="103">
        <v>4</v>
      </c>
      <c r="B11" s="103" t="s">
        <v>205</v>
      </c>
      <c r="C11" s="103" t="s">
        <v>101</v>
      </c>
      <c r="D11" s="103" t="s">
        <v>206</v>
      </c>
      <c r="E11" s="103" t="s">
        <v>207</v>
      </c>
      <c r="F11" s="103" t="s">
        <v>43</v>
      </c>
      <c r="G11" s="103" t="s">
        <v>208</v>
      </c>
      <c r="H11" s="103">
        <v>424655</v>
      </c>
      <c r="I11" s="25" t="s">
        <v>488</v>
      </c>
    </row>
    <row r="12" spans="1:9" ht="21.75" customHeight="1">
      <c r="A12" s="103">
        <v>5</v>
      </c>
      <c r="B12" s="103" t="s">
        <v>522</v>
      </c>
      <c r="C12" s="103" t="s">
        <v>29</v>
      </c>
      <c r="D12" s="103" t="s">
        <v>523</v>
      </c>
      <c r="E12" s="103" t="s">
        <v>531</v>
      </c>
      <c r="F12" s="103" t="s">
        <v>43</v>
      </c>
      <c r="G12" s="104">
        <v>9449660560</v>
      </c>
      <c r="H12" s="25">
        <v>68225</v>
      </c>
      <c r="I12" s="25"/>
    </row>
    <row r="13" spans="1:9" ht="21.75" customHeight="1">
      <c r="A13" s="103"/>
      <c r="B13" s="103"/>
      <c r="C13" s="103"/>
      <c r="D13" s="103"/>
      <c r="E13" s="103"/>
      <c r="F13" s="103"/>
      <c r="G13" s="104"/>
      <c r="H13" s="25">
        <f>SUM(H8:H12)</f>
        <v>594623</v>
      </c>
      <c r="I13" s="25"/>
    </row>
    <row r="14" spans="1:9" ht="21.75" customHeight="1">
      <c r="A14" s="103"/>
      <c r="B14" s="103"/>
      <c r="C14" s="103"/>
      <c r="D14" s="103"/>
      <c r="E14" s="103"/>
      <c r="F14" s="103"/>
      <c r="G14" s="104"/>
      <c r="H14" s="25">
        <f>H7+H13</f>
        <v>1825719</v>
      </c>
      <c r="I14" s="25"/>
    </row>
    <row r="15" spans="1:9" ht="21.75" customHeight="1">
      <c r="A15" s="103">
        <v>1</v>
      </c>
      <c r="B15" s="45" t="s">
        <v>541</v>
      </c>
      <c r="C15" s="103" t="s">
        <v>29</v>
      </c>
      <c r="D15" s="103" t="s">
        <v>542</v>
      </c>
      <c r="E15" s="103" t="s">
        <v>543</v>
      </c>
      <c r="F15" s="103" t="s">
        <v>43</v>
      </c>
      <c r="G15" s="104">
        <v>9443143148</v>
      </c>
      <c r="H15" s="25">
        <v>210523</v>
      </c>
      <c r="I15" s="25"/>
    </row>
    <row r="16" spans="1:9" ht="21.75" customHeight="1">
      <c r="A16" s="103">
        <v>2</v>
      </c>
      <c r="B16" s="45" t="s">
        <v>373</v>
      </c>
      <c r="C16" s="103" t="s">
        <v>29</v>
      </c>
      <c r="D16" s="103" t="s">
        <v>374</v>
      </c>
      <c r="E16" s="103" t="s">
        <v>375</v>
      </c>
      <c r="F16" s="103" t="s">
        <v>376</v>
      </c>
      <c r="G16" s="104">
        <v>9448074877</v>
      </c>
      <c r="H16" s="103">
        <v>544515</v>
      </c>
      <c r="I16" s="25"/>
    </row>
    <row r="17" spans="1:9" ht="21.75" customHeight="1">
      <c r="A17" s="103">
        <v>3</v>
      </c>
      <c r="B17" s="45" t="s">
        <v>304</v>
      </c>
      <c r="C17" s="103" t="s">
        <v>101</v>
      </c>
      <c r="D17" s="103" t="s">
        <v>305</v>
      </c>
      <c r="E17" s="103" t="s">
        <v>306</v>
      </c>
      <c r="F17" s="103" t="s">
        <v>202</v>
      </c>
      <c r="G17" s="103" t="s">
        <v>307</v>
      </c>
      <c r="H17" s="103">
        <v>486603</v>
      </c>
      <c r="I17" s="25"/>
    </row>
    <row r="18" spans="1:9" ht="21.75" customHeight="1">
      <c r="A18" s="103">
        <v>4</v>
      </c>
      <c r="B18" s="45" t="s">
        <v>137</v>
      </c>
      <c r="C18" s="103" t="s">
        <v>138</v>
      </c>
      <c r="D18" s="103" t="s">
        <v>141</v>
      </c>
      <c r="E18" s="103" t="s">
        <v>142</v>
      </c>
      <c r="F18" s="103" t="s">
        <v>143</v>
      </c>
      <c r="G18" s="103" t="s">
        <v>146</v>
      </c>
      <c r="H18" s="103">
        <v>60354</v>
      </c>
      <c r="I18" s="25"/>
    </row>
    <row r="19" spans="1:9" ht="21.75" customHeight="1">
      <c r="A19" s="103">
        <v>5</v>
      </c>
      <c r="B19" s="45" t="s">
        <v>347</v>
      </c>
      <c r="C19" s="103" t="s">
        <v>101</v>
      </c>
      <c r="D19" s="103" t="s">
        <v>348</v>
      </c>
      <c r="E19" s="103" t="s">
        <v>349</v>
      </c>
      <c r="F19" s="103" t="s">
        <v>43</v>
      </c>
      <c r="G19" s="103" t="s">
        <v>350</v>
      </c>
      <c r="H19" s="103">
        <v>53845</v>
      </c>
      <c r="I19" s="25"/>
    </row>
    <row r="20" spans="1:9" ht="21.75" customHeight="1">
      <c r="A20" s="103">
        <v>6</v>
      </c>
      <c r="B20" s="45" t="s">
        <v>163</v>
      </c>
      <c r="C20" s="103" t="s">
        <v>101</v>
      </c>
      <c r="D20" s="105" t="s">
        <v>537</v>
      </c>
      <c r="E20" s="103" t="s">
        <v>165</v>
      </c>
      <c r="F20" s="103" t="s">
        <v>166</v>
      </c>
      <c r="G20" s="104">
        <v>9448271354</v>
      </c>
      <c r="H20" s="103">
        <v>284477</v>
      </c>
      <c r="I20" s="25"/>
    </row>
    <row r="21" spans="1:9" ht="21.75" customHeight="1">
      <c r="A21" s="103">
        <v>7</v>
      </c>
      <c r="B21" s="45" t="s">
        <v>104</v>
      </c>
      <c r="C21" s="103" t="s">
        <v>101</v>
      </c>
      <c r="D21" s="103" t="s">
        <v>105</v>
      </c>
      <c r="E21" s="103" t="s">
        <v>106</v>
      </c>
      <c r="F21" s="103" t="s">
        <v>43</v>
      </c>
      <c r="G21" s="103" t="s">
        <v>107</v>
      </c>
      <c r="H21" s="103">
        <v>401692</v>
      </c>
      <c r="I21" s="25"/>
    </row>
    <row r="22" spans="1:9" ht="21.75" customHeight="1">
      <c r="A22" s="103">
        <v>8</v>
      </c>
      <c r="B22" s="45" t="s">
        <v>538</v>
      </c>
      <c r="C22" s="103" t="s">
        <v>29</v>
      </c>
      <c r="D22" s="103" t="s">
        <v>539</v>
      </c>
      <c r="E22" s="103" t="s">
        <v>540</v>
      </c>
      <c r="F22" s="103" t="s">
        <v>43</v>
      </c>
      <c r="G22" s="104">
        <v>9964043877</v>
      </c>
      <c r="H22" s="25">
        <v>567328</v>
      </c>
      <c r="I22" s="25"/>
    </row>
    <row r="23" spans="1:9" ht="21.75" customHeight="1">
      <c r="A23" s="103">
        <v>9</v>
      </c>
      <c r="B23" s="45" t="s">
        <v>361</v>
      </c>
      <c r="C23" s="103" t="s">
        <v>101</v>
      </c>
      <c r="D23" s="103" t="s">
        <v>362</v>
      </c>
      <c r="E23" s="103" t="s">
        <v>363</v>
      </c>
      <c r="F23" s="103" t="s">
        <v>202</v>
      </c>
      <c r="G23" s="103" t="s">
        <v>364</v>
      </c>
      <c r="H23" s="103">
        <v>69204</v>
      </c>
      <c r="I23" s="25"/>
    </row>
    <row r="24" spans="1:9" ht="21.75" customHeight="1">
      <c r="A24" s="103">
        <v>10</v>
      </c>
      <c r="B24" s="45" t="s">
        <v>77</v>
      </c>
      <c r="C24" s="103" t="s">
        <v>18</v>
      </c>
      <c r="D24" s="103" t="s">
        <v>78</v>
      </c>
      <c r="E24" s="103" t="s">
        <v>89</v>
      </c>
      <c r="F24" s="103" t="s">
        <v>88</v>
      </c>
      <c r="G24" s="103" t="s">
        <v>80</v>
      </c>
      <c r="H24" s="103">
        <v>242033</v>
      </c>
      <c r="I24" s="25"/>
    </row>
    <row r="25" spans="1:9" ht="21.75" customHeight="1">
      <c r="A25" s="103">
        <v>11</v>
      </c>
      <c r="B25" s="45" t="s">
        <v>185</v>
      </c>
      <c r="C25" s="103" t="s">
        <v>101</v>
      </c>
      <c r="D25" s="103" t="s">
        <v>186</v>
      </c>
      <c r="E25" s="103" t="s">
        <v>187</v>
      </c>
      <c r="F25" s="103" t="s">
        <v>43</v>
      </c>
      <c r="G25" s="103" t="s">
        <v>188</v>
      </c>
      <c r="H25" s="103">
        <v>102978</v>
      </c>
      <c r="I25" s="25"/>
    </row>
    <row r="26" spans="1:9" ht="21.75" customHeight="1">
      <c r="A26" s="103">
        <v>12</v>
      </c>
      <c r="B26" s="45" t="s">
        <v>232</v>
      </c>
      <c r="C26" s="103" t="s">
        <v>101</v>
      </c>
      <c r="D26" s="103" t="s">
        <v>206</v>
      </c>
      <c r="E26" s="103" t="s">
        <v>233</v>
      </c>
      <c r="F26" s="103" t="s">
        <v>88</v>
      </c>
      <c r="G26" s="103" t="s">
        <v>234</v>
      </c>
      <c r="H26" s="103">
        <v>500105</v>
      </c>
      <c r="I26" s="25"/>
    </row>
  </sheetData>
  <mergeCells count="1">
    <mergeCell ref="B1:H1"/>
  </mergeCells>
  <pageMargins left="0.2" right="0.2" top="0.37" bottom="0.2" header="0.3" footer="0.2"/>
  <pageSetup paperSize="9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>
  <dimension ref="A1:K7"/>
  <sheetViews>
    <sheetView workbookViewId="0">
      <selection activeCell="A6" sqref="A6:XFD6"/>
    </sheetView>
  </sheetViews>
  <sheetFormatPr defaultRowHeight="25.5" customHeight="1"/>
  <cols>
    <col min="1" max="1" width="6" style="26" bestFit="1" customWidth="1"/>
    <col min="2" max="2" width="10" style="26" bestFit="1" customWidth="1"/>
    <col min="3" max="3" width="11.140625" style="26" bestFit="1" customWidth="1"/>
    <col min="4" max="4" width="29.7109375" style="26" bestFit="1" customWidth="1"/>
    <col min="5" max="5" width="42.28515625" style="26" bestFit="1" customWidth="1"/>
    <col min="6" max="6" width="65.140625" style="26" bestFit="1" customWidth="1"/>
    <col min="7" max="7" width="15" style="26" bestFit="1" customWidth="1"/>
    <col min="8" max="8" width="9.28515625" style="26" customWidth="1"/>
    <col min="9" max="9" width="8.42578125" style="26" customWidth="1"/>
    <col min="10" max="10" width="11.28515625" style="26" customWidth="1"/>
    <col min="11" max="11" width="9.5703125" style="26" customWidth="1"/>
    <col min="12" max="16384" width="9.140625" style="26"/>
  </cols>
  <sheetData>
    <row r="1" spans="1:11" ht="25.5" customHeight="1">
      <c r="A1" s="138" t="s">
        <v>11</v>
      </c>
      <c r="B1" s="138"/>
      <c r="C1" s="138"/>
      <c r="D1" s="138"/>
      <c r="E1" s="138"/>
      <c r="F1" s="138"/>
      <c r="G1" s="138"/>
      <c r="H1" s="28"/>
      <c r="I1" s="28"/>
      <c r="J1" s="28"/>
      <c r="K1" s="28"/>
    </row>
    <row r="2" spans="1:11" ht="25.5" customHeight="1">
      <c r="A2" s="27" t="s">
        <v>82</v>
      </c>
      <c r="B2" s="27" t="s">
        <v>111</v>
      </c>
      <c r="C2" s="27" t="s">
        <v>112</v>
      </c>
      <c r="D2" s="27" t="s">
        <v>113</v>
      </c>
      <c r="E2" s="27" t="s">
        <v>114</v>
      </c>
      <c r="F2" s="27" t="s">
        <v>115</v>
      </c>
      <c r="G2" s="27" t="s">
        <v>116</v>
      </c>
      <c r="H2" s="27" t="s">
        <v>129</v>
      </c>
      <c r="I2" s="27" t="s">
        <v>130</v>
      </c>
      <c r="J2" s="27" t="s">
        <v>547</v>
      </c>
      <c r="K2" s="27" t="s">
        <v>83</v>
      </c>
    </row>
    <row r="3" spans="1:11" ht="25.5" customHeight="1">
      <c r="A3" s="27">
        <v>1</v>
      </c>
      <c r="B3" s="100" t="s">
        <v>73</v>
      </c>
      <c r="C3" s="27" t="s">
        <v>18</v>
      </c>
      <c r="D3" s="27" t="s">
        <v>74</v>
      </c>
      <c r="E3" s="27" t="s">
        <v>118</v>
      </c>
      <c r="F3" s="27" t="s">
        <v>11</v>
      </c>
      <c r="G3" s="27" t="s">
        <v>76</v>
      </c>
      <c r="H3" s="28">
        <v>0</v>
      </c>
      <c r="I3" s="28">
        <v>11204</v>
      </c>
      <c r="J3" s="28">
        <v>0</v>
      </c>
      <c r="K3" s="28"/>
    </row>
    <row r="4" spans="1:11" ht="25.5" customHeight="1">
      <c r="A4" s="27">
        <v>2</v>
      </c>
      <c r="B4" s="36" t="s">
        <v>44</v>
      </c>
      <c r="C4" s="27" t="s">
        <v>102</v>
      </c>
      <c r="D4" s="27" t="s">
        <v>410</v>
      </c>
      <c r="E4" s="27" t="s">
        <v>411</v>
      </c>
      <c r="F4" s="27" t="s">
        <v>117</v>
      </c>
      <c r="G4" s="27" t="s">
        <v>412</v>
      </c>
      <c r="H4" s="28">
        <v>0</v>
      </c>
      <c r="I4" s="28">
        <v>0</v>
      </c>
      <c r="J4">
        <v>45440</v>
      </c>
      <c r="K4" s="28"/>
    </row>
    <row r="5" spans="1:11" ht="25.5" customHeight="1">
      <c r="A5" s="28"/>
      <c r="B5" s="28"/>
      <c r="C5" s="28"/>
      <c r="D5" s="28"/>
      <c r="E5" s="28"/>
      <c r="F5" s="28"/>
      <c r="G5" s="28"/>
      <c r="H5" s="28">
        <f>SUM(H3:H4)</f>
        <v>0</v>
      </c>
      <c r="I5" s="28">
        <f>SUM(I3:I4)</f>
        <v>11204</v>
      </c>
      <c r="J5" s="28">
        <f>SUM(J3:J4)</f>
        <v>45440</v>
      </c>
      <c r="K5" s="28"/>
    </row>
    <row r="6" spans="1:11" ht="25.5" customHeight="1">
      <c r="A6" s="27">
        <v>1</v>
      </c>
      <c r="B6" s="36" t="s">
        <v>13</v>
      </c>
      <c r="C6" s="29" t="s">
        <v>102</v>
      </c>
      <c r="D6" s="29" t="s">
        <v>14</v>
      </c>
      <c r="E6" s="29" t="s">
        <v>122</v>
      </c>
      <c r="F6" s="29" t="s">
        <v>17</v>
      </c>
      <c r="G6" s="29" t="s">
        <v>16</v>
      </c>
      <c r="H6" s="28">
        <v>0</v>
      </c>
      <c r="I6" s="28">
        <v>62930</v>
      </c>
      <c r="J6">
        <v>0</v>
      </c>
      <c r="K6" s="28"/>
    </row>
    <row r="7" spans="1:11" ht="25.5" customHeight="1">
      <c r="A7" s="27"/>
      <c r="B7" s="29"/>
      <c r="C7" s="29"/>
      <c r="D7" s="29"/>
      <c r="E7" s="29"/>
      <c r="F7" s="29"/>
      <c r="G7" s="29"/>
      <c r="H7" s="28"/>
      <c r="I7" s="28"/>
      <c r="J7" s="28"/>
      <c r="K7" s="28"/>
    </row>
  </sheetData>
  <mergeCells count="1">
    <mergeCell ref="A1:G1"/>
  </mergeCells>
  <pageMargins left="0.7" right="0.7" top="0.75" bottom="0.75" header="0.3" footer="0.3"/>
  <pageSetup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>
  <dimension ref="A1:J12"/>
  <sheetViews>
    <sheetView zoomScaleNormal="100" workbookViewId="0">
      <selection activeCell="B8" sqref="B8:B9"/>
    </sheetView>
  </sheetViews>
  <sheetFormatPr defaultRowHeight="29.25" customHeight="1"/>
  <cols>
    <col min="1" max="1" width="3.7109375" style="26" customWidth="1"/>
    <col min="2" max="2" width="10" style="26" bestFit="1" customWidth="1"/>
    <col min="3" max="3" width="8.28515625" style="26" bestFit="1" customWidth="1"/>
    <col min="4" max="4" width="28.140625" style="26" customWidth="1"/>
    <col min="5" max="5" width="35.140625" style="26" customWidth="1"/>
    <col min="6" max="6" width="16.140625" style="26" customWidth="1"/>
    <col min="7" max="7" width="13.42578125" style="26" customWidth="1"/>
    <col min="8" max="9" width="12.28515625" style="26" bestFit="1" customWidth="1"/>
    <col min="10" max="10" width="18.85546875" style="26" bestFit="1" customWidth="1"/>
    <col min="11" max="16384" width="9.140625" style="26"/>
  </cols>
  <sheetData>
    <row r="1" spans="1:10" ht="29.25" customHeight="1">
      <c r="A1" s="27"/>
      <c r="B1" s="138" t="s">
        <v>559</v>
      </c>
      <c r="C1" s="138"/>
      <c r="D1" s="138"/>
      <c r="E1" s="138"/>
      <c r="F1" s="138"/>
      <c r="G1" s="138"/>
      <c r="H1" s="28"/>
      <c r="I1" s="28"/>
      <c r="J1" s="28"/>
    </row>
    <row r="2" spans="1:10" ht="29.25" customHeight="1">
      <c r="A2" s="27" t="s">
        <v>82</v>
      </c>
      <c r="B2" s="27" t="s">
        <v>111</v>
      </c>
      <c r="C2" s="27" t="s">
        <v>125</v>
      </c>
      <c r="D2" s="27" t="s">
        <v>113</v>
      </c>
      <c r="E2" s="27" t="s">
        <v>114</v>
      </c>
      <c r="F2" s="27" t="s">
        <v>115</v>
      </c>
      <c r="G2" s="27" t="s">
        <v>116</v>
      </c>
      <c r="H2" s="27" t="s">
        <v>129</v>
      </c>
      <c r="I2" s="27" t="s">
        <v>130</v>
      </c>
      <c r="J2" s="27" t="s">
        <v>83</v>
      </c>
    </row>
    <row r="3" spans="1:10" ht="29.25" customHeight="1">
      <c r="A3" s="27">
        <v>1</v>
      </c>
      <c r="B3" s="27" t="s">
        <v>108</v>
      </c>
      <c r="C3" s="27" t="s">
        <v>101</v>
      </c>
      <c r="D3" s="27" t="s">
        <v>109</v>
      </c>
      <c r="E3" s="27" t="s">
        <v>110</v>
      </c>
      <c r="F3" s="27" t="s">
        <v>103</v>
      </c>
      <c r="G3" s="27" t="s">
        <v>87</v>
      </c>
      <c r="H3" s="49">
        <v>511379</v>
      </c>
      <c r="I3" s="49">
        <v>702982</v>
      </c>
      <c r="J3" s="25" t="s">
        <v>555</v>
      </c>
    </row>
    <row r="4" spans="1:10" ht="29.25" customHeight="1">
      <c r="A4" s="27">
        <v>2</v>
      </c>
      <c r="B4" s="27" t="s">
        <v>90</v>
      </c>
      <c r="C4" s="27" t="s">
        <v>91</v>
      </c>
      <c r="D4" s="27" t="s">
        <v>92</v>
      </c>
      <c r="E4" s="27" t="s">
        <v>93</v>
      </c>
      <c r="F4" s="27" t="s">
        <v>94</v>
      </c>
      <c r="G4" s="27" t="s">
        <v>87</v>
      </c>
      <c r="H4" s="49">
        <v>449493</v>
      </c>
      <c r="I4" s="49">
        <v>648952</v>
      </c>
      <c r="J4" s="25" t="s">
        <v>555</v>
      </c>
    </row>
    <row r="5" spans="1:10" ht="29.25" customHeight="1">
      <c r="A5" s="27">
        <v>3</v>
      </c>
      <c r="B5" s="27" t="s">
        <v>241</v>
      </c>
      <c r="C5" s="27" t="s">
        <v>102</v>
      </c>
      <c r="D5" s="27" t="s">
        <v>242</v>
      </c>
      <c r="E5" s="27" t="s">
        <v>557</v>
      </c>
      <c r="F5" s="27" t="s">
        <v>103</v>
      </c>
      <c r="G5" s="27" t="s">
        <v>244</v>
      </c>
      <c r="H5" s="49">
        <v>182359</v>
      </c>
      <c r="I5" s="49">
        <v>282747</v>
      </c>
      <c r="J5" s="25" t="s">
        <v>555</v>
      </c>
    </row>
    <row r="6" spans="1:10" ht="29.25" customHeight="1">
      <c r="A6" s="27">
        <v>4</v>
      </c>
      <c r="B6" s="27" t="s">
        <v>532</v>
      </c>
      <c r="C6" s="27" t="s">
        <v>91</v>
      </c>
      <c r="D6" s="27" t="s">
        <v>242</v>
      </c>
      <c r="E6" s="27" t="s">
        <v>533</v>
      </c>
      <c r="F6" s="27" t="s">
        <v>534</v>
      </c>
      <c r="G6" s="99">
        <v>9448063805</v>
      </c>
      <c r="H6" s="106">
        <v>87865</v>
      </c>
      <c r="I6" s="49">
        <v>115694</v>
      </c>
      <c r="J6" s="25" t="s">
        <v>555</v>
      </c>
    </row>
    <row r="7" spans="1:10" s="108" customFormat="1" ht="29.25" customHeight="1">
      <c r="A7" s="27">
        <v>5</v>
      </c>
      <c r="B7" s="101" t="s">
        <v>73</v>
      </c>
      <c r="C7" s="27" t="s">
        <v>18</v>
      </c>
      <c r="D7" s="27" t="s">
        <v>74</v>
      </c>
      <c r="E7" s="27" t="s">
        <v>118</v>
      </c>
      <c r="F7" s="27" t="s">
        <v>11</v>
      </c>
      <c r="G7" s="27" t="s">
        <v>76</v>
      </c>
      <c r="H7" s="28">
        <v>0</v>
      </c>
      <c r="I7" s="49">
        <v>11204</v>
      </c>
      <c r="J7" s="25" t="s">
        <v>555</v>
      </c>
    </row>
    <row r="8" spans="1:10" ht="29.25" customHeight="1">
      <c r="A8" s="27">
        <v>6</v>
      </c>
      <c r="B8" s="27" t="s">
        <v>157</v>
      </c>
      <c r="C8" s="27" t="s">
        <v>101</v>
      </c>
      <c r="D8" s="27" t="s">
        <v>159</v>
      </c>
      <c r="E8" s="27" t="s">
        <v>160</v>
      </c>
      <c r="F8" s="27" t="s">
        <v>43</v>
      </c>
      <c r="G8" s="27" t="s">
        <v>161</v>
      </c>
      <c r="H8" s="106">
        <v>51399</v>
      </c>
      <c r="I8" s="106">
        <v>88766</v>
      </c>
      <c r="J8" s="25" t="s">
        <v>556</v>
      </c>
    </row>
    <row r="9" spans="1:10" ht="29.25" customHeight="1">
      <c r="A9" s="27">
        <v>7</v>
      </c>
      <c r="B9" s="27" t="s">
        <v>205</v>
      </c>
      <c r="C9" s="27" t="s">
        <v>101</v>
      </c>
      <c r="D9" s="27" t="s">
        <v>206</v>
      </c>
      <c r="E9" s="27" t="s">
        <v>207</v>
      </c>
      <c r="F9" s="27" t="s">
        <v>43</v>
      </c>
      <c r="G9" s="27" t="s">
        <v>208</v>
      </c>
      <c r="H9" s="49">
        <v>424655</v>
      </c>
      <c r="I9" s="49">
        <v>514493</v>
      </c>
      <c r="J9" s="25" t="s">
        <v>488</v>
      </c>
    </row>
    <row r="10" spans="1:10" s="108" customFormat="1" ht="29.25" customHeight="1">
      <c r="A10" s="27">
        <v>8</v>
      </c>
      <c r="B10" s="27" t="s">
        <v>44</v>
      </c>
      <c r="C10" s="27" t="s">
        <v>102</v>
      </c>
      <c r="D10" s="27" t="s">
        <v>410</v>
      </c>
      <c r="E10" s="27" t="s">
        <v>411</v>
      </c>
      <c r="F10" s="27" t="s">
        <v>117</v>
      </c>
      <c r="G10" s="27" t="s">
        <v>412</v>
      </c>
      <c r="H10" s="28">
        <v>0</v>
      </c>
      <c r="I10" s="49">
        <v>45440</v>
      </c>
      <c r="J10" s="25" t="s">
        <v>554</v>
      </c>
    </row>
    <row r="11" spans="1:10" ht="25.5" customHeight="1">
      <c r="A11" s="27">
        <v>9</v>
      </c>
      <c r="B11" s="27" t="s">
        <v>13</v>
      </c>
      <c r="C11" s="29" t="s">
        <v>102</v>
      </c>
      <c r="D11" s="29" t="s">
        <v>14</v>
      </c>
      <c r="E11" s="29" t="s">
        <v>558</v>
      </c>
      <c r="F11" s="29" t="s">
        <v>17</v>
      </c>
      <c r="G11" s="29" t="s">
        <v>16</v>
      </c>
      <c r="H11" s="28">
        <v>0</v>
      </c>
      <c r="I11" s="49">
        <v>52930</v>
      </c>
      <c r="J11" s="25" t="s">
        <v>554</v>
      </c>
    </row>
    <row r="12" spans="1:10" s="108" customFormat="1" ht="25.5" customHeight="1">
      <c r="A12" s="27"/>
      <c r="B12" s="27"/>
      <c r="C12" s="27"/>
      <c r="D12" s="27"/>
      <c r="E12" s="27"/>
      <c r="F12" s="27"/>
      <c r="G12" s="27"/>
      <c r="H12" s="112">
        <f>SUM(H3:H11)</f>
        <v>1707150</v>
      </c>
      <c r="I12" s="109">
        <f>SUM(I3:I11)</f>
        <v>2463208</v>
      </c>
      <c r="J12" s="107"/>
    </row>
  </sheetData>
  <mergeCells count="1">
    <mergeCell ref="B1:G1"/>
  </mergeCells>
  <pageMargins left="0.2" right="0.2" top="0.35" bottom="0.25" header="0.3" footer="0.3"/>
  <pageSetup paperSize="9" scale="93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>
  <dimension ref="A1:J7"/>
  <sheetViews>
    <sheetView workbookViewId="0">
      <selection activeCell="B6" sqref="B6"/>
    </sheetView>
  </sheetViews>
  <sheetFormatPr defaultRowHeight="28.5" customHeight="1"/>
  <cols>
    <col min="1" max="1" width="7.42578125" bestFit="1" customWidth="1"/>
    <col min="2" max="2" width="11.140625" bestFit="1" customWidth="1"/>
    <col min="3" max="3" width="9" bestFit="1" customWidth="1"/>
    <col min="4" max="4" width="25.140625" customWidth="1"/>
    <col min="5" max="5" width="27.42578125" customWidth="1"/>
    <col min="6" max="6" width="19.140625" customWidth="1"/>
    <col min="7" max="7" width="17.42578125" customWidth="1"/>
    <col min="8" max="8" width="7.85546875" customWidth="1"/>
    <col min="9" max="9" width="9.42578125" customWidth="1"/>
    <col min="10" max="10" width="11" bestFit="1" customWidth="1"/>
  </cols>
  <sheetData>
    <row r="1" spans="1:10" ht="28.5" customHeight="1">
      <c r="A1" s="155" t="s">
        <v>560</v>
      </c>
      <c r="B1" s="155"/>
      <c r="C1" s="155"/>
      <c r="D1" s="155"/>
      <c r="E1" s="155"/>
      <c r="F1" s="155"/>
      <c r="G1" s="155"/>
      <c r="H1" s="30"/>
      <c r="I1" s="30"/>
      <c r="J1" s="30"/>
    </row>
    <row r="2" spans="1:10" ht="28.5" customHeight="1">
      <c r="A2" s="20" t="s">
        <v>82</v>
      </c>
      <c r="B2" s="20" t="s">
        <v>111</v>
      </c>
      <c r="C2" s="20" t="s">
        <v>125</v>
      </c>
      <c r="D2" s="20" t="s">
        <v>113</v>
      </c>
      <c r="E2" s="20" t="s">
        <v>114</v>
      </c>
      <c r="F2" s="20" t="s">
        <v>115</v>
      </c>
      <c r="G2" s="20" t="s">
        <v>116</v>
      </c>
      <c r="H2" s="20" t="s">
        <v>129</v>
      </c>
      <c r="I2" s="20" t="s">
        <v>489</v>
      </c>
      <c r="J2" s="20" t="s">
        <v>83</v>
      </c>
    </row>
    <row r="3" spans="1:10" ht="28.5" customHeight="1">
      <c r="A3" s="20">
        <v>1</v>
      </c>
      <c r="B3" s="20" t="s">
        <v>73</v>
      </c>
      <c r="C3" s="20" t="s">
        <v>18</v>
      </c>
      <c r="D3" s="20" t="s">
        <v>74</v>
      </c>
      <c r="E3" s="20" t="s">
        <v>118</v>
      </c>
      <c r="F3" s="20" t="s">
        <v>11</v>
      </c>
      <c r="G3" s="20" t="s">
        <v>76</v>
      </c>
      <c r="H3" s="33">
        <v>11204</v>
      </c>
      <c r="I3" s="33">
        <v>57992</v>
      </c>
      <c r="J3" s="33"/>
    </row>
    <row r="4" spans="1:10" ht="28.5" customHeight="1">
      <c r="H4">
        <f>SUM(H3:H3)</f>
        <v>11204</v>
      </c>
      <c r="I4">
        <f>SUM(I3:I3)</f>
        <v>57992</v>
      </c>
    </row>
    <row r="5" spans="1:10" ht="28.5" customHeight="1">
      <c r="A5" s="33"/>
      <c r="B5" s="33"/>
      <c r="C5" s="33"/>
      <c r="D5" s="33"/>
      <c r="E5" s="33"/>
      <c r="F5" s="33"/>
      <c r="G5" s="33"/>
      <c r="H5" s="33"/>
      <c r="I5" s="33"/>
      <c r="J5" s="33"/>
    </row>
    <row r="6" spans="1:10" ht="28.5" customHeight="1">
      <c r="A6" s="27">
        <v>1</v>
      </c>
      <c r="B6" s="29" t="s">
        <v>13</v>
      </c>
      <c r="C6" s="29" t="s">
        <v>102</v>
      </c>
      <c r="D6" s="29" t="s">
        <v>14</v>
      </c>
      <c r="E6" s="29" t="s">
        <v>122</v>
      </c>
      <c r="F6" s="29" t="s">
        <v>17</v>
      </c>
      <c r="G6" s="29" t="s">
        <v>16</v>
      </c>
      <c r="H6" s="28">
        <v>0</v>
      </c>
      <c r="I6" s="28">
        <v>216107</v>
      </c>
      <c r="J6" s="28"/>
    </row>
    <row r="7" spans="1:10" ht="28.5" customHeight="1">
      <c r="A7" s="111"/>
      <c r="B7" s="110"/>
      <c r="C7" s="110"/>
      <c r="D7" s="110"/>
      <c r="E7" s="110"/>
      <c r="F7" s="110"/>
      <c r="G7" s="110"/>
    </row>
  </sheetData>
  <mergeCells count="1">
    <mergeCell ref="A1:G1"/>
  </mergeCells>
  <pageMargins left="0.21" right="0.11" top="0.37" bottom="0.28999999999999998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5"/>
  <sheetViews>
    <sheetView workbookViewId="0">
      <selection activeCell="A6" sqref="A6"/>
    </sheetView>
  </sheetViews>
  <sheetFormatPr defaultRowHeight="20.25" customHeight="1"/>
  <cols>
    <col min="1" max="1" width="3.28515625" style="26" bestFit="1" customWidth="1"/>
    <col min="2" max="2" width="10.5703125" style="26" customWidth="1"/>
    <col min="3" max="3" width="6.85546875" style="26" customWidth="1"/>
    <col min="4" max="4" width="27.5703125" style="26" customWidth="1"/>
    <col min="5" max="5" width="28.28515625" style="26" customWidth="1"/>
    <col min="6" max="6" width="11.85546875" style="26" customWidth="1"/>
    <col min="7" max="7" width="12.42578125" style="26" bestFit="1" customWidth="1"/>
    <col min="8" max="8" width="8.42578125" style="26" customWidth="1"/>
    <col min="9" max="9" width="8.5703125" style="26" customWidth="1"/>
    <col min="10" max="10" width="9.140625" style="26"/>
    <col min="11" max="11" width="10.28515625" style="26" customWidth="1"/>
    <col min="12" max="16384" width="9.140625" style="26"/>
  </cols>
  <sheetData>
    <row r="1" spans="1:11" ht="20.25" customHeight="1">
      <c r="A1" s="123" t="s">
        <v>133</v>
      </c>
      <c r="B1" s="124"/>
      <c r="C1" s="124"/>
      <c r="D1" s="124"/>
      <c r="E1" s="124"/>
      <c r="F1" s="124"/>
      <c r="G1" s="124"/>
      <c r="H1" s="124"/>
      <c r="I1" s="124"/>
      <c r="J1" s="124"/>
      <c r="K1" s="125"/>
    </row>
    <row r="2" spans="1:11" ht="20.25" customHeight="1">
      <c r="A2" s="29" t="s">
        <v>82</v>
      </c>
      <c r="B2" s="35" t="s">
        <v>111</v>
      </c>
      <c r="C2" s="35" t="s">
        <v>125</v>
      </c>
      <c r="D2" s="35" t="s">
        <v>126</v>
      </c>
      <c r="E2" s="35" t="s">
        <v>127</v>
      </c>
      <c r="F2" s="35" t="s">
        <v>115</v>
      </c>
      <c r="G2" s="35" t="s">
        <v>128</v>
      </c>
      <c r="H2" s="35" t="s">
        <v>129</v>
      </c>
      <c r="I2" s="35" t="s">
        <v>124</v>
      </c>
      <c r="J2" s="35" t="s">
        <v>130</v>
      </c>
      <c r="K2" s="25" t="s">
        <v>83</v>
      </c>
    </row>
    <row r="3" spans="1:11" ht="20.25" customHeight="1">
      <c r="A3" s="27">
        <v>1</v>
      </c>
      <c r="B3" s="27" t="s">
        <v>90</v>
      </c>
      <c r="C3" s="29" t="s">
        <v>91</v>
      </c>
      <c r="D3" s="29" t="s">
        <v>92</v>
      </c>
      <c r="E3" s="29" t="s">
        <v>93</v>
      </c>
      <c r="F3" s="29" t="s">
        <v>94</v>
      </c>
      <c r="G3" s="29" t="s">
        <v>87</v>
      </c>
      <c r="H3" s="28">
        <v>195334</v>
      </c>
      <c r="I3" s="28">
        <v>0</v>
      </c>
      <c r="J3" s="28">
        <v>398036</v>
      </c>
      <c r="K3" s="28"/>
    </row>
    <row r="4" spans="1:11" ht="20.25" customHeight="1">
      <c r="A4" s="27">
        <v>2</v>
      </c>
      <c r="B4" s="27" t="s">
        <v>108</v>
      </c>
      <c r="C4" s="29" t="s">
        <v>101</v>
      </c>
      <c r="D4" s="29" t="s">
        <v>109</v>
      </c>
      <c r="E4" s="29" t="s">
        <v>110</v>
      </c>
      <c r="F4" s="29" t="s">
        <v>103</v>
      </c>
      <c r="G4" s="29" t="s">
        <v>87</v>
      </c>
      <c r="H4" s="28">
        <v>0</v>
      </c>
      <c r="I4" s="28">
        <v>0</v>
      </c>
      <c r="J4" s="28">
        <v>42686</v>
      </c>
      <c r="K4" s="28"/>
    </row>
    <row r="5" spans="1:11" ht="20.25" customHeight="1">
      <c r="A5" s="27">
        <v>3</v>
      </c>
      <c r="B5" s="36" t="s">
        <v>104</v>
      </c>
      <c r="C5" s="29" t="s">
        <v>101</v>
      </c>
      <c r="D5" s="29" t="s">
        <v>105</v>
      </c>
      <c r="E5" s="29" t="s">
        <v>106</v>
      </c>
      <c r="F5" s="29" t="s">
        <v>43</v>
      </c>
      <c r="G5" s="29" t="s">
        <v>107</v>
      </c>
      <c r="H5" s="28">
        <v>0</v>
      </c>
      <c r="I5" s="28">
        <v>200000</v>
      </c>
      <c r="J5" s="28">
        <v>39485</v>
      </c>
      <c r="K5" s="28"/>
    </row>
  </sheetData>
  <mergeCells count="1">
    <mergeCell ref="A1:K1"/>
  </mergeCells>
  <pageMargins left="0.24" right="0.2" top="0.3" bottom="0.2" header="0.3" footer="0.2"/>
  <pageSetup paperSize="9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>
  <dimension ref="A1:J26"/>
  <sheetViews>
    <sheetView tabSelected="1" topLeftCell="A10" workbookViewId="0">
      <selection activeCell="D28" sqref="D28"/>
    </sheetView>
  </sheetViews>
  <sheetFormatPr defaultRowHeight="18.75" customHeight="1"/>
  <cols>
    <col min="1" max="1" width="4" style="26" customWidth="1"/>
    <col min="2" max="2" width="10" style="26" bestFit="1" customWidth="1"/>
    <col min="3" max="3" width="8.28515625" style="26" bestFit="1" customWidth="1"/>
    <col min="4" max="4" width="33.140625" style="26" customWidth="1"/>
    <col min="5" max="5" width="34.85546875" style="26" customWidth="1"/>
    <col min="6" max="6" width="14.7109375" style="26" customWidth="1"/>
    <col min="7" max="7" width="13.42578125" style="26" customWidth="1"/>
    <col min="8" max="9" width="9" style="26" bestFit="1" customWidth="1"/>
    <col min="10" max="10" width="9.85546875" style="26" bestFit="1" customWidth="1"/>
    <col min="11" max="16384" width="9.140625" style="26"/>
  </cols>
  <sheetData>
    <row r="1" spans="1:10" ht="18.75" customHeight="1">
      <c r="A1" s="138" t="s">
        <v>561</v>
      </c>
      <c r="B1" s="138"/>
      <c r="C1" s="138"/>
      <c r="D1" s="138"/>
      <c r="E1" s="138"/>
      <c r="F1" s="138"/>
      <c r="G1" s="138"/>
      <c r="H1" s="138"/>
      <c r="I1" s="138"/>
      <c r="J1" s="138"/>
    </row>
    <row r="2" spans="1:10" ht="18.75" customHeight="1">
      <c r="A2" s="27" t="s">
        <v>82</v>
      </c>
      <c r="B2" s="27" t="s">
        <v>111</v>
      </c>
      <c r="C2" s="27" t="s">
        <v>125</v>
      </c>
      <c r="D2" s="27" t="s">
        <v>113</v>
      </c>
      <c r="E2" s="27" t="s">
        <v>114</v>
      </c>
      <c r="F2" s="27" t="s">
        <v>115</v>
      </c>
      <c r="G2" s="27" t="s">
        <v>116</v>
      </c>
      <c r="H2" s="27" t="s">
        <v>129</v>
      </c>
      <c r="I2" s="27" t="s">
        <v>130</v>
      </c>
      <c r="J2" s="27" t="s">
        <v>83</v>
      </c>
    </row>
    <row r="3" spans="1:10" ht="18.75" customHeight="1">
      <c r="A3" s="27">
        <v>1</v>
      </c>
      <c r="B3" s="27" t="s">
        <v>108</v>
      </c>
      <c r="C3" s="27" t="s">
        <v>101</v>
      </c>
      <c r="D3" s="27" t="s">
        <v>109</v>
      </c>
      <c r="E3" s="27" t="s">
        <v>110</v>
      </c>
      <c r="F3" s="27" t="s">
        <v>103</v>
      </c>
      <c r="G3" s="27" t="s">
        <v>87</v>
      </c>
      <c r="H3" s="33">
        <v>0</v>
      </c>
      <c r="I3" s="33">
        <v>362388</v>
      </c>
      <c r="J3" s="28"/>
    </row>
    <row r="4" spans="1:10" ht="18.75" customHeight="1">
      <c r="A4" s="27">
        <v>2</v>
      </c>
      <c r="B4" s="27" t="s">
        <v>90</v>
      </c>
      <c r="C4" s="27" t="s">
        <v>91</v>
      </c>
      <c r="D4" s="27" t="s">
        <v>92</v>
      </c>
      <c r="E4" s="27" t="s">
        <v>93</v>
      </c>
      <c r="F4" s="27" t="s">
        <v>94</v>
      </c>
      <c r="G4" s="27" t="s">
        <v>87</v>
      </c>
      <c r="H4" s="33">
        <v>0</v>
      </c>
      <c r="I4" s="33">
        <v>181012</v>
      </c>
      <c r="J4" s="28"/>
    </row>
    <row r="5" spans="1:10" ht="18.75" customHeight="1">
      <c r="A5" s="27">
        <v>3</v>
      </c>
      <c r="B5" s="27" t="s">
        <v>241</v>
      </c>
      <c r="C5" s="27" t="s">
        <v>102</v>
      </c>
      <c r="D5" s="27" t="s">
        <v>242</v>
      </c>
      <c r="E5" s="27" t="s">
        <v>243</v>
      </c>
      <c r="F5" s="27" t="s">
        <v>103</v>
      </c>
      <c r="G5" s="27" t="s">
        <v>244</v>
      </c>
      <c r="H5" s="33">
        <v>0</v>
      </c>
      <c r="I5" s="33">
        <v>162878</v>
      </c>
      <c r="J5" s="28"/>
    </row>
    <row r="6" spans="1:10" ht="18.75" customHeight="1">
      <c r="A6" s="27">
        <v>4</v>
      </c>
      <c r="B6" s="27" t="s">
        <v>532</v>
      </c>
      <c r="C6" s="27" t="s">
        <v>91</v>
      </c>
      <c r="D6" s="27" t="s">
        <v>242</v>
      </c>
      <c r="E6" s="27" t="s">
        <v>533</v>
      </c>
      <c r="F6" s="27" t="s">
        <v>534</v>
      </c>
      <c r="G6" s="99">
        <v>9448063805</v>
      </c>
      <c r="H6" s="33">
        <v>0</v>
      </c>
      <c r="I6" s="33">
        <v>134753</v>
      </c>
      <c r="J6" s="28"/>
    </row>
    <row r="8" spans="1:10" ht="18.75" customHeight="1">
      <c r="A8" s="27">
        <v>6</v>
      </c>
      <c r="B8" s="36" t="s">
        <v>24</v>
      </c>
      <c r="C8" s="27" t="s">
        <v>102</v>
      </c>
      <c r="D8" s="27" t="s">
        <v>25</v>
      </c>
      <c r="E8" s="27" t="s">
        <v>302</v>
      </c>
      <c r="F8" s="27" t="s">
        <v>43</v>
      </c>
      <c r="G8" s="27" t="s">
        <v>27</v>
      </c>
      <c r="H8" s="33">
        <v>0</v>
      </c>
      <c r="I8" s="33">
        <v>72320</v>
      </c>
      <c r="J8" s="28"/>
    </row>
    <row r="9" spans="1:10" ht="18.75" customHeight="1">
      <c r="A9" s="27">
        <v>7</v>
      </c>
      <c r="B9" s="36" t="s">
        <v>304</v>
      </c>
      <c r="C9" s="27" t="s">
        <v>101</v>
      </c>
      <c r="D9" s="27" t="s">
        <v>305</v>
      </c>
      <c r="E9" s="27" t="s">
        <v>306</v>
      </c>
      <c r="F9" s="27" t="s">
        <v>202</v>
      </c>
      <c r="G9" s="27" t="s">
        <v>307</v>
      </c>
      <c r="H9" s="33">
        <v>0</v>
      </c>
      <c r="I9" s="33">
        <v>395772</v>
      </c>
      <c r="J9" s="28"/>
    </row>
    <row r="10" spans="1:10" ht="18.75" customHeight="1">
      <c r="A10" s="27">
        <v>8</v>
      </c>
      <c r="B10" s="36" t="s">
        <v>137</v>
      </c>
      <c r="C10" s="27" t="s">
        <v>138</v>
      </c>
      <c r="D10" s="27" t="s">
        <v>141</v>
      </c>
      <c r="E10" s="27" t="s">
        <v>142</v>
      </c>
      <c r="F10" s="27" t="s">
        <v>143</v>
      </c>
      <c r="G10" s="27" t="s">
        <v>146</v>
      </c>
      <c r="H10" s="33">
        <v>0</v>
      </c>
      <c r="I10" s="33">
        <v>188245</v>
      </c>
      <c r="J10" s="28"/>
    </row>
    <row r="11" spans="1:10" ht="18.75" customHeight="1">
      <c r="A11" s="27">
        <v>9</v>
      </c>
      <c r="B11" s="156" t="s">
        <v>347</v>
      </c>
      <c r="C11" s="27" t="s">
        <v>101</v>
      </c>
      <c r="D11" s="27" t="s">
        <v>348</v>
      </c>
      <c r="E11" s="27" t="s">
        <v>349</v>
      </c>
      <c r="F11" s="27" t="s">
        <v>43</v>
      </c>
      <c r="G11" s="27" t="s">
        <v>350</v>
      </c>
      <c r="H11" s="33">
        <v>0</v>
      </c>
      <c r="I11" s="33">
        <v>68435</v>
      </c>
      <c r="J11" s="28"/>
    </row>
    <row r="12" spans="1:10" ht="18.75" customHeight="1">
      <c r="A12" s="27">
        <v>10</v>
      </c>
      <c r="B12" s="36" t="s">
        <v>361</v>
      </c>
      <c r="C12" s="27" t="s">
        <v>101</v>
      </c>
      <c r="D12" s="27" t="s">
        <v>362</v>
      </c>
      <c r="E12" s="27" t="s">
        <v>363</v>
      </c>
      <c r="F12" s="27" t="s">
        <v>202</v>
      </c>
      <c r="G12" s="27" t="s">
        <v>364</v>
      </c>
      <c r="H12" s="33">
        <v>0</v>
      </c>
      <c r="I12" s="33">
        <v>75843</v>
      </c>
      <c r="J12" s="28"/>
    </row>
    <row r="13" spans="1:10" ht="18.75" customHeight="1">
      <c r="A13" s="27">
        <v>13</v>
      </c>
      <c r="B13" s="36" t="s">
        <v>170</v>
      </c>
      <c r="C13" s="27" t="s">
        <v>101</v>
      </c>
      <c r="D13" s="27" t="s">
        <v>552</v>
      </c>
      <c r="E13" s="27" t="s">
        <v>553</v>
      </c>
      <c r="F13" s="27" t="s">
        <v>43</v>
      </c>
      <c r="G13" s="27">
        <v>9448023185</v>
      </c>
      <c r="H13" s="33">
        <v>0</v>
      </c>
      <c r="I13" s="33">
        <v>183736</v>
      </c>
      <c r="J13" s="28"/>
    </row>
    <row r="14" spans="1:10" ht="18.75" customHeight="1">
      <c r="A14" s="27">
        <v>14</v>
      </c>
      <c r="B14" s="36" t="s">
        <v>185</v>
      </c>
      <c r="C14" s="27" t="s">
        <v>101</v>
      </c>
      <c r="D14" s="27" t="s">
        <v>562</v>
      </c>
      <c r="E14" s="27" t="s">
        <v>187</v>
      </c>
      <c r="F14" s="27" t="s">
        <v>43</v>
      </c>
      <c r="G14" s="27" t="s">
        <v>188</v>
      </c>
      <c r="H14" s="33">
        <v>0</v>
      </c>
      <c r="I14" s="33">
        <v>117425</v>
      </c>
      <c r="J14" s="28"/>
    </row>
    <row r="15" spans="1:10" ht="18.75" customHeight="1">
      <c r="A15" s="27">
        <v>16</v>
      </c>
      <c r="B15" s="36" t="s">
        <v>227</v>
      </c>
      <c r="C15" s="27" t="s">
        <v>101</v>
      </c>
      <c r="D15" s="27" t="s">
        <v>228</v>
      </c>
      <c r="E15" s="27" t="s">
        <v>229</v>
      </c>
      <c r="F15" s="27" t="s">
        <v>43</v>
      </c>
      <c r="G15" s="27" t="s">
        <v>230</v>
      </c>
      <c r="H15" s="33">
        <v>0</v>
      </c>
      <c r="I15" s="33">
        <v>191375</v>
      </c>
      <c r="J15" s="28"/>
    </row>
    <row r="16" spans="1:10" ht="18.75" customHeight="1">
      <c r="A16" s="27">
        <v>17</v>
      </c>
      <c r="B16" s="36" t="s">
        <v>232</v>
      </c>
      <c r="C16" s="27" t="s">
        <v>101</v>
      </c>
      <c r="D16" s="27" t="s">
        <v>206</v>
      </c>
      <c r="E16" s="27" t="s">
        <v>233</v>
      </c>
      <c r="F16" s="27" t="s">
        <v>88</v>
      </c>
      <c r="G16" s="27" t="s">
        <v>234</v>
      </c>
      <c r="H16" s="33">
        <v>0</v>
      </c>
      <c r="I16" s="33">
        <v>479441</v>
      </c>
      <c r="J16" s="28"/>
    </row>
    <row r="17" spans="1:10" ht="18.75" customHeight="1">
      <c r="A17" s="27">
        <v>18</v>
      </c>
      <c r="B17" s="36" t="s">
        <v>104</v>
      </c>
      <c r="C17" s="27" t="s">
        <v>101</v>
      </c>
      <c r="D17" s="27" t="s">
        <v>105</v>
      </c>
      <c r="E17" s="27" t="s">
        <v>106</v>
      </c>
      <c r="F17" s="27" t="s">
        <v>43</v>
      </c>
      <c r="G17" s="27" t="s">
        <v>107</v>
      </c>
      <c r="H17" s="33">
        <v>0</v>
      </c>
      <c r="I17" s="33">
        <v>200970</v>
      </c>
      <c r="J17" s="28"/>
    </row>
    <row r="18" spans="1:10" ht="18.75" customHeight="1">
      <c r="A18" s="27">
        <v>19</v>
      </c>
      <c r="B18" s="36" t="s">
        <v>538</v>
      </c>
      <c r="C18" s="27" t="s">
        <v>29</v>
      </c>
      <c r="D18" s="27" t="s">
        <v>539</v>
      </c>
      <c r="E18" s="27" t="s">
        <v>540</v>
      </c>
      <c r="F18" s="27" t="s">
        <v>43</v>
      </c>
      <c r="G18" s="99">
        <v>9964043877</v>
      </c>
      <c r="H18" s="33">
        <v>0</v>
      </c>
      <c r="I18" s="33">
        <v>488985</v>
      </c>
      <c r="J18" s="28"/>
    </row>
    <row r="19" spans="1:10" ht="18.75" customHeight="1">
      <c r="A19" s="27">
        <v>21</v>
      </c>
      <c r="B19" s="36" t="s">
        <v>548</v>
      </c>
      <c r="C19" s="27" t="s">
        <v>29</v>
      </c>
      <c r="D19" s="27" t="s">
        <v>549</v>
      </c>
      <c r="E19" s="27" t="s">
        <v>550</v>
      </c>
      <c r="F19" s="27" t="s">
        <v>551</v>
      </c>
      <c r="G19" s="99">
        <v>9448115968</v>
      </c>
      <c r="H19" s="33">
        <v>0</v>
      </c>
      <c r="I19" s="33">
        <v>62423</v>
      </c>
      <c r="J19" s="28"/>
    </row>
    <row r="20" spans="1:10" ht="18.75" customHeight="1">
      <c r="A20" s="27"/>
      <c r="B20" s="36"/>
      <c r="C20" s="27"/>
      <c r="D20" s="27"/>
      <c r="E20" s="27"/>
      <c r="F20" s="27"/>
      <c r="G20" s="99"/>
      <c r="H20" s="33"/>
      <c r="I20" s="33"/>
      <c r="J20" s="28"/>
    </row>
    <row r="21" spans="1:10" ht="18.75" customHeight="1">
      <c r="A21" s="28"/>
      <c r="B21" s="28"/>
      <c r="C21" s="28"/>
      <c r="D21" s="28"/>
      <c r="E21" s="28"/>
      <c r="F21" s="28"/>
      <c r="G21" s="28"/>
      <c r="H21" s="33">
        <f>SUM(H3:H19)</f>
        <v>0</v>
      </c>
      <c r="I21" s="33">
        <f>SUM(I3:I19)</f>
        <v>3366001</v>
      </c>
      <c r="J21" s="28"/>
    </row>
    <row r="22" spans="1:10" ht="18.75" customHeight="1">
      <c r="A22" s="27">
        <v>11</v>
      </c>
      <c r="B22" s="100" t="s">
        <v>77</v>
      </c>
      <c r="C22" s="27" t="s">
        <v>18</v>
      </c>
      <c r="D22" s="27" t="s">
        <v>78</v>
      </c>
      <c r="E22" s="27" t="s">
        <v>89</v>
      </c>
      <c r="F22" s="27" t="s">
        <v>88</v>
      </c>
      <c r="G22" s="27" t="s">
        <v>80</v>
      </c>
      <c r="H22" s="33">
        <v>0</v>
      </c>
      <c r="I22" s="33">
        <v>141871</v>
      </c>
      <c r="J22" s="28"/>
    </row>
    <row r="23" spans="1:10" ht="18.75" customHeight="1">
      <c r="A23" s="27">
        <v>5</v>
      </c>
      <c r="B23" s="27" t="s">
        <v>373</v>
      </c>
      <c r="C23" s="27" t="s">
        <v>29</v>
      </c>
      <c r="D23" s="27" t="s">
        <v>374</v>
      </c>
      <c r="E23" s="27" t="s">
        <v>375</v>
      </c>
      <c r="F23" s="27" t="s">
        <v>376</v>
      </c>
      <c r="G23" s="99">
        <v>9448074877</v>
      </c>
      <c r="H23" s="33">
        <v>0</v>
      </c>
      <c r="I23" s="33">
        <v>329134</v>
      </c>
      <c r="J23" s="28"/>
    </row>
    <row r="24" spans="1:10" ht="18.75" customHeight="1">
      <c r="A24" s="27">
        <v>12</v>
      </c>
      <c r="B24" s="27" t="s">
        <v>157</v>
      </c>
      <c r="C24" s="27" t="s">
        <v>101</v>
      </c>
      <c r="D24" s="27" t="s">
        <v>159</v>
      </c>
      <c r="E24" s="27" t="s">
        <v>160</v>
      </c>
      <c r="F24" s="27" t="s">
        <v>43</v>
      </c>
      <c r="G24" s="27" t="s">
        <v>161</v>
      </c>
      <c r="H24" s="33">
        <v>0</v>
      </c>
      <c r="I24" s="33">
        <v>119248</v>
      </c>
      <c r="J24" s="28"/>
    </row>
    <row r="25" spans="1:10" ht="18.75" customHeight="1">
      <c r="A25" s="27">
        <v>15</v>
      </c>
      <c r="B25" s="27" t="s">
        <v>205</v>
      </c>
      <c r="C25" s="27" t="s">
        <v>101</v>
      </c>
      <c r="D25" s="27" t="s">
        <v>206</v>
      </c>
      <c r="E25" s="27" t="s">
        <v>207</v>
      </c>
      <c r="F25" s="27" t="s">
        <v>43</v>
      </c>
      <c r="G25" s="27" t="s">
        <v>208</v>
      </c>
      <c r="H25" s="33">
        <v>0</v>
      </c>
      <c r="I25" s="33">
        <v>581870</v>
      </c>
      <c r="J25" s="28"/>
    </row>
    <row r="26" spans="1:10" ht="18.75" customHeight="1">
      <c r="A26" s="27">
        <v>20</v>
      </c>
      <c r="B26" s="27" t="s">
        <v>522</v>
      </c>
      <c r="C26" s="27" t="s">
        <v>29</v>
      </c>
      <c r="D26" s="27" t="s">
        <v>523</v>
      </c>
      <c r="E26" s="27" t="s">
        <v>531</v>
      </c>
      <c r="F26" s="27" t="s">
        <v>43</v>
      </c>
      <c r="G26" s="99">
        <v>9449660560</v>
      </c>
      <c r="H26" s="33">
        <v>0</v>
      </c>
      <c r="I26" s="33">
        <v>49001</v>
      </c>
      <c r="J26" s="28"/>
    </row>
  </sheetData>
  <mergeCells count="1">
    <mergeCell ref="A1:J1"/>
  </mergeCells>
  <pageMargins left="0.25" right="0.19" top="0.31" bottom="0.19" header="0.3" footer="0.19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K11"/>
  <sheetViews>
    <sheetView workbookViewId="0">
      <selection activeCell="F17" sqref="F17"/>
    </sheetView>
  </sheetViews>
  <sheetFormatPr defaultRowHeight="21" customHeight="1"/>
  <cols>
    <col min="1" max="1" width="3" style="30" customWidth="1"/>
    <col min="2" max="2" width="11.140625" style="30" bestFit="1" customWidth="1"/>
    <col min="3" max="3" width="6.7109375" style="30" customWidth="1"/>
    <col min="4" max="4" width="26.42578125" style="30" customWidth="1"/>
    <col min="5" max="5" width="26.5703125" style="30" customWidth="1"/>
    <col min="6" max="6" width="17.85546875" style="30" customWidth="1"/>
    <col min="7" max="7" width="13.85546875" style="30" customWidth="1"/>
    <col min="8" max="8" width="9.140625" style="30" bestFit="1" customWidth="1"/>
    <col min="9" max="9" width="8" style="30" bestFit="1" customWidth="1"/>
    <col min="10" max="10" width="9" style="30" bestFit="1" customWidth="1"/>
    <col min="11" max="16384" width="9.140625" style="30"/>
  </cols>
  <sheetData>
    <row r="1" spans="1:11" ht="21" customHeight="1">
      <c r="A1" s="126" t="s">
        <v>132</v>
      </c>
      <c r="B1" s="127"/>
      <c r="C1" s="127"/>
      <c r="D1" s="127"/>
      <c r="E1" s="127"/>
      <c r="F1" s="127"/>
      <c r="G1" s="127"/>
      <c r="H1" s="127"/>
      <c r="I1" s="127"/>
      <c r="J1" s="127"/>
      <c r="K1" s="128"/>
    </row>
    <row r="2" spans="1:11" ht="21" customHeight="1">
      <c r="A2" s="31" t="s">
        <v>82</v>
      </c>
      <c r="B2" s="31" t="s">
        <v>111</v>
      </c>
      <c r="C2" s="31" t="s">
        <v>112</v>
      </c>
      <c r="D2" s="31" t="s">
        <v>113</v>
      </c>
      <c r="E2" s="31" t="s">
        <v>114</v>
      </c>
      <c r="F2" s="31" t="s">
        <v>115</v>
      </c>
      <c r="G2" s="31" t="s">
        <v>116</v>
      </c>
      <c r="H2" s="31" t="s">
        <v>129</v>
      </c>
      <c r="I2" s="32" t="s">
        <v>124</v>
      </c>
      <c r="J2" s="32" t="s">
        <v>130</v>
      </c>
      <c r="K2" s="33" t="s">
        <v>83</v>
      </c>
    </row>
    <row r="3" spans="1:11" ht="21" customHeight="1">
      <c r="A3" s="20">
        <v>1</v>
      </c>
      <c r="B3" s="31" t="s">
        <v>73</v>
      </c>
      <c r="C3" s="31" t="s">
        <v>18</v>
      </c>
      <c r="D3" s="31" t="s">
        <v>74</v>
      </c>
      <c r="E3" s="31" t="s">
        <v>118</v>
      </c>
      <c r="F3" s="31" t="s">
        <v>11</v>
      </c>
      <c r="G3" s="31" t="s">
        <v>76</v>
      </c>
      <c r="H3" s="31">
        <v>0</v>
      </c>
      <c r="I3" s="33">
        <v>0</v>
      </c>
      <c r="J3" s="33">
        <v>81017</v>
      </c>
      <c r="K3" s="33"/>
    </row>
    <row r="4" spans="1:11" ht="21" customHeight="1">
      <c r="A4" s="20">
        <v>2</v>
      </c>
      <c r="B4" s="31" t="s">
        <v>58</v>
      </c>
      <c r="C4" s="31" t="s">
        <v>18</v>
      </c>
      <c r="D4" s="31" t="s">
        <v>20</v>
      </c>
      <c r="E4" s="31" t="s">
        <v>119</v>
      </c>
      <c r="F4" s="31" t="s">
        <v>117</v>
      </c>
      <c r="G4" s="31" t="s">
        <v>120</v>
      </c>
      <c r="H4" s="31">
        <v>197475</v>
      </c>
      <c r="I4" s="33">
        <v>0</v>
      </c>
      <c r="J4" s="33">
        <v>252307</v>
      </c>
      <c r="K4" s="33"/>
    </row>
    <row r="5" spans="1:11" ht="21" customHeight="1">
      <c r="A5" s="118" t="s">
        <v>131</v>
      </c>
      <c r="B5" s="119"/>
      <c r="C5" s="119"/>
      <c r="D5" s="119"/>
      <c r="E5" s="119"/>
      <c r="F5" s="119"/>
      <c r="G5" s="120"/>
      <c r="H5" s="29">
        <f>SUM(H3:H4)</f>
        <v>197475</v>
      </c>
      <c r="I5" s="29">
        <f>SUM(I3:I4)</f>
        <v>0</v>
      </c>
      <c r="J5" s="29">
        <f>SUM(J3:J4)</f>
        <v>333324</v>
      </c>
      <c r="K5" s="33"/>
    </row>
    <row r="6" spans="1:11" ht="21" customHeight="1">
      <c r="A6" s="20">
        <v>1</v>
      </c>
      <c r="B6" s="31" t="s">
        <v>35</v>
      </c>
      <c r="C6" s="31" t="s">
        <v>102</v>
      </c>
      <c r="D6" s="31" t="s">
        <v>36</v>
      </c>
      <c r="E6" s="31" t="s">
        <v>121</v>
      </c>
      <c r="F6" s="31" t="s">
        <v>17</v>
      </c>
      <c r="G6" s="31" t="s">
        <v>38</v>
      </c>
      <c r="H6" s="31">
        <v>623347</v>
      </c>
      <c r="I6" s="33">
        <v>340000</v>
      </c>
      <c r="J6" s="33">
        <f>H6-I6</f>
        <v>283347</v>
      </c>
      <c r="K6" s="33"/>
    </row>
    <row r="7" spans="1:11" ht="21" customHeight="1">
      <c r="A7" s="20">
        <v>2</v>
      </c>
      <c r="B7" s="31" t="s">
        <v>13</v>
      </c>
      <c r="C7" s="31" t="s">
        <v>102</v>
      </c>
      <c r="D7" s="31" t="s">
        <v>14</v>
      </c>
      <c r="E7" s="31" t="s">
        <v>122</v>
      </c>
      <c r="F7" s="31" t="s">
        <v>17</v>
      </c>
      <c r="G7" s="31" t="s">
        <v>16</v>
      </c>
      <c r="H7" s="33">
        <v>0</v>
      </c>
      <c r="I7" s="33">
        <v>0</v>
      </c>
      <c r="J7" s="33">
        <v>55207</v>
      </c>
      <c r="K7" s="33"/>
    </row>
    <row r="8" spans="1:11" ht="21" customHeight="1">
      <c r="A8" s="20">
        <v>3</v>
      </c>
      <c r="B8" s="31" t="s">
        <v>53</v>
      </c>
      <c r="C8" s="31" t="s">
        <v>12</v>
      </c>
      <c r="D8" s="31" t="s">
        <v>54</v>
      </c>
      <c r="E8" s="31" t="s">
        <v>55</v>
      </c>
      <c r="F8" s="31" t="s">
        <v>123</v>
      </c>
      <c r="G8" s="34">
        <v>9483834858</v>
      </c>
      <c r="H8" s="33">
        <v>0</v>
      </c>
      <c r="I8" s="33">
        <v>0</v>
      </c>
      <c r="J8" s="33">
        <v>76288</v>
      </c>
      <c r="K8" s="33"/>
    </row>
    <row r="9" spans="1:11" ht="21" customHeight="1">
      <c r="A9" s="129" t="s">
        <v>131</v>
      </c>
      <c r="B9" s="130"/>
      <c r="C9" s="130"/>
      <c r="D9" s="130"/>
      <c r="E9" s="130"/>
      <c r="F9" s="130"/>
      <c r="G9" s="131"/>
      <c r="H9" s="33">
        <f>SUM(H6:H8)</f>
        <v>623347</v>
      </c>
      <c r="I9" s="33">
        <f>SUM(I6:I8)</f>
        <v>340000</v>
      </c>
      <c r="J9" s="33">
        <f>SUM(J6:J8)</f>
        <v>414842</v>
      </c>
      <c r="K9" s="33"/>
    </row>
    <row r="11" spans="1:11" ht="21" customHeight="1">
      <c r="B11" s="30" t="s">
        <v>135</v>
      </c>
      <c r="C11" s="30" t="s">
        <v>134</v>
      </c>
    </row>
  </sheetData>
  <mergeCells count="3">
    <mergeCell ref="A1:K1"/>
    <mergeCell ref="A5:G5"/>
    <mergeCell ref="A9:G9"/>
  </mergeCells>
  <pageMargins left="0.2" right="0.2" top="0.31" bottom="0.26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11"/>
  <sheetViews>
    <sheetView zoomScale="115" zoomScaleNormal="115" workbookViewId="0">
      <selection activeCell="B3" sqref="B3"/>
    </sheetView>
  </sheetViews>
  <sheetFormatPr defaultRowHeight="17.25" customHeight="1"/>
  <cols>
    <col min="1" max="1" width="6" bestFit="1" customWidth="1"/>
    <col min="2" max="2" width="8.85546875" bestFit="1" customWidth="1"/>
    <col min="3" max="3" width="4.42578125" customWidth="1"/>
    <col min="4" max="4" width="33.85546875" customWidth="1"/>
    <col min="5" max="5" width="29" customWidth="1"/>
    <col min="6" max="6" width="11.140625" customWidth="1"/>
    <col min="7" max="7" width="11.7109375" customWidth="1"/>
    <col min="8" max="8" width="7.85546875" bestFit="1" customWidth="1"/>
    <col min="9" max="10" width="9" bestFit="1" customWidth="1"/>
  </cols>
  <sheetData>
    <row r="1" spans="1:10" ht="17.25" customHeight="1">
      <c r="A1" s="132" t="s">
        <v>469</v>
      </c>
      <c r="B1" s="133"/>
      <c r="C1" s="133"/>
      <c r="D1" s="133"/>
      <c r="E1" s="133"/>
      <c r="F1" s="133"/>
      <c r="G1" s="133"/>
      <c r="H1" s="25"/>
      <c r="I1" s="25"/>
      <c r="J1" s="25"/>
    </row>
    <row r="2" spans="1:10" ht="17.25" customHeight="1">
      <c r="A2" s="37" t="s">
        <v>82</v>
      </c>
      <c r="B2" s="37" t="s">
        <v>111</v>
      </c>
      <c r="C2" s="37" t="s">
        <v>125</v>
      </c>
      <c r="D2" s="37" t="s">
        <v>113</v>
      </c>
      <c r="E2" s="37" t="s">
        <v>114</v>
      </c>
      <c r="F2" s="37" t="s">
        <v>115</v>
      </c>
      <c r="G2" s="37" t="s">
        <v>116</v>
      </c>
      <c r="H2" s="38" t="s">
        <v>461</v>
      </c>
      <c r="I2" s="38" t="s">
        <v>462</v>
      </c>
      <c r="J2" s="38" t="s">
        <v>130</v>
      </c>
    </row>
    <row r="3" spans="1:10" ht="17.25" customHeight="1">
      <c r="A3" s="39">
        <v>1</v>
      </c>
      <c r="B3" s="39" t="s">
        <v>157</v>
      </c>
      <c r="C3" s="39" t="s">
        <v>468</v>
      </c>
      <c r="D3" s="37" t="s">
        <v>159</v>
      </c>
      <c r="E3" s="37" t="s">
        <v>160</v>
      </c>
      <c r="F3" s="37" t="s">
        <v>43</v>
      </c>
      <c r="G3" s="37" t="s">
        <v>161</v>
      </c>
      <c r="H3" s="25">
        <v>0</v>
      </c>
      <c r="I3" s="25">
        <v>0</v>
      </c>
      <c r="J3" s="25">
        <v>25715</v>
      </c>
    </row>
    <row r="5" spans="1:10" ht="17.25" customHeight="1">
      <c r="A5" s="39">
        <v>2</v>
      </c>
      <c r="B5" s="39" t="s">
        <v>90</v>
      </c>
      <c r="C5" s="39" t="s">
        <v>467</v>
      </c>
      <c r="D5" s="37" t="s">
        <v>92</v>
      </c>
      <c r="E5" s="37" t="s">
        <v>93</v>
      </c>
      <c r="F5" s="37" t="s">
        <v>94</v>
      </c>
      <c r="G5" s="37" t="s">
        <v>87</v>
      </c>
      <c r="H5" s="25">
        <v>398036</v>
      </c>
      <c r="I5" s="25">
        <v>393818</v>
      </c>
      <c r="J5" s="25">
        <v>197365</v>
      </c>
    </row>
    <row r="6" spans="1:10" ht="17.25" customHeight="1">
      <c r="A6" s="39">
        <v>3</v>
      </c>
      <c r="B6" s="39" t="s">
        <v>108</v>
      </c>
      <c r="C6" s="39" t="s">
        <v>468</v>
      </c>
      <c r="D6" s="37" t="s">
        <v>109</v>
      </c>
      <c r="E6" s="37" t="s">
        <v>110</v>
      </c>
      <c r="F6" s="37" t="s">
        <v>103</v>
      </c>
      <c r="G6" s="37" t="s">
        <v>87</v>
      </c>
      <c r="H6" s="25">
        <v>42686</v>
      </c>
      <c r="I6" s="25">
        <v>159557</v>
      </c>
      <c r="J6" s="25">
        <v>47002</v>
      </c>
    </row>
    <row r="7" spans="1:10" ht="17.25" customHeight="1">
      <c r="A7" s="39"/>
      <c r="B7" s="25"/>
      <c r="C7" s="25"/>
      <c r="D7" s="25"/>
      <c r="E7" s="25"/>
      <c r="F7" s="25"/>
      <c r="G7" s="25"/>
      <c r="H7" s="25">
        <f>SUM(H3:H6)</f>
        <v>440722</v>
      </c>
      <c r="I7" s="25">
        <f>SUM(I3:I6)</f>
        <v>553375</v>
      </c>
      <c r="J7" s="25">
        <f>SUM(J3:J6)</f>
        <v>270082</v>
      </c>
    </row>
    <row r="8" spans="1:10" ht="17.25" customHeight="1">
      <c r="A8" s="46"/>
      <c r="B8" s="47"/>
      <c r="C8" s="47"/>
      <c r="D8" s="47"/>
      <c r="E8" s="47"/>
      <c r="F8" s="47"/>
      <c r="G8" s="47"/>
      <c r="H8" s="47"/>
      <c r="I8" s="47"/>
      <c r="J8" s="47"/>
    </row>
    <row r="9" spans="1:10" ht="17.25" customHeight="1">
      <c r="A9" s="46"/>
      <c r="B9" s="47"/>
      <c r="C9" s="47"/>
      <c r="D9" s="47"/>
      <c r="E9" s="47"/>
      <c r="F9" s="47"/>
      <c r="G9" s="47"/>
      <c r="H9" s="47"/>
      <c r="I9" s="47"/>
      <c r="J9" s="47"/>
    </row>
    <row r="11" spans="1:10" ht="17.25" customHeight="1">
      <c r="A11" s="39">
        <v>1</v>
      </c>
      <c r="B11" s="45" t="s">
        <v>185</v>
      </c>
      <c r="C11" s="39" t="s">
        <v>468</v>
      </c>
      <c r="D11" s="37" t="s">
        <v>186</v>
      </c>
      <c r="E11" s="37" t="s">
        <v>187</v>
      </c>
      <c r="F11" s="37" t="s">
        <v>43</v>
      </c>
      <c r="G11" s="37" t="s">
        <v>188</v>
      </c>
      <c r="H11" s="25">
        <v>0</v>
      </c>
      <c r="I11" s="25">
        <v>0</v>
      </c>
      <c r="J11" s="25">
        <v>77755</v>
      </c>
    </row>
  </sheetData>
  <mergeCells count="1">
    <mergeCell ref="A1:G1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"/>
  <sheetViews>
    <sheetView workbookViewId="0">
      <selection activeCell="G9" sqref="G9"/>
    </sheetView>
  </sheetViews>
  <sheetFormatPr defaultRowHeight="26.25" customHeight="1"/>
  <cols>
    <col min="1" max="1" width="6" style="30" bestFit="1" customWidth="1"/>
    <col min="2" max="2" width="11.140625" style="30" bestFit="1" customWidth="1"/>
    <col min="3" max="3" width="8.140625" style="30" customWidth="1"/>
    <col min="4" max="4" width="25.5703125" style="30" customWidth="1"/>
    <col min="5" max="5" width="29" style="30" customWidth="1"/>
    <col min="6" max="6" width="24.28515625" style="30" customWidth="1"/>
    <col min="7" max="7" width="15" style="30" bestFit="1" customWidth="1"/>
    <col min="8" max="8" width="8" style="30" customWidth="1"/>
    <col min="9" max="9" width="5.28515625" style="30" bestFit="1" customWidth="1"/>
    <col min="10" max="10" width="8.28515625" style="30" customWidth="1"/>
    <col min="11" max="16384" width="9.140625" style="30"/>
  </cols>
  <sheetData>
    <row r="1" spans="1:10" ht="26.25" customHeight="1">
      <c r="A1" s="134" t="s">
        <v>470</v>
      </c>
      <c r="B1" s="134"/>
      <c r="C1" s="134"/>
      <c r="D1" s="134"/>
      <c r="E1" s="134"/>
      <c r="F1" s="134"/>
      <c r="G1" s="134"/>
      <c r="H1" s="33"/>
      <c r="I1" s="33"/>
      <c r="J1" s="33"/>
    </row>
    <row r="2" spans="1:10" ht="26.25" customHeight="1">
      <c r="A2" s="31" t="s">
        <v>82</v>
      </c>
      <c r="B2" s="31" t="s">
        <v>111</v>
      </c>
      <c r="C2" s="31" t="s">
        <v>125</v>
      </c>
      <c r="D2" s="31" t="s">
        <v>113</v>
      </c>
      <c r="E2" s="31" t="s">
        <v>114</v>
      </c>
      <c r="F2" s="31" t="s">
        <v>115</v>
      </c>
      <c r="G2" s="31" t="s">
        <v>116</v>
      </c>
      <c r="H2" s="32" t="s">
        <v>461</v>
      </c>
      <c r="I2" s="32" t="s">
        <v>462</v>
      </c>
      <c r="J2" s="32" t="s">
        <v>130</v>
      </c>
    </row>
    <row r="3" spans="1:10" ht="26.25" customHeight="1">
      <c r="A3" s="20">
        <v>1</v>
      </c>
      <c r="B3" s="31" t="s">
        <v>73</v>
      </c>
      <c r="C3" s="31" t="s">
        <v>18</v>
      </c>
      <c r="D3" s="31" t="s">
        <v>74</v>
      </c>
      <c r="E3" s="31" t="s">
        <v>118</v>
      </c>
      <c r="F3" s="31" t="s">
        <v>11</v>
      </c>
      <c r="G3" s="31" t="s">
        <v>76</v>
      </c>
      <c r="H3" s="33">
        <v>81017</v>
      </c>
      <c r="I3" s="33">
        <v>0</v>
      </c>
      <c r="J3" s="33">
        <v>120448</v>
      </c>
    </row>
    <row r="4" spans="1:10" ht="26.25" customHeight="1">
      <c r="A4" s="20">
        <v>2</v>
      </c>
      <c r="B4" s="31" t="s">
        <v>58</v>
      </c>
      <c r="C4" s="31" t="s">
        <v>18</v>
      </c>
      <c r="D4" s="31" t="s">
        <v>20</v>
      </c>
      <c r="E4" s="31" t="s">
        <v>119</v>
      </c>
      <c r="F4" s="31" t="s">
        <v>117</v>
      </c>
      <c r="G4" s="31" t="s">
        <v>120</v>
      </c>
      <c r="H4" s="33">
        <v>252307</v>
      </c>
      <c r="I4" s="33">
        <v>0</v>
      </c>
      <c r="J4" s="33">
        <v>308115</v>
      </c>
    </row>
    <row r="5" spans="1:10" ht="26.25" customHeight="1">
      <c r="A5" s="20"/>
      <c r="B5" s="20"/>
      <c r="C5" s="31"/>
      <c r="D5" s="31"/>
      <c r="E5" s="31"/>
      <c r="F5" s="31"/>
      <c r="G5" s="31"/>
      <c r="H5" s="33">
        <f>SUM(H3:H4)</f>
        <v>333324</v>
      </c>
      <c r="I5" s="33">
        <f>SUM(I3:I4)</f>
        <v>0</v>
      </c>
      <c r="J5" s="33">
        <f>SUM(J3:J4)</f>
        <v>428563</v>
      </c>
    </row>
  </sheetData>
  <mergeCells count="1">
    <mergeCell ref="A1:G1"/>
  </mergeCells>
  <pageMargins left="0.2" right="0.2" top="0.32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T36"/>
  <sheetViews>
    <sheetView workbookViewId="0">
      <selection sqref="A1:XFD1048576"/>
    </sheetView>
  </sheetViews>
  <sheetFormatPr defaultRowHeight="15"/>
  <cols>
    <col min="1" max="5" width="9.140625" style="40"/>
    <col min="6" max="6" width="19.42578125" style="40" customWidth="1"/>
    <col min="7" max="7" width="23.7109375" style="40" customWidth="1"/>
    <col min="8" max="10" width="9.140625" style="40"/>
    <col min="11" max="11" width="14.5703125" style="40" customWidth="1"/>
    <col min="12" max="261" width="9.140625" style="40"/>
    <col min="262" max="262" width="19.42578125" style="40" customWidth="1"/>
    <col min="263" max="263" width="23.7109375" style="40" customWidth="1"/>
    <col min="264" max="266" width="9.140625" style="40"/>
    <col min="267" max="267" width="14.5703125" style="40" customWidth="1"/>
    <col min="268" max="517" width="9.140625" style="40"/>
    <col min="518" max="518" width="19.42578125" style="40" customWidth="1"/>
    <col min="519" max="519" width="23.7109375" style="40" customWidth="1"/>
    <col min="520" max="522" width="9.140625" style="40"/>
    <col min="523" max="523" width="14.5703125" style="40" customWidth="1"/>
    <col min="524" max="773" width="9.140625" style="40"/>
    <col min="774" max="774" width="19.42578125" style="40" customWidth="1"/>
    <col min="775" max="775" width="23.7109375" style="40" customWidth="1"/>
    <col min="776" max="778" width="9.140625" style="40"/>
    <col min="779" max="779" width="14.5703125" style="40" customWidth="1"/>
    <col min="780" max="1029" width="9.140625" style="40"/>
    <col min="1030" max="1030" width="19.42578125" style="40" customWidth="1"/>
    <col min="1031" max="1031" width="23.7109375" style="40" customWidth="1"/>
    <col min="1032" max="1034" width="9.140625" style="40"/>
    <col min="1035" max="1035" width="14.5703125" style="40" customWidth="1"/>
    <col min="1036" max="1285" width="9.140625" style="40"/>
    <col min="1286" max="1286" width="19.42578125" style="40" customWidth="1"/>
    <col min="1287" max="1287" width="23.7109375" style="40" customWidth="1"/>
    <col min="1288" max="1290" width="9.140625" style="40"/>
    <col min="1291" max="1291" width="14.5703125" style="40" customWidth="1"/>
    <col min="1292" max="1541" width="9.140625" style="40"/>
    <col min="1542" max="1542" width="19.42578125" style="40" customWidth="1"/>
    <col min="1543" max="1543" width="23.7109375" style="40" customWidth="1"/>
    <col min="1544" max="1546" width="9.140625" style="40"/>
    <col min="1547" max="1547" width="14.5703125" style="40" customWidth="1"/>
    <col min="1548" max="1797" width="9.140625" style="40"/>
    <col min="1798" max="1798" width="19.42578125" style="40" customWidth="1"/>
    <col min="1799" max="1799" width="23.7109375" style="40" customWidth="1"/>
    <col min="1800" max="1802" width="9.140625" style="40"/>
    <col min="1803" max="1803" width="14.5703125" style="40" customWidth="1"/>
    <col min="1804" max="2053" width="9.140625" style="40"/>
    <col min="2054" max="2054" width="19.42578125" style="40" customWidth="1"/>
    <col min="2055" max="2055" width="23.7109375" style="40" customWidth="1"/>
    <col min="2056" max="2058" width="9.140625" style="40"/>
    <col min="2059" max="2059" width="14.5703125" style="40" customWidth="1"/>
    <col min="2060" max="2309" width="9.140625" style="40"/>
    <col min="2310" max="2310" width="19.42578125" style="40" customWidth="1"/>
    <col min="2311" max="2311" width="23.7109375" style="40" customWidth="1"/>
    <col min="2312" max="2314" width="9.140625" style="40"/>
    <col min="2315" max="2315" width="14.5703125" style="40" customWidth="1"/>
    <col min="2316" max="2565" width="9.140625" style="40"/>
    <col min="2566" max="2566" width="19.42578125" style="40" customWidth="1"/>
    <col min="2567" max="2567" width="23.7109375" style="40" customWidth="1"/>
    <col min="2568" max="2570" width="9.140625" style="40"/>
    <col min="2571" max="2571" width="14.5703125" style="40" customWidth="1"/>
    <col min="2572" max="2821" width="9.140625" style="40"/>
    <col min="2822" max="2822" width="19.42578125" style="40" customWidth="1"/>
    <col min="2823" max="2823" width="23.7109375" style="40" customWidth="1"/>
    <col min="2824" max="2826" width="9.140625" style="40"/>
    <col min="2827" max="2827" width="14.5703125" style="40" customWidth="1"/>
    <col min="2828" max="3077" width="9.140625" style="40"/>
    <col min="3078" max="3078" width="19.42578125" style="40" customWidth="1"/>
    <col min="3079" max="3079" width="23.7109375" style="40" customWidth="1"/>
    <col min="3080" max="3082" width="9.140625" style="40"/>
    <col min="3083" max="3083" width="14.5703125" style="40" customWidth="1"/>
    <col min="3084" max="3333" width="9.140625" style="40"/>
    <col min="3334" max="3334" width="19.42578125" style="40" customWidth="1"/>
    <col min="3335" max="3335" width="23.7109375" style="40" customWidth="1"/>
    <col min="3336" max="3338" width="9.140625" style="40"/>
    <col min="3339" max="3339" width="14.5703125" style="40" customWidth="1"/>
    <col min="3340" max="3589" width="9.140625" style="40"/>
    <col min="3590" max="3590" width="19.42578125" style="40" customWidth="1"/>
    <col min="3591" max="3591" width="23.7109375" style="40" customWidth="1"/>
    <col min="3592" max="3594" width="9.140625" style="40"/>
    <col min="3595" max="3595" width="14.5703125" style="40" customWidth="1"/>
    <col min="3596" max="3845" width="9.140625" style="40"/>
    <col min="3846" max="3846" width="19.42578125" style="40" customWidth="1"/>
    <col min="3847" max="3847" width="23.7109375" style="40" customWidth="1"/>
    <col min="3848" max="3850" width="9.140625" style="40"/>
    <col min="3851" max="3851" width="14.5703125" style="40" customWidth="1"/>
    <col min="3852" max="4101" width="9.140625" style="40"/>
    <col min="4102" max="4102" width="19.42578125" style="40" customWidth="1"/>
    <col min="4103" max="4103" width="23.7109375" style="40" customWidth="1"/>
    <col min="4104" max="4106" width="9.140625" style="40"/>
    <col min="4107" max="4107" width="14.5703125" style="40" customWidth="1"/>
    <col min="4108" max="4357" width="9.140625" style="40"/>
    <col min="4358" max="4358" width="19.42578125" style="40" customWidth="1"/>
    <col min="4359" max="4359" width="23.7109375" style="40" customWidth="1"/>
    <col min="4360" max="4362" width="9.140625" style="40"/>
    <col min="4363" max="4363" width="14.5703125" style="40" customWidth="1"/>
    <col min="4364" max="4613" width="9.140625" style="40"/>
    <col min="4614" max="4614" width="19.42578125" style="40" customWidth="1"/>
    <col min="4615" max="4615" width="23.7109375" style="40" customWidth="1"/>
    <col min="4616" max="4618" width="9.140625" style="40"/>
    <col min="4619" max="4619" width="14.5703125" style="40" customWidth="1"/>
    <col min="4620" max="4869" width="9.140625" style="40"/>
    <col min="4870" max="4870" width="19.42578125" style="40" customWidth="1"/>
    <col min="4871" max="4871" width="23.7109375" style="40" customWidth="1"/>
    <col min="4872" max="4874" width="9.140625" style="40"/>
    <col min="4875" max="4875" width="14.5703125" style="40" customWidth="1"/>
    <col min="4876" max="5125" width="9.140625" style="40"/>
    <col min="5126" max="5126" width="19.42578125" style="40" customWidth="1"/>
    <col min="5127" max="5127" width="23.7109375" style="40" customWidth="1"/>
    <col min="5128" max="5130" width="9.140625" style="40"/>
    <col min="5131" max="5131" width="14.5703125" style="40" customWidth="1"/>
    <col min="5132" max="5381" width="9.140625" style="40"/>
    <col min="5382" max="5382" width="19.42578125" style="40" customWidth="1"/>
    <col min="5383" max="5383" width="23.7109375" style="40" customWidth="1"/>
    <col min="5384" max="5386" width="9.140625" style="40"/>
    <col min="5387" max="5387" width="14.5703125" style="40" customWidth="1"/>
    <col min="5388" max="5637" width="9.140625" style="40"/>
    <col min="5638" max="5638" width="19.42578125" style="40" customWidth="1"/>
    <col min="5639" max="5639" width="23.7109375" style="40" customWidth="1"/>
    <col min="5640" max="5642" width="9.140625" style="40"/>
    <col min="5643" max="5643" width="14.5703125" style="40" customWidth="1"/>
    <col min="5644" max="5893" width="9.140625" style="40"/>
    <col min="5894" max="5894" width="19.42578125" style="40" customWidth="1"/>
    <col min="5895" max="5895" width="23.7109375" style="40" customWidth="1"/>
    <col min="5896" max="5898" width="9.140625" style="40"/>
    <col min="5899" max="5899" width="14.5703125" style="40" customWidth="1"/>
    <col min="5900" max="6149" width="9.140625" style="40"/>
    <col min="6150" max="6150" width="19.42578125" style="40" customWidth="1"/>
    <col min="6151" max="6151" width="23.7109375" style="40" customWidth="1"/>
    <col min="6152" max="6154" width="9.140625" style="40"/>
    <col min="6155" max="6155" width="14.5703125" style="40" customWidth="1"/>
    <col min="6156" max="6405" width="9.140625" style="40"/>
    <col min="6406" max="6406" width="19.42578125" style="40" customWidth="1"/>
    <col min="6407" max="6407" width="23.7109375" style="40" customWidth="1"/>
    <col min="6408" max="6410" width="9.140625" style="40"/>
    <col min="6411" max="6411" width="14.5703125" style="40" customWidth="1"/>
    <col min="6412" max="6661" width="9.140625" style="40"/>
    <col min="6662" max="6662" width="19.42578125" style="40" customWidth="1"/>
    <col min="6663" max="6663" width="23.7109375" style="40" customWidth="1"/>
    <col min="6664" max="6666" width="9.140625" style="40"/>
    <col min="6667" max="6667" width="14.5703125" style="40" customWidth="1"/>
    <col min="6668" max="6917" width="9.140625" style="40"/>
    <col min="6918" max="6918" width="19.42578125" style="40" customWidth="1"/>
    <col min="6919" max="6919" width="23.7109375" style="40" customWidth="1"/>
    <col min="6920" max="6922" width="9.140625" style="40"/>
    <col min="6923" max="6923" width="14.5703125" style="40" customWidth="1"/>
    <col min="6924" max="7173" width="9.140625" style="40"/>
    <col min="7174" max="7174" width="19.42578125" style="40" customWidth="1"/>
    <col min="7175" max="7175" width="23.7109375" style="40" customWidth="1"/>
    <col min="7176" max="7178" width="9.140625" style="40"/>
    <col min="7179" max="7179" width="14.5703125" style="40" customWidth="1"/>
    <col min="7180" max="7429" width="9.140625" style="40"/>
    <col min="7430" max="7430" width="19.42578125" style="40" customWidth="1"/>
    <col min="7431" max="7431" width="23.7109375" style="40" customWidth="1"/>
    <col min="7432" max="7434" width="9.140625" style="40"/>
    <col min="7435" max="7435" width="14.5703125" style="40" customWidth="1"/>
    <col min="7436" max="7685" width="9.140625" style="40"/>
    <col min="7686" max="7686" width="19.42578125" style="40" customWidth="1"/>
    <col min="7687" max="7687" width="23.7109375" style="40" customWidth="1"/>
    <col min="7688" max="7690" width="9.140625" style="40"/>
    <col min="7691" max="7691" width="14.5703125" style="40" customWidth="1"/>
    <col min="7692" max="7941" width="9.140625" style="40"/>
    <col min="7942" max="7942" width="19.42578125" style="40" customWidth="1"/>
    <col min="7943" max="7943" width="23.7109375" style="40" customWidth="1"/>
    <col min="7944" max="7946" width="9.140625" style="40"/>
    <col min="7947" max="7947" width="14.5703125" style="40" customWidth="1"/>
    <col min="7948" max="8197" width="9.140625" style="40"/>
    <col min="8198" max="8198" width="19.42578125" style="40" customWidth="1"/>
    <col min="8199" max="8199" width="23.7109375" style="40" customWidth="1"/>
    <col min="8200" max="8202" width="9.140625" style="40"/>
    <col min="8203" max="8203" width="14.5703125" style="40" customWidth="1"/>
    <col min="8204" max="8453" width="9.140625" style="40"/>
    <col min="8454" max="8454" width="19.42578125" style="40" customWidth="1"/>
    <col min="8455" max="8455" width="23.7109375" style="40" customWidth="1"/>
    <col min="8456" max="8458" width="9.140625" style="40"/>
    <col min="8459" max="8459" width="14.5703125" style="40" customWidth="1"/>
    <col min="8460" max="8709" width="9.140625" style="40"/>
    <col min="8710" max="8710" width="19.42578125" style="40" customWidth="1"/>
    <col min="8711" max="8711" width="23.7109375" style="40" customWidth="1"/>
    <col min="8712" max="8714" width="9.140625" style="40"/>
    <col min="8715" max="8715" width="14.5703125" style="40" customWidth="1"/>
    <col min="8716" max="8965" width="9.140625" style="40"/>
    <col min="8966" max="8966" width="19.42578125" style="40" customWidth="1"/>
    <col min="8967" max="8967" width="23.7109375" style="40" customWidth="1"/>
    <col min="8968" max="8970" width="9.140625" style="40"/>
    <col min="8971" max="8971" width="14.5703125" style="40" customWidth="1"/>
    <col min="8972" max="9221" width="9.140625" style="40"/>
    <col min="9222" max="9222" width="19.42578125" style="40" customWidth="1"/>
    <col min="9223" max="9223" width="23.7109375" style="40" customWidth="1"/>
    <col min="9224" max="9226" width="9.140625" style="40"/>
    <col min="9227" max="9227" width="14.5703125" style="40" customWidth="1"/>
    <col min="9228" max="9477" width="9.140625" style="40"/>
    <col min="9478" max="9478" width="19.42578125" style="40" customWidth="1"/>
    <col min="9479" max="9479" width="23.7109375" style="40" customWidth="1"/>
    <col min="9480" max="9482" width="9.140625" style="40"/>
    <col min="9483" max="9483" width="14.5703125" style="40" customWidth="1"/>
    <col min="9484" max="9733" width="9.140625" style="40"/>
    <col min="9734" max="9734" width="19.42578125" style="40" customWidth="1"/>
    <col min="9735" max="9735" width="23.7109375" style="40" customWidth="1"/>
    <col min="9736" max="9738" width="9.140625" style="40"/>
    <col min="9739" max="9739" width="14.5703125" style="40" customWidth="1"/>
    <col min="9740" max="9989" width="9.140625" style="40"/>
    <col min="9990" max="9990" width="19.42578125" style="40" customWidth="1"/>
    <col min="9991" max="9991" width="23.7109375" style="40" customWidth="1"/>
    <col min="9992" max="9994" width="9.140625" style="40"/>
    <col min="9995" max="9995" width="14.5703125" style="40" customWidth="1"/>
    <col min="9996" max="10245" width="9.140625" style="40"/>
    <col min="10246" max="10246" width="19.42578125" style="40" customWidth="1"/>
    <col min="10247" max="10247" width="23.7109375" style="40" customWidth="1"/>
    <col min="10248" max="10250" width="9.140625" style="40"/>
    <col min="10251" max="10251" width="14.5703125" style="40" customWidth="1"/>
    <col min="10252" max="10501" width="9.140625" style="40"/>
    <col min="10502" max="10502" width="19.42578125" style="40" customWidth="1"/>
    <col min="10503" max="10503" width="23.7109375" style="40" customWidth="1"/>
    <col min="10504" max="10506" width="9.140625" style="40"/>
    <col min="10507" max="10507" width="14.5703125" style="40" customWidth="1"/>
    <col min="10508" max="10757" width="9.140625" style="40"/>
    <col min="10758" max="10758" width="19.42578125" style="40" customWidth="1"/>
    <col min="10759" max="10759" width="23.7109375" style="40" customWidth="1"/>
    <col min="10760" max="10762" width="9.140625" style="40"/>
    <col min="10763" max="10763" width="14.5703125" style="40" customWidth="1"/>
    <col min="10764" max="11013" width="9.140625" style="40"/>
    <col min="11014" max="11014" width="19.42578125" style="40" customWidth="1"/>
    <col min="11015" max="11015" width="23.7109375" style="40" customWidth="1"/>
    <col min="11016" max="11018" width="9.140625" style="40"/>
    <col min="11019" max="11019" width="14.5703125" style="40" customWidth="1"/>
    <col min="11020" max="11269" width="9.140625" style="40"/>
    <col min="11270" max="11270" width="19.42578125" style="40" customWidth="1"/>
    <col min="11271" max="11271" width="23.7109375" style="40" customWidth="1"/>
    <col min="11272" max="11274" width="9.140625" style="40"/>
    <col min="11275" max="11275" width="14.5703125" style="40" customWidth="1"/>
    <col min="11276" max="11525" width="9.140625" style="40"/>
    <col min="11526" max="11526" width="19.42578125" style="40" customWidth="1"/>
    <col min="11527" max="11527" width="23.7109375" style="40" customWidth="1"/>
    <col min="11528" max="11530" width="9.140625" style="40"/>
    <col min="11531" max="11531" width="14.5703125" style="40" customWidth="1"/>
    <col min="11532" max="11781" width="9.140625" style="40"/>
    <col min="11782" max="11782" width="19.42578125" style="40" customWidth="1"/>
    <col min="11783" max="11783" width="23.7109375" style="40" customWidth="1"/>
    <col min="11784" max="11786" width="9.140625" style="40"/>
    <col min="11787" max="11787" width="14.5703125" style="40" customWidth="1"/>
    <col min="11788" max="12037" width="9.140625" style="40"/>
    <col min="12038" max="12038" width="19.42578125" style="40" customWidth="1"/>
    <col min="12039" max="12039" width="23.7109375" style="40" customWidth="1"/>
    <col min="12040" max="12042" width="9.140625" style="40"/>
    <col min="12043" max="12043" width="14.5703125" style="40" customWidth="1"/>
    <col min="12044" max="12293" width="9.140625" style="40"/>
    <col min="12294" max="12294" width="19.42578125" style="40" customWidth="1"/>
    <col min="12295" max="12295" width="23.7109375" style="40" customWidth="1"/>
    <col min="12296" max="12298" width="9.140625" style="40"/>
    <col min="12299" max="12299" width="14.5703125" style="40" customWidth="1"/>
    <col min="12300" max="12549" width="9.140625" style="40"/>
    <col min="12550" max="12550" width="19.42578125" style="40" customWidth="1"/>
    <col min="12551" max="12551" width="23.7109375" style="40" customWidth="1"/>
    <col min="12552" max="12554" width="9.140625" style="40"/>
    <col min="12555" max="12555" width="14.5703125" style="40" customWidth="1"/>
    <col min="12556" max="12805" width="9.140625" style="40"/>
    <col min="12806" max="12806" width="19.42578125" style="40" customWidth="1"/>
    <col min="12807" max="12807" width="23.7109375" style="40" customWidth="1"/>
    <col min="12808" max="12810" width="9.140625" style="40"/>
    <col min="12811" max="12811" width="14.5703125" style="40" customWidth="1"/>
    <col min="12812" max="13061" width="9.140625" style="40"/>
    <col min="13062" max="13062" width="19.42578125" style="40" customWidth="1"/>
    <col min="13063" max="13063" width="23.7109375" style="40" customWidth="1"/>
    <col min="13064" max="13066" width="9.140625" style="40"/>
    <col min="13067" max="13067" width="14.5703125" style="40" customWidth="1"/>
    <col min="13068" max="13317" width="9.140625" style="40"/>
    <col min="13318" max="13318" width="19.42578125" style="40" customWidth="1"/>
    <col min="13319" max="13319" width="23.7109375" style="40" customWidth="1"/>
    <col min="13320" max="13322" width="9.140625" style="40"/>
    <col min="13323" max="13323" width="14.5703125" style="40" customWidth="1"/>
    <col min="13324" max="13573" width="9.140625" style="40"/>
    <col min="13574" max="13574" width="19.42578125" style="40" customWidth="1"/>
    <col min="13575" max="13575" width="23.7109375" style="40" customWidth="1"/>
    <col min="13576" max="13578" width="9.140625" style="40"/>
    <col min="13579" max="13579" width="14.5703125" style="40" customWidth="1"/>
    <col min="13580" max="13829" width="9.140625" style="40"/>
    <col min="13830" max="13830" width="19.42578125" style="40" customWidth="1"/>
    <col min="13831" max="13831" width="23.7109375" style="40" customWidth="1"/>
    <col min="13832" max="13834" width="9.140625" style="40"/>
    <col min="13835" max="13835" width="14.5703125" style="40" customWidth="1"/>
    <col min="13836" max="14085" width="9.140625" style="40"/>
    <col min="14086" max="14086" width="19.42578125" style="40" customWidth="1"/>
    <col min="14087" max="14087" width="23.7109375" style="40" customWidth="1"/>
    <col min="14088" max="14090" width="9.140625" style="40"/>
    <col min="14091" max="14091" width="14.5703125" style="40" customWidth="1"/>
    <col min="14092" max="14341" width="9.140625" style="40"/>
    <col min="14342" max="14342" width="19.42578125" style="40" customWidth="1"/>
    <col min="14343" max="14343" width="23.7109375" style="40" customWidth="1"/>
    <col min="14344" max="14346" width="9.140625" style="40"/>
    <col min="14347" max="14347" width="14.5703125" style="40" customWidth="1"/>
    <col min="14348" max="14597" width="9.140625" style="40"/>
    <col min="14598" max="14598" width="19.42578125" style="40" customWidth="1"/>
    <col min="14599" max="14599" width="23.7109375" style="40" customWidth="1"/>
    <col min="14600" max="14602" width="9.140625" style="40"/>
    <col min="14603" max="14603" width="14.5703125" style="40" customWidth="1"/>
    <col min="14604" max="14853" width="9.140625" style="40"/>
    <col min="14854" max="14854" width="19.42578125" style="40" customWidth="1"/>
    <col min="14855" max="14855" width="23.7109375" style="40" customWidth="1"/>
    <col min="14856" max="14858" width="9.140625" style="40"/>
    <col min="14859" max="14859" width="14.5703125" style="40" customWidth="1"/>
    <col min="14860" max="15109" width="9.140625" style="40"/>
    <col min="15110" max="15110" width="19.42578125" style="40" customWidth="1"/>
    <col min="15111" max="15111" width="23.7109375" style="40" customWidth="1"/>
    <col min="15112" max="15114" width="9.140625" style="40"/>
    <col min="15115" max="15115" width="14.5703125" style="40" customWidth="1"/>
    <col min="15116" max="15365" width="9.140625" style="40"/>
    <col min="15366" max="15366" width="19.42578125" style="40" customWidth="1"/>
    <col min="15367" max="15367" width="23.7109375" style="40" customWidth="1"/>
    <col min="15368" max="15370" width="9.140625" style="40"/>
    <col min="15371" max="15371" width="14.5703125" style="40" customWidth="1"/>
    <col min="15372" max="15621" width="9.140625" style="40"/>
    <col min="15622" max="15622" width="19.42578125" style="40" customWidth="1"/>
    <col min="15623" max="15623" width="23.7109375" style="40" customWidth="1"/>
    <col min="15624" max="15626" width="9.140625" style="40"/>
    <col min="15627" max="15627" width="14.5703125" style="40" customWidth="1"/>
    <col min="15628" max="15877" width="9.140625" style="40"/>
    <col min="15878" max="15878" width="19.42578125" style="40" customWidth="1"/>
    <col min="15879" max="15879" width="23.7109375" style="40" customWidth="1"/>
    <col min="15880" max="15882" width="9.140625" style="40"/>
    <col min="15883" max="15883" width="14.5703125" style="40" customWidth="1"/>
    <col min="15884" max="16133" width="9.140625" style="40"/>
    <col min="16134" max="16134" width="19.42578125" style="40" customWidth="1"/>
    <col min="16135" max="16135" width="23.7109375" style="40" customWidth="1"/>
    <col min="16136" max="16138" width="9.140625" style="40"/>
    <col min="16139" max="16139" width="14.5703125" style="40" customWidth="1"/>
    <col min="16140" max="16384" width="9.140625" style="40"/>
  </cols>
  <sheetData>
    <row r="1" spans="1:20">
      <c r="A1" s="135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</row>
    <row r="2" spans="1:20">
      <c r="A2" s="40" t="s">
        <v>82</v>
      </c>
      <c r="B2" s="40" t="s">
        <v>111</v>
      </c>
      <c r="C2" s="40" t="s">
        <v>112</v>
      </c>
      <c r="D2" s="40" t="s">
        <v>377</v>
      </c>
      <c r="E2" s="40" t="s">
        <v>378</v>
      </c>
      <c r="F2" s="40" t="s">
        <v>113</v>
      </c>
      <c r="G2" s="40" t="s">
        <v>114</v>
      </c>
      <c r="H2" s="40" t="s">
        <v>115</v>
      </c>
      <c r="I2" s="40" t="s">
        <v>379</v>
      </c>
      <c r="J2" s="40" t="s">
        <v>380</v>
      </c>
      <c r="K2" s="40" t="s">
        <v>116</v>
      </c>
      <c r="L2" s="40" t="s">
        <v>381</v>
      </c>
      <c r="M2" s="40" t="s">
        <v>382</v>
      </c>
      <c r="N2" s="40" t="s">
        <v>383</v>
      </c>
      <c r="O2" s="40" t="s">
        <v>384</v>
      </c>
      <c r="P2" s="40" t="s">
        <v>385</v>
      </c>
      <c r="Q2" s="40" t="s">
        <v>386</v>
      </c>
      <c r="R2" s="40" t="s">
        <v>387</v>
      </c>
      <c r="S2" s="40" t="s">
        <v>388</v>
      </c>
    </row>
    <row r="3" spans="1:20">
      <c r="A3" s="41">
        <v>1</v>
      </c>
      <c r="B3" s="40" t="s">
        <v>73</v>
      </c>
      <c r="C3" s="40" t="s">
        <v>18</v>
      </c>
      <c r="D3" s="40" t="s">
        <v>390</v>
      </c>
      <c r="E3" s="40" t="s">
        <v>395</v>
      </c>
      <c r="F3" s="40" t="s">
        <v>74</v>
      </c>
      <c r="G3" s="40" t="s">
        <v>118</v>
      </c>
      <c r="H3" s="40" t="s">
        <v>11</v>
      </c>
      <c r="I3" s="40" t="s">
        <v>154</v>
      </c>
      <c r="J3" s="40" t="s">
        <v>145</v>
      </c>
      <c r="K3" s="40" t="s">
        <v>76</v>
      </c>
      <c r="L3" s="40">
        <v>1</v>
      </c>
      <c r="M3" s="40" t="s">
        <v>422</v>
      </c>
      <c r="N3" s="40" t="s">
        <v>148</v>
      </c>
      <c r="O3" s="40" t="s">
        <v>149</v>
      </c>
      <c r="P3" s="40">
        <v>3</v>
      </c>
      <c r="Q3" s="40" t="s">
        <v>150</v>
      </c>
      <c r="R3" s="40" t="s">
        <v>151</v>
      </c>
      <c r="S3" s="40" t="s">
        <v>156</v>
      </c>
    </row>
    <row r="4" spans="1:20">
      <c r="A4" s="41">
        <v>2</v>
      </c>
      <c r="B4" s="40" t="s">
        <v>62</v>
      </c>
      <c r="C4" s="40" t="s">
        <v>102</v>
      </c>
      <c r="D4" s="40" t="s">
        <v>390</v>
      </c>
      <c r="E4" s="40" t="s">
        <v>395</v>
      </c>
      <c r="F4" s="40" t="s">
        <v>63</v>
      </c>
      <c r="G4" s="40" t="s">
        <v>396</v>
      </c>
      <c r="H4" s="40" t="s">
        <v>11</v>
      </c>
      <c r="I4" s="40" t="s">
        <v>154</v>
      </c>
      <c r="J4" s="40" t="s">
        <v>145</v>
      </c>
      <c r="K4" s="40" t="s">
        <v>65</v>
      </c>
      <c r="L4" s="40">
        <v>1</v>
      </c>
      <c r="M4" s="40" t="s">
        <v>397</v>
      </c>
      <c r="N4" s="40" t="s">
        <v>148</v>
      </c>
      <c r="O4" s="40" t="s">
        <v>149</v>
      </c>
      <c r="P4" s="40">
        <v>3</v>
      </c>
      <c r="Q4" s="40" t="s">
        <v>150</v>
      </c>
      <c r="R4" s="40" t="s">
        <v>151</v>
      </c>
      <c r="S4" s="40" t="s">
        <v>156</v>
      </c>
    </row>
    <row r="5" spans="1:20">
      <c r="A5" s="41">
        <v>3</v>
      </c>
      <c r="B5" s="40" t="s">
        <v>398</v>
      </c>
      <c r="C5" s="40" t="s">
        <v>102</v>
      </c>
      <c r="D5" s="40" t="s">
        <v>390</v>
      </c>
      <c r="E5" s="40" t="s">
        <v>399</v>
      </c>
      <c r="F5" s="40" t="s">
        <v>400</v>
      </c>
      <c r="G5" s="40" t="s">
        <v>401</v>
      </c>
      <c r="H5" s="40" t="s">
        <v>402</v>
      </c>
      <c r="I5" s="40" t="s">
        <v>154</v>
      </c>
      <c r="J5" s="40" t="s">
        <v>145</v>
      </c>
      <c r="K5" s="40" t="s">
        <v>403</v>
      </c>
      <c r="L5" s="40">
        <v>1</v>
      </c>
      <c r="M5" s="40" t="s">
        <v>404</v>
      </c>
      <c r="N5" s="40" t="s">
        <v>148</v>
      </c>
      <c r="O5" s="40" t="s">
        <v>149</v>
      </c>
      <c r="P5" s="40">
        <v>3</v>
      </c>
      <c r="Q5" s="40" t="s">
        <v>150</v>
      </c>
      <c r="R5" s="40" t="s">
        <v>151</v>
      </c>
      <c r="S5" s="40" t="s">
        <v>156</v>
      </c>
    </row>
    <row r="6" spans="1:20">
      <c r="A6" s="41">
        <v>4</v>
      </c>
      <c r="B6" s="40" t="s">
        <v>405</v>
      </c>
      <c r="C6" s="40" t="s">
        <v>102</v>
      </c>
      <c r="D6" s="40" t="s">
        <v>390</v>
      </c>
      <c r="E6" s="40" t="s">
        <v>399</v>
      </c>
      <c r="F6" s="40" t="s">
        <v>406</v>
      </c>
      <c r="G6" s="40" t="s">
        <v>407</v>
      </c>
      <c r="H6" s="40" t="s">
        <v>117</v>
      </c>
      <c r="I6" s="40" t="s">
        <v>154</v>
      </c>
      <c r="J6" s="40" t="s">
        <v>145</v>
      </c>
      <c r="K6" s="40" t="s">
        <v>408</v>
      </c>
      <c r="L6" s="40">
        <v>1</v>
      </c>
      <c r="M6" s="40" t="s">
        <v>409</v>
      </c>
      <c r="N6" s="40" t="s">
        <v>148</v>
      </c>
      <c r="O6" s="40" t="s">
        <v>149</v>
      </c>
      <c r="P6" s="40">
        <v>3</v>
      </c>
      <c r="Q6" s="40" t="s">
        <v>150</v>
      </c>
      <c r="R6" s="40" t="s">
        <v>151</v>
      </c>
      <c r="S6" s="40" t="s">
        <v>156</v>
      </c>
    </row>
    <row r="7" spans="1:20" s="41" customFormat="1">
      <c r="A7" s="41">
        <v>5</v>
      </c>
      <c r="B7" s="41" t="s">
        <v>389</v>
      </c>
      <c r="C7" s="41" t="s">
        <v>101</v>
      </c>
      <c r="D7" s="41" t="s">
        <v>390</v>
      </c>
      <c r="E7" s="41" t="s">
        <v>158</v>
      </c>
      <c r="F7" s="41" t="s">
        <v>391</v>
      </c>
      <c r="G7" s="41" t="s">
        <v>392</v>
      </c>
      <c r="H7" s="41" t="s">
        <v>11</v>
      </c>
      <c r="I7" s="41" t="s">
        <v>154</v>
      </c>
      <c r="J7" s="41" t="s">
        <v>145</v>
      </c>
      <c r="K7" s="41" t="s">
        <v>393</v>
      </c>
      <c r="L7" s="41">
        <v>1</v>
      </c>
      <c r="M7" s="41" t="s">
        <v>394</v>
      </c>
      <c r="N7" s="41" t="s">
        <v>148</v>
      </c>
      <c r="O7" s="41" t="s">
        <v>149</v>
      </c>
      <c r="P7" s="41">
        <v>3</v>
      </c>
      <c r="Q7" s="41" t="s">
        <v>150</v>
      </c>
      <c r="R7" s="41" t="s">
        <v>151</v>
      </c>
      <c r="S7" s="41" t="s">
        <v>156</v>
      </c>
    </row>
    <row r="8" spans="1:20">
      <c r="A8" s="41">
        <v>6</v>
      </c>
      <c r="B8" s="40" t="s">
        <v>44</v>
      </c>
      <c r="C8" s="40" t="s">
        <v>102</v>
      </c>
      <c r="D8" s="40" t="s">
        <v>390</v>
      </c>
      <c r="E8" s="40" t="s">
        <v>399</v>
      </c>
      <c r="F8" s="40" t="s">
        <v>410</v>
      </c>
      <c r="G8" s="40" t="s">
        <v>411</v>
      </c>
      <c r="H8" s="40" t="s">
        <v>117</v>
      </c>
      <c r="I8" s="40" t="s">
        <v>154</v>
      </c>
      <c r="J8" s="40" t="s">
        <v>145</v>
      </c>
      <c r="K8" s="40" t="s">
        <v>412</v>
      </c>
      <c r="L8" s="40">
        <v>1</v>
      </c>
      <c r="M8" s="40" t="s">
        <v>413</v>
      </c>
      <c r="N8" s="40" t="s">
        <v>148</v>
      </c>
      <c r="O8" s="40" t="s">
        <v>149</v>
      </c>
      <c r="P8" s="40">
        <v>3</v>
      </c>
      <c r="Q8" s="40" t="s">
        <v>150</v>
      </c>
      <c r="R8" s="40" t="s">
        <v>151</v>
      </c>
      <c r="S8" s="40" t="s">
        <v>156</v>
      </c>
    </row>
    <row r="9" spans="1:20">
      <c r="A9" s="41">
        <v>7</v>
      </c>
      <c r="B9" s="40" t="s">
        <v>58</v>
      </c>
      <c r="C9" s="40" t="s">
        <v>18</v>
      </c>
      <c r="D9" s="40" t="s">
        <v>390</v>
      </c>
      <c r="E9" s="40" t="s">
        <v>418</v>
      </c>
      <c r="F9" s="40" t="s">
        <v>20</v>
      </c>
      <c r="G9" s="40" t="s">
        <v>119</v>
      </c>
      <c r="H9" s="40" t="s">
        <v>117</v>
      </c>
      <c r="I9" s="40" t="s">
        <v>154</v>
      </c>
      <c r="J9" s="40" t="s">
        <v>145</v>
      </c>
      <c r="K9" s="40" t="s">
        <v>120</v>
      </c>
      <c r="L9" s="40">
        <v>1</v>
      </c>
      <c r="M9" s="40" t="s">
        <v>423</v>
      </c>
      <c r="N9" s="40" t="s">
        <v>148</v>
      </c>
      <c r="O9" s="40" t="s">
        <v>149</v>
      </c>
      <c r="P9" s="40">
        <v>3</v>
      </c>
      <c r="Q9" s="40" t="s">
        <v>150</v>
      </c>
      <c r="R9" s="40" t="s">
        <v>151</v>
      </c>
      <c r="S9" s="40" t="s">
        <v>156</v>
      </c>
    </row>
    <row r="10" spans="1:20">
      <c r="A10" s="41">
        <v>8</v>
      </c>
      <c r="B10" s="40" t="s">
        <v>49</v>
      </c>
      <c r="C10" s="40" t="s">
        <v>102</v>
      </c>
      <c r="D10" s="40" t="s">
        <v>390</v>
      </c>
      <c r="E10" s="40" t="s">
        <v>418</v>
      </c>
      <c r="F10" s="40" t="s">
        <v>50</v>
      </c>
      <c r="G10" s="40" t="s">
        <v>419</v>
      </c>
      <c r="H10" s="40" t="s">
        <v>11</v>
      </c>
      <c r="I10" s="40" t="s">
        <v>154</v>
      </c>
      <c r="J10" s="40" t="s">
        <v>145</v>
      </c>
      <c r="K10" s="40" t="s">
        <v>420</v>
      </c>
      <c r="L10" s="40">
        <v>1</v>
      </c>
      <c r="M10" s="40" t="s">
        <v>421</v>
      </c>
      <c r="N10" s="40" t="s">
        <v>148</v>
      </c>
      <c r="O10" s="40" t="s">
        <v>149</v>
      </c>
      <c r="P10" s="40">
        <v>3</v>
      </c>
      <c r="Q10" s="40" t="s">
        <v>150</v>
      </c>
      <c r="R10" s="40" t="s">
        <v>151</v>
      </c>
      <c r="S10" s="40" t="s">
        <v>156</v>
      </c>
    </row>
    <row r="11" spans="1:20">
      <c r="A11" s="41">
        <v>9</v>
      </c>
      <c r="B11" s="40" t="s">
        <v>414</v>
      </c>
      <c r="C11" s="40" t="s">
        <v>102</v>
      </c>
      <c r="D11" s="40" t="s">
        <v>390</v>
      </c>
      <c r="E11" s="40" t="s">
        <v>399</v>
      </c>
      <c r="F11" s="40" t="s">
        <v>206</v>
      </c>
      <c r="G11" s="40" t="s">
        <v>415</v>
      </c>
      <c r="H11" s="40" t="s">
        <v>402</v>
      </c>
      <c r="I11" s="40" t="s">
        <v>154</v>
      </c>
      <c r="J11" s="40" t="s">
        <v>145</v>
      </c>
      <c r="K11" s="40" t="s">
        <v>416</v>
      </c>
      <c r="L11" s="40">
        <v>1</v>
      </c>
      <c r="M11" s="40" t="s">
        <v>417</v>
      </c>
      <c r="N11" s="40" t="s">
        <v>148</v>
      </c>
      <c r="O11" s="40" t="s">
        <v>149</v>
      </c>
      <c r="P11" s="40">
        <v>3</v>
      </c>
      <c r="Q11" s="40" t="s">
        <v>150</v>
      </c>
      <c r="R11" s="40" t="s">
        <v>151</v>
      </c>
      <c r="S11" s="40" t="s">
        <v>152</v>
      </c>
    </row>
    <row r="12" spans="1:20">
      <c r="A12" s="41">
        <v>10</v>
      </c>
      <c r="B12" s="40" t="s">
        <v>19</v>
      </c>
      <c r="C12" s="40" t="s">
        <v>18</v>
      </c>
      <c r="D12" s="40" t="s">
        <v>390</v>
      </c>
      <c r="E12" s="40" t="s">
        <v>399</v>
      </c>
      <c r="F12" s="40" t="s">
        <v>20</v>
      </c>
      <c r="G12" s="40" t="s">
        <v>424</v>
      </c>
      <c r="H12" s="40" t="s">
        <v>425</v>
      </c>
      <c r="I12" s="40" t="s">
        <v>154</v>
      </c>
      <c r="J12" s="40" t="s">
        <v>145</v>
      </c>
      <c r="K12" s="40" t="s">
        <v>22</v>
      </c>
      <c r="L12" s="40">
        <v>1</v>
      </c>
      <c r="M12" s="40" t="s">
        <v>426</v>
      </c>
      <c r="N12" s="40" t="s">
        <v>148</v>
      </c>
      <c r="O12" s="40" t="s">
        <v>254</v>
      </c>
      <c r="P12" s="40">
        <v>3</v>
      </c>
      <c r="Q12" s="40" t="s">
        <v>150</v>
      </c>
      <c r="R12" s="40" t="s">
        <v>151</v>
      </c>
      <c r="S12" s="40" t="s">
        <v>152</v>
      </c>
    </row>
    <row r="13" spans="1:20">
      <c r="A13" s="41">
        <v>11</v>
      </c>
      <c r="B13" s="40" t="s">
        <v>427</v>
      </c>
      <c r="C13" s="40" t="s">
        <v>29</v>
      </c>
      <c r="D13" s="40" t="s">
        <v>390</v>
      </c>
      <c r="F13" s="40" t="s">
        <v>428</v>
      </c>
      <c r="G13" s="40" t="s">
        <v>429</v>
      </c>
      <c r="H13" s="40" t="s">
        <v>429</v>
      </c>
      <c r="J13" s="40" t="s">
        <v>145</v>
      </c>
      <c r="K13" s="42">
        <v>9480290707</v>
      </c>
    </row>
    <row r="14" spans="1:20">
      <c r="A14" s="41">
        <v>12</v>
      </c>
      <c r="B14" s="40" t="s">
        <v>460</v>
      </c>
      <c r="C14" s="40" t="s">
        <v>464</v>
      </c>
      <c r="D14" s="40">
        <v>2331</v>
      </c>
      <c r="F14" s="40" t="s">
        <v>463</v>
      </c>
      <c r="G14" s="40" t="s">
        <v>465</v>
      </c>
      <c r="H14" s="40" t="s">
        <v>48</v>
      </c>
      <c r="K14" s="42">
        <v>9845080621</v>
      </c>
    </row>
    <row r="16" spans="1:20">
      <c r="A16" s="41">
        <v>1</v>
      </c>
      <c r="B16" s="40" t="s">
        <v>35</v>
      </c>
      <c r="C16" s="40" t="s">
        <v>102</v>
      </c>
      <c r="D16" s="40" t="s">
        <v>390</v>
      </c>
      <c r="E16" s="40" t="s">
        <v>430</v>
      </c>
      <c r="F16" s="40" t="s">
        <v>36</v>
      </c>
      <c r="G16" s="40" t="s">
        <v>121</v>
      </c>
      <c r="H16" s="40" t="s">
        <v>17</v>
      </c>
      <c r="I16" s="40" t="s">
        <v>154</v>
      </c>
      <c r="J16" s="40" t="s">
        <v>145</v>
      </c>
      <c r="K16" s="40" t="s">
        <v>38</v>
      </c>
      <c r="L16" s="40">
        <v>1</v>
      </c>
      <c r="M16" s="40" t="s">
        <v>431</v>
      </c>
      <c r="N16" s="40" t="s">
        <v>148</v>
      </c>
      <c r="O16" s="40" t="s">
        <v>149</v>
      </c>
      <c r="P16" s="40">
        <v>3</v>
      </c>
      <c r="Q16" s="40" t="s">
        <v>150</v>
      </c>
      <c r="R16" s="40" t="s">
        <v>151</v>
      </c>
      <c r="S16" s="40" t="s">
        <v>156</v>
      </c>
    </row>
    <row r="17" spans="1:19">
      <c r="A17" s="41">
        <v>2</v>
      </c>
      <c r="B17" s="40" t="s">
        <v>13</v>
      </c>
      <c r="C17" s="40" t="s">
        <v>102</v>
      </c>
      <c r="D17" s="40" t="s">
        <v>390</v>
      </c>
      <c r="E17" s="40" t="s">
        <v>432</v>
      </c>
      <c r="F17" s="40" t="s">
        <v>14</v>
      </c>
      <c r="G17" s="40" t="s">
        <v>122</v>
      </c>
      <c r="H17" s="40" t="s">
        <v>17</v>
      </c>
      <c r="I17" s="40" t="s">
        <v>154</v>
      </c>
      <c r="J17" s="40" t="s">
        <v>145</v>
      </c>
      <c r="K17" s="40" t="s">
        <v>16</v>
      </c>
      <c r="L17" s="40">
        <v>1</v>
      </c>
      <c r="M17" s="40" t="s">
        <v>433</v>
      </c>
      <c r="N17" s="40" t="s">
        <v>148</v>
      </c>
      <c r="O17" s="40" t="s">
        <v>434</v>
      </c>
      <c r="P17" s="40">
        <v>3</v>
      </c>
      <c r="Q17" s="40" t="s">
        <v>150</v>
      </c>
      <c r="R17" s="40" t="s">
        <v>151</v>
      </c>
      <c r="S17" s="40" t="s">
        <v>152</v>
      </c>
    </row>
    <row r="18" spans="1:19">
      <c r="A18" s="41">
        <v>3</v>
      </c>
      <c r="B18" s="40" t="s">
        <v>53</v>
      </c>
      <c r="C18" s="40" t="s">
        <v>12</v>
      </c>
      <c r="D18" s="40" t="s">
        <v>390</v>
      </c>
      <c r="F18" s="40" t="s">
        <v>54</v>
      </c>
      <c r="G18" s="40" t="s">
        <v>55</v>
      </c>
      <c r="H18" s="40" t="s">
        <v>123</v>
      </c>
      <c r="J18" s="40" t="s">
        <v>145</v>
      </c>
      <c r="K18" s="42">
        <v>9483834858</v>
      </c>
    </row>
    <row r="19" spans="1:19">
      <c r="A19" s="41">
        <v>4</v>
      </c>
      <c r="B19" s="40" t="s">
        <v>442</v>
      </c>
      <c r="C19" s="40" t="s">
        <v>29</v>
      </c>
      <c r="D19" s="40" t="s">
        <v>390</v>
      </c>
      <c r="F19" s="40" t="s">
        <v>443</v>
      </c>
      <c r="G19" s="40" t="s">
        <v>444</v>
      </c>
      <c r="H19" s="40" t="s">
        <v>123</v>
      </c>
      <c r="J19" s="40" t="s">
        <v>145</v>
      </c>
      <c r="K19" s="40">
        <v>9481149578</v>
      </c>
    </row>
    <row r="20" spans="1:19">
      <c r="A20" s="41">
        <v>5</v>
      </c>
      <c r="B20" s="40" t="s">
        <v>70</v>
      </c>
      <c r="C20" s="40" t="s">
        <v>18</v>
      </c>
      <c r="D20" s="40" t="s">
        <v>390</v>
      </c>
      <c r="E20" s="40" t="s">
        <v>435</v>
      </c>
      <c r="F20" s="40" t="s">
        <v>20</v>
      </c>
      <c r="G20" s="40" t="s">
        <v>436</v>
      </c>
      <c r="H20" s="40" t="s">
        <v>441</v>
      </c>
      <c r="I20" s="40" t="s">
        <v>154</v>
      </c>
      <c r="J20" s="40" t="s">
        <v>145</v>
      </c>
      <c r="K20" s="40" t="s">
        <v>72</v>
      </c>
      <c r="L20" s="40">
        <v>1</v>
      </c>
      <c r="M20" s="40" t="s">
        <v>437</v>
      </c>
      <c r="N20" s="40" t="s">
        <v>148</v>
      </c>
      <c r="O20" s="40" t="s">
        <v>226</v>
      </c>
      <c r="P20" s="40">
        <v>3</v>
      </c>
      <c r="Q20" s="40" t="s">
        <v>150</v>
      </c>
      <c r="R20" s="40" t="s">
        <v>151</v>
      </c>
      <c r="S20" s="40" t="s">
        <v>152</v>
      </c>
    </row>
    <row r="21" spans="1:19">
      <c r="A21" s="41">
        <v>6</v>
      </c>
      <c r="B21" s="40" t="s">
        <v>438</v>
      </c>
      <c r="C21" s="40" t="s">
        <v>12</v>
      </c>
      <c r="D21" s="40" t="s">
        <v>390</v>
      </c>
      <c r="F21" s="40" t="s">
        <v>439</v>
      </c>
      <c r="G21" s="40" t="s">
        <v>440</v>
      </c>
      <c r="H21" s="40" t="s">
        <v>441</v>
      </c>
      <c r="J21" s="40" t="s">
        <v>145</v>
      </c>
      <c r="K21" s="42">
        <v>9442223903</v>
      </c>
    </row>
    <row r="22" spans="1:19">
      <c r="A22" s="41">
        <v>7</v>
      </c>
      <c r="B22" s="40" t="s">
        <v>445</v>
      </c>
      <c r="C22" s="40" t="s">
        <v>101</v>
      </c>
      <c r="D22" s="40" t="s">
        <v>390</v>
      </c>
      <c r="E22" s="40" t="s">
        <v>432</v>
      </c>
      <c r="F22" s="40" t="s">
        <v>446</v>
      </c>
      <c r="G22" s="40" t="s">
        <v>447</v>
      </c>
      <c r="H22" s="40" t="s">
        <v>466</v>
      </c>
      <c r="I22" s="40" t="s">
        <v>167</v>
      </c>
      <c r="J22" s="40" t="s">
        <v>145</v>
      </c>
      <c r="K22" s="40" t="s">
        <v>448</v>
      </c>
      <c r="L22" s="40">
        <v>1</v>
      </c>
      <c r="M22" s="40" t="s">
        <v>449</v>
      </c>
      <c r="N22" s="40" t="s">
        <v>148</v>
      </c>
      <c r="O22" s="40" t="s">
        <v>149</v>
      </c>
      <c r="P22" s="40">
        <v>3</v>
      </c>
      <c r="Q22" s="40" t="s">
        <v>150</v>
      </c>
      <c r="R22" s="40" t="s">
        <v>151</v>
      </c>
      <c r="S22" s="40" t="s">
        <v>156</v>
      </c>
    </row>
    <row r="25" spans="1:19">
      <c r="A25" s="41">
        <v>1</v>
      </c>
      <c r="B25" s="40" t="s">
        <v>450</v>
      </c>
      <c r="C25" s="40" t="s">
        <v>102</v>
      </c>
      <c r="D25" s="40" t="s">
        <v>390</v>
      </c>
      <c r="E25" s="40" t="s">
        <v>418</v>
      </c>
      <c r="F25" s="40" t="s">
        <v>451</v>
      </c>
      <c r="G25" s="40" t="s">
        <v>452</v>
      </c>
      <c r="H25" s="40" t="s">
        <v>11</v>
      </c>
      <c r="I25" s="40" t="s">
        <v>154</v>
      </c>
      <c r="J25" s="40" t="s">
        <v>145</v>
      </c>
      <c r="K25" s="40" t="s">
        <v>453</v>
      </c>
      <c r="L25" s="40">
        <v>1</v>
      </c>
      <c r="M25" s="40" t="s">
        <v>454</v>
      </c>
      <c r="N25" s="40" t="s">
        <v>148</v>
      </c>
      <c r="O25" s="40" t="s">
        <v>149</v>
      </c>
      <c r="P25" s="40">
        <v>3</v>
      </c>
      <c r="Q25" s="40" t="s">
        <v>150</v>
      </c>
      <c r="R25" s="40" t="s">
        <v>151</v>
      </c>
      <c r="S25" s="40" t="s">
        <v>156</v>
      </c>
    </row>
    <row r="26" spans="1:19">
      <c r="A26" s="41">
        <v>2</v>
      </c>
      <c r="B26" s="40" t="s">
        <v>455</v>
      </c>
      <c r="C26" s="40" t="s">
        <v>102</v>
      </c>
      <c r="D26" s="40" t="s">
        <v>390</v>
      </c>
      <c r="E26" s="40" t="s">
        <v>418</v>
      </c>
      <c r="F26" s="40" t="s">
        <v>406</v>
      </c>
      <c r="G26" s="40" t="s">
        <v>456</v>
      </c>
      <c r="H26" s="40" t="s">
        <v>11</v>
      </c>
      <c r="I26" s="40" t="s">
        <v>154</v>
      </c>
      <c r="J26" s="40" t="s">
        <v>145</v>
      </c>
      <c r="K26" s="40" t="s">
        <v>408</v>
      </c>
      <c r="L26" s="40">
        <v>1</v>
      </c>
      <c r="M26" s="40" t="s">
        <v>457</v>
      </c>
      <c r="N26" s="40" t="s">
        <v>148</v>
      </c>
      <c r="O26" s="40" t="s">
        <v>149</v>
      </c>
      <c r="P26" s="40">
        <v>3</v>
      </c>
      <c r="Q26" s="40" t="s">
        <v>150</v>
      </c>
      <c r="R26" s="40" t="s">
        <v>151</v>
      </c>
      <c r="S26" s="40" t="s">
        <v>152</v>
      </c>
    </row>
    <row r="28" spans="1:19">
      <c r="B28" s="40">
        <v>3</v>
      </c>
      <c r="C28" s="40" t="s">
        <v>458</v>
      </c>
    </row>
    <row r="29" spans="1:19">
      <c r="B29" s="40">
        <v>67</v>
      </c>
      <c r="C29" s="40" t="s">
        <v>459</v>
      </c>
    </row>
    <row r="30" spans="1:19">
      <c r="B30" s="40">
        <v>70</v>
      </c>
      <c r="C30" s="40" t="s">
        <v>131</v>
      </c>
    </row>
    <row r="34" spans="5:5">
      <c r="E34" s="40">
        <v>12</v>
      </c>
    </row>
    <row r="35" spans="5:5">
      <c r="E35" s="40">
        <v>45</v>
      </c>
    </row>
    <row r="36" spans="5:5">
      <c r="E36" s="40">
        <v>7</v>
      </c>
    </row>
  </sheetData>
  <mergeCells count="1">
    <mergeCell ref="A1:T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50</vt:i4>
      </vt:variant>
      <vt:variant>
        <vt:lpstr>Named Ranges</vt:lpstr>
      </vt:variant>
      <vt:variant>
        <vt:i4>1</vt:i4>
      </vt:variant>
    </vt:vector>
  </HeadingPairs>
  <TitlesOfParts>
    <vt:vector size="51" baseType="lpstr">
      <vt:lpstr>sheet1</vt:lpstr>
      <vt:lpstr>Sheet2</vt:lpstr>
      <vt:lpstr>Sheet3</vt:lpstr>
      <vt:lpstr>Sheet4</vt:lpstr>
      <vt:lpstr>KUDIGE</vt:lpstr>
      <vt:lpstr>KGAR</vt:lpstr>
      <vt:lpstr>KUDIGE DEC 21</vt:lpstr>
      <vt:lpstr>KNGAR DEC 21</vt:lpstr>
      <vt:lpstr>HT ALL</vt:lpstr>
      <vt:lpstr>HT ALL K</vt:lpstr>
      <vt:lpstr>KUDIGE JAN 22</vt:lpstr>
      <vt:lpstr>KNGAR JAN 22</vt:lpstr>
      <vt:lpstr>Sheet7</vt:lpstr>
      <vt:lpstr>KUDIGE FEB 22</vt:lpstr>
      <vt:lpstr>KNGR FEB 22</vt:lpstr>
      <vt:lpstr>KUDIGE MARCH 22</vt:lpstr>
      <vt:lpstr>KNGAR MARCH 22</vt:lpstr>
      <vt:lpstr>KUDIGE APR22</vt:lpstr>
      <vt:lpstr>KNGAR APR22</vt:lpstr>
      <vt:lpstr>MAY 2022 KUDIGE</vt:lpstr>
      <vt:lpstr>MAY 2022 KNGAR</vt:lpstr>
      <vt:lpstr>KUDIGE JUNE 22</vt:lpstr>
      <vt:lpstr>KNGAR JUNE 22</vt:lpstr>
      <vt:lpstr>KNGAR JULY 22</vt:lpstr>
      <vt:lpstr>KUDIGE JULY 22</vt:lpstr>
      <vt:lpstr>KNAGAR AUG 22</vt:lpstr>
      <vt:lpstr>KUDIGE AUG 22</vt:lpstr>
      <vt:lpstr>Sheet5</vt:lpstr>
      <vt:lpstr>Sheet6</vt:lpstr>
      <vt:lpstr>Sheet8</vt:lpstr>
      <vt:lpstr>Sheet9</vt:lpstr>
      <vt:lpstr>Sheet11</vt:lpstr>
      <vt:lpstr>Sheet10</vt:lpstr>
      <vt:lpstr>Sheet12</vt:lpstr>
      <vt:lpstr>KNG JAN 23</vt:lpstr>
      <vt:lpstr>KUD JAN 23</vt:lpstr>
      <vt:lpstr>KNAGAR FEB 23</vt:lpstr>
      <vt:lpstr>KUDIGE FEB 23</vt:lpstr>
      <vt:lpstr>MAR 23 KNGAR</vt:lpstr>
      <vt:lpstr>KUDIGE MAR 23</vt:lpstr>
      <vt:lpstr>APR 23 KNGAR</vt:lpstr>
      <vt:lpstr>APR 23 KIDIGE</vt:lpstr>
      <vt:lpstr>MAY 23 KNGAR</vt:lpstr>
      <vt:lpstr>MAY 23 KUDIGE</vt:lpstr>
      <vt:lpstr>KNGAR JUNE 2023</vt:lpstr>
      <vt:lpstr>KUDIGE JUNE 2023</vt:lpstr>
      <vt:lpstr>kngar july 23</vt:lpstr>
      <vt:lpstr>kudige july 23</vt:lpstr>
      <vt:lpstr>KNGAR AUG 23</vt:lpstr>
      <vt:lpstr>KUDIGE 2023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cp:lastPrinted>2023-08-28T12:57:36Z</cp:lastPrinted>
  <dcterms:created xsi:type="dcterms:W3CDTF">2021-10-25T11:42:30Z</dcterms:created>
  <dcterms:modified xsi:type="dcterms:W3CDTF">2023-08-31T12:11:29Z</dcterms:modified>
</cp:coreProperties>
</file>