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630" windowWidth="23655" windowHeight="9150" activeTab="4"/>
  </bookViews>
  <sheets>
    <sheet name="sheet1" sheetId="2" r:id="rId1"/>
    <sheet name="Sheet3" sheetId="4" r:id="rId2"/>
    <sheet name="Sheet2" sheetId="3" r:id="rId3"/>
    <sheet name="Sheet4" sheetId="5" r:id="rId4"/>
    <sheet name="Sheet5" sheetId="6" r:id="rId5"/>
  </sheets>
  <calcPr calcId="125725"/>
  <pivotCaches>
    <pivotCache cacheId="12" r:id="rId6"/>
  </pivotCaches>
</workbook>
</file>

<file path=xl/calcChain.xml><?xml version="1.0" encoding="utf-8"?>
<calcChain xmlns="http://schemas.openxmlformats.org/spreadsheetml/2006/main">
  <c r="J4" i="6"/>
  <c r="J5"/>
  <c r="J6"/>
  <c r="J7"/>
  <c r="J8"/>
  <c r="J10"/>
  <c r="J11"/>
  <c r="J12"/>
  <c r="J13"/>
  <c r="J14"/>
  <c r="J15"/>
  <c r="J3"/>
  <c r="B18"/>
  <c r="C18"/>
  <c r="D18"/>
  <c r="E18"/>
  <c r="F18"/>
  <c r="B19"/>
  <c r="C19"/>
  <c r="D19"/>
  <c r="E19"/>
  <c r="F19"/>
  <c r="B20"/>
  <c r="C20"/>
  <c r="D20"/>
  <c r="E20"/>
  <c r="F20"/>
  <c r="J20" s="1"/>
  <c r="B21"/>
  <c r="C21"/>
  <c r="D21"/>
  <c r="E21"/>
  <c r="F21"/>
  <c r="B22"/>
  <c r="C22"/>
  <c r="D22"/>
  <c r="E22"/>
  <c r="F22"/>
  <c r="C17"/>
  <c r="D17"/>
  <c r="E17"/>
  <c r="F17"/>
  <c r="B17"/>
  <c r="H3"/>
  <c r="G3"/>
  <c r="I3" s="1"/>
  <c r="G4"/>
  <c r="H4" s="1"/>
  <c r="G5"/>
  <c r="I5" s="1"/>
  <c r="G6"/>
  <c r="H6" s="1"/>
  <c r="G7"/>
  <c r="I7" s="1"/>
  <c r="G8"/>
  <c r="H8" s="1"/>
  <c r="G10"/>
  <c r="I10" s="1"/>
  <c r="G11"/>
  <c r="G12"/>
  <c r="H12" s="1"/>
  <c r="G13"/>
  <c r="G14"/>
  <c r="H14" s="1"/>
  <c r="G15"/>
  <c r="I15" s="1"/>
  <c r="G20" l="1"/>
  <c r="I20" s="1"/>
  <c r="J22"/>
  <c r="J17"/>
  <c r="J18"/>
  <c r="G18"/>
  <c r="I18" s="1"/>
  <c r="H11"/>
  <c r="H18" s="1"/>
  <c r="I4"/>
  <c r="I12"/>
  <c r="J21"/>
  <c r="J19"/>
  <c r="H10"/>
  <c r="H17" s="1"/>
  <c r="I8"/>
  <c r="H13"/>
  <c r="H20" s="1"/>
  <c r="H15"/>
  <c r="H22" s="1"/>
  <c r="H7"/>
  <c r="H21" s="1"/>
  <c r="G17"/>
  <c r="I17" s="1"/>
  <c r="I13"/>
  <c r="I14"/>
  <c r="I6"/>
  <c r="G22"/>
  <c r="I22" s="1"/>
  <c r="G21"/>
  <c r="I21" s="1"/>
  <c r="H5"/>
  <c r="H19" s="1"/>
  <c r="I11"/>
  <c r="G19"/>
  <c r="I19" s="1"/>
</calcChain>
</file>

<file path=xl/sharedStrings.xml><?xml version="1.0" encoding="utf-8"?>
<sst xmlns="http://schemas.openxmlformats.org/spreadsheetml/2006/main" count="443" uniqueCount="85">
  <si>
    <t xml:space="preserve">Generated By: </t>
  </si>
  <si>
    <t>ASHWINI P</t>
  </si>
  <si>
    <t xml:space="preserve">Generated On: </t>
  </si>
  <si>
    <t>24-11-2023 16:56:28</t>
  </si>
  <si>
    <t>Chamundeshwari Electricity Supply Corporation Ltd,(CESC)</t>
  </si>
  <si>
    <t>SO-WISE DEMAND COLLECTION</t>
  </si>
  <si>
    <t>SO-WISE DEMAND COLLECTION FROM 01-11-2023 TO 24-11-2023</t>
  </si>
  <si>
    <t>SECTION</t>
  </si>
  <si>
    <t>SO CODE</t>
  </si>
  <si>
    <t>TARIFF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</si>
  <si>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</si>
  <si>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</si>
  <si>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</si>
  <si>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</si>
  <si>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</si>
  <si>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</si>
  <si>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</si>
  <si>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</si>
  <si>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</si>
  <si>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</si>
  <si>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</si>
  <si>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</si>
  <si>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</si>
  <si>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</si>
  <si>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</si>
  <si>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</si>
  <si>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</si>
  <si>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</si>
  <si>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</si>
  <si>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</si>
  <si>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</si>
  <si>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</si>
  <si>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</si>
  <si>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</si>
  <si>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</si>
  <si>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</si>
  <si>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</si>
  <si>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KIKKERI</t>
  </si>
  <si>
    <t>134211~MANDAGERE</t>
  </si>
  <si>
    <t>LT1</t>
  </si>
  <si>
    <t>LT1 - Bhagyajyothi &amp; Kutirajyothi  (BV/KJ) ( Metered) Upto 7 Units(FC) )</t>
  </si>
  <si>
    <t>LT1 - Bhagyajyothi &amp; Kutirajyothi (BV/KJ) ( Metered) 8 to 40 Units</t>
  </si>
  <si>
    <t>LT1 - Bhagyajyothi &amp; Kutirajyothi (BV/KJ) ( Metered) Above  40 Units</t>
  </si>
  <si>
    <t>LT2</t>
  </si>
  <si>
    <t>LT2(b)(ii) - Ltng ,heating &amp; Motive Power , Pvt. Institu. in Village Pan.</t>
  </si>
  <si>
    <t>LT2(a)(i) - Ltng.,heating &amp; Motive Power , BMA &amp; Municipal Corp</t>
  </si>
  <si>
    <t>LT2(a)(ii) - Ltng. ,heating &amp; Motive Power , Rural Local  Bodies</t>
  </si>
  <si>
    <t>LT3</t>
  </si>
  <si>
    <t xml:space="preserve">LT3(ii) - Comme. Ltng ,heating &amp; Motive Power , in Village Pan. </t>
  </si>
  <si>
    <t>LT4</t>
  </si>
  <si>
    <t>LT4C(ii) - IP Sets - Pvt Horticu. Nurseries,Coffee &amp; Tea Above 10 HP</t>
  </si>
  <si>
    <t>LT4(a) - IP Sets - &lt;=10Hp,    Rural Feeder  (Un-Metered)</t>
  </si>
  <si>
    <t>LT4(a) - IP Sets -  &lt;=10HP, Urban feeders ( Un-Metered)</t>
  </si>
  <si>
    <t>LT5</t>
  </si>
  <si>
    <t>LT5B - Heating &amp; Motive Power - other than BMA ,    5&lt;x&lt;40 HP</t>
  </si>
  <si>
    <t>LT5B - Heating &amp; Motive Power - other than BMA ,       &lt;= 5 HP</t>
  </si>
  <si>
    <t>LT5B - Heating &amp; Motive Power -other than BMA ,  40&lt;x&lt;67 HP</t>
  </si>
  <si>
    <t>LT6</t>
  </si>
  <si>
    <t>LT6 - Public Lighting  (Grampanchayath)</t>
  </si>
  <si>
    <t>LT6 - Water Supply ( Others )</t>
  </si>
  <si>
    <t>LT6 - Water Supply ( Grampanchayath)</t>
  </si>
  <si>
    <t>LT7</t>
  </si>
  <si>
    <t>LT7(A) - Temporary Supply (28 days &amp; above renewal)</t>
  </si>
  <si>
    <t>134212~KIKKERI</t>
  </si>
  <si>
    <t>LT3(ii)(OL) - Comme. Ltng ,heating &amp; Motive Power , in Village Pan. ( Office Lighting)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</si>
  <si>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</si>
  <si>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</si>
  <si>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</si>
  <si>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</si>
  <si>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</si>
  <si>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</si>
  <si>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</si>
  <si>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Row Labels</t>
  </si>
  <si>
    <t>(blank)</t>
  </si>
  <si>
    <t>Grand Total</t>
  </si>
  <si>
    <t>Values</t>
  </si>
  <si>
    <t>Sum of OB</t>
  </si>
  <si>
    <t>Sum of DEMAND</t>
  </si>
  <si>
    <t>Sum of COLLECTION</t>
  </si>
  <si>
    <t>Sum of ADJ</t>
  </si>
  <si>
    <t>Sum of CB</t>
  </si>
  <si>
    <t>TOT COLL</t>
  </si>
  <si>
    <t>SHORT FALL</t>
  </si>
  <si>
    <t>CB RATIO</t>
  </si>
  <si>
    <t>SO DCB 24112023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</si>
</sst>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1"/>
    </xf>
    <xf numFmtId="0" fontId="0" fillId="0" borderId="1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IITS" refreshedDate="45254.707037731481" createdVersion="3" refreshedVersion="3" minRefreshableVersion="3" recordCount="48">
  <cacheSource type="worksheet">
    <worksheetSource ref="A1:M1048576" sheet="Sheet2"/>
  </cacheSource>
  <cacheFields count="13">
    <cacheField name="SECTION" numFmtId="0">
      <sharedItems containsBlank="1"/>
    </cacheField>
    <cacheField name="SO CODE" numFmtId="0">
      <sharedItems containsBlank="1" count="3">
        <s v="134211~MANDAGERE"/>
        <s v="134212~KIKKERI"/>
        <m/>
      </sharedItems>
    </cacheField>
    <cacheField name="TARIFF" numFmtId="0">
      <sharedItems containsBlank="1" count="8">
        <s v="LT1"/>
        <s v="LT2"/>
        <s v="LT3"/>
        <s v="LT4"/>
        <s v="LT5"/>
        <s v="LT6"/>
        <s v="LT7"/>
        <m/>
      </sharedItems>
    </cacheField>
    <cacheField name="SUB TARIFF" numFmtId="0">
      <sharedItems containsBlank="1"/>
    </cacheField>
    <cacheField name="TOTAL INSTALLATION" numFmtId="0">
      <sharedItems containsString="0" containsBlank="1" containsNumber="1" containsInteger="1" minValue="1" maxValue="6751"/>
    </cacheField>
    <cacheField name="LIVE INSTALLATION" numFmtId="0">
      <sharedItems containsString="0" containsBlank="1" containsNumber="1" containsInteger="1" minValue="0" maxValue="6093"/>
    </cacheField>
    <cacheField name="BILLED INSTALLATION" numFmtId="0">
      <sharedItems containsString="0" containsBlank="1" containsNumber="1" containsInteger="1" minValue="0" maxValue="6093"/>
    </cacheField>
    <cacheField name="UNITS" numFmtId="0">
      <sharedItems containsString="0" containsBlank="1" containsNumber="1" containsInteger="1" minValue="0" maxValue="3566358"/>
    </cacheField>
    <cacheField name="OB" numFmtId="0">
      <sharedItems containsString="0" containsBlank="1" containsNumber="1" minValue="-325405" maxValue="76333696.790000007"/>
    </cacheField>
    <cacheField name="DEMAND" numFmtId="0">
      <sharedItems containsString="0" containsBlank="1" containsNumber="1" minValue="0" maxValue="27746265.239999998"/>
    </cacheField>
    <cacheField name="COLLECTION" numFmtId="0">
      <sharedItems containsString="0" containsBlank="1" containsNumber="1" containsInteger="1" minValue="0" maxValue="1027284"/>
    </cacheField>
    <cacheField name="ADJ" numFmtId="0">
      <sharedItems containsString="0" containsBlank="1" containsNumber="1" minValue="-2000" maxValue="27746265.239999998"/>
    </cacheField>
    <cacheField name="CB" numFmtId="0">
      <sharedItems containsString="0" containsBlank="1" containsNumber="1" minValue="-325405" maxValue="76333696.79000000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KIKKERI"/>
    <x v="0"/>
    <x v="0"/>
    <s v="LT1 - Bhagyajyothi &amp; Kutirajyothi  (BV/KJ) ( Metered) Upto 7 Units(FC) )"/>
    <n v="788"/>
    <n v="499"/>
    <n v="499"/>
    <n v="238"/>
    <n v="434460.05"/>
    <n v="52560.68"/>
    <n v="0"/>
    <n v="50204.68"/>
    <n v="436816.05"/>
  </r>
  <r>
    <s v="KIKKERI"/>
    <x v="0"/>
    <x v="0"/>
    <s v="LT1 - Bhagyajyothi &amp; Kutirajyothi (BV/KJ) ( Metered) 8 to 40 Units"/>
    <n v="815"/>
    <n v="815"/>
    <n v="815"/>
    <n v="22863"/>
    <n v="430286.27"/>
    <n v="220143.56"/>
    <n v="961"/>
    <n v="217105.56"/>
    <n v="432363.27"/>
  </r>
  <r>
    <s v="KIKKERI"/>
    <x v="0"/>
    <x v="0"/>
    <s v="LT1 - Bhagyajyothi &amp; Kutirajyothi (BV/KJ) ( Metered) Above  40 Units"/>
    <n v="429"/>
    <n v="429"/>
    <n v="429"/>
    <n v="22130"/>
    <n v="337896.19"/>
    <n v="184247.43"/>
    <n v="5089"/>
    <n v="176576.43"/>
    <n v="340478.19"/>
  </r>
  <r>
    <s v="KIKKERI"/>
    <x v="0"/>
    <x v="1"/>
    <s v="LT2(b)(ii) - Ltng ,heating &amp; Motive Power , Pvt. Institu. in Village Pan."/>
    <n v="4"/>
    <n v="3"/>
    <n v="3"/>
    <n v="305"/>
    <n v="8953.83"/>
    <n v="3618"/>
    <n v="4904"/>
    <n v="0"/>
    <n v="7667.83"/>
  </r>
  <r>
    <s v="KIKKERI"/>
    <x v="0"/>
    <x v="1"/>
    <s v="LT2(a)(i) - Ltng.,heating &amp; Motive Power , BMA &amp; Municipal Corp"/>
    <n v="1"/>
    <n v="1"/>
    <n v="1"/>
    <n v="22"/>
    <n v="1004"/>
    <n v="251.82"/>
    <n v="1020"/>
    <n v="242.82"/>
    <n v="-7"/>
  </r>
  <r>
    <s v="KIKKERI"/>
    <x v="0"/>
    <x v="1"/>
    <s v="LT2(a)(ii) - Ltng. ,heating &amp; Motive Power , Rural Local  Bodies"/>
    <n v="5939"/>
    <n v="5358"/>
    <n v="5358"/>
    <n v="143590"/>
    <n v="2940221.63"/>
    <n v="1481069.65"/>
    <n v="511019"/>
    <n v="1205785.6499999999"/>
    <n v="2704486.63"/>
  </r>
  <r>
    <s v="KIKKERI"/>
    <x v="0"/>
    <x v="2"/>
    <s v="LT3(ii) - Comme. Ltng ,heating &amp; Motive Power , in Village Pan. "/>
    <n v="198"/>
    <n v="171"/>
    <n v="171"/>
    <n v="21502"/>
    <n v="65644.350000000006"/>
    <n v="303080"/>
    <n v="231342"/>
    <n v="-2000"/>
    <n v="139382.35"/>
  </r>
  <r>
    <s v="KIKKERI"/>
    <x v="0"/>
    <x v="3"/>
    <s v="LT4C(ii) - IP Sets - Pvt Horticu. Nurseries,Coffee &amp; Tea Above 10 HP"/>
    <n v="3"/>
    <n v="0"/>
    <n v="0"/>
    <n v="0"/>
    <n v="113858.9"/>
    <n v="0"/>
    <n v="0"/>
    <n v="0"/>
    <n v="113858.9"/>
  </r>
  <r>
    <s v="KIKKERI"/>
    <x v="0"/>
    <x v="3"/>
    <s v="LT4(a) - IP Sets - &lt;=10Hp,    Rural Feeder  (Un-Metered)"/>
    <n v="469"/>
    <n v="469"/>
    <n v="469"/>
    <n v="388801"/>
    <n v="-325405"/>
    <n v="3024871.78"/>
    <n v="0"/>
    <n v="3024871.78"/>
    <n v="-325405"/>
  </r>
  <r>
    <s v="KIKKERI"/>
    <x v="0"/>
    <x v="3"/>
    <s v="LT4(a) - IP Sets -  &lt;=10HP, Urban feeders ( Un-Metered)"/>
    <n v="4314"/>
    <n v="4302"/>
    <n v="4302"/>
    <n v="3566358"/>
    <n v="76333696.790000007"/>
    <n v="27746265.239999998"/>
    <n v="0"/>
    <n v="27746265.239999998"/>
    <n v="76333696.790000007"/>
  </r>
  <r>
    <s v="KIKKERI"/>
    <x v="0"/>
    <x v="4"/>
    <s v="LT5B - Heating &amp; Motive Power - other than BMA ,    5&lt;x&lt;40 HP"/>
    <n v="44"/>
    <n v="31"/>
    <n v="31"/>
    <n v="5996"/>
    <n v="85867.55"/>
    <n v="101269"/>
    <n v="53674"/>
    <n v="0"/>
    <n v="133462.54999999999"/>
  </r>
  <r>
    <s v="KIKKERI"/>
    <x v="0"/>
    <x v="4"/>
    <s v="LT5B - Heating &amp; Motive Power - other than BMA ,       &lt;= 5 HP"/>
    <n v="37"/>
    <n v="23"/>
    <n v="23"/>
    <n v="1288"/>
    <n v="61768.639999999999"/>
    <n v="16160"/>
    <n v="8820"/>
    <n v="0"/>
    <n v="69108.639999999999"/>
  </r>
  <r>
    <s v="KIKKERI"/>
    <x v="0"/>
    <x v="4"/>
    <s v="LT5B - Heating &amp; Motive Power -other than BMA ,  40&lt;x&lt;67 HP"/>
    <n v="2"/>
    <n v="0"/>
    <n v="0"/>
    <n v="0"/>
    <n v="-33344.839999999997"/>
    <n v="0"/>
    <n v="0"/>
    <n v="0"/>
    <n v="-33344.839999999997"/>
  </r>
  <r>
    <s v="KIKKERI"/>
    <x v="0"/>
    <x v="5"/>
    <s v="LT6 - Public Lighting  (Grampanchayath)"/>
    <n v="59"/>
    <n v="59"/>
    <n v="59"/>
    <n v="16534"/>
    <n v="1049267"/>
    <n v="170092"/>
    <n v="16396"/>
    <n v="0"/>
    <n v="1202963"/>
  </r>
  <r>
    <s v="KIKKERI"/>
    <x v="0"/>
    <x v="5"/>
    <s v="LT6 - Water Supply ( Others )"/>
    <n v="10"/>
    <n v="10"/>
    <n v="10"/>
    <n v="360"/>
    <n v="113721"/>
    <n v="9861"/>
    <n v="888"/>
    <n v="0"/>
    <n v="122694"/>
  </r>
  <r>
    <s v="KIKKERI"/>
    <x v="0"/>
    <x v="5"/>
    <s v="LT6 - Water Supply ( Grampanchayath)"/>
    <n v="86"/>
    <n v="85"/>
    <n v="85"/>
    <n v="61820"/>
    <n v="6286997"/>
    <n v="594522"/>
    <n v="110731"/>
    <n v="0"/>
    <n v="6770788"/>
  </r>
  <r>
    <s v="KIKKERI"/>
    <x v="0"/>
    <x v="6"/>
    <s v="LT7(A) - Temporary Supply (28 days &amp; above renewal)"/>
    <n v="26"/>
    <n v="3"/>
    <n v="3"/>
    <n v="1"/>
    <n v="-107790.25"/>
    <n v="1384"/>
    <n v="615"/>
    <n v="0"/>
    <n v="-107021.25"/>
  </r>
  <r>
    <s v="KIKKERI"/>
    <x v="1"/>
    <x v="0"/>
    <s v="LT1 - Bhagyajyothi &amp; Kutirajyothi (BV/KJ) ( Metered) Above  40 Units"/>
    <n v="277"/>
    <n v="277"/>
    <n v="277"/>
    <n v="15709"/>
    <n v="150053.19"/>
    <n v="130989.78"/>
    <n v="9999"/>
    <n v="121670.78"/>
    <n v="149373.19"/>
  </r>
  <r>
    <s v="KIKKERI"/>
    <x v="1"/>
    <x v="0"/>
    <s v="LT1 - Bhagyajyothi &amp; Kutirajyothi (BV/KJ) ( Metered) 8 to 40 Units"/>
    <n v="636"/>
    <n v="636"/>
    <n v="636"/>
    <n v="16777"/>
    <n v="223970.69"/>
    <n v="162178.23999999999"/>
    <n v="6266"/>
    <n v="159935.24"/>
    <n v="219947.69"/>
  </r>
  <r>
    <s v="KIKKERI"/>
    <x v="1"/>
    <x v="0"/>
    <s v="LT1 - Bhagyajyothi &amp; Kutirajyothi  (BV/KJ) ( Metered) Upto 7 Units(FC) )"/>
    <n v="1068"/>
    <n v="431"/>
    <n v="431"/>
    <n v="585"/>
    <n v="633154.12"/>
    <n v="45672.1"/>
    <n v="2956"/>
    <n v="43600.1"/>
    <n v="632270.12"/>
  </r>
  <r>
    <s v="KIKKERI"/>
    <x v="1"/>
    <x v="1"/>
    <s v="LT2(b)(ii) - Ltng ,heating &amp; Motive Power , Pvt. Institu. in Village Pan."/>
    <n v="8"/>
    <n v="5"/>
    <n v="5"/>
    <n v="597"/>
    <n v="4855.09"/>
    <n v="7192"/>
    <n v="3839"/>
    <n v="0"/>
    <n v="8208.09"/>
  </r>
  <r>
    <s v="KIKKERI"/>
    <x v="1"/>
    <x v="1"/>
    <s v="LT2(a)(ii) - Ltng. ,heating &amp; Motive Power , Rural Local  Bodies"/>
    <n v="6751"/>
    <n v="6093"/>
    <n v="6093"/>
    <n v="208494"/>
    <n v="2330453.9"/>
    <n v="2030373.42"/>
    <n v="485613"/>
    <n v="1629926.42"/>
    <n v="2245287.9"/>
  </r>
  <r>
    <s v="KIKKERI"/>
    <x v="1"/>
    <x v="2"/>
    <s v="LT3(ii)(OL) - Comme. Ltng ,heating &amp; Motive Power , in Village Pan. ( Office Lighting)"/>
    <n v="1"/>
    <n v="1"/>
    <n v="1"/>
    <n v="139"/>
    <n v="-2004.25"/>
    <n v="1565.63"/>
    <n v="0"/>
    <n v="1607.38"/>
    <n v="-2046"/>
  </r>
  <r>
    <s v="KIKKERI"/>
    <x v="1"/>
    <x v="2"/>
    <s v="LT3(ii) - Comme. Ltng ,heating &amp; Motive Power , in Village Pan. "/>
    <n v="1039"/>
    <n v="926"/>
    <n v="926"/>
    <n v="91435"/>
    <n v="414693.22"/>
    <n v="1171396"/>
    <n v="1027284"/>
    <n v="0"/>
    <n v="558805.22"/>
  </r>
  <r>
    <s v="KIKKERI"/>
    <x v="1"/>
    <x v="3"/>
    <s v="LT4C(ii) - IP Sets - Pvt Horticu. Nurseries,Coffee &amp; Tea Above 10 HP"/>
    <n v="1"/>
    <n v="0"/>
    <n v="0"/>
    <n v="0"/>
    <n v="293351.28000000003"/>
    <n v="0"/>
    <n v="0"/>
    <n v="0"/>
    <n v="293351.28000000003"/>
  </r>
  <r>
    <s v="KIKKERI"/>
    <x v="1"/>
    <x v="3"/>
    <s v="LT4(a) - IP Sets -  &lt;=10HP, Urban feeders ( Un-Metered)"/>
    <n v="3180"/>
    <n v="3177"/>
    <n v="3177"/>
    <n v="2633733"/>
    <n v="51194803.759999998"/>
    <n v="20490442.739999998"/>
    <n v="0"/>
    <n v="20490442.739999998"/>
    <n v="51194803.759999998"/>
  </r>
  <r>
    <s v="KIKKERI"/>
    <x v="1"/>
    <x v="3"/>
    <s v="LT4(a) - IP Sets - &lt;=10Hp,    Rural Feeder  (Un-Metered)"/>
    <n v="471"/>
    <n v="470"/>
    <n v="470"/>
    <n v="389630"/>
    <n v="-272694"/>
    <n v="3031321.4"/>
    <n v="0"/>
    <n v="3031321.4"/>
    <n v="-272694"/>
  </r>
  <r>
    <s v="KIKKERI"/>
    <x v="1"/>
    <x v="4"/>
    <s v="LT5B - Heating &amp; Motive Power - other than BMA ,       &lt;= 5 HP"/>
    <n v="76"/>
    <n v="43"/>
    <n v="43"/>
    <n v="1397"/>
    <n v="106282.47"/>
    <n v="29683"/>
    <n v="19861"/>
    <n v="0"/>
    <n v="116104.47"/>
  </r>
  <r>
    <s v="KIKKERI"/>
    <x v="1"/>
    <x v="4"/>
    <s v="LT5B - Heating &amp; Motive Power - other than BMA ,    5&lt;x&lt;40 HP"/>
    <n v="124"/>
    <n v="84"/>
    <n v="84"/>
    <n v="27119"/>
    <n v="82142.91"/>
    <n v="386474"/>
    <n v="242134"/>
    <n v="0"/>
    <n v="226482.91"/>
  </r>
  <r>
    <s v="KIKKERI"/>
    <x v="1"/>
    <x v="4"/>
    <s v="LT5B - Heating &amp; Motive Power -other than BMA ,  40&lt;x&lt;67 HP"/>
    <n v="12"/>
    <n v="8"/>
    <n v="8"/>
    <n v="14190"/>
    <n v="50439.29"/>
    <n v="185301"/>
    <n v="96500"/>
    <n v="0"/>
    <n v="139240.29"/>
  </r>
  <r>
    <s v="KIKKERI"/>
    <x v="1"/>
    <x v="5"/>
    <s v="LT6 - Water Supply ( Grampanchayath)"/>
    <n v="84"/>
    <n v="81"/>
    <n v="81"/>
    <n v="83513"/>
    <n v="14676980.4"/>
    <n v="798438"/>
    <n v="72193"/>
    <n v="0"/>
    <n v="15403225.4"/>
  </r>
  <r>
    <s v="KIKKERI"/>
    <x v="1"/>
    <x v="5"/>
    <s v="LT6 - Water Supply ( Others )"/>
    <n v="5"/>
    <n v="5"/>
    <n v="5"/>
    <n v="321"/>
    <n v="91082"/>
    <n v="6764"/>
    <n v="3236"/>
    <n v="0"/>
    <n v="94610"/>
  </r>
  <r>
    <s v="KIKKERI"/>
    <x v="1"/>
    <x v="5"/>
    <s v="LT6 - Public Lighting  (Grampanchayath)"/>
    <n v="85"/>
    <n v="75"/>
    <n v="75"/>
    <n v="18187"/>
    <n v="942261.4"/>
    <n v="194246"/>
    <n v="17680"/>
    <n v="0"/>
    <n v="1118827.3999999999"/>
  </r>
  <r>
    <s v="KIKKERI"/>
    <x v="1"/>
    <x v="6"/>
    <s v="LT7(A) - Temporary Supply (28 days &amp; above renewal)"/>
    <n v="158"/>
    <n v="11"/>
    <n v="10"/>
    <n v="130"/>
    <n v="-270262.34000000003"/>
    <n v="5868"/>
    <n v="15697"/>
    <n v="0"/>
    <n v="-280091.34000000003"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  <r>
    <m/>
    <x v="2"/>
    <x v="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23" firstHeaderRow="1" firstDataRow="2" firstDataCol="1"/>
  <pivotFields count="13"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2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B" fld="8" baseField="0" baseItem="0"/>
    <dataField name="Sum of DEMAND" fld="9" baseField="0" baseItem="0"/>
    <dataField name="Sum of COLLECTION" fld="10" baseField="0" baseItem="0"/>
    <dataField name="Sum of ADJ" fld="11" baseField="0" baseItem="0"/>
    <dataField name="Sum of CB" fld="12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7:AD48" totalsRowShown="0">
  <autoFilter ref="A7:AD48"/>
  <tableColumns count="30">
    <tableColumn id="1" name="SECTION"/>
    <tableColumn id="2" name="SO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48"/>
  <sheetViews>
    <sheetView workbookViewId="0">
      <selection sqref="A1:XFD1048576"/>
    </sheetView>
  </sheetViews>
  <sheetFormatPr defaultRowHeight="15"/>
  <cols>
    <col min="1" max="1" width="12" customWidth="1"/>
    <col min="2" max="2" width="20.5703125" customWidth="1"/>
    <col min="3" max="3" width="10.42578125" customWidth="1"/>
    <col min="4" max="4" width="73.140625" customWidth="1"/>
    <col min="5" max="5" width="22.85546875" customWidth="1"/>
    <col min="6" max="6" width="21" customWidth="1"/>
    <col min="7" max="7" width="23.140625" customWidth="1"/>
    <col min="8" max="8" width="9.7109375" customWidth="1"/>
    <col min="9" max="9" width="16.140625" customWidth="1"/>
    <col min="10" max="10" width="15.140625" customWidth="1"/>
    <col min="11" max="11" width="15.28515625" customWidth="1"/>
    <col min="12" max="12" width="15.140625" customWidth="1"/>
    <col min="13" max="13" width="16.140625" customWidth="1"/>
    <col min="14" max="14" width="22.7109375" customWidth="1"/>
    <col min="15" max="15" width="14.5703125" customWidth="1"/>
    <col min="16" max="17" width="12.28515625" customWidth="1"/>
    <col min="18" max="18" width="8.28515625" customWidth="1"/>
    <col min="19" max="19" width="16.140625" customWidth="1"/>
    <col min="20" max="20" width="6.7109375" customWidth="1"/>
    <col min="21" max="21" width="12.7109375" customWidth="1"/>
    <col min="22" max="22" width="10" customWidth="1"/>
    <col min="23" max="23" width="10.28515625" customWidth="1"/>
    <col min="24" max="25" width="8.85546875" customWidth="1"/>
    <col min="26" max="26" width="13.7109375" customWidth="1"/>
    <col min="27" max="27" width="7" customWidth="1"/>
    <col min="28" max="28" width="28.42578125" customWidth="1"/>
    <col min="29" max="29" width="29.5703125" customWidth="1"/>
    <col min="30" max="30" width="22.85546875" customWidth="1"/>
  </cols>
  <sheetData>
    <row r="1" spans="1:132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132" ht="18.75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1" t="s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132" ht="18.75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132" ht="18.75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EA4" s="3" t="s">
        <v>0</v>
      </c>
      <c r="EB4" s="2" t="s">
        <v>1</v>
      </c>
    </row>
    <row r="5" spans="1:13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EA5" s="3" t="s">
        <v>2</v>
      </c>
      <c r="EB5" s="2" t="s">
        <v>3</v>
      </c>
    </row>
    <row r="7" spans="1:132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  <c r="P7" t="s">
        <v>22</v>
      </c>
      <c r="Q7" t="s">
        <v>23</v>
      </c>
      <c r="R7" t="s">
        <v>24</v>
      </c>
      <c r="S7" t="s">
        <v>25</v>
      </c>
      <c r="T7" t="s">
        <v>26</v>
      </c>
      <c r="U7" t="s">
        <v>27</v>
      </c>
      <c r="V7" t="s">
        <v>28</v>
      </c>
      <c r="W7" t="s">
        <v>29</v>
      </c>
      <c r="X7" t="s">
        <v>30</v>
      </c>
      <c r="Y7" t="s">
        <v>31</v>
      </c>
      <c r="Z7" t="s">
        <v>32</v>
      </c>
      <c r="AA7" t="s">
        <v>33</v>
      </c>
      <c r="AB7" t="s">
        <v>34</v>
      </c>
      <c r="AC7" t="s">
        <v>35</v>
      </c>
      <c r="AD7" t="s">
        <v>36</v>
      </c>
    </row>
    <row r="8" spans="1:132">
      <c r="A8" t="s">
        <v>37</v>
      </c>
      <c r="B8" t="s">
        <v>38</v>
      </c>
      <c r="C8" t="s">
        <v>39</v>
      </c>
      <c r="D8" t="s">
        <v>40</v>
      </c>
      <c r="E8">
        <v>788</v>
      </c>
      <c r="F8">
        <v>499</v>
      </c>
      <c r="G8">
        <v>499</v>
      </c>
      <c r="H8">
        <v>238</v>
      </c>
      <c r="I8">
        <v>434460.05</v>
      </c>
      <c r="J8">
        <v>52560.68</v>
      </c>
      <c r="K8">
        <v>0</v>
      </c>
      <c r="L8">
        <v>50204.68</v>
      </c>
      <c r="M8">
        <v>436816.05</v>
      </c>
      <c r="N8">
        <v>278</v>
      </c>
      <c r="O8">
        <v>100</v>
      </c>
      <c r="P8">
        <v>0</v>
      </c>
      <c r="Q8">
        <v>180</v>
      </c>
      <c r="R8">
        <v>318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0</v>
      </c>
      <c r="Z8">
        <v>0</v>
      </c>
      <c r="AA8">
        <v>0</v>
      </c>
      <c r="AB8">
        <v>470</v>
      </c>
      <c r="AC8">
        <v>2</v>
      </c>
      <c r="AD8">
        <v>437</v>
      </c>
    </row>
    <row r="9" spans="1:132">
      <c r="A9" t="s">
        <v>37</v>
      </c>
      <c r="B9" t="s">
        <v>38</v>
      </c>
      <c r="C9" t="s">
        <v>39</v>
      </c>
      <c r="D9" t="s">
        <v>41</v>
      </c>
      <c r="E9">
        <v>815</v>
      </c>
      <c r="F9">
        <v>815</v>
      </c>
      <c r="G9">
        <v>815</v>
      </c>
      <c r="H9">
        <v>22863</v>
      </c>
      <c r="I9">
        <v>430286.27</v>
      </c>
      <c r="J9">
        <v>220143.56</v>
      </c>
      <c r="K9">
        <v>961</v>
      </c>
      <c r="L9">
        <v>217105.56</v>
      </c>
      <c r="M9">
        <v>432363.27</v>
      </c>
      <c r="N9">
        <v>0</v>
      </c>
      <c r="O9">
        <v>100</v>
      </c>
      <c r="P9">
        <v>0.44</v>
      </c>
      <c r="Q9">
        <v>799</v>
      </c>
      <c r="R9">
        <v>10</v>
      </c>
      <c r="S9">
        <v>0</v>
      </c>
      <c r="T9">
        <v>0</v>
      </c>
      <c r="U9">
        <v>2</v>
      </c>
      <c r="V9">
        <v>0</v>
      </c>
      <c r="W9">
        <v>0</v>
      </c>
      <c r="X9">
        <v>3</v>
      </c>
      <c r="Y9">
        <v>0</v>
      </c>
      <c r="Z9">
        <v>0</v>
      </c>
      <c r="AA9">
        <v>1</v>
      </c>
      <c r="AB9">
        <v>34</v>
      </c>
      <c r="AC9">
        <v>161</v>
      </c>
      <c r="AD9">
        <v>0</v>
      </c>
    </row>
    <row r="10" spans="1:132">
      <c r="A10" t="s">
        <v>37</v>
      </c>
      <c r="B10" t="s">
        <v>38</v>
      </c>
      <c r="C10" t="s">
        <v>39</v>
      </c>
      <c r="D10" t="s">
        <v>42</v>
      </c>
      <c r="E10">
        <v>429</v>
      </c>
      <c r="F10">
        <v>429</v>
      </c>
      <c r="G10">
        <v>429</v>
      </c>
      <c r="H10">
        <v>22130</v>
      </c>
      <c r="I10">
        <v>337896.19</v>
      </c>
      <c r="J10">
        <v>184247.43</v>
      </c>
      <c r="K10">
        <v>5089</v>
      </c>
      <c r="L10">
        <v>176576.43</v>
      </c>
      <c r="M10">
        <v>340478.19</v>
      </c>
      <c r="N10">
        <v>0</v>
      </c>
      <c r="O10">
        <v>100</v>
      </c>
      <c r="P10">
        <v>2.76</v>
      </c>
      <c r="Q10">
        <v>423</v>
      </c>
      <c r="R10">
        <v>5</v>
      </c>
      <c r="S10">
        <v>0</v>
      </c>
      <c r="T10">
        <v>0</v>
      </c>
      <c r="U10">
        <v>0</v>
      </c>
      <c r="V10">
        <v>0</v>
      </c>
      <c r="W10">
        <v>0</v>
      </c>
      <c r="X10">
        <v>1</v>
      </c>
      <c r="Y10">
        <v>0</v>
      </c>
      <c r="Z10">
        <v>0</v>
      </c>
      <c r="AA10">
        <v>0</v>
      </c>
      <c r="AB10">
        <v>0</v>
      </c>
      <c r="AC10">
        <v>278</v>
      </c>
      <c r="AD10">
        <v>0</v>
      </c>
    </row>
    <row r="11" spans="1:132">
      <c r="A11" t="s">
        <v>37</v>
      </c>
      <c r="B11" t="s">
        <v>38</v>
      </c>
      <c r="C11" t="s">
        <v>43</v>
      </c>
      <c r="D11" t="s">
        <v>44</v>
      </c>
      <c r="E11">
        <v>4</v>
      </c>
      <c r="F11">
        <v>3</v>
      </c>
      <c r="G11">
        <v>3</v>
      </c>
      <c r="H11">
        <v>305</v>
      </c>
      <c r="I11">
        <v>8953.83</v>
      </c>
      <c r="J11">
        <v>3618</v>
      </c>
      <c r="K11">
        <v>4904</v>
      </c>
      <c r="L11">
        <v>0</v>
      </c>
      <c r="M11">
        <v>7667.83</v>
      </c>
      <c r="N11">
        <v>1</v>
      </c>
      <c r="O11">
        <v>100</v>
      </c>
      <c r="P11">
        <v>135.54</v>
      </c>
      <c r="Q11">
        <v>3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</v>
      </c>
      <c r="AD11">
        <v>0</v>
      </c>
    </row>
    <row r="12" spans="1:132">
      <c r="A12" t="s">
        <v>37</v>
      </c>
      <c r="B12" t="s">
        <v>38</v>
      </c>
      <c r="C12" t="s">
        <v>43</v>
      </c>
      <c r="D12" t="s">
        <v>45</v>
      </c>
      <c r="E12">
        <v>1</v>
      </c>
      <c r="F12">
        <v>1</v>
      </c>
      <c r="G12">
        <v>1</v>
      </c>
      <c r="H12">
        <v>22</v>
      </c>
      <c r="I12">
        <v>1004</v>
      </c>
      <c r="J12">
        <v>251.82</v>
      </c>
      <c r="K12">
        <v>1020</v>
      </c>
      <c r="L12">
        <v>242.82</v>
      </c>
      <c r="M12">
        <v>-7</v>
      </c>
      <c r="N12">
        <v>0</v>
      </c>
      <c r="O12">
        <v>100</v>
      </c>
      <c r="P12">
        <v>405.05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132">
      <c r="A13" t="s">
        <v>37</v>
      </c>
      <c r="B13" t="s">
        <v>38</v>
      </c>
      <c r="C13" t="s">
        <v>43</v>
      </c>
      <c r="D13" t="s">
        <v>46</v>
      </c>
      <c r="E13">
        <v>5939</v>
      </c>
      <c r="F13">
        <v>5358</v>
      </c>
      <c r="G13">
        <v>5358</v>
      </c>
      <c r="H13">
        <v>143590</v>
      </c>
      <c r="I13">
        <v>2940221.63</v>
      </c>
      <c r="J13">
        <v>1481069.65</v>
      </c>
      <c r="K13">
        <v>511019</v>
      </c>
      <c r="L13">
        <v>1205785.6499999999</v>
      </c>
      <c r="M13">
        <v>2704486.63</v>
      </c>
      <c r="N13">
        <v>386</v>
      </c>
      <c r="O13">
        <v>100</v>
      </c>
      <c r="P13">
        <v>34.5</v>
      </c>
      <c r="Q13">
        <v>5096</v>
      </c>
      <c r="R13">
        <v>184</v>
      </c>
      <c r="S13">
        <v>0</v>
      </c>
      <c r="T13">
        <v>0</v>
      </c>
      <c r="U13">
        <v>71</v>
      </c>
      <c r="V13">
        <v>0</v>
      </c>
      <c r="W13">
        <v>1</v>
      </c>
      <c r="X13">
        <v>3</v>
      </c>
      <c r="Y13">
        <v>3</v>
      </c>
      <c r="Z13">
        <v>0</v>
      </c>
      <c r="AA13">
        <v>0</v>
      </c>
      <c r="AB13">
        <v>844</v>
      </c>
      <c r="AC13">
        <v>1659</v>
      </c>
      <c r="AD13">
        <v>486</v>
      </c>
    </row>
    <row r="14" spans="1:132">
      <c r="A14" t="s">
        <v>37</v>
      </c>
      <c r="B14" t="s">
        <v>38</v>
      </c>
      <c r="C14" t="s">
        <v>47</v>
      </c>
      <c r="D14" t="s">
        <v>48</v>
      </c>
      <c r="E14">
        <v>198</v>
      </c>
      <c r="F14">
        <v>171</v>
      </c>
      <c r="G14">
        <v>171</v>
      </c>
      <c r="H14">
        <v>21502</v>
      </c>
      <c r="I14">
        <v>65644.350000000006</v>
      </c>
      <c r="J14">
        <v>303080</v>
      </c>
      <c r="K14">
        <v>231342</v>
      </c>
      <c r="L14">
        <v>-2000</v>
      </c>
      <c r="M14">
        <v>139382.35</v>
      </c>
      <c r="N14">
        <v>26</v>
      </c>
      <c r="O14">
        <v>100</v>
      </c>
      <c r="P14">
        <v>76.33</v>
      </c>
      <c r="Q14">
        <v>153</v>
      </c>
      <c r="R14">
        <v>6</v>
      </c>
      <c r="S14">
        <v>5</v>
      </c>
      <c r="T14">
        <v>0</v>
      </c>
      <c r="U14">
        <v>7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54</v>
      </c>
      <c r="AC14">
        <v>31</v>
      </c>
      <c r="AD14">
        <v>41</v>
      </c>
    </row>
    <row r="15" spans="1:132">
      <c r="A15" t="s">
        <v>37</v>
      </c>
      <c r="B15" t="s">
        <v>38</v>
      </c>
      <c r="C15" t="s">
        <v>49</v>
      </c>
      <c r="D15" t="s">
        <v>50</v>
      </c>
      <c r="E15">
        <v>3</v>
      </c>
      <c r="F15">
        <v>0</v>
      </c>
      <c r="G15">
        <v>0</v>
      </c>
      <c r="H15">
        <v>0</v>
      </c>
      <c r="I15">
        <v>113858.9</v>
      </c>
      <c r="J15">
        <v>0</v>
      </c>
      <c r="K15">
        <v>0</v>
      </c>
      <c r="L15">
        <v>0</v>
      </c>
      <c r="M15">
        <v>113858.9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132">
      <c r="A16" t="s">
        <v>37</v>
      </c>
      <c r="B16" t="s">
        <v>38</v>
      </c>
      <c r="C16" t="s">
        <v>49</v>
      </c>
      <c r="D16" t="s">
        <v>51</v>
      </c>
      <c r="E16">
        <v>469</v>
      </c>
      <c r="F16">
        <v>469</v>
      </c>
      <c r="G16">
        <v>469</v>
      </c>
      <c r="H16">
        <v>388801</v>
      </c>
      <c r="I16">
        <v>-325405</v>
      </c>
      <c r="J16">
        <v>3024871.78</v>
      </c>
      <c r="K16">
        <v>0</v>
      </c>
      <c r="L16">
        <v>3024871.78</v>
      </c>
      <c r="M16">
        <v>-325405</v>
      </c>
      <c r="N16">
        <v>0</v>
      </c>
      <c r="O16">
        <v>100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469</v>
      </c>
      <c r="AB16">
        <v>0</v>
      </c>
      <c r="AC16">
        <v>0</v>
      </c>
      <c r="AD16">
        <v>0</v>
      </c>
    </row>
    <row r="17" spans="1:30">
      <c r="A17" t="s">
        <v>37</v>
      </c>
      <c r="B17" t="s">
        <v>38</v>
      </c>
      <c r="C17" t="s">
        <v>49</v>
      </c>
      <c r="D17" t="s">
        <v>52</v>
      </c>
      <c r="E17">
        <v>4314</v>
      </c>
      <c r="F17">
        <v>4302</v>
      </c>
      <c r="G17">
        <v>4302</v>
      </c>
      <c r="H17">
        <v>3566358</v>
      </c>
      <c r="I17">
        <v>76333696.790000007</v>
      </c>
      <c r="J17">
        <v>27746265.239999998</v>
      </c>
      <c r="K17">
        <v>0</v>
      </c>
      <c r="L17">
        <v>27746265.239999998</v>
      </c>
      <c r="M17">
        <v>76333696.790000007</v>
      </c>
      <c r="N17">
        <v>12</v>
      </c>
      <c r="O17">
        <v>100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4302</v>
      </c>
      <c r="AB17">
        <v>0</v>
      </c>
      <c r="AC17">
        <v>0</v>
      </c>
      <c r="AD17">
        <v>0</v>
      </c>
    </row>
    <row r="18" spans="1:30">
      <c r="A18" t="s">
        <v>37</v>
      </c>
      <c r="B18" t="s">
        <v>38</v>
      </c>
      <c r="C18" t="s">
        <v>53</v>
      </c>
      <c r="D18" t="s">
        <v>54</v>
      </c>
      <c r="E18">
        <v>44</v>
      </c>
      <c r="F18">
        <v>31</v>
      </c>
      <c r="G18">
        <v>31</v>
      </c>
      <c r="H18">
        <v>5996</v>
      </c>
      <c r="I18">
        <v>85867.55</v>
      </c>
      <c r="J18">
        <v>101269</v>
      </c>
      <c r="K18">
        <v>53674</v>
      </c>
      <c r="L18">
        <v>0</v>
      </c>
      <c r="M18">
        <v>133462.54999999999</v>
      </c>
      <c r="N18">
        <v>8</v>
      </c>
      <c r="O18">
        <v>100</v>
      </c>
      <c r="P18">
        <v>53</v>
      </c>
      <c r="Q18">
        <v>29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3</v>
      </c>
      <c r="AC18">
        <v>5</v>
      </c>
      <c r="AD18">
        <v>3</v>
      </c>
    </row>
    <row r="19" spans="1:30">
      <c r="A19" t="s">
        <v>37</v>
      </c>
      <c r="B19" t="s">
        <v>38</v>
      </c>
      <c r="C19" t="s">
        <v>53</v>
      </c>
      <c r="D19" t="s">
        <v>55</v>
      </c>
      <c r="E19">
        <v>37</v>
      </c>
      <c r="F19">
        <v>23</v>
      </c>
      <c r="G19">
        <v>23</v>
      </c>
      <c r="H19">
        <v>1288</v>
      </c>
      <c r="I19">
        <v>61768.639999999999</v>
      </c>
      <c r="J19">
        <v>16160</v>
      </c>
      <c r="K19">
        <v>8820</v>
      </c>
      <c r="L19">
        <v>0</v>
      </c>
      <c r="M19">
        <v>69108.639999999999</v>
      </c>
      <c r="N19">
        <v>11</v>
      </c>
      <c r="O19">
        <v>100</v>
      </c>
      <c r="P19">
        <v>54.58</v>
      </c>
      <c r="Q19">
        <v>19</v>
      </c>
      <c r="R19">
        <v>2</v>
      </c>
      <c r="S19">
        <v>1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11</v>
      </c>
      <c r="AC19">
        <v>4</v>
      </c>
      <c r="AD19">
        <v>7</v>
      </c>
    </row>
    <row r="20" spans="1:30">
      <c r="A20" t="s">
        <v>37</v>
      </c>
      <c r="B20" t="s">
        <v>38</v>
      </c>
      <c r="C20" t="s">
        <v>53</v>
      </c>
      <c r="D20" t="s">
        <v>56</v>
      </c>
      <c r="E20">
        <v>2</v>
      </c>
      <c r="F20">
        <v>0</v>
      </c>
      <c r="G20">
        <v>0</v>
      </c>
      <c r="H20">
        <v>0</v>
      </c>
      <c r="I20">
        <v>-33344.839999999997</v>
      </c>
      <c r="J20">
        <v>0</v>
      </c>
      <c r="K20">
        <v>0</v>
      </c>
      <c r="L20">
        <v>0</v>
      </c>
      <c r="M20">
        <v>-33344.839999999997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</row>
    <row r="21" spans="1:30">
      <c r="A21" t="s">
        <v>37</v>
      </c>
      <c r="B21" t="s">
        <v>38</v>
      </c>
      <c r="C21" t="s">
        <v>57</v>
      </c>
      <c r="D21" t="s">
        <v>58</v>
      </c>
      <c r="E21">
        <v>59</v>
      </c>
      <c r="F21">
        <v>59</v>
      </c>
      <c r="G21">
        <v>59</v>
      </c>
      <c r="H21">
        <v>16534</v>
      </c>
      <c r="I21">
        <v>1049267</v>
      </c>
      <c r="J21">
        <v>170092</v>
      </c>
      <c r="K21">
        <v>16396</v>
      </c>
      <c r="L21">
        <v>0</v>
      </c>
      <c r="M21">
        <v>1202963</v>
      </c>
      <c r="N21">
        <v>0</v>
      </c>
      <c r="O21">
        <v>100</v>
      </c>
      <c r="P21">
        <v>9.64</v>
      </c>
      <c r="Q21">
        <v>55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</v>
      </c>
      <c r="Y21">
        <v>0</v>
      </c>
      <c r="Z21">
        <v>0</v>
      </c>
      <c r="AA21">
        <v>3</v>
      </c>
      <c r="AB21">
        <v>12</v>
      </c>
      <c r="AC21">
        <v>7</v>
      </c>
      <c r="AD21">
        <v>0</v>
      </c>
    </row>
    <row r="22" spans="1:30">
      <c r="A22" t="s">
        <v>37</v>
      </c>
      <c r="B22" t="s">
        <v>38</v>
      </c>
      <c r="C22" t="s">
        <v>57</v>
      </c>
      <c r="D22" t="s">
        <v>59</v>
      </c>
      <c r="E22">
        <v>10</v>
      </c>
      <c r="F22">
        <v>10</v>
      </c>
      <c r="G22">
        <v>10</v>
      </c>
      <c r="H22">
        <v>360</v>
      </c>
      <c r="I22">
        <v>113721</v>
      </c>
      <c r="J22">
        <v>9861</v>
      </c>
      <c r="K22">
        <v>888</v>
      </c>
      <c r="L22">
        <v>0</v>
      </c>
      <c r="M22">
        <v>122694</v>
      </c>
      <c r="N22">
        <v>0</v>
      </c>
      <c r="O22">
        <v>100</v>
      </c>
      <c r="P22">
        <v>9.01</v>
      </c>
      <c r="Q22">
        <v>7</v>
      </c>
      <c r="R22">
        <v>0</v>
      </c>
      <c r="S22">
        <v>3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2</v>
      </c>
      <c r="AC22">
        <v>1</v>
      </c>
      <c r="AD22">
        <v>5</v>
      </c>
    </row>
    <row r="23" spans="1:30">
      <c r="A23" t="s">
        <v>37</v>
      </c>
      <c r="B23" t="s">
        <v>38</v>
      </c>
      <c r="C23" t="s">
        <v>57</v>
      </c>
      <c r="D23" t="s">
        <v>60</v>
      </c>
      <c r="E23">
        <v>86</v>
      </c>
      <c r="F23">
        <v>85</v>
      </c>
      <c r="G23">
        <v>85</v>
      </c>
      <c r="H23">
        <v>61820</v>
      </c>
      <c r="I23">
        <v>6286997</v>
      </c>
      <c r="J23">
        <v>594522</v>
      </c>
      <c r="K23">
        <v>110731</v>
      </c>
      <c r="L23">
        <v>0</v>
      </c>
      <c r="M23">
        <v>6770788</v>
      </c>
      <c r="N23">
        <v>1</v>
      </c>
      <c r="O23">
        <v>100</v>
      </c>
      <c r="P23">
        <v>18.63</v>
      </c>
      <c r="Q23">
        <v>60</v>
      </c>
      <c r="R23">
        <v>0</v>
      </c>
      <c r="S23">
        <v>7</v>
      </c>
      <c r="T23">
        <v>0</v>
      </c>
      <c r="U23">
        <v>4</v>
      </c>
      <c r="V23">
        <v>0</v>
      </c>
      <c r="W23">
        <v>0</v>
      </c>
      <c r="X23">
        <v>0</v>
      </c>
      <c r="Y23">
        <v>0</v>
      </c>
      <c r="Z23">
        <v>0</v>
      </c>
      <c r="AA23">
        <v>14</v>
      </c>
      <c r="AB23">
        <v>6</v>
      </c>
      <c r="AC23">
        <v>17</v>
      </c>
      <c r="AD23">
        <v>10</v>
      </c>
    </row>
    <row r="24" spans="1:30">
      <c r="A24" t="s">
        <v>37</v>
      </c>
      <c r="B24" t="s">
        <v>38</v>
      </c>
      <c r="C24" t="s">
        <v>61</v>
      </c>
      <c r="D24" t="s">
        <v>62</v>
      </c>
      <c r="E24">
        <v>26</v>
      </c>
      <c r="F24">
        <v>3</v>
      </c>
      <c r="G24">
        <v>3</v>
      </c>
      <c r="H24">
        <v>1</v>
      </c>
      <c r="I24">
        <v>-107790.25</v>
      </c>
      <c r="J24">
        <v>1384</v>
      </c>
      <c r="K24">
        <v>615</v>
      </c>
      <c r="L24">
        <v>0</v>
      </c>
      <c r="M24">
        <v>-107021.25</v>
      </c>
      <c r="N24">
        <v>19</v>
      </c>
      <c r="O24">
        <v>100</v>
      </c>
      <c r="P24">
        <v>44.44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0</v>
      </c>
      <c r="AD24">
        <v>2</v>
      </c>
    </row>
    <row r="25" spans="1:30">
      <c r="A25" t="s">
        <v>37</v>
      </c>
      <c r="B25" t="s">
        <v>63</v>
      </c>
      <c r="C25" t="s">
        <v>39</v>
      </c>
      <c r="D25" t="s">
        <v>42</v>
      </c>
      <c r="E25">
        <v>277</v>
      </c>
      <c r="F25">
        <v>277</v>
      </c>
      <c r="G25">
        <v>277</v>
      </c>
      <c r="H25">
        <v>15709</v>
      </c>
      <c r="I25">
        <v>150053.19</v>
      </c>
      <c r="J25">
        <v>130989.78</v>
      </c>
      <c r="K25">
        <v>9999</v>
      </c>
      <c r="L25">
        <v>121670.78</v>
      </c>
      <c r="M25">
        <v>149373.19</v>
      </c>
      <c r="N25">
        <v>0</v>
      </c>
      <c r="O25">
        <v>100</v>
      </c>
      <c r="P25">
        <v>7.63</v>
      </c>
      <c r="Q25">
        <v>259</v>
      </c>
      <c r="R25">
        <v>18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2</v>
      </c>
      <c r="AC25">
        <v>173</v>
      </c>
      <c r="AD25">
        <v>0</v>
      </c>
    </row>
    <row r="26" spans="1:30">
      <c r="A26" t="s">
        <v>37</v>
      </c>
      <c r="B26" t="s">
        <v>63</v>
      </c>
      <c r="C26" t="s">
        <v>39</v>
      </c>
      <c r="D26" t="s">
        <v>41</v>
      </c>
      <c r="E26">
        <v>636</v>
      </c>
      <c r="F26">
        <v>636</v>
      </c>
      <c r="G26">
        <v>636</v>
      </c>
      <c r="H26">
        <v>16777</v>
      </c>
      <c r="I26">
        <v>223970.69</v>
      </c>
      <c r="J26">
        <v>162178.23999999999</v>
      </c>
      <c r="K26">
        <v>6266</v>
      </c>
      <c r="L26">
        <v>159935.24</v>
      </c>
      <c r="M26">
        <v>219947.69</v>
      </c>
      <c r="N26">
        <v>0</v>
      </c>
      <c r="O26">
        <v>100</v>
      </c>
      <c r="P26">
        <v>3.86</v>
      </c>
      <c r="Q26">
        <v>576</v>
      </c>
      <c r="R26">
        <v>55</v>
      </c>
      <c r="S26">
        <v>0</v>
      </c>
      <c r="T26">
        <v>0</v>
      </c>
      <c r="U26">
        <v>4</v>
      </c>
      <c r="V26">
        <v>0</v>
      </c>
      <c r="W26">
        <v>0</v>
      </c>
      <c r="X26">
        <v>0</v>
      </c>
      <c r="Y26">
        <v>1</v>
      </c>
      <c r="Z26">
        <v>0</v>
      </c>
      <c r="AA26">
        <v>0</v>
      </c>
      <c r="AB26">
        <v>48</v>
      </c>
      <c r="AC26">
        <v>252</v>
      </c>
      <c r="AD26">
        <v>0</v>
      </c>
    </row>
    <row r="27" spans="1:30">
      <c r="A27" t="s">
        <v>37</v>
      </c>
      <c r="B27" t="s">
        <v>63</v>
      </c>
      <c r="C27" t="s">
        <v>39</v>
      </c>
      <c r="D27" t="s">
        <v>40</v>
      </c>
      <c r="E27">
        <v>1068</v>
      </c>
      <c r="F27">
        <v>431</v>
      </c>
      <c r="G27">
        <v>431</v>
      </c>
      <c r="H27">
        <v>585</v>
      </c>
      <c r="I27">
        <v>633154.12</v>
      </c>
      <c r="J27">
        <v>45672.1</v>
      </c>
      <c r="K27">
        <v>2956</v>
      </c>
      <c r="L27">
        <v>43600.1</v>
      </c>
      <c r="M27">
        <v>632270.12</v>
      </c>
      <c r="N27">
        <v>388</v>
      </c>
      <c r="O27">
        <v>100</v>
      </c>
      <c r="P27">
        <v>6.47</v>
      </c>
      <c r="Q27">
        <v>250</v>
      </c>
      <c r="R27">
        <v>180</v>
      </c>
      <c r="S27">
        <v>0</v>
      </c>
      <c r="T27">
        <v>0</v>
      </c>
      <c r="U27">
        <v>1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384</v>
      </c>
      <c r="AC27">
        <v>13</v>
      </c>
      <c r="AD27">
        <v>241</v>
      </c>
    </row>
    <row r="28" spans="1:30">
      <c r="A28" t="s">
        <v>37</v>
      </c>
      <c r="B28" t="s">
        <v>63</v>
      </c>
      <c r="C28" t="s">
        <v>43</v>
      </c>
      <c r="D28" t="s">
        <v>44</v>
      </c>
      <c r="E28">
        <v>8</v>
      </c>
      <c r="F28">
        <v>5</v>
      </c>
      <c r="G28">
        <v>5</v>
      </c>
      <c r="H28">
        <v>597</v>
      </c>
      <c r="I28">
        <v>4855.09</v>
      </c>
      <c r="J28">
        <v>7192</v>
      </c>
      <c r="K28">
        <v>3839</v>
      </c>
      <c r="L28">
        <v>0</v>
      </c>
      <c r="M28">
        <v>8208.09</v>
      </c>
      <c r="N28">
        <v>2</v>
      </c>
      <c r="O28">
        <v>100</v>
      </c>
      <c r="P28">
        <v>53.38</v>
      </c>
      <c r="Q28">
        <v>3</v>
      </c>
      <c r="R28">
        <v>1</v>
      </c>
      <c r="S28">
        <v>0</v>
      </c>
      <c r="T28">
        <v>0</v>
      </c>
      <c r="U28">
        <v>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  <c r="AC28">
        <v>1</v>
      </c>
      <c r="AD28">
        <v>0</v>
      </c>
    </row>
    <row r="29" spans="1:30">
      <c r="A29" t="s">
        <v>37</v>
      </c>
      <c r="B29" t="s">
        <v>63</v>
      </c>
      <c r="C29" t="s">
        <v>43</v>
      </c>
      <c r="D29" t="s">
        <v>46</v>
      </c>
      <c r="E29">
        <v>6751</v>
      </c>
      <c r="F29">
        <v>6093</v>
      </c>
      <c r="G29">
        <v>6093</v>
      </c>
      <c r="H29">
        <v>208494</v>
      </c>
      <c r="I29">
        <v>2330453.9</v>
      </c>
      <c r="J29">
        <v>2030373.42</v>
      </c>
      <c r="K29">
        <v>485613</v>
      </c>
      <c r="L29">
        <v>1629926.42</v>
      </c>
      <c r="M29">
        <v>2245287.9</v>
      </c>
      <c r="N29">
        <v>399</v>
      </c>
      <c r="O29">
        <v>100</v>
      </c>
      <c r="P29">
        <v>23.92</v>
      </c>
      <c r="Q29">
        <v>5462</v>
      </c>
      <c r="R29">
        <v>338</v>
      </c>
      <c r="S29">
        <v>0</v>
      </c>
      <c r="T29">
        <v>0</v>
      </c>
      <c r="U29">
        <v>281</v>
      </c>
      <c r="V29">
        <v>0</v>
      </c>
      <c r="W29">
        <v>0</v>
      </c>
      <c r="X29">
        <v>0</v>
      </c>
      <c r="Y29">
        <v>12</v>
      </c>
      <c r="Z29">
        <v>0</v>
      </c>
      <c r="AA29">
        <v>0</v>
      </c>
      <c r="AB29">
        <v>844</v>
      </c>
      <c r="AC29">
        <v>1678</v>
      </c>
      <c r="AD29">
        <v>376</v>
      </c>
    </row>
    <row r="30" spans="1:30">
      <c r="A30" t="s">
        <v>37</v>
      </c>
      <c r="B30" t="s">
        <v>63</v>
      </c>
      <c r="C30" t="s">
        <v>47</v>
      </c>
      <c r="D30" t="s">
        <v>64</v>
      </c>
      <c r="E30">
        <v>1</v>
      </c>
      <c r="F30">
        <v>1</v>
      </c>
      <c r="G30">
        <v>1</v>
      </c>
      <c r="H30">
        <v>139</v>
      </c>
      <c r="I30">
        <v>-2004.25</v>
      </c>
      <c r="J30">
        <v>1565.63</v>
      </c>
      <c r="K30">
        <v>0</v>
      </c>
      <c r="L30">
        <v>1607.38</v>
      </c>
      <c r="M30">
        <v>-2046</v>
      </c>
      <c r="N30">
        <v>0</v>
      </c>
      <c r="O30">
        <v>100</v>
      </c>
      <c r="P30">
        <v>0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>
      <c r="A31" t="s">
        <v>37</v>
      </c>
      <c r="B31" t="s">
        <v>63</v>
      </c>
      <c r="C31" t="s">
        <v>47</v>
      </c>
      <c r="D31" t="s">
        <v>48</v>
      </c>
      <c r="E31">
        <v>1039</v>
      </c>
      <c r="F31">
        <v>926</v>
      </c>
      <c r="G31">
        <v>926</v>
      </c>
      <c r="H31">
        <v>91435</v>
      </c>
      <c r="I31">
        <v>414693.22</v>
      </c>
      <c r="J31">
        <v>1171396</v>
      </c>
      <c r="K31">
        <v>1027284</v>
      </c>
      <c r="L31">
        <v>0</v>
      </c>
      <c r="M31">
        <v>558805.22</v>
      </c>
      <c r="N31">
        <v>65</v>
      </c>
      <c r="O31">
        <v>100</v>
      </c>
      <c r="P31">
        <v>87.7</v>
      </c>
      <c r="Q31">
        <v>818</v>
      </c>
      <c r="R31">
        <v>95</v>
      </c>
      <c r="S31">
        <v>1</v>
      </c>
      <c r="T31">
        <v>0</v>
      </c>
      <c r="U31">
        <v>12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246</v>
      </c>
      <c r="AC31">
        <v>223</v>
      </c>
      <c r="AD31">
        <v>176</v>
      </c>
    </row>
    <row r="32" spans="1:30">
      <c r="A32" t="s">
        <v>37</v>
      </c>
      <c r="B32" t="s">
        <v>63</v>
      </c>
      <c r="C32" t="s">
        <v>49</v>
      </c>
      <c r="D32" t="s">
        <v>50</v>
      </c>
      <c r="E32">
        <v>1</v>
      </c>
      <c r="F32">
        <v>0</v>
      </c>
      <c r="G32">
        <v>0</v>
      </c>
      <c r="H32">
        <v>0</v>
      </c>
      <c r="I32">
        <v>293351.28000000003</v>
      </c>
      <c r="J32">
        <v>0</v>
      </c>
      <c r="K32">
        <v>0</v>
      </c>
      <c r="L32">
        <v>0</v>
      </c>
      <c r="M32">
        <v>293351.28000000003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</row>
    <row r="33" spans="1:30">
      <c r="A33" t="s">
        <v>37</v>
      </c>
      <c r="B33" t="s">
        <v>63</v>
      </c>
      <c r="C33" t="s">
        <v>49</v>
      </c>
      <c r="D33" t="s">
        <v>52</v>
      </c>
      <c r="E33">
        <v>3180</v>
      </c>
      <c r="F33">
        <v>3177</v>
      </c>
      <c r="G33">
        <v>3177</v>
      </c>
      <c r="H33">
        <v>2633733</v>
      </c>
      <c r="I33">
        <v>51194803.759999998</v>
      </c>
      <c r="J33">
        <v>20490442.739999998</v>
      </c>
      <c r="K33">
        <v>0</v>
      </c>
      <c r="L33">
        <v>20490442.739999998</v>
      </c>
      <c r="M33">
        <v>51194803.759999998</v>
      </c>
      <c r="N33">
        <v>3</v>
      </c>
      <c r="O33">
        <v>100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3177</v>
      </c>
      <c r="AB33">
        <v>0</v>
      </c>
      <c r="AC33">
        <v>0</v>
      </c>
      <c r="AD33">
        <v>0</v>
      </c>
    </row>
    <row r="34" spans="1:30">
      <c r="A34" t="s">
        <v>37</v>
      </c>
      <c r="B34" t="s">
        <v>63</v>
      </c>
      <c r="C34" t="s">
        <v>49</v>
      </c>
      <c r="D34" t="s">
        <v>51</v>
      </c>
      <c r="E34">
        <v>471</v>
      </c>
      <c r="F34">
        <v>470</v>
      </c>
      <c r="G34">
        <v>470</v>
      </c>
      <c r="H34">
        <v>389630</v>
      </c>
      <c r="I34">
        <v>-272694</v>
      </c>
      <c r="J34">
        <v>3031321.4</v>
      </c>
      <c r="K34">
        <v>0</v>
      </c>
      <c r="L34">
        <v>3031321.4</v>
      </c>
      <c r="M34">
        <v>-272694</v>
      </c>
      <c r="N34">
        <v>1</v>
      </c>
      <c r="O34">
        <v>100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470</v>
      </c>
      <c r="AB34">
        <v>0</v>
      </c>
      <c r="AC34">
        <v>0</v>
      </c>
      <c r="AD34">
        <v>0</v>
      </c>
    </row>
    <row r="35" spans="1:30">
      <c r="A35" t="s">
        <v>37</v>
      </c>
      <c r="B35" t="s">
        <v>63</v>
      </c>
      <c r="C35" t="s">
        <v>53</v>
      </c>
      <c r="D35" t="s">
        <v>55</v>
      </c>
      <c r="E35">
        <v>76</v>
      </c>
      <c r="F35">
        <v>43</v>
      </c>
      <c r="G35">
        <v>43</v>
      </c>
      <c r="H35">
        <v>1397</v>
      </c>
      <c r="I35">
        <v>106282.47</v>
      </c>
      <c r="J35">
        <v>29683</v>
      </c>
      <c r="K35">
        <v>19861</v>
      </c>
      <c r="L35">
        <v>0</v>
      </c>
      <c r="M35">
        <v>116104.47</v>
      </c>
      <c r="N35">
        <v>27</v>
      </c>
      <c r="O35">
        <v>100</v>
      </c>
      <c r="P35">
        <v>66.91</v>
      </c>
      <c r="Q35">
        <v>27</v>
      </c>
      <c r="R35">
        <v>12</v>
      </c>
      <c r="S35">
        <v>0</v>
      </c>
      <c r="T35">
        <v>0</v>
      </c>
      <c r="U35">
        <v>3</v>
      </c>
      <c r="V35">
        <v>0</v>
      </c>
      <c r="W35">
        <v>0</v>
      </c>
      <c r="X35">
        <v>0</v>
      </c>
      <c r="Y35">
        <v>1</v>
      </c>
      <c r="Z35">
        <v>0</v>
      </c>
      <c r="AA35">
        <v>0</v>
      </c>
      <c r="AB35">
        <v>16</v>
      </c>
      <c r="AC35">
        <v>4</v>
      </c>
      <c r="AD35">
        <v>13</v>
      </c>
    </row>
    <row r="36" spans="1:30">
      <c r="A36" t="s">
        <v>37</v>
      </c>
      <c r="B36" t="s">
        <v>63</v>
      </c>
      <c r="C36" t="s">
        <v>53</v>
      </c>
      <c r="D36" t="s">
        <v>54</v>
      </c>
      <c r="E36">
        <v>124</v>
      </c>
      <c r="F36">
        <v>84</v>
      </c>
      <c r="G36">
        <v>84</v>
      </c>
      <c r="H36">
        <v>27119</v>
      </c>
      <c r="I36">
        <v>82142.91</v>
      </c>
      <c r="J36">
        <v>386474</v>
      </c>
      <c r="K36">
        <v>242134</v>
      </c>
      <c r="L36">
        <v>0</v>
      </c>
      <c r="M36">
        <v>226482.91</v>
      </c>
      <c r="N36">
        <v>35</v>
      </c>
      <c r="O36">
        <v>100</v>
      </c>
      <c r="P36">
        <v>62.65</v>
      </c>
      <c r="Q36">
        <v>78</v>
      </c>
      <c r="R36">
        <v>3</v>
      </c>
      <c r="S36">
        <v>0</v>
      </c>
      <c r="T36">
        <v>0</v>
      </c>
      <c r="U36">
        <v>3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11</v>
      </c>
      <c r="AC36">
        <v>17</v>
      </c>
      <c r="AD36">
        <v>7</v>
      </c>
    </row>
    <row r="37" spans="1:30">
      <c r="A37" t="s">
        <v>37</v>
      </c>
      <c r="B37" t="s">
        <v>63</v>
      </c>
      <c r="C37" t="s">
        <v>53</v>
      </c>
      <c r="D37" t="s">
        <v>56</v>
      </c>
      <c r="E37">
        <v>12</v>
      </c>
      <c r="F37">
        <v>8</v>
      </c>
      <c r="G37">
        <v>8</v>
      </c>
      <c r="H37">
        <v>14190</v>
      </c>
      <c r="I37">
        <v>50439.29</v>
      </c>
      <c r="J37">
        <v>185301</v>
      </c>
      <c r="K37">
        <v>96500</v>
      </c>
      <c r="L37">
        <v>0</v>
      </c>
      <c r="M37">
        <v>139240.29</v>
      </c>
      <c r="N37">
        <v>2</v>
      </c>
      <c r="O37">
        <v>100</v>
      </c>
      <c r="P37">
        <v>52.08</v>
      </c>
      <c r="Q37">
        <v>7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</row>
    <row r="38" spans="1:30">
      <c r="A38" t="s">
        <v>37</v>
      </c>
      <c r="B38" t="s">
        <v>63</v>
      </c>
      <c r="C38" t="s">
        <v>57</v>
      </c>
      <c r="D38" t="s">
        <v>60</v>
      </c>
      <c r="E38">
        <v>84</v>
      </c>
      <c r="F38">
        <v>81</v>
      </c>
      <c r="G38">
        <v>81</v>
      </c>
      <c r="H38">
        <v>83513</v>
      </c>
      <c r="I38">
        <v>14676980.4</v>
      </c>
      <c r="J38">
        <v>798438</v>
      </c>
      <c r="K38">
        <v>72193</v>
      </c>
      <c r="L38">
        <v>0</v>
      </c>
      <c r="M38">
        <v>15403225.4</v>
      </c>
      <c r="N38">
        <v>3</v>
      </c>
      <c r="O38">
        <v>100</v>
      </c>
      <c r="P38">
        <v>9.0399999999999991</v>
      </c>
      <c r="Q38">
        <v>65</v>
      </c>
      <c r="R38">
        <v>0</v>
      </c>
      <c r="S38">
        <v>15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</v>
      </c>
      <c r="AB38">
        <v>15</v>
      </c>
      <c r="AC38">
        <v>18</v>
      </c>
      <c r="AD38">
        <v>26</v>
      </c>
    </row>
    <row r="39" spans="1:30">
      <c r="A39" t="s">
        <v>37</v>
      </c>
      <c r="B39" t="s">
        <v>63</v>
      </c>
      <c r="C39" t="s">
        <v>57</v>
      </c>
      <c r="D39" t="s">
        <v>59</v>
      </c>
      <c r="E39">
        <v>5</v>
      </c>
      <c r="F39">
        <v>5</v>
      </c>
      <c r="G39">
        <v>5</v>
      </c>
      <c r="H39">
        <v>321</v>
      </c>
      <c r="I39">
        <v>91082</v>
      </c>
      <c r="J39">
        <v>6764</v>
      </c>
      <c r="K39">
        <v>3236</v>
      </c>
      <c r="L39">
        <v>0</v>
      </c>
      <c r="M39">
        <v>94610</v>
      </c>
      <c r="N39">
        <v>0</v>
      </c>
      <c r="O39">
        <v>100</v>
      </c>
      <c r="P39">
        <v>47.84</v>
      </c>
      <c r="Q39">
        <v>4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1</v>
      </c>
      <c r="AC39">
        <v>2</v>
      </c>
      <c r="AD39">
        <v>0</v>
      </c>
    </row>
    <row r="40" spans="1:30">
      <c r="A40" t="s">
        <v>37</v>
      </c>
      <c r="B40" t="s">
        <v>63</v>
      </c>
      <c r="C40" t="s">
        <v>57</v>
      </c>
      <c r="D40" t="s">
        <v>58</v>
      </c>
      <c r="E40">
        <v>85</v>
      </c>
      <c r="F40">
        <v>75</v>
      </c>
      <c r="G40">
        <v>75</v>
      </c>
      <c r="H40">
        <v>18187</v>
      </c>
      <c r="I40">
        <v>942261.4</v>
      </c>
      <c r="J40">
        <v>194246</v>
      </c>
      <c r="K40">
        <v>17680</v>
      </c>
      <c r="L40">
        <v>0</v>
      </c>
      <c r="M40">
        <v>1118827.3999999999</v>
      </c>
      <c r="N40">
        <v>10</v>
      </c>
      <c r="O40">
        <v>100</v>
      </c>
      <c r="P40">
        <v>9.1</v>
      </c>
      <c r="Q40">
        <v>69</v>
      </c>
      <c r="R40">
        <v>0</v>
      </c>
      <c r="S40">
        <v>0</v>
      </c>
      <c r="T40">
        <v>0</v>
      </c>
      <c r="U40">
        <v>1</v>
      </c>
      <c r="V40">
        <v>0</v>
      </c>
      <c r="W40">
        <v>0</v>
      </c>
      <c r="X40">
        <v>1</v>
      </c>
      <c r="Y40">
        <v>0</v>
      </c>
      <c r="Z40">
        <v>0</v>
      </c>
      <c r="AA40">
        <v>4</v>
      </c>
      <c r="AB40">
        <v>13</v>
      </c>
      <c r="AC40">
        <v>15</v>
      </c>
      <c r="AD40">
        <v>2</v>
      </c>
    </row>
    <row r="41" spans="1:30">
      <c r="A41" t="s">
        <v>37</v>
      </c>
      <c r="B41" t="s">
        <v>63</v>
      </c>
      <c r="C41" t="s">
        <v>61</v>
      </c>
      <c r="D41" t="s">
        <v>62</v>
      </c>
      <c r="E41">
        <v>158</v>
      </c>
      <c r="F41">
        <v>11</v>
      </c>
      <c r="G41">
        <v>10</v>
      </c>
      <c r="H41">
        <v>130</v>
      </c>
      <c r="I41">
        <v>-270262.34000000003</v>
      </c>
      <c r="J41">
        <v>5868</v>
      </c>
      <c r="K41">
        <v>15697</v>
      </c>
      <c r="L41">
        <v>0</v>
      </c>
      <c r="M41">
        <v>-280091.34000000003</v>
      </c>
      <c r="N41">
        <v>131</v>
      </c>
      <c r="O41">
        <v>0</v>
      </c>
      <c r="P41">
        <v>267.5</v>
      </c>
      <c r="Q41">
        <v>9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3</v>
      </c>
      <c r="AC41">
        <v>2</v>
      </c>
      <c r="AD41">
        <v>5</v>
      </c>
    </row>
    <row r="42" spans="1:30">
      <c r="A42" s="6"/>
      <c r="B42" s="6"/>
      <c r="C42" s="6" t="s">
        <v>65</v>
      </c>
      <c r="D42" s="7"/>
      <c r="E42" s="7">
        <v>4013</v>
      </c>
      <c r="F42" s="7">
        <v>3087</v>
      </c>
      <c r="G42" s="7">
        <v>3087</v>
      </c>
      <c r="H42" s="7">
        <v>78302</v>
      </c>
      <c r="I42" s="7">
        <v>2209820.5099999998</v>
      </c>
      <c r="J42" s="7">
        <v>795791.79</v>
      </c>
      <c r="K42" s="7">
        <v>25271</v>
      </c>
      <c r="L42" s="7">
        <v>769092.79</v>
      </c>
      <c r="M42" s="7">
        <v>2211248.5099999998</v>
      </c>
      <c r="N42" s="7">
        <v>666</v>
      </c>
      <c r="O42" s="7">
        <v>100</v>
      </c>
      <c r="P42" s="7">
        <v>3.18</v>
      </c>
      <c r="Q42" s="7">
        <v>2487</v>
      </c>
      <c r="R42" s="7">
        <v>586</v>
      </c>
      <c r="S42" s="7">
        <v>0</v>
      </c>
      <c r="T42" s="7">
        <v>0</v>
      </c>
      <c r="U42" s="7">
        <v>7</v>
      </c>
      <c r="V42" s="7">
        <v>0</v>
      </c>
      <c r="W42" s="7">
        <v>0</v>
      </c>
      <c r="X42" s="7">
        <v>5</v>
      </c>
      <c r="Y42" s="7">
        <v>1</v>
      </c>
      <c r="Z42" s="7">
        <v>0</v>
      </c>
      <c r="AA42" s="7">
        <v>1</v>
      </c>
      <c r="AB42" s="7">
        <v>938</v>
      </c>
      <c r="AC42" s="7">
        <v>879</v>
      </c>
      <c r="AD42" s="7">
        <v>678</v>
      </c>
    </row>
    <row r="43" spans="1:30">
      <c r="A43" s="6"/>
      <c r="B43" s="6"/>
      <c r="C43" s="6" t="s">
        <v>66</v>
      </c>
      <c r="D43" s="7"/>
      <c r="E43" s="7">
        <v>12703</v>
      </c>
      <c r="F43" s="7">
        <v>11460</v>
      </c>
      <c r="G43" s="7">
        <v>11460</v>
      </c>
      <c r="H43" s="7">
        <v>353008</v>
      </c>
      <c r="I43" s="7">
        <v>5285488.45</v>
      </c>
      <c r="J43" s="7">
        <v>3522504.89</v>
      </c>
      <c r="K43" s="7">
        <v>1006395</v>
      </c>
      <c r="L43" s="7">
        <v>2835954.89</v>
      </c>
      <c r="M43" s="7">
        <v>4965643.45</v>
      </c>
      <c r="N43" s="7">
        <v>788</v>
      </c>
      <c r="O43" s="7">
        <v>100</v>
      </c>
      <c r="P43" s="7">
        <v>28.57</v>
      </c>
      <c r="Q43" s="7">
        <v>10565</v>
      </c>
      <c r="R43" s="7">
        <v>523</v>
      </c>
      <c r="S43" s="7">
        <v>0</v>
      </c>
      <c r="T43" s="7">
        <v>0</v>
      </c>
      <c r="U43" s="7">
        <v>353</v>
      </c>
      <c r="V43" s="7">
        <v>0</v>
      </c>
      <c r="W43" s="7">
        <v>1</v>
      </c>
      <c r="X43" s="7">
        <v>3</v>
      </c>
      <c r="Y43" s="7">
        <v>15</v>
      </c>
      <c r="Z43" s="7">
        <v>0</v>
      </c>
      <c r="AA43" s="7">
        <v>0</v>
      </c>
      <c r="AB43" s="7">
        <v>1689</v>
      </c>
      <c r="AC43" s="7">
        <v>3339</v>
      </c>
      <c r="AD43" s="7">
        <v>862</v>
      </c>
    </row>
    <row r="44" spans="1:30">
      <c r="A44" s="6"/>
      <c r="B44" s="6"/>
      <c r="C44" s="6" t="s">
        <v>67</v>
      </c>
      <c r="D44" s="7"/>
      <c r="E44" s="7">
        <v>1238</v>
      </c>
      <c r="F44" s="7">
        <v>1098</v>
      </c>
      <c r="G44" s="7">
        <v>1098</v>
      </c>
      <c r="H44" s="7">
        <v>113076</v>
      </c>
      <c r="I44" s="7">
        <v>478333.32</v>
      </c>
      <c r="J44" s="7">
        <v>1476041.63</v>
      </c>
      <c r="K44" s="7">
        <v>1258626</v>
      </c>
      <c r="L44" s="7">
        <v>-392.62</v>
      </c>
      <c r="M44" s="7">
        <v>696141.57</v>
      </c>
      <c r="N44" s="7">
        <v>91</v>
      </c>
      <c r="O44" s="7">
        <v>100</v>
      </c>
      <c r="P44" s="7">
        <v>85.27</v>
      </c>
      <c r="Q44" s="7">
        <v>972</v>
      </c>
      <c r="R44" s="7">
        <v>101</v>
      </c>
      <c r="S44" s="7">
        <v>6</v>
      </c>
      <c r="T44" s="7">
        <v>0</v>
      </c>
      <c r="U44" s="7">
        <v>19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300</v>
      </c>
      <c r="AC44" s="7">
        <v>254</v>
      </c>
      <c r="AD44" s="7">
        <v>217</v>
      </c>
    </row>
    <row r="45" spans="1:30">
      <c r="A45" s="6"/>
      <c r="B45" s="6"/>
      <c r="C45" s="6" t="s">
        <v>68</v>
      </c>
      <c r="D45" s="7"/>
      <c r="E45" s="7">
        <v>8438</v>
      </c>
      <c r="F45" s="7">
        <v>8418</v>
      </c>
      <c r="G45" s="7">
        <v>8418</v>
      </c>
      <c r="H45" s="7">
        <v>6978522</v>
      </c>
      <c r="I45" s="7">
        <v>127337611.73</v>
      </c>
      <c r="J45" s="7">
        <v>54292901.159999996</v>
      </c>
      <c r="K45" s="7">
        <v>0</v>
      </c>
      <c r="L45" s="7">
        <v>54292901.159999996</v>
      </c>
      <c r="M45" s="7">
        <v>127337611.73</v>
      </c>
      <c r="N45" s="7">
        <v>16</v>
      </c>
      <c r="O45" s="7">
        <v>100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8418</v>
      </c>
      <c r="AB45" s="7">
        <v>0</v>
      </c>
      <c r="AC45" s="7">
        <v>0</v>
      </c>
      <c r="AD45" s="7">
        <v>0</v>
      </c>
    </row>
    <row r="46" spans="1:30">
      <c r="A46" s="6"/>
      <c r="B46" s="6"/>
      <c r="C46" s="6" t="s">
        <v>69</v>
      </c>
      <c r="D46" s="7"/>
      <c r="E46" s="7">
        <v>295</v>
      </c>
      <c r="F46" s="7">
        <v>189</v>
      </c>
      <c r="G46" s="7">
        <v>189</v>
      </c>
      <c r="H46" s="7">
        <v>49990</v>
      </c>
      <c r="I46" s="7">
        <v>353156.02</v>
      </c>
      <c r="J46" s="7">
        <v>718887</v>
      </c>
      <c r="K46" s="7">
        <v>420989</v>
      </c>
      <c r="L46" s="7">
        <v>0</v>
      </c>
      <c r="M46" s="7">
        <v>651054.02</v>
      </c>
      <c r="N46" s="7">
        <v>84</v>
      </c>
      <c r="O46" s="7">
        <v>100</v>
      </c>
      <c r="P46" s="7">
        <v>58.56</v>
      </c>
      <c r="Q46" s="7">
        <v>160</v>
      </c>
      <c r="R46" s="7">
        <v>20</v>
      </c>
      <c r="S46" s="7">
        <v>1</v>
      </c>
      <c r="T46" s="7">
        <v>0</v>
      </c>
      <c r="U46" s="7">
        <v>7</v>
      </c>
      <c r="V46" s="7">
        <v>0</v>
      </c>
      <c r="W46" s="7">
        <v>0</v>
      </c>
      <c r="X46" s="7">
        <v>0</v>
      </c>
      <c r="Y46" s="7">
        <v>1</v>
      </c>
      <c r="Z46" s="7">
        <v>0</v>
      </c>
      <c r="AA46" s="7">
        <v>0</v>
      </c>
      <c r="AB46" s="7">
        <v>41</v>
      </c>
      <c r="AC46" s="7">
        <v>30</v>
      </c>
      <c r="AD46" s="7">
        <v>31</v>
      </c>
    </row>
    <row r="47" spans="1:30">
      <c r="A47" s="6"/>
      <c r="B47" s="6"/>
      <c r="C47" s="6" t="s">
        <v>70</v>
      </c>
      <c r="D47" s="7"/>
      <c r="E47" s="7">
        <v>329</v>
      </c>
      <c r="F47" s="7">
        <v>315</v>
      </c>
      <c r="G47" s="7">
        <v>315</v>
      </c>
      <c r="H47" s="7">
        <v>180735</v>
      </c>
      <c r="I47" s="7">
        <v>23160308.800000001</v>
      </c>
      <c r="J47" s="7">
        <v>1773923</v>
      </c>
      <c r="K47" s="7">
        <v>221124</v>
      </c>
      <c r="L47" s="7">
        <v>0</v>
      </c>
      <c r="M47" s="7">
        <v>24713107.800000001</v>
      </c>
      <c r="N47" s="7">
        <v>14</v>
      </c>
      <c r="O47" s="7">
        <v>100</v>
      </c>
      <c r="P47" s="7">
        <v>12.47</v>
      </c>
      <c r="Q47" s="7">
        <v>260</v>
      </c>
      <c r="R47" s="7">
        <v>0</v>
      </c>
      <c r="S47" s="7">
        <v>25</v>
      </c>
      <c r="T47" s="7">
        <v>0</v>
      </c>
      <c r="U47" s="7">
        <v>6</v>
      </c>
      <c r="V47" s="7">
        <v>0</v>
      </c>
      <c r="W47" s="7">
        <v>0</v>
      </c>
      <c r="X47" s="7">
        <v>2</v>
      </c>
      <c r="Y47" s="7">
        <v>0</v>
      </c>
      <c r="Z47" s="7">
        <v>0</v>
      </c>
      <c r="AA47" s="7">
        <v>22</v>
      </c>
      <c r="AB47" s="7">
        <v>49</v>
      </c>
      <c r="AC47" s="7">
        <v>60</v>
      </c>
      <c r="AD47" s="7">
        <v>43</v>
      </c>
    </row>
    <row r="48" spans="1:30">
      <c r="A48" s="6"/>
      <c r="B48" s="6"/>
      <c r="C48" s="6" t="s">
        <v>71</v>
      </c>
      <c r="D48" s="7"/>
      <c r="E48" s="7">
        <v>184</v>
      </c>
      <c r="F48" s="7">
        <v>14</v>
      </c>
      <c r="G48" s="7">
        <v>13</v>
      </c>
      <c r="H48" s="7">
        <v>131</v>
      </c>
      <c r="I48" s="7">
        <v>-378052.59</v>
      </c>
      <c r="J48" s="7">
        <v>7252</v>
      </c>
      <c r="K48" s="7">
        <v>16312</v>
      </c>
      <c r="L48" s="7">
        <v>0</v>
      </c>
      <c r="M48" s="7">
        <v>-387112.59</v>
      </c>
      <c r="N48" s="7">
        <v>150</v>
      </c>
      <c r="O48" s="7">
        <v>0</v>
      </c>
      <c r="P48" s="7">
        <v>224.93</v>
      </c>
      <c r="Q48" s="7">
        <v>12</v>
      </c>
      <c r="R48" s="7">
        <v>0</v>
      </c>
      <c r="S48" s="7">
        <v>0</v>
      </c>
      <c r="T48" s="7">
        <v>0</v>
      </c>
      <c r="U48" s="7">
        <v>1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4</v>
      </c>
      <c r="AC48" s="7">
        <v>2</v>
      </c>
      <c r="AD48" s="7">
        <v>7</v>
      </c>
    </row>
  </sheetData>
  <mergeCells count="11">
    <mergeCell ref="A3:L3"/>
    <mergeCell ref="A4:L4"/>
    <mergeCell ref="EA4"/>
    <mergeCell ref="EB4"/>
    <mergeCell ref="EA5"/>
    <mergeCell ref="EB5"/>
    <mergeCell ref="A1"/>
    <mergeCell ref="B1:C1"/>
    <mergeCell ref="D1"/>
    <mergeCell ref="E1:F1"/>
    <mergeCell ref="A2:L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F23"/>
  <sheetViews>
    <sheetView workbookViewId="0">
      <selection sqref="A1:XFD1048576"/>
    </sheetView>
  </sheetViews>
  <sheetFormatPr defaultRowHeight="15"/>
  <cols>
    <col min="1" max="1" width="21.85546875" bestFit="1" customWidth="1"/>
    <col min="2" max="2" width="12" bestFit="1" customWidth="1"/>
    <col min="3" max="3" width="15.85546875" bestFit="1" customWidth="1"/>
    <col min="4" max="4" width="18.7109375" bestFit="1" customWidth="1"/>
    <col min="5" max="6" width="12" bestFit="1" customWidth="1"/>
  </cols>
  <sheetData>
    <row r="3" spans="1:6">
      <c r="B3" s="8" t="s">
        <v>75</v>
      </c>
    </row>
    <row r="4" spans="1:6">
      <c r="A4" s="8" t="s">
        <v>72</v>
      </c>
      <c r="B4" t="s">
        <v>76</v>
      </c>
      <c r="C4" t="s">
        <v>77</v>
      </c>
      <c r="D4" t="s">
        <v>78</v>
      </c>
      <c r="E4" t="s">
        <v>79</v>
      </c>
      <c r="F4" t="s">
        <v>80</v>
      </c>
    </row>
    <row r="5" spans="1:6">
      <c r="A5" s="9" t="s">
        <v>38</v>
      </c>
      <c r="B5">
        <v>87797103.109999999</v>
      </c>
      <c r="C5">
        <v>33909396.159999996</v>
      </c>
      <c r="D5">
        <v>945459</v>
      </c>
      <c r="E5">
        <v>32419052.16</v>
      </c>
      <c r="F5">
        <v>88341988.109999999</v>
      </c>
    </row>
    <row r="6" spans="1:6">
      <c r="A6" s="10" t="s">
        <v>39</v>
      </c>
      <c r="B6">
        <v>1202642.51</v>
      </c>
      <c r="C6">
        <v>456951.67</v>
      </c>
      <c r="D6">
        <v>6050</v>
      </c>
      <c r="E6">
        <v>443886.67</v>
      </c>
      <c r="F6">
        <v>1209657.51</v>
      </c>
    </row>
    <row r="7" spans="1:6">
      <c r="A7" s="10" t="s">
        <v>43</v>
      </c>
      <c r="B7">
        <v>2950179.46</v>
      </c>
      <c r="C7">
        <v>1484939.47</v>
      </c>
      <c r="D7">
        <v>516943</v>
      </c>
      <c r="E7">
        <v>1206028.47</v>
      </c>
      <c r="F7">
        <v>2712147.46</v>
      </c>
    </row>
    <row r="8" spans="1:6">
      <c r="A8" s="10" t="s">
        <v>47</v>
      </c>
      <c r="B8">
        <v>65644.350000000006</v>
      </c>
      <c r="C8">
        <v>303080</v>
      </c>
      <c r="D8">
        <v>231342</v>
      </c>
      <c r="E8">
        <v>-2000</v>
      </c>
      <c r="F8">
        <v>139382.35</v>
      </c>
    </row>
    <row r="9" spans="1:6">
      <c r="A9" s="10" t="s">
        <v>49</v>
      </c>
      <c r="B9">
        <v>76122150.690000013</v>
      </c>
      <c r="C9">
        <v>30771137.02</v>
      </c>
      <c r="D9">
        <v>0</v>
      </c>
      <c r="E9">
        <v>30771137.02</v>
      </c>
      <c r="F9">
        <v>76122150.690000013</v>
      </c>
    </row>
    <row r="10" spans="1:6">
      <c r="A10" s="10" t="s">
        <v>53</v>
      </c>
      <c r="B10">
        <v>114291.35</v>
      </c>
      <c r="C10">
        <v>117429</v>
      </c>
      <c r="D10">
        <v>62494</v>
      </c>
      <c r="E10">
        <v>0</v>
      </c>
      <c r="F10">
        <v>169226.35</v>
      </c>
    </row>
    <row r="11" spans="1:6">
      <c r="A11" s="10" t="s">
        <v>57</v>
      </c>
      <c r="B11">
        <v>7449985</v>
      </c>
      <c r="C11">
        <v>774475</v>
      </c>
      <c r="D11">
        <v>128015</v>
      </c>
      <c r="E11">
        <v>0</v>
      </c>
      <c r="F11">
        <v>8096445</v>
      </c>
    </row>
    <row r="12" spans="1:6">
      <c r="A12" s="10" t="s">
        <v>61</v>
      </c>
      <c r="B12">
        <v>-107790.25</v>
      </c>
      <c r="C12">
        <v>1384</v>
      </c>
      <c r="D12">
        <v>615</v>
      </c>
      <c r="E12">
        <v>0</v>
      </c>
      <c r="F12">
        <v>-107021.25</v>
      </c>
    </row>
    <row r="13" spans="1:6">
      <c r="A13" s="9" t="s">
        <v>63</v>
      </c>
      <c r="B13">
        <v>70649563.129999995</v>
      </c>
      <c r="C13">
        <v>28677905.309999995</v>
      </c>
      <c r="D13">
        <v>2003258</v>
      </c>
      <c r="E13">
        <v>25478504.059999995</v>
      </c>
      <c r="F13">
        <v>71845706.379999995</v>
      </c>
    </row>
    <row r="14" spans="1:6">
      <c r="A14" s="10" t="s">
        <v>39</v>
      </c>
      <c r="B14">
        <v>1007178</v>
      </c>
      <c r="C14">
        <v>338840.12</v>
      </c>
      <c r="D14">
        <v>19221</v>
      </c>
      <c r="E14">
        <v>325206.12</v>
      </c>
      <c r="F14">
        <v>1001591</v>
      </c>
    </row>
    <row r="15" spans="1:6">
      <c r="A15" s="10" t="s">
        <v>43</v>
      </c>
      <c r="B15">
        <v>2335308.9899999998</v>
      </c>
      <c r="C15">
        <v>2037565.42</v>
      </c>
      <c r="D15">
        <v>489452</v>
      </c>
      <c r="E15">
        <v>1629926.42</v>
      </c>
      <c r="F15">
        <v>2253495.9899999998</v>
      </c>
    </row>
    <row r="16" spans="1:6">
      <c r="A16" s="10" t="s">
        <v>47</v>
      </c>
      <c r="B16">
        <v>412688.97</v>
      </c>
      <c r="C16">
        <v>1172961.6299999999</v>
      </c>
      <c r="D16">
        <v>1027284</v>
      </c>
      <c r="E16">
        <v>1607.38</v>
      </c>
      <c r="F16">
        <v>556759.22</v>
      </c>
    </row>
    <row r="17" spans="1:6">
      <c r="A17" s="10" t="s">
        <v>49</v>
      </c>
      <c r="B17">
        <v>51215461.039999999</v>
      </c>
      <c r="C17">
        <v>23521764.139999997</v>
      </c>
      <c r="D17">
        <v>0</v>
      </c>
      <c r="E17">
        <v>23521764.139999997</v>
      </c>
      <c r="F17">
        <v>51215461.039999999</v>
      </c>
    </row>
    <row r="18" spans="1:6">
      <c r="A18" s="10" t="s">
        <v>53</v>
      </c>
      <c r="B18">
        <v>238864.67</v>
      </c>
      <c r="C18">
        <v>601458</v>
      </c>
      <c r="D18">
        <v>358495</v>
      </c>
      <c r="E18">
        <v>0</v>
      </c>
      <c r="F18">
        <v>481827.67000000004</v>
      </c>
    </row>
    <row r="19" spans="1:6">
      <c r="A19" s="10" t="s">
        <v>57</v>
      </c>
      <c r="B19">
        <v>15710323.800000001</v>
      </c>
      <c r="C19">
        <v>999448</v>
      </c>
      <c r="D19">
        <v>93109</v>
      </c>
      <c r="E19">
        <v>0</v>
      </c>
      <c r="F19">
        <v>16616662.800000001</v>
      </c>
    </row>
    <row r="20" spans="1:6">
      <c r="A20" s="10" t="s">
        <v>61</v>
      </c>
      <c r="B20">
        <v>-270262.34000000003</v>
      </c>
      <c r="C20">
        <v>5868</v>
      </c>
      <c r="D20">
        <v>15697</v>
      </c>
      <c r="E20">
        <v>0</v>
      </c>
      <c r="F20">
        <v>-280091.34000000003</v>
      </c>
    </row>
    <row r="21" spans="1:6">
      <c r="A21" s="9" t="s">
        <v>73</v>
      </c>
    </row>
    <row r="22" spans="1:6">
      <c r="A22" s="10" t="s">
        <v>73</v>
      </c>
    </row>
    <row r="23" spans="1:6">
      <c r="A23" s="9" t="s">
        <v>74</v>
      </c>
      <c r="B23">
        <v>158446666.23999998</v>
      </c>
      <c r="C23">
        <v>62587301.469999999</v>
      </c>
      <c r="D23">
        <v>2948717</v>
      </c>
      <c r="E23">
        <v>57897556.219999999</v>
      </c>
      <c r="F23">
        <v>160187694.48999998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B1" sqref="A1:XFD1048576"/>
    </sheetView>
  </sheetViews>
  <sheetFormatPr defaultRowHeight="15"/>
  <sheetData>
    <row r="1" spans="1:13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</row>
    <row r="2" spans="1:13">
      <c r="A2" t="s">
        <v>37</v>
      </c>
      <c r="B2" t="s">
        <v>38</v>
      </c>
      <c r="C2" t="s">
        <v>39</v>
      </c>
      <c r="D2" t="s">
        <v>40</v>
      </c>
      <c r="E2">
        <v>788</v>
      </c>
      <c r="F2">
        <v>499</v>
      </c>
      <c r="G2">
        <v>499</v>
      </c>
      <c r="H2">
        <v>238</v>
      </c>
      <c r="I2">
        <v>434460.05</v>
      </c>
      <c r="J2">
        <v>52560.68</v>
      </c>
      <c r="K2">
        <v>0</v>
      </c>
      <c r="L2">
        <v>50204.68</v>
      </c>
      <c r="M2">
        <v>436816.05</v>
      </c>
    </row>
    <row r="3" spans="1:13">
      <c r="A3" t="s">
        <v>37</v>
      </c>
      <c r="B3" t="s">
        <v>38</v>
      </c>
      <c r="C3" t="s">
        <v>39</v>
      </c>
      <c r="D3" t="s">
        <v>41</v>
      </c>
      <c r="E3">
        <v>815</v>
      </c>
      <c r="F3">
        <v>815</v>
      </c>
      <c r="G3">
        <v>815</v>
      </c>
      <c r="H3">
        <v>22863</v>
      </c>
      <c r="I3">
        <v>430286.27</v>
      </c>
      <c r="J3">
        <v>220143.56</v>
      </c>
      <c r="K3">
        <v>961</v>
      </c>
      <c r="L3">
        <v>217105.56</v>
      </c>
      <c r="M3">
        <v>432363.27</v>
      </c>
    </row>
    <row r="4" spans="1:13">
      <c r="A4" t="s">
        <v>37</v>
      </c>
      <c r="B4" t="s">
        <v>38</v>
      </c>
      <c r="C4" t="s">
        <v>39</v>
      </c>
      <c r="D4" t="s">
        <v>42</v>
      </c>
      <c r="E4">
        <v>429</v>
      </c>
      <c r="F4">
        <v>429</v>
      </c>
      <c r="G4">
        <v>429</v>
      </c>
      <c r="H4">
        <v>22130</v>
      </c>
      <c r="I4">
        <v>337896.19</v>
      </c>
      <c r="J4">
        <v>184247.43</v>
      </c>
      <c r="K4">
        <v>5089</v>
      </c>
      <c r="L4">
        <v>176576.43</v>
      </c>
      <c r="M4">
        <v>340478.19</v>
      </c>
    </row>
    <row r="5" spans="1:13">
      <c r="A5" t="s">
        <v>37</v>
      </c>
      <c r="B5" t="s">
        <v>38</v>
      </c>
      <c r="C5" t="s">
        <v>43</v>
      </c>
      <c r="D5" t="s">
        <v>44</v>
      </c>
      <c r="E5">
        <v>4</v>
      </c>
      <c r="F5">
        <v>3</v>
      </c>
      <c r="G5">
        <v>3</v>
      </c>
      <c r="H5">
        <v>305</v>
      </c>
      <c r="I5">
        <v>8953.83</v>
      </c>
      <c r="J5">
        <v>3618</v>
      </c>
      <c r="K5">
        <v>4904</v>
      </c>
      <c r="L5">
        <v>0</v>
      </c>
      <c r="M5">
        <v>7667.83</v>
      </c>
    </row>
    <row r="6" spans="1:13">
      <c r="A6" t="s">
        <v>37</v>
      </c>
      <c r="B6" t="s">
        <v>38</v>
      </c>
      <c r="C6" t="s">
        <v>43</v>
      </c>
      <c r="D6" t="s">
        <v>45</v>
      </c>
      <c r="E6">
        <v>1</v>
      </c>
      <c r="F6">
        <v>1</v>
      </c>
      <c r="G6">
        <v>1</v>
      </c>
      <c r="H6">
        <v>22</v>
      </c>
      <c r="I6">
        <v>1004</v>
      </c>
      <c r="J6">
        <v>251.82</v>
      </c>
      <c r="K6">
        <v>1020</v>
      </c>
      <c r="L6">
        <v>242.82</v>
      </c>
      <c r="M6">
        <v>-7</v>
      </c>
    </row>
    <row r="7" spans="1:13">
      <c r="A7" t="s">
        <v>37</v>
      </c>
      <c r="B7" t="s">
        <v>38</v>
      </c>
      <c r="C7" t="s">
        <v>43</v>
      </c>
      <c r="D7" t="s">
        <v>46</v>
      </c>
      <c r="E7">
        <v>5939</v>
      </c>
      <c r="F7">
        <v>5358</v>
      </c>
      <c r="G7">
        <v>5358</v>
      </c>
      <c r="H7">
        <v>143590</v>
      </c>
      <c r="I7">
        <v>2940221.63</v>
      </c>
      <c r="J7">
        <v>1481069.65</v>
      </c>
      <c r="K7">
        <v>511019</v>
      </c>
      <c r="L7">
        <v>1205785.6499999999</v>
      </c>
      <c r="M7">
        <v>2704486.63</v>
      </c>
    </row>
    <row r="8" spans="1:13">
      <c r="A8" t="s">
        <v>37</v>
      </c>
      <c r="B8" t="s">
        <v>38</v>
      </c>
      <c r="C8" t="s">
        <v>47</v>
      </c>
      <c r="D8" t="s">
        <v>48</v>
      </c>
      <c r="E8">
        <v>198</v>
      </c>
      <c r="F8">
        <v>171</v>
      </c>
      <c r="G8">
        <v>171</v>
      </c>
      <c r="H8">
        <v>21502</v>
      </c>
      <c r="I8">
        <v>65644.350000000006</v>
      </c>
      <c r="J8">
        <v>303080</v>
      </c>
      <c r="K8">
        <v>231342</v>
      </c>
      <c r="L8">
        <v>-2000</v>
      </c>
      <c r="M8">
        <v>139382.35</v>
      </c>
    </row>
    <row r="9" spans="1:13">
      <c r="A9" t="s">
        <v>37</v>
      </c>
      <c r="B9" t="s">
        <v>38</v>
      </c>
      <c r="C9" t="s">
        <v>49</v>
      </c>
      <c r="D9" t="s">
        <v>50</v>
      </c>
      <c r="E9">
        <v>3</v>
      </c>
      <c r="F9">
        <v>0</v>
      </c>
      <c r="G9">
        <v>0</v>
      </c>
      <c r="H9">
        <v>0</v>
      </c>
      <c r="I9">
        <v>113858.9</v>
      </c>
      <c r="J9">
        <v>0</v>
      </c>
      <c r="K9">
        <v>0</v>
      </c>
      <c r="L9">
        <v>0</v>
      </c>
      <c r="M9">
        <v>113858.9</v>
      </c>
    </row>
    <row r="10" spans="1:13">
      <c r="A10" t="s">
        <v>37</v>
      </c>
      <c r="B10" t="s">
        <v>38</v>
      </c>
      <c r="C10" t="s">
        <v>49</v>
      </c>
      <c r="D10" t="s">
        <v>51</v>
      </c>
      <c r="E10">
        <v>469</v>
      </c>
      <c r="F10">
        <v>469</v>
      </c>
      <c r="G10">
        <v>469</v>
      </c>
      <c r="H10">
        <v>388801</v>
      </c>
      <c r="I10">
        <v>-325405</v>
      </c>
      <c r="J10">
        <v>3024871.78</v>
      </c>
      <c r="K10">
        <v>0</v>
      </c>
      <c r="L10">
        <v>3024871.78</v>
      </c>
      <c r="M10">
        <v>-325405</v>
      </c>
    </row>
    <row r="11" spans="1:13">
      <c r="A11" t="s">
        <v>37</v>
      </c>
      <c r="B11" t="s">
        <v>38</v>
      </c>
      <c r="C11" t="s">
        <v>49</v>
      </c>
      <c r="D11" t="s">
        <v>52</v>
      </c>
      <c r="E11">
        <v>4314</v>
      </c>
      <c r="F11">
        <v>4302</v>
      </c>
      <c r="G11">
        <v>4302</v>
      </c>
      <c r="H11">
        <v>3566358</v>
      </c>
      <c r="I11">
        <v>76333696.790000007</v>
      </c>
      <c r="J11">
        <v>27746265.239999998</v>
      </c>
      <c r="K11">
        <v>0</v>
      </c>
      <c r="L11">
        <v>27746265.239999998</v>
      </c>
      <c r="M11">
        <v>76333696.790000007</v>
      </c>
    </row>
    <row r="12" spans="1:13">
      <c r="A12" t="s">
        <v>37</v>
      </c>
      <c r="B12" t="s">
        <v>38</v>
      </c>
      <c r="C12" t="s">
        <v>53</v>
      </c>
      <c r="D12" t="s">
        <v>54</v>
      </c>
      <c r="E12">
        <v>44</v>
      </c>
      <c r="F12">
        <v>31</v>
      </c>
      <c r="G12">
        <v>31</v>
      </c>
      <c r="H12">
        <v>5996</v>
      </c>
      <c r="I12">
        <v>85867.55</v>
      </c>
      <c r="J12">
        <v>101269</v>
      </c>
      <c r="K12">
        <v>53674</v>
      </c>
      <c r="L12">
        <v>0</v>
      </c>
      <c r="M12">
        <v>133462.54999999999</v>
      </c>
    </row>
    <row r="13" spans="1:13">
      <c r="A13" t="s">
        <v>37</v>
      </c>
      <c r="B13" t="s">
        <v>38</v>
      </c>
      <c r="C13" t="s">
        <v>53</v>
      </c>
      <c r="D13" t="s">
        <v>55</v>
      </c>
      <c r="E13">
        <v>37</v>
      </c>
      <c r="F13">
        <v>23</v>
      </c>
      <c r="G13">
        <v>23</v>
      </c>
      <c r="H13">
        <v>1288</v>
      </c>
      <c r="I13">
        <v>61768.639999999999</v>
      </c>
      <c r="J13">
        <v>16160</v>
      </c>
      <c r="K13">
        <v>8820</v>
      </c>
      <c r="L13">
        <v>0</v>
      </c>
      <c r="M13">
        <v>69108.639999999999</v>
      </c>
    </row>
    <row r="14" spans="1:13">
      <c r="A14" t="s">
        <v>37</v>
      </c>
      <c r="B14" t="s">
        <v>38</v>
      </c>
      <c r="C14" t="s">
        <v>53</v>
      </c>
      <c r="D14" t="s">
        <v>56</v>
      </c>
      <c r="E14">
        <v>2</v>
      </c>
      <c r="F14">
        <v>0</v>
      </c>
      <c r="G14">
        <v>0</v>
      </c>
      <c r="H14">
        <v>0</v>
      </c>
      <c r="I14">
        <v>-33344.839999999997</v>
      </c>
      <c r="J14">
        <v>0</v>
      </c>
      <c r="K14">
        <v>0</v>
      </c>
      <c r="L14">
        <v>0</v>
      </c>
      <c r="M14">
        <v>-33344.839999999997</v>
      </c>
    </row>
    <row r="15" spans="1:13">
      <c r="A15" t="s">
        <v>37</v>
      </c>
      <c r="B15" t="s">
        <v>38</v>
      </c>
      <c r="C15" t="s">
        <v>57</v>
      </c>
      <c r="D15" t="s">
        <v>58</v>
      </c>
      <c r="E15">
        <v>59</v>
      </c>
      <c r="F15">
        <v>59</v>
      </c>
      <c r="G15">
        <v>59</v>
      </c>
      <c r="H15">
        <v>16534</v>
      </c>
      <c r="I15">
        <v>1049267</v>
      </c>
      <c r="J15">
        <v>170092</v>
      </c>
      <c r="K15">
        <v>16396</v>
      </c>
      <c r="L15">
        <v>0</v>
      </c>
      <c r="M15">
        <v>1202963</v>
      </c>
    </row>
    <row r="16" spans="1:13">
      <c r="A16" t="s">
        <v>37</v>
      </c>
      <c r="B16" t="s">
        <v>38</v>
      </c>
      <c r="C16" t="s">
        <v>57</v>
      </c>
      <c r="D16" t="s">
        <v>59</v>
      </c>
      <c r="E16">
        <v>10</v>
      </c>
      <c r="F16">
        <v>10</v>
      </c>
      <c r="G16">
        <v>10</v>
      </c>
      <c r="H16">
        <v>360</v>
      </c>
      <c r="I16">
        <v>113721</v>
      </c>
      <c r="J16">
        <v>9861</v>
      </c>
      <c r="K16">
        <v>888</v>
      </c>
      <c r="L16">
        <v>0</v>
      </c>
      <c r="M16">
        <v>122694</v>
      </c>
    </row>
    <row r="17" spans="1:13">
      <c r="A17" t="s">
        <v>37</v>
      </c>
      <c r="B17" t="s">
        <v>38</v>
      </c>
      <c r="C17" t="s">
        <v>57</v>
      </c>
      <c r="D17" t="s">
        <v>60</v>
      </c>
      <c r="E17">
        <v>86</v>
      </c>
      <c r="F17">
        <v>85</v>
      </c>
      <c r="G17">
        <v>85</v>
      </c>
      <c r="H17">
        <v>61820</v>
      </c>
      <c r="I17">
        <v>6286997</v>
      </c>
      <c r="J17">
        <v>594522</v>
      </c>
      <c r="K17">
        <v>110731</v>
      </c>
      <c r="L17">
        <v>0</v>
      </c>
      <c r="M17">
        <v>6770788</v>
      </c>
    </row>
    <row r="18" spans="1:13">
      <c r="A18" t="s">
        <v>37</v>
      </c>
      <c r="B18" t="s">
        <v>38</v>
      </c>
      <c r="C18" t="s">
        <v>61</v>
      </c>
      <c r="D18" t="s">
        <v>62</v>
      </c>
      <c r="E18">
        <v>26</v>
      </c>
      <c r="F18">
        <v>3</v>
      </c>
      <c r="G18">
        <v>3</v>
      </c>
      <c r="H18">
        <v>1</v>
      </c>
      <c r="I18">
        <v>-107790.25</v>
      </c>
      <c r="J18">
        <v>1384</v>
      </c>
      <c r="K18">
        <v>615</v>
      </c>
      <c r="L18">
        <v>0</v>
      </c>
      <c r="M18">
        <v>-107021.25</v>
      </c>
    </row>
    <row r="19" spans="1:13">
      <c r="A19" t="s">
        <v>37</v>
      </c>
      <c r="B19" t="s">
        <v>63</v>
      </c>
      <c r="C19" t="s">
        <v>39</v>
      </c>
      <c r="D19" t="s">
        <v>42</v>
      </c>
      <c r="E19">
        <v>277</v>
      </c>
      <c r="F19">
        <v>277</v>
      </c>
      <c r="G19">
        <v>277</v>
      </c>
      <c r="H19">
        <v>15709</v>
      </c>
      <c r="I19">
        <v>150053.19</v>
      </c>
      <c r="J19">
        <v>130989.78</v>
      </c>
      <c r="K19">
        <v>9999</v>
      </c>
      <c r="L19">
        <v>121670.78</v>
      </c>
      <c r="M19">
        <v>149373.19</v>
      </c>
    </row>
    <row r="20" spans="1:13">
      <c r="A20" t="s">
        <v>37</v>
      </c>
      <c r="B20" t="s">
        <v>63</v>
      </c>
      <c r="C20" t="s">
        <v>39</v>
      </c>
      <c r="D20" t="s">
        <v>41</v>
      </c>
      <c r="E20">
        <v>636</v>
      </c>
      <c r="F20">
        <v>636</v>
      </c>
      <c r="G20">
        <v>636</v>
      </c>
      <c r="H20">
        <v>16777</v>
      </c>
      <c r="I20">
        <v>223970.69</v>
      </c>
      <c r="J20">
        <v>162178.23999999999</v>
      </c>
      <c r="K20">
        <v>6266</v>
      </c>
      <c r="L20">
        <v>159935.24</v>
      </c>
      <c r="M20">
        <v>219947.69</v>
      </c>
    </row>
    <row r="21" spans="1:13">
      <c r="A21" t="s">
        <v>37</v>
      </c>
      <c r="B21" t="s">
        <v>63</v>
      </c>
      <c r="C21" t="s">
        <v>39</v>
      </c>
      <c r="D21" t="s">
        <v>40</v>
      </c>
      <c r="E21">
        <v>1068</v>
      </c>
      <c r="F21">
        <v>431</v>
      </c>
      <c r="G21">
        <v>431</v>
      </c>
      <c r="H21">
        <v>585</v>
      </c>
      <c r="I21">
        <v>633154.12</v>
      </c>
      <c r="J21">
        <v>45672.1</v>
      </c>
      <c r="K21">
        <v>2956</v>
      </c>
      <c r="L21">
        <v>43600.1</v>
      </c>
      <c r="M21">
        <v>632270.12</v>
      </c>
    </row>
    <row r="22" spans="1:13">
      <c r="A22" t="s">
        <v>37</v>
      </c>
      <c r="B22" t="s">
        <v>63</v>
      </c>
      <c r="C22" t="s">
        <v>43</v>
      </c>
      <c r="D22" t="s">
        <v>44</v>
      </c>
      <c r="E22">
        <v>8</v>
      </c>
      <c r="F22">
        <v>5</v>
      </c>
      <c r="G22">
        <v>5</v>
      </c>
      <c r="H22">
        <v>597</v>
      </c>
      <c r="I22">
        <v>4855.09</v>
      </c>
      <c r="J22">
        <v>7192</v>
      </c>
      <c r="K22">
        <v>3839</v>
      </c>
      <c r="L22">
        <v>0</v>
      </c>
      <c r="M22">
        <v>8208.09</v>
      </c>
    </row>
    <row r="23" spans="1:13">
      <c r="A23" t="s">
        <v>37</v>
      </c>
      <c r="B23" t="s">
        <v>63</v>
      </c>
      <c r="C23" t="s">
        <v>43</v>
      </c>
      <c r="D23" t="s">
        <v>46</v>
      </c>
      <c r="E23">
        <v>6751</v>
      </c>
      <c r="F23">
        <v>6093</v>
      </c>
      <c r="G23">
        <v>6093</v>
      </c>
      <c r="H23">
        <v>208494</v>
      </c>
      <c r="I23">
        <v>2330453.9</v>
      </c>
      <c r="J23">
        <v>2030373.42</v>
      </c>
      <c r="K23">
        <v>485613</v>
      </c>
      <c r="L23">
        <v>1629926.42</v>
      </c>
      <c r="M23">
        <v>2245287.9</v>
      </c>
    </row>
    <row r="24" spans="1:13">
      <c r="A24" t="s">
        <v>37</v>
      </c>
      <c r="B24" t="s">
        <v>63</v>
      </c>
      <c r="C24" t="s">
        <v>47</v>
      </c>
      <c r="D24" t="s">
        <v>64</v>
      </c>
      <c r="E24">
        <v>1</v>
      </c>
      <c r="F24">
        <v>1</v>
      </c>
      <c r="G24">
        <v>1</v>
      </c>
      <c r="H24">
        <v>139</v>
      </c>
      <c r="I24">
        <v>-2004.25</v>
      </c>
      <c r="J24">
        <v>1565.63</v>
      </c>
      <c r="K24">
        <v>0</v>
      </c>
      <c r="L24">
        <v>1607.38</v>
      </c>
      <c r="M24">
        <v>-2046</v>
      </c>
    </row>
    <row r="25" spans="1:13">
      <c r="A25" t="s">
        <v>37</v>
      </c>
      <c r="B25" t="s">
        <v>63</v>
      </c>
      <c r="C25" t="s">
        <v>47</v>
      </c>
      <c r="D25" t="s">
        <v>48</v>
      </c>
      <c r="E25">
        <v>1039</v>
      </c>
      <c r="F25">
        <v>926</v>
      </c>
      <c r="G25">
        <v>926</v>
      </c>
      <c r="H25">
        <v>91435</v>
      </c>
      <c r="I25">
        <v>414693.22</v>
      </c>
      <c r="J25">
        <v>1171396</v>
      </c>
      <c r="K25">
        <v>1027284</v>
      </c>
      <c r="L25">
        <v>0</v>
      </c>
      <c r="M25">
        <v>558805.22</v>
      </c>
    </row>
    <row r="26" spans="1:13">
      <c r="A26" t="s">
        <v>37</v>
      </c>
      <c r="B26" t="s">
        <v>63</v>
      </c>
      <c r="C26" t="s">
        <v>49</v>
      </c>
      <c r="D26" t="s">
        <v>50</v>
      </c>
      <c r="E26">
        <v>1</v>
      </c>
      <c r="F26">
        <v>0</v>
      </c>
      <c r="G26">
        <v>0</v>
      </c>
      <c r="H26">
        <v>0</v>
      </c>
      <c r="I26">
        <v>293351.28000000003</v>
      </c>
      <c r="J26">
        <v>0</v>
      </c>
      <c r="K26">
        <v>0</v>
      </c>
      <c r="L26">
        <v>0</v>
      </c>
      <c r="M26">
        <v>293351.28000000003</v>
      </c>
    </row>
    <row r="27" spans="1:13">
      <c r="A27" t="s">
        <v>37</v>
      </c>
      <c r="B27" t="s">
        <v>63</v>
      </c>
      <c r="C27" t="s">
        <v>49</v>
      </c>
      <c r="D27" t="s">
        <v>52</v>
      </c>
      <c r="E27">
        <v>3180</v>
      </c>
      <c r="F27">
        <v>3177</v>
      </c>
      <c r="G27">
        <v>3177</v>
      </c>
      <c r="H27">
        <v>2633733</v>
      </c>
      <c r="I27">
        <v>51194803.759999998</v>
      </c>
      <c r="J27">
        <v>20490442.739999998</v>
      </c>
      <c r="K27">
        <v>0</v>
      </c>
      <c r="L27">
        <v>20490442.739999998</v>
      </c>
      <c r="M27">
        <v>51194803.759999998</v>
      </c>
    </row>
    <row r="28" spans="1:13">
      <c r="A28" t="s">
        <v>37</v>
      </c>
      <c r="B28" t="s">
        <v>63</v>
      </c>
      <c r="C28" t="s">
        <v>49</v>
      </c>
      <c r="D28" t="s">
        <v>51</v>
      </c>
      <c r="E28">
        <v>471</v>
      </c>
      <c r="F28">
        <v>470</v>
      </c>
      <c r="G28">
        <v>470</v>
      </c>
      <c r="H28">
        <v>389630</v>
      </c>
      <c r="I28">
        <v>-272694</v>
      </c>
      <c r="J28">
        <v>3031321.4</v>
      </c>
      <c r="K28">
        <v>0</v>
      </c>
      <c r="L28">
        <v>3031321.4</v>
      </c>
      <c r="M28">
        <v>-272694</v>
      </c>
    </row>
    <row r="29" spans="1:13">
      <c r="A29" t="s">
        <v>37</v>
      </c>
      <c r="B29" t="s">
        <v>63</v>
      </c>
      <c r="C29" t="s">
        <v>53</v>
      </c>
      <c r="D29" t="s">
        <v>55</v>
      </c>
      <c r="E29">
        <v>76</v>
      </c>
      <c r="F29">
        <v>43</v>
      </c>
      <c r="G29">
        <v>43</v>
      </c>
      <c r="H29">
        <v>1397</v>
      </c>
      <c r="I29">
        <v>106282.47</v>
      </c>
      <c r="J29">
        <v>29683</v>
      </c>
      <c r="K29">
        <v>19861</v>
      </c>
      <c r="L29">
        <v>0</v>
      </c>
      <c r="M29">
        <v>116104.47</v>
      </c>
    </row>
    <row r="30" spans="1:13">
      <c r="A30" t="s">
        <v>37</v>
      </c>
      <c r="B30" t="s">
        <v>63</v>
      </c>
      <c r="C30" t="s">
        <v>53</v>
      </c>
      <c r="D30" t="s">
        <v>54</v>
      </c>
      <c r="E30">
        <v>124</v>
      </c>
      <c r="F30">
        <v>84</v>
      </c>
      <c r="G30">
        <v>84</v>
      </c>
      <c r="H30">
        <v>27119</v>
      </c>
      <c r="I30">
        <v>82142.91</v>
      </c>
      <c r="J30">
        <v>386474</v>
      </c>
      <c r="K30">
        <v>242134</v>
      </c>
      <c r="L30">
        <v>0</v>
      </c>
      <c r="M30">
        <v>226482.91</v>
      </c>
    </row>
    <row r="31" spans="1:13">
      <c r="A31" t="s">
        <v>37</v>
      </c>
      <c r="B31" t="s">
        <v>63</v>
      </c>
      <c r="C31" t="s">
        <v>53</v>
      </c>
      <c r="D31" t="s">
        <v>56</v>
      </c>
      <c r="E31">
        <v>12</v>
      </c>
      <c r="F31">
        <v>8</v>
      </c>
      <c r="G31">
        <v>8</v>
      </c>
      <c r="H31">
        <v>14190</v>
      </c>
      <c r="I31">
        <v>50439.29</v>
      </c>
      <c r="J31">
        <v>185301</v>
      </c>
      <c r="K31">
        <v>96500</v>
      </c>
      <c r="L31">
        <v>0</v>
      </c>
      <c r="M31">
        <v>139240.29</v>
      </c>
    </row>
    <row r="32" spans="1:13">
      <c r="A32" t="s">
        <v>37</v>
      </c>
      <c r="B32" t="s">
        <v>63</v>
      </c>
      <c r="C32" t="s">
        <v>57</v>
      </c>
      <c r="D32" t="s">
        <v>60</v>
      </c>
      <c r="E32">
        <v>84</v>
      </c>
      <c r="F32">
        <v>81</v>
      </c>
      <c r="G32">
        <v>81</v>
      </c>
      <c r="H32">
        <v>83513</v>
      </c>
      <c r="I32">
        <v>14676980.4</v>
      </c>
      <c r="J32">
        <v>798438</v>
      </c>
      <c r="K32">
        <v>72193</v>
      </c>
      <c r="L32">
        <v>0</v>
      </c>
      <c r="M32">
        <v>15403225.4</v>
      </c>
    </row>
    <row r="33" spans="1:13">
      <c r="A33" t="s">
        <v>37</v>
      </c>
      <c r="B33" t="s">
        <v>63</v>
      </c>
      <c r="C33" t="s">
        <v>57</v>
      </c>
      <c r="D33" t="s">
        <v>59</v>
      </c>
      <c r="E33">
        <v>5</v>
      </c>
      <c r="F33">
        <v>5</v>
      </c>
      <c r="G33">
        <v>5</v>
      </c>
      <c r="H33">
        <v>321</v>
      </c>
      <c r="I33">
        <v>91082</v>
      </c>
      <c r="J33">
        <v>6764</v>
      </c>
      <c r="K33">
        <v>3236</v>
      </c>
      <c r="L33">
        <v>0</v>
      </c>
      <c r="M33">
        <v>94610</v>
      </c>
    </row>
    <row r="34" spans="1:13">
      <c r="A34" t="s">
        <v>37</v>
      </c>
      <c r="B34" t="s">
        <v>63</v>
      </c>
      <c r="C34" t="s">
        <v>57</v>
      </c>
      <c r="D34" t="s">
        <v>58</v>
      </c>
      <c r="E34">
        <v>85</v>
      </c>
      <c r="F34">
        <v>75</v>
      </c>
      <c r="G34">
        <v>75</v>
      </c>
      <c r="H34">
        <v>18187</v>
      </c>
      <c r="I34">
        <v>942261.4</v>
      </c>
      <c r="J34">
        <v>194246</v>
      </c>
      <c r="K34">
        <v>17680</v>
      </c>
      <c r="L34">
        <v>0</v>
      </c>
      <c r="M34">
        <v>1118827.3999999999</v>
      </c>
    </row>
    <row r="35" spans="1:13">
      <c r="A35" t="s">
        <v>37</v>
      </c>
      <c r="B35" t="s">
        <v>63</v>
      </c>
      <c r="C35" t="s">
        <v>61</v>
      </c>
      <c r="D35" t="s">
        <v>62</v>
      </c>
      <c r="E35">
        <v>158</v>
      </c>
      <c r="F35">
        <v>11</v>
      </c>
      <c r="G35">
        <v>10</v>
      </c>
      <c r="H35">
        <v>130</v>
      </c>
      <c r="I35">
        <v>-270262.34000000003</v>
      </c>
      <c r="J35">
        <v>5868</v>
      </c>
      <c r="K35">
        <v>15697</v>
      </c>
      <c r="L35">
        <v>0</v>
      </c>
      <c r="M35">
        <v>-280091.34000000003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A23"/>
  <sheetViews>
    <sheetView workbookViewId="0">
      <selection sqref="A1:XFD1048576"/>
    </sheetView>
  </sheetViews>
  <sheetFormatPr defaultRowHeight="15"/>
  <cols>
    <col min="1" max="1" width="21.85546875" bestFit="1" customWidth="1"/>
    <col min="2" max="2" width="12" bestFit="1" customWidth="1"/>
    <col min="3" max="3" width="15.85546875" bestFit="1" customWidth="1"/>
    <col min="4" max="4" width="18.7109375" bestFit="1" customWidth="1"/>
    <col min="5" max="6" width="12" bestFit="1" customWidth="1"/>
  </cols>
  <sheetData>
    <row r="5" spans="1:1">
      <c r="A5" s="9"/>
    </row>
    <row r="6" spans="1:1">
      <c r="A6" s="10"/>
    </row>
    <row r="7" spans="1:1">
      <c r="A7" s="10"/>
    </row>
    <row r="8" spans="1:1">
      <c r="A8" s="10"/>
    </row>
    <row r="9" spans="1:1">
      <c r="A9" s="10"/>
    </row>
    <row r="10" spans="1:1">
      <c r="A10" s="10"/>
    </row>
    <row r="11" spans="1:1">
      <c r="A11" s="10"/>
    </row>
    <row r="12" spans="1:1">
      <c r="A12" s="10"/>
    </row>
    <row r="13" spans="1:1">
      <c r="A13" s="9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9"/>
    </row>
    <row r="22" spans="1:1">
      <c r="A22" s="10"/>
    </row>
    <row r="23" spans="1:1">
      <c r="A2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8" max="8" width="10.85546875" customWidth="1"/>
    <col min="9" max="9" width="10.5703125" bestFit="1" customWidth="1"/>
    <col min="10" max="10" width="11.28515625" bestFit="1" customWidth="1"/>
  </cols>
  <sheetData>
    <row r="1" spans="1:10" s="14" customFormat="1">
      <c r="A1" s="13" t="s">
        <v>84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4" customFormat="1">
      <c r="A2" s="15" t="s">
        <v>38</v>
      </c>
      <c r="B2" s="15" t="s">
        <v>76</v>
      </c>
      <c r="C2" s="15" t="s">
        <v>77</v>
      </c>
      <c r="D2" s="15" t="s">
        <v>78</v>
      </c>
      <c r="E2" s="15" t="s">
        <v>79</v>
      </c>
      <c r="F2" s="15" t="s">
        <v>80</v>
      </c>
      <c r="G2" s="15" t="s">
        <v>81</v>
      </c>
      <c r="H2" s="15" t="s">
        <v>82</v>
      </c>
      <c r="I2" s="15" t="s">
        <v>22</v>
      </c>
      <c r="J2" s="15" t="s">
        <v>83</v>
      </c>
    </row>
    <row r="3" spans="1:10">
      <c r="A3" s="11" t="s">
        <v>39</v>
      </c>
      <c r="B3" s="11">
        <v>1202642.51</v>
      </c>
      <c r="C3" s="11">
        <v>456951.67</v>
      </c>
      <c r="D3" s="11">
        <v>6050</v>
      </c>
      <c r="E3" s="11">
        <v>443886.67</v>
      </c>
      <c r="F3" s="11">
        <v>1209657.51</v>
      </c>
      <c r="G3" s="11">
        <f t="shared" ref="G3:G15" si="0">E3+D3</f>
        <v>449936.67</v>
      </c>
      <c r="H3" s="11">
        <f t="shared" ref="H3:H15" si="1">C3-G3</f>
        <v>7015</v>
      </c>
      <c r="I3" s="12">
        <f t="shared" ref="I3:I22" si="2">G3/C3*100</f>
        <v>98.464826706946923</v>
      </c>
      <c r="J3" s="12">
        <f>F3/C3</f>
        <v>2.6472329338461549</v>
      </c>
    </row>
    <row r="4" spans="1:10">
      <c r="A4" s="11" t="s">
        <v>43</v>
      </c>
      <c r="B4" s="11">
        <v>2950179.46</v>
      </c>
      <c r="C4" s="11">
        <v>1484939.47</v>
      </c>
      <c r="D4" s="11">
        <v>516943</v>
      </c>
      <c r="E4" s="11">
        <v>1206028.47</v>
      </c>
      <c r="F4" s="11">
        <v>2712147.46</v>
      </c>
      <c r="G4" s="11">
        <f t="shared" si="0"/>
        <v>1722971.47</v>
      </c>
      <c r="H4" s="11">
        <f t="shared" si="1"/>
        <v>-238032</v>
      </c>
      <c r="I4" s="12">
        <f t="shared" si="2"/>
        <v>116.02974429658066</v>
      </c>
      <c r="J4" s="12">
        <f t="shared" ref="J4:J22" si="3">F4/C4</f>
        <v>1.8264363731943902</v>
      </c>
    </row>
    <row r="5" spans="1:10">
      <c r="A5" s="11" t="s">
        <v>47</v>
      </c>
      <c r="B5" s="11">
        <v>65644.350000000006</v>
      </c>
      <c r="C5" s="11">
        <v>303080</v>
      </c>
      <c r="D5" s="11">
        <v>231342</v>
      </c>
      <c r="E5" s="11">
        <v>-2000</v>
      </c>
      <c r="F5" s="11">
        <v>139382.35</v>
      </c>
      <c r="G5" s="11">
        <f t="shared" si="0"/>
        <v>229342</v>
      </c>
      <c r="H5" s="11">
        <f t="shared" si="1"/>
        <v>73738</v>
      </c>
      <c r="I5" s="12">
        <f t="shared" si="2"/>
        <v>75.670450046192428</v>
      </c>
      <c r="J5" s="12">
        <f t="shared" si="3"/>
        <v>0.45988633364128284</v>
      </c>
    </row>
    <row r="6" spans="1:10">
      <c r="A6" s="11" t="s">
        <v>53</v>
      </c>
      <c r="B6" s="11">
        <v>114291.35</v>
      </c>
      <c r="C6" s="11">
        <v>117429</v>
      </c>
      <c r="D6" s="11">
        <v>62494</v>
      </c>
      <c r="E6" s="11">
        <v>0</v>
      </c>
      <c r="F6" s="11">
        <v>169226.35</v>
      </c>
      <c r="G6" s="11">
        <f t="shared" si="0"/>
        <v>62494</v>
      </c>
      <c r="H6" s="11">
        <f t="shared" si="1"/>
        <v>54935</v>
      </c>
      <c r="I6" s="12">
        <f t="shared" si="2"/>
        <v>53.218540564937115</v>
      </c>
      <c r="J6" s="12">
        <f t="shared" si="3"/>
        <v>1.4410950446652873</v>
      </c>
    </row>
    <row r="7" spans="1:10">
      <c r="A7" s="11" t="s">
        <v>57</v>
      </c>
      <c r="B7" s="11">
        <v>7449985</v>
      </c>
      <c r="C7" s="11">
        <v>774475</v>
      </c>
      <c r="D7" s="11">
        <v>128015</v>
      </c>
      <c r="E7" s="11">
        <v>0</v>
      </c>
      <c r="F7" s="11">
        <v>8096445</v>
      </c>
      <c r="G7" s="11">
        <f t="shared" si="0"/>
        <v>128015</v>
      </c>
      <c r="H7" s="11">
        <f t="shared" si="1"/>
        <v>646460</v>
      </c>
      <c r="I7" s="12">
        <f t="shared" si="2"/>
        <v>16.52926175796507</v>
      </c>
      <c r="J7" s="12">
        <f t="shared" si="3"/>
        <v>10.454107621291843</v>
      </c>
    </row>
    <row r="8" spans="1:10">
      <c r="A8" s="11" t="s">
        <v>61</v>
      </c>
      <c r="B8" s="11">
        <v>-107790.25</v>
      </c>
      <c r="C8" s="11">
        <v>1384</v>
      </c>
      <c r="D8" s="11">
        <v>615</v>
      </c>
      <c r="E8" s="11">
        <v>0</v>
      </c>
      <c r="F8" s="11">
        <v>-107021.25</v>
      </c>
      <c r="G8" s="11">
        <f t="shared" si="0"/>
        <v>615</v>
      </c>
      <c r="H8" s="11">
        <f t="shared" si="1"/>
        <v>769</v>
      </c>
      <c r="I8" s="12">
        <f t="shared" si="2"/>
        <v>44.436416184971101</v>
      </c>
      <c r="J8" s="12">
        <f t="shared" si="3"/>
        <v>-77.32749277456648</v>
      </c>
    </row>
    <row r="9" spans="1:10" s="14" customFormat="1">
      <c r="A9" s="15" t="s">
        <v>63</v>
      </c>
      <c r="B9" s="15" t="s">
        <v>76</v>
      </c>
      <c r="C9" s="15" t="s">
        <v>77</v>
      </c>
      <c r="D9" s="15" t="s">
        <v>78</v>
      </c>
      <c r="E9" s="15" t="s">
        <v>79</v>
      </c>
      <c r="F9" s="15" t="s">
        <v>80</v>
      </c>
      <c r="G9" s="15" t="s">
        <v>81</v>
      </c>
      <c r="H9" s="15" t="s">
        <v>82</v>
      </c>
      <c r="I9" s="15" t="s">
        <v>22</v>
      </c>
      <c r="J9" s="15" t="s">
        <v>83</v>
      </c>
    </row>
    <row r="10" spans="1:10">
      <c r="A10" s="11" t="s">
        <v>39</v>
      </c>
      <c r="B10" s="11">
        <v>1007178</v>
      </c>
      <c r="C10" s="11">
        <v>338840.12</v>
      </c>
      <c r="D10" s="11">
        <v>19221</v>
      </c>
      <c r="E10" s="11">
        <v>325206.12</v>
      </c>
      <c r="F10" s="11">
        <v>1001591</v>
      </c>
      <c r="G10" s="11">
        <f t="shared" si="0"/>
        <v>344427.12</v>
      </c>
      <c r="H10" s="11">
        <f t="shared" si="1"/>
        <v>-5587</v>
      </c>
      <c r="I10" s="12">
        <f t="shared" si="2"/>
        <v>101.64886023532279</v>
      </c>
      <c r="J10" s="12">
        <f t="shared" si="3"/>
        <v>2.9559398101972105</v>
      </c>
    </row>
    <row r="11" spans="1:10">
      <c r="A11" s="11" t="s">
        <v>43</v>
      </c>
      <c r="B11" s="11">
        <v>2335308.9899999998</v>
      </c>
      <c r="C11" s="11">
        <v>2037565.42</v>
      </c>
      <c r="D11" s="11">
        <v>489452</v>
      </c>
      <c r="E11" s="11">
        <v>1629926.42</v>
      </c>
      <c r="F11" s="11">
        <v>2253495.9899999998</v>
      </c>
      <c r="G11" s="11">
        <f t="shared" si="0"/>
        <v>2119378.42</v>
      </c>
      <c r="H11" s="11">
        <f t="shared" si="1"/>
        <v>-81813</v>
      </c>
      <c r="I11" s="12">
        <f t="shared" si="2"/>
        <v>104.01523304218621</v>
      </c>
      <c r="J11" s="12">
        <f t="shared" si="3"/>
        <v>1.1059747912290345</v>
      </c>
    </row>
    <row r="12" spans="1:10">
      <c r="A12" s="11" t="s">
        <v>47</v>
      </c>
      <c r="B12" s="11">
        <v>412688.97</v>
      </c>
      <c r="C12" s="11">
        <v>1172961.6299999999</v>
      </c>
      <c r="D12" s="11">
        <v>1027284</v>
      </c>
      <c r="E12" s="11">
        <v>1607.38</v>
      </c>
      <c r="F12" s="11">
        <v>556759.22</v>
      </c>
      <c r="G12" s="11">
        <f t="shared" si="0"/>
        <v>1028891.38</v>
      </c>
      <c r="H12" s="11">
        <f t="shared" si="1"/>
        <v>144070.24999999988</v>
      </c>
      <c r="I12" s="12">
        <f t="shared" si="2"/>
        <v>87.71739447265638</v>
      </c>
      <c r="J12" s="12">
        <f t="shared" si="3"/>
        <v>0.47466106798395447</v>
      </c>
    </row>
    <row r="13" spans="1:10">
      <c r="A13" s="11" t="s">
        <v>53</v>
      </c>
      <c r="B13" s="11">
        <v>238864.67</v>
      </c>
      <c r="C13" s="11">
        <v>601458</v>
      </c>
      <c r="D13" s="11">
        <v>358495</v>
      </c>
      <c r="E13" s="11">
        <v>0</v>
      </c>
      <c r="F13" s="11">
        <v>481827.67000000004</v>
      </c>
      <c r="G13" s="11">
        <f t="shared" si="0"/>
        <v>358495</v>
      </c>
      <c r="H13" s="11">
        <f t="shared" si="1"/>
        <v>242963</v>
      </c>
      <c r="I13" s="12">
        <f t="shared" si="2"/>
        <v>59.604328149263949</v>
      </c>
      <c r="J13" s="12">
        <f t="shared" si="3"/>
        <v>0.80109944501527963</v>
      </c>
    </row>
    <row r="14" spans="1:10">
      <c r="A14" s="11" t="s">
        <v>57</v>
      </c>
      <c r="B14" s="11">
        <v>15710323.800000001</v>
      </c>
      <c r="C14" s="11">
        <v>999448</v>
      </c>
      <c r="D14" s="11">
        <v>93109</v>
      </c>
      <c r="E14" s="11">
        <v>0</v>
      </c>
      <c r="F14" s="11">
        <v>16616662.800000001</v>
      </c>
      <c r="G14" s="11">
        <f t="shared" si="0"/>
        <v>93109</v>
      </c>
      <c r="H14" s="11">
        <f t="shared" si="1"/>
        <v>906339</v>
      </c>
      <c r="I14" s="12">
        <f t="shared" si="2"/>
        <v>9.3160424554353991</v>
      </c>
      <c r="J14" s="12">
        <f t="shared" si="3"/>
        <v>16.625840263825634</v>
      </c>
    </row>
    <row r="15" spans="1:10">
      <c r="A15" s="11" t="s">
        <v>61</v>
      </c>
      <c r="B15" s="11">
        <v>-270262.34000000003</v>
      </c>
      <c r="C15" s="11">
        <v>5868</v>
      </c>
      <c r="D15" s="11">
        <v>15697</v>
      </c>
      <c r="E15" s="11">
        <v>0</v>
      </c>
      <c r="F15" s="11">
        <v>-280091.34000000003</v>
      </c>
      <c r="G15" s="11">
        <f t="shared" si="0"/>
        <v>15697</v>
      </c>
      <c r="H15" s="11">
        <f t="shared" si="1"/>
        <v>-9829</v>
      </c>
      <c r="I15" s="12">
        <f t="shared" si="2"/>
        <v>267.50170415814586</v>
      </c>
      <c r="J15" s="12">
        <f t="shared" si="3"/>
        <v>-47.731993865030681</v>
      </c>
    </row>
    <row r="16" spans="1:10" s="14" customFormat="1">
      <c r="A16" s="15" t="s">
        <v>63</v>
      </c>
      <c r="B16" s="15" t="s">
        <v>76</v>
      </c>
      <c r="C16" s="15" t="s">
        <v>77</v>
      </c>
      <c r="D16" s="15" t="s">
        <v>78</v>
      </c>
      <c r="E16" s="15" t="s">
        <v>79</v>
      </c>
      <c r="F16" s="15" t="s">
        <v>80</v>
      </c>
      <c r="G16" s="15" t="s">
        <v>81</v>
      </c>
      <c r="H16" s="15" t="s">
        <v>82</v>
      </c>
      <c r="I16" s="15" t="s">
        <v>22</v>
      </c>
      <c r="J16" s="15" t="s">
        <v>83</v>
      </c>
    </row>
    <row r="17" spans="1:10">
      <c r="A17" s="11" t="s">
        <v>39</v>
      </c>
      <c r="B17" s="11">
        <f>B10+B3</f>
        <v>2209820.5099999998</v>
      </c>
      <c r="C17" s="11">
        <f>C10+C3</f>
        <v>795791.79</v>
      </c>
      <c r="D17" s="11">
        <f>D10+D3</f>
        <v>25271</v>
      </c>
      <c r="E17" s="11">
        <f>E10+E3</f>
        <v>769092.79</v>
      </c>
      <c r="F17" s="11">
        <f>F10+F3</f>
        <v>2211248.5099999998</v>
      </c>
      <c r="G17" s="11">
        <f>G10+G3</f>
        <v>794363.79</v>
      </c>
      <c r="H17" s="11">
        <f>H10+H3</f>
        <v>1428</v>
      </c>
      <c r="I17" s="12">
        <f t="shared" si="2"/>
        <v>99.820556077865547</v>
      </c>
      <c r="J17" s="12">
        <f t="shared" si="3"/>
        <v>2.778677209022224</v>
      </c>
    </row>
    <row r="18" spans="1:10">
      <c r="A18" s="11" t="s">
        <v>43</v>
      </c>
      <c r="B18" s="11">
        <f>B11+B4</f>
        <v>5285488.4499999993</v>
      </c>
      <c r="C18" s="11">
        <f>C11+C4</f>
        <v>3522504.8899999997</v>
      </c>
      <c r="D18" s="11">
        <f>D11+D4</f>
        <v>1006395</v>
      </c>
      <c r="E18" s="11">
        <f>E11+E4</f>
        <v>2835954.8899999997</v>
      </c>
      <c r="F18" s="11">
        <f>F11+F4</f>
        <v>4965643.4499999993</v>
      </c>
      <c r="G18" s="11">
        <f>G11+G4</f>
        <v>3842349.8899999997</v>
      </c>
      <c r="H18" s="11">
        <f>H11+H4</f>
        <v>-319845</v>
      </c>
      <c r="I18" s="12">
        <f t="shared" si="2"/>
        <v>109.08004417277049</v>
      </c>
      <c r="J18" s="12">
        <f t="shared" si="3"/>
        <v>1.4096910025865144</v>
      </c>
    </row>
    <row r="19" spans="1:10">
      <c r="A19" s="11" t="s">
        <v>47</v>
      </c>
      <c r="B19" s="11">
        <f>B12+B5</f>
        <v>478333.31999999995</v>
      </c>
      <c r="C19" s="11">
        <f>C12+C5</f>
        <v>1476041.63</v>
      </c>
      <c r="D19" s="11">
        <f>D12+D5</f>
        <v>1258626</v>
      </c>
      <c r="E19" s="11">
        <f>E12+E5</f>
        <v>-392.61999999999989</v>
      </c>
      <c r="F19" s="11">
        <f>F12+F5</f>
        <v>696141.57</v>
      </c>
      <c r="G19" s="11">
        <f>G12+G5</f>
        <v>1258233.3799999999</v>
      </c>
      <c r="H19" s="11">
        <f>H12+H5</f>
        <v>217808.24999999988</v>
      </c>
      <c r="I19" s="12">
        <f t="shared" si="2"/>
        <v>85.243759689894389</v>
      </c>
      <c r="J19" s="12">
        <f t="shared" si="3"/>
        <v>0.47162732801784191</v>
      </c>
    </row>
    <row r="20" spans="1:10">
      <c r="A20" s="11" t="s">
        <v>53</v>
      </c>
      <c r="B20" s="11">
        <f>B13+B6</f>
        <v>353156.02</v>
      </c>
      <c r="C20" s="11">
        <f>C13+C6</f>
        <v>718887</v>
      </c>
      <c r="D20" s="11">
        <f>D13+D6</f>
        <v>420989</v>
      </c>
      <c r="E20" s="11">
        <f>E13+E6</f>
        <v>0</v>
      </c>
      <c r="F20" s="11">
        <f>F13+F6</f>
        <v>651054.02</v>
      </c>
      <c r="G20" s="11">
        <f>G13+G6</f>
        <v>420989</v>
      </c>
      <c r="H20" s="11">
        <f>H13+H6</f>
        <v>297898</v>
      </c>
      <c r="I20" s="12">
        <f t="shared" si="2"/>
        <v>58.561220330872587</v>
      </c>
      <c r="J20" s="12">
        <f t="shared" si="3"/>
        <v>0.90564166551905934</v>
      </c>
    </row>
    <row r="21" spans="1:10">
      <c r="A21" s="11" t="s">
        <v>57</v>
      </c>
      <c r="B21" s="11">
        <f>B14+B7</f>
        <v>23160308.800000001</v>
      </c>
      <c r="C21" s="11">
        <f>C14+C7</f>
        <v>1773923</v>
      </c>
      <c r="D21" s="11">
        <f>D14+D7</f>
        <v>221124</v>
      </c>
      <c r="E21" s="11">
        <f>E14+E7</f>
        <v>0</v>
      </c>
      <c r="F21" s="11">
        <f>F14+F7</f>
        <v>24713107.800000001</v>
      </c>
      <c r="G21" s="11">
        <f>G14+G7</f>
        <v>221124</v>
      </c>
      <c r="H21" s="11">
        <f>H14+H7</f>
        <v>1552799</v>
      </c>
      <c r="I21" s="12">
        <f t="shared" si="2"/>
        <v>12.465253565120921</v>
      </c>
      <c r="J21" s="12">
        <f t="shared" si="3"/>
        <v>13.931330615815908</v>
      </c>
    </row>
    <row r="22" spans="1:10">
      <c r="A22" s="11" t="s">
        <v>61</v>
      </c>
      <c r="B22" s="11">
        <f>B15+B8</f>
        <v>-378052.59</v>
      </c>
      <c r="C22" s="11">
        <f>C15+C8</f>
        <v>7252</v>
      </c>
      <c r="D22" s="11">
        <f>D15+D8</f>
        <v>16312</v>
      </c>
      <c r="E22" s="11">
        <f>E15+E8</f>
        <v>0</v>
      </c>
      <c r="F22" s="11">
        <f>F15+F8</f>
        <v>-387112.59</v>
      </c>
      <c r="G22" s="11">
        <f>G15+G8</f>
        <v>16312</v>
      </c>
      <c r="H22" s="11">
        <f>H15+H8</f>
        <v>-9060</v>
      </c>
      <c r="I22" s="12">
        <f t="shared" si="2"/>
        <v>224.93105350248209</v>
      </c>
      <c r="J22" s="12">
        <f t="shared" si="3"/>
        <v>-53.380114451185882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2023-11-24T11:26:28Z</dcterms:created>
  <dcterms:modified xsi:type="dcterms:W3CDTF">2023-11-24T12:01:47Z</dcterms:modified>
</cp:coreProperties>
</file>