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630" yWindow="555" windowWidth="14055" windowHeight="9405" activeTab="1"/>
  </bookViews>
  <sheets>
    <sheet name="Sheet2 (3)" sheetId="5" r:id="rId1"/>
    <sheet name="Sheet2 (2)" sheetId="4" r:id="rId2"/>
    <sheet name="sheet1" sheetId="2" r:id="rId3"/>
    <sheet name="Sheet2" sheetId="3" r:id="rId4"/>
  </sheets>
  <definedNames>
    <definedName name="_xlnm._FilterDatabase" localSheetId="3" hidden="1">Sheet2!$A$2:$Z$227</definedName>
    <definedName name="_xlnm._FilterDatabase" localSheetId="1" hidden="1">'Sheet2 (2)'!$A$2:$AA$270</definedName>
    <definedName name="_xlnm._FilterDatabase" localSheetId="0" hidden="1">'Sheet2 (3)'!$A$2:$Y$83</definedName>
    <definedName name="_xlnm.Print_Area" localSheetId="3">Sheet2!$A$1:$Z$228</definedName>
    <definedName name="_xlnm.Print_Area" localSheetId="1">'Sheet2 (2)'!$A$1:$AA$271</definedName>
    <definedName name="_xlnm.Print_Area" localSheetId="0">'Sheet2 (3)'!$A$1:$Y$84</definedName>
    <definedName name="_xlnm.Print_Titles" localSheetId="3">Sheet2!$1:$2</definedName>
    <definedName name="_xlnm.Print_Titles" localSheetId="1">'Sheet2 (2)'!$1:$2</definedName>
    <definedName name="_xlnm.Print_Titles" localSheetId="0">'Sheet2 (3)'!$1:$2</definedName>
  </definedNames>
  <calcPr calcId="145621"/>
</workbook>
</file>

<file path=xl/calcChain.xml><?xml version="1.0" encoding="utf-8"?>
<calcChain xmlns="http://schemas.openxmlformats.org/spreadsheetml/2006/main">
  <c r="O212" i="4" l="1"/>
  <c r="P212" i="4"/>
  <c r="O213" i="4"/>
  <c r="P213" i="4"/>
  <c r="O214" i="4"/>
  <c r="P214" i="4"/>
  <c r="O215" i="4"/>
  <c r="P215" i="4"/>
  <c r="O216" i="4"/>
  <c r="P216" i="4"/>
  <c r="O217" i="4"/>
  <c r="P217" i="4"/>
  <c r="O218" i="4"/>
  <c r="P218" i="4"/>
  <c r="O219" i="4"/>
  <c r="P219" i="4"/>
  <c r="O220" i="4"/>
  <c r="P220" i="4"/>
  <c r="O221" i="4"/>
  <c r="P221" i="4"/>
  <c r="O222" i="4"/>
  <c r="P222" i="4"/>
  <c r="D213" i="4"/>
  <c r="E213" i="4"/>
  <c r="F213" i="4"/>
  <c r="G213" i="4"/>
  <c r="H213" i="4"/>
  <c r="I213" i="4"/>
  <c r="J213" i="4"/>
  <c r="K213" i="4"/>
  <c r="L213" i="4"/>
  <c r="M213" i="4"/>
  <c r="N213" i="4"/>
  <c r="Q213" i="4"/>
  <c r="R213" i="4"/>
  <c r="S213" i="4"/>
  <c r="T213" i="4"/>
  <c r="U213" i="4"/>
  <c r="V213" i="4"/>
  <c r="W213" i="4"/>
  <c r="X213" i="4"/>
  <c r="Y213" i="4"/>
  <c r="Z213" i="4"/>
  <c r="AA213" i="4"/>
  <c r="D214" i="4"/>
  <c r="E214" i="4"/>
  <c r="F214" i="4"/>
  <c r="G214" i="4"/>
  <c r="H214" i="4"/>
  <c r="I214" i="4"/>
  <c r="J214" i="4"/>
  <c r="K214" i="4"/>
  <c r="L214" i="4"/>
  <c r="M214" i="4"/>
  <c r="N214" i="4"/>
  <c r="Q214" i="4"/>
  <c r="R214" i="4"/>
  <c r="S214" i="4"/>
  <c r="T214" i="4"/>
  <c r="U214" i="4"/>
  <c r="V214" i="4"/>
  <c r="W214" i="4"/>
  <c r="X214" i="4"/>
  <c r="Y214" i="4"/>
  <c r="Z214" i="4"/>
  <c r="AA214" i="4"/>
  <c r="D215" i="4"/>
  <c r="E215" i="4"/>
  <c r="F215" i="4"/>
  <c r="G215" i="4"/>
  <c r="H215" i="4"/>
  <c r="I215" i="4"/>
  <c r="J215" i="4"/>
  <c r="K215" i="4"/>
  <c r="L215" i="4"/>
  <c r="M215" i="4"/>
  <c r="N215" i="4"/>
  <c r="Q215" i="4"/>
  <c r="R215" i="4"/>
  <c r="S215" i="4"/>
  <c r="T215" i="4"/>
  <c r="U215" i="4"/>
  <c r="V215" i="4"/>
  <c r="W215" i="4"/>
  <c r="X215" i="4"/>
  <c r="Y215" i="4"/>
  <c r="Z215" i="4"/>
  <c r="AA215" i="4"/>
  <c r="D216" i="4"/>
  <c r="E216" i="4"/>
  <c r="F216" i="4"/>
  <c r="G216" i="4"/>
  <c r="H216" i="4"/>
  <c r="I216" i="4"/>
  <c r="J216" i="4"/>
  <c r="K216" i="4"/>
  <c r="L216" i="4"/>
  <c r="M216" i="4"/>
  <c r="N216" i="4"/>
  <c r="Q216" i="4"/>
  <c r="R216" i="4"/>
  <c r="S216" i="4"/>
  <c r="T216" i="4"/>
  <c r="U216" i="4"/>
  <c r="V216" i="4"/>
  <c r="W216" i="4"/>
  <c r="X216" i="4"/>
  <c r="Y216" i="4"/>
  <c r="Z216" i="4"/>
  <c r="AA216" i="4"/>
  <c r="D217" i="4"/>
  <c r="E217" i="4"/>
  <c r="F217" i="4"/>
  <c r="G217" i="4"/>
  <c r="H217" i="4"/>
  <c r="I217" i="4"/>
  <c r="J217" i="4"/>
  <c r="K217" i="4"/>
  <c r="L217" i="4"/>
  <c r="M217" i="4"/>
  <c r="N217" i="4"/>
  <c r="Q217" i="4"/>
  <c r="R217" i="4"/>
  <c r="S217" i="4"/>
  <c r="T217" i="4"/>
  <c r="U217" i="4"/>
  <c r="V217" i="4"/>
  <c r="W217" i="4"/>
  <c r="X217" i="4"/>
  <c r="Y217" i="4"/>
  <c r="Z217" i="4"/>
  <c r="AA217" i="4"/>
  <c r="D218" i="4"/>
  <c r="E218" i="4"/>
  <c r="F218" i="4"/>
  <c r="G218" i="4"/>
  <c r="H218" i="4"/>
  <c r="I218" i="4"/>
  <c r="J218" i="4"/>
  <c r="K218" i="4"/>
  <c r="L218" i="4"/>
  <c r="M218" i="4"/>
  <c r="N218" i="4"/>
  <c r="Q218" i="4"/>
  <c r="R218" i="4"/>
  <c r="S218" i="4"/>
  <c r="T218" i="4"/>
  <c r="U218" i="4"/>
  <c r="V218" i="4"/>
  <c r="W218" i="4"/>
  <c r="X218" i="4"/>
  <c r="Y218" i="4"/>
  <c r="Z218" i="4"/>
  <c r="AA218" i="4"/>
  <c r="D219" i="4"/>
  <c r="E219" i="4"/>
  <c r="F219" i="4"/>
  <c r="G219" i="4"/>
  <c r="H219" i="4"/>
  <c r="I219" i="4"/>
  <c r="J219" i="4"/>
  <c r="K219" i="4"/>
  <c r="L219" i="4"/>
  <c r="M219" i="4"/>
  <c r="N219" i="4"/>
  <c r="Q219" i="4"/>
  <c r="R219" i="4"/>
  <c r="S219" i="4"/>
  <c r="T219" i="4"/>
  <c r="U219" i="4"/>
  <c r="V219" i="4"/>
  <c r="W219" i="4"/>
  <c r="X219" i="4"/>
  <c r="Y219" i="4"/>
  <c r="Z219" i="4"/>
  <c r="AA219" i="4"/>
  <c r="D220" i="4"/>
  <c r="E220" i="4"/>
  <c r="F220" i="4"/>
  <c r="G220" i="4"/>
  <c r="H220" i="4"/>
  <c r="I220" i="4"/>
  <c r="J220" i="4"/>
  <c r="K220" i="4"/>
  <c r="L220" i="4"/>
  <c r="M220" i="4"/>
  <c r="N220" i="4"/>
  <c r="Q220" i="4"/>
  <c r="R220" i="4"/>
  <c r="S220" i="4"/>
  <c r="T220" i="4"/>
  <c r="U220" i="4"/>
  <c r="V220" i="4"/>
  <c r="W220" i="4"/>
  <c r="X220" i="4"/>
  <c r="Y220" i="4"/>
  <c r="Z220" i="4"/>
  <c r="AA220" i="4"/>
  <c r="D221" i="4"/>
  <c r="E221" i="4"/>
  <c r="F221" i="4"/>
  <c r="G221" i="4"/>
  <c r="H221" i="4"/>
  <c r="I221" i="4"/>
  <c r="J221" i="4"/>
  <c r="K221" i="4"/>
  <c r="L221" i="4"/>
  <c r="M221" i="4"/>
  <c r="N221" i="4"/>
  <c r="Q221" i="4"/>
  <c r="R221" i="4"/>
  <c r="S221" i="4"/>
  <c r="T221" i="4"/>
  <c r="U221" i="4"/>
  <c r="V221" i="4"/>
  <c r="W221" i="4"/>
  <c r="X221" i="4"/>
  <c r="Y221" i="4"/>
  <c r="Z221" i="4"/>
  <c r="AA221" i="4"/>
  <c r="D222" i="4"/>
  <c r="E222" i="4"/>
  <c r="F222" i="4"/>
  <c r="G222" i="4"/>
  <c r="H222" i="4"/>
  <c r="I222" i="4"/>
  <c r="J222" i="4"/>
  <c r="K222" i="4"/>
  <c r="L222" i="4"/>
  <c r="M222" i="4"/>
  <c r="N222" i="4"/>
  <c r="Q222" i="4"/>
  <c r="R222" i="4"/>
  <c r="S222" i="4"/>
  <c r="T222" i="4"/>
  <c r="U222" i="4"/>
  <c r="V222" i="4"/>
  <c r="W222" i="4"/>
  <c r="X222" i="4"/>
  <c r="Y222" i="4"/>
  <c r="Z222" i="4"/>
  <c r="AA222" i="4"/>
  <c r="C222" i="4"/>
  <c r="C221" i="4"/>
  <c r="C220" i="4"/>
  <c r="C219" i="4"/>
  <c r="C218" i="4"/>
  <c r="C217" i="4"/>
  <c r="C216" i="4"/>
  <c r="C215" i="4"/>
  <c r="C214" i="4"/>
  <c r="C213" i="4"/>
  <c r="D176" i="4"/>
  <c r="E176" i="4"/>
  <c r="G176" i="4"/>
  <c r="H176" i="4"/>
  <c r="I176" i="4"/>
  <c r="J176" i="4"/>
  <c r="K176" i="4"/>
  <c r="M176" i="4"/>
  <c r="N176" i="4"/>
  <c r="Q176" i="4"/>
  <c r="R176" i="4"/>
  <c r="S176" i="4"/>
  <c r="T176" i="4"/>
  <c r="U176" i="4"/>
  <c r="V176" i="4"/>
  <c r="W176" i="4"/>
  <c r="X176" i="4"/>
  <c r="Y176" i="4"/>
  <c r="Z176" i="4"/>
  <c r="AA176" i="4"/>
  <c r="D177" i="4"/>
  <c r="E177" i="4"/>
  <c r="G177" i="4"/>
  <c r="H177" i="4"/>
  <c r="I177" i="4"/>
  <c r="J177" i="4"/>
  <c r="K177" i="4"/>
  <c r="M177" i="4"/>
  <c r="N177" i="4"/>
  <c r="Q177" i="4"/>
  <c r="R177" i="4"/>
  <c r="S177" i="4"/>
  <c r="T177" i="4"/>
  <c r="U177" i="4"/>
  <c r="V177" i="4"/>
  <c r="W177" i="4"/>
  <c r="X177" i="4"/>
  <c r="Y177" i="4"/>
  <c r="Z177" i="4"/>
  <c r="AA177" i="4"/>
  <c r="D178" i="4"/>
  <c r="E178" i="4"/>
  <c r="G178" i="4"/>
  <c r="H178" i="4"/>
  <c r="I178" i="4"/>
  <c r="J178" i="4"/>
  <c r="K178" i="4"/>
  <c r="M178" i="4"/>
  <c r="N178" i="4"/>
  <c r="Q178" i="4"/>
  <c r="R178" i="4"/>
  <c r="S178" i="4"/>
  <c r="T178" i="4"/>
  <c r="U178" i="4"/>
  <c r="V178" i="4"/>
  <c r="W178" i="4"/>
  <c r="X178" i="4"/>
  <c r="Y178" i="4"/>
  <c r="Z178" i="4"/>
  <c r="AA178" i="4"/>
  <c r="D179" i="4"/>
  <c r="E179" i="4"/>
  <c r="G179" i="4"/>
  <c r="H179" i="4"/>
  <c r="I179" i="4"/>
  <c r="J179" i="4"/>
  <c r="K179" i="4"/>
  <c r="M179" i="4"/>
  <c r="N179" i="4"/>
  <c r="Q179" i="4"/>
  <c r="R179" i="4"/>
  <c r="S179" i="4"/>
  <c r="T179" i="4"/>
  <c r="U179" i="4"/>
  <c r="V179" i="4"/>
  <c r="W179" i="4"/>
  <c r="X179" i="4"/>
  <c r="Y179" i="4"/>
  <c r="Z179" i="4"/>
  <c r="AA179" i="4"/>
  <c r="D180" i="4"/>
  <c r="E180" i="4"/>
  <c r="G180" i="4"/>
  <c r="H180" i="4"/>
  <c r="I180" i="4"/>
  <c r="J180" i="4"/>
  <c r="K180" i="4"/>
  <c r="M180" i="4"/>
  <c r="N180" i="4"/>
  <c r="Q180" i="4"/>
  <c r="R180" i="4"/>
  <c r="S180" i="4"/>
  <c r="T180" i="4"/>
  <c r="U180" i="4"/>
  <c r="V180" i="4"/>
  <c r="W180" i="4"/>
  <c r="X180" i="4"/>
  <c r="Y180" i="4"/>
  <c r="Z180" i="4"/>
  <c r="AA180" i="4"/>
  <c r="D181" i="4"/>
  <c r="E181" i="4"/>
  <c r="G181" i="4"/>
  <c r="H181" i="4"/>
  <c r="I181" i="4"/>
  <c r="J181" i="4"/>
  <c r="K181" i="4"/>
  <c r="M181" i="4"/>
  <c r="N181" i="4"/>
  <c r="Q181" i="4"/>
  <c r="R181" i="4"/>
  <c r="S181" i="4"/>
  <c r="T181" i="4"/>
  <c r="U181" i="4"/>
  <c r="V181" i="4"/>
  <c r="W181" i="4"/>
  <c r="X181" i="4"/>
  <c r="Y181" i="4"/>
  <c r="Z181" i="4"/>
  <c r="AA181" i="4"/>
  <c r="D182" i="4"/>
  <c r="E182" i="4"/>
  <c r="G182" i="4"/>
  <c r="H182" i="4"/>
  <c r="I182" i="4"/>
  <c r="J182" i="4"/>
  <c r="K182" i="4"/>
  <c r="M182" i="4"/>
  <c r="N182" i="4"/>
  <c r="Q182" i="4"/>
  <c r="R182" i="4"/>
  <c r="S182" i="4"/>
  <c r="T182" i="4"/>
  <c r="U182" i="4"/>
  <c r="V182" i="4"/>
  <c r="W182" i="4"/>
  <c r="X182" i="4"/>
  <c r="Y182" i="4"/>
  <c r="Z182" i="4"/>
  <c r="AA182" i="4"/>
  <c r="D183" i="4"/>
  <c r="E183" i="4"/>
  <c r="G183" i="4"/>
  <c r="H183" i="4"/>
  <c r="I183" i="4"/>
  <c r="J183" i="4"/>
  <c r="K183" i="4"/>
  <c r="M183" i="4"/>
  <c r="N183" i="4"/>
  <c r="Q183" i="4"/>
  <c r="R183" i="4"/>
  <c r="S183" i="4"/>
  <c r="T183" i="4"/>
  <c r="U183" i="4"/>
  <c r="V183" i="4"/>
  <c r="W183" i="4"/>
  <c r="X183" i="4"/>
  <c r="Y183" i="4"/>
  <c r="Z183" i="4"/>
  <c r="AA183" i="4"/>
  <c r="D184" i="4"/>
  <c r="E184" i="4"/>
  <c r="G184" i="4"/>
  <c r="H184" i="4"/>
  <c r="I184" i="4"/>
  <c r="J184" i="4"/>
  <c r="K184" i="4"/>
  <c r="M184" i="4"/>
  <c r="N184" i="4"/>
  <c r="Q184" i="4"/>
  <c r="R184" i="4"/>
  <c r="S184" i="4"/>
  <c r="T184" i="4"/>
  <c r="U184" i="4"/>
  <c r="V184" i="4"/>
  <c r="W184" i="4"/>
  <c r="X184" i="4"/>
  <c r="Y184" i="4"/>
  <c r="Z184" i="4"/>
  <c r="AA184" i="4"/>
  <c r="D185" i="4"/>
  <c r="E185" i="4"/>
  <c r="G185" i="4"/>
  <c r="H185" i="4"/>
  <c r="I185" i="4"/>
  <c r="J185" i="4"/>
  <c r="K185" i="4"/>
  <c r="M185" i="4"/>
  <c r="N185" i="4"/>
  <c r="Q185" i="4"/>
  <c r="R185" i="4"/>
  <c r="S185" i="4"/>
  <c r="T185" i="4"/>
  <c r="U185" i="4"/>
  <c r="V185" i="4"/>
  <c r="W185" i="4"/>
  <c r="X185" i="4"/>
  <c r="Y185" i="4"/>
  <c r="Z185" i="4"/>
  <c r="AA185" i="4"/>
  <c r="D186" i="4"/>
  <c r="E186" i="4"/>
  <c r="G186" i="4"/>
  <c r="H186" i="4"/>
  <c r="I186" i="4"/>
  <c r="J186" i="4"/>
  <c r="K186" i="4"/>
  <c r="M186" i="4"/>
  <c r="N186" i="4"/>
  <c r="Q186" i="4"/>
  <c r="R186" i="4"/>
  <c r="S186" i="4"/>
  <c r="T186" i="4"/>
  <c r="U186" i="4"/>
  <c r="V186" i="4"/>
  <c r="W186" i="4"/>
  <c r="X186" i="4"/>
  <c r="Y186" i="4"/>
  <c r="Z186" i="4"/>
  <c r="AA186" i="4"/>
  <c r="C185" i="4"/>
  <c r="C184" i="4"/>
  <c r="C183" i="4"/>
  <c r="C182" i="4"/>
  <c r="C181" i="4"/>
  <c r="C180" i="4"/>
  <c r="C179" i="4"/>
  <c r="C178" i="4"/>
  <c r="C177" i="4"/>
  <c r="C176" i="4"/>
  <c r="D139" i="4"/>
  <c r="E139" i="4"/>
  <c r="G139" i="4"/>
  <c r="H139" i="4"/>
  <c r="I139" i="4"/>
  <c r="J139" i="4"/>
  <c r="K139" i="4"/>
  <c r="M139" i="4"/>
  <c r="N139" i="4"/>
  <c r="Q139" i="4"/>
  <c r="R139" i="4"/>
  <c r="S139" i="4"/>
  <c r="T139" i="4"/>
  <c r="U139" i="4"/>
  <c r="V139" i="4"/>
  <c r="W139" i="4"/>
  <c r="X139" i="4"/>
  <c r="Y139" i="4"/>
  <c r="Z139" i="4"/>
  <c r="AA139" i="4"/>
  <c r="D140" i="4"/>
  <c r="E140" i="4"/>
  <c r="G140" i="4"/>
  <c r="H140" i="4"/>
  <c r="I140" i="4"/>
  <c r="J140" i="4"/>
  <c r="K140" i="4"/>
  <c r="M140" i="4"/>
  <c r="N140" i="4"/>
  <c r="Q140" i="4"/>
  <c r="R140" i="4"/>
  <c r="S140" i="4"/>
  <c r="T140" i="4"/>
  <c r="U140" i="4"/>
  <c r="V140" i="4"/>
  <c r="W140" i="4"/>
  <c r="X140" i="4"/>
  <c r="Y140" i="4"/>
  <c r="Z140" i="4"/>
  <c r="AA140" i="4"/>
  <c r="D141" i="4"/>
  <c r="E141" i="4"/>
  <c r="G141" i="4"/>
  <c r="H141" i="4"/>
  <c r="I141" i="4"/>
  <c r="J141" i="4"/>
  <c r="K141" i="4"/>
  <c r="M141" i="4"/>
  <c r="N141" i="4"/>
  <c r="Q141" i="4"/>
  <c r="R141" i="4"/>
  <c r="S141" i="4"/>
  <c r="T141" i="4"/>
  <c r="U141" i="4"/>
  <c r="V141" i="4"/>
  <c r="W141" i="4"/>
  <c r="X141" i="4"/>
  <c r="Y141" i="4"/>
  <c r="Z141" i="4"/>
  <c r="AA141" i="4"/>
  <c r="D142" i="4"/>
  <c r="E142" i="4"/>
  <c r="G142" i="4"/>
  <c r="H142" i="4"/>
  <c r="I142" i="4"/>
  <c r="J142" i="4"/>
  <c r="K142" i="4"/>
  <c r="M142" i="4"/>
  <c r="N142" i="4"/>
  <c r="Q142" i="4"/>
  <c r="R142" i="4"/>
  <c r="S142" i="4"/>
  <c r="T142" i="4"/>
  <c r="U142" i="4"/>
  <c r="V142" i="4"/>
  <c r="W142" i="4"/>
  <c r="X142" i="4"/>
  <c r="Y142" i="4"/>
  <c r="Z142" i="4"/>
  <c r="AA142" i="4"/>
  <c r="D143" i="4"/>
  <c r="E143" i="4"/>
  <c r="G143" i="4"/>
  <c r="H143" i="4"/>
  <c r="I143" i="4"/>
  <c r="J143" i="4"/>
  <c r="K143" i="4"/>
  <c r="M143" i="4"/>
  <c r="N143" i="4"/>
  <c r="Q143" i="4"/>
  <c r="R143" i="4"/>
  <c r="S143" i="4"/>
  <c r="T143" i="4"/>
  <c r="U143" i="4"/>
  <c r="V143" i="4"/>
  <c r="W143" i="4"/>
  <c r="X143" i="4"/>
  <c r="Y143" i="4"/>
  <c r="Z143" i="4"/>
  <c r="AA143" i="4"/>
  <c r="D144" i="4"/>
  <c r="E144" i="4"/>
  <c r="G144" i="4"/>
  <c r="H144" i="4"/>
  <c r="I144" i="4"/>
  <c r="J144" i="4"/>
  <c r="K144" i="4"/>
  <c r="M144" i="4"/>
  <c r="N144" i="4"/>
  <c r="Q144" i="4"/>
  <c r="R144" i="4"/>
  <c r="S144" i="4"/>
  <c r="T144" i="4"/>
  <c r="U144" i="4"/>
  <c r="V144" i="4"/>
  <c r="W144" i="4"/>
  <c r="X144" i="4"/>
  <c r="Y144" i="4"/>
  <c r="Z144" i="4"/>
  <c r="AA144" i="4"/>
  <c r="D145" i="4"/>
  <c r="E145" i="4"/>
  <c r="G145" i="4"/>
  <c r="H145" i="4"/>
  <c r="I145" i="4"/>
  <c r="J145" i="4"/>
  <c r="K145" i="4"/>
  <c r="M145" i="4"/>
  <c r="N145" i="4"/>
  <c r="Q145" i="4"/>
  <c r="R145" i="4"/>
  <c r="S145" i="4"/>
  <c r="T145" i="4"/>
  <c r="U145" i="4"/>
  <c r="V145" i="4"/>
  <c r="W145" i="4"/>
  <c r="X145" i="4"/>
  <c r="Y145" i="4"/>
  <c r="Z145" i="4"/>
  <c r="AA145" i="4"/>
  <c r="D146" i="4"/>
  <c r="E146" i="4"/>
  <c r="G146" i="4"/>
  <c r="H146" i="4"/>
  <c r="I146" i="4"/>
  <c r="J146" i="4"/>
  <c r="K146" i="4"/>
  <c r="M146" i="4"/>
  <c r="N146" i="4"/>
  <c r="Q146" i="4"/>
  <c r="R146" i="4"/>
  <c r="S146" i="4"/>
  <c r="T146" i="4"/>
  <c r="U146" i="4"/>
  <c r="V146" i="4"/>
  <c r="W146" i="4"/>
  <c r="X146" i="4"/>
  <c r="Y146" i="4"/>
  <c r="Z146" i="4"/>
  <c r="AA146" i="4"/>
  <c r="D147" i="4"/>
  <c r="E147" i="4"/>
  <c r="G147" i="4"/>
  <c r="H147" i="4"/>
  <c r="I147" i="4"/>
  <c r="J147" i="4"/>
  <c r="K147" i="4"/>
  <c r="M147" i="4"/>
  <c r="N147" i="4"/>
  <c r="Q147" i="4"/>
  <c r="R147" i="4"/>
  <c r="S147" i="4"/>
  <c r="T147" i="4"/>
  <c r="U147" i="4"/>
  <c r="V147" i="4"/>
  <c r="W147" i="4"/>
  <c r="X147" i="4"/>
  <c r="Y147" i="4"/>
  <c r="Z147" i="4"/>
  <c r="AA147" i="4"/>
  <c r="D148" i="4"/>
  <c r="E148" i="4"/>
  <c r="G148" i="4"/>
  <c r="H148" i="4"/>
  <c r="I148" i="4"/>
  <c r="J148" i="4"/>
  <c r="K148" i="4"/>
  <c r="M148" i="4"/>
  <c r="N148" i="4"/>
  <c r="Q148" i="4"/>
  <c r="R148" i="4"/>
  <c r="S148" i="4"/>
  <c r="T148" i="4"/>
  <c r="U148" i="4"/>
  <c r="V148" i="4"/>
  <c r="W148" i="4"/>
  <c r="X148" i="4"/>
  <c r="Y148" i="4"/>
  <c r="Z148" i="4"/>
  <c r="AA148" i="4"/>
  <c r="C147" i="4"/>
  <c r="C146" i="4"/>
  <c r="C145" i="4"/>
  <c r="C144" i="4"/>
  <c r="C143" i="4"/>
  <c r="C142" i="4"/>
  <c r="C141" i="4"/>
  <c r="C140" i="4"/>
  <c r="C139" i="4"/>
  <c r="D101" i="4"/>
  <c r="E101" i="4"/>
  <c r="G101" i="4"/>
  <c r="H101" i="4"/>
  <c r="I101" i="4"/>
  <c r="J101" i="4"/>
  <c r="K101" i="4"/>
  <c r="M101" i="4"/>
  <c r="N101" i="4"/>
  <c r="Q101" i="4"/>
  <c r="R101" i="4"/>
  <c r="S101" i="4"/>
  <c r="T101" i="4"/>
  <c r="U101" i="4"/>
  <c r="V101" i="4"/>
  <c r="W101" i="4"/>
  <c r="X101" i="4"/>
  <c r="Y101" i="4"/>
  <c r="Z101" i="4"/>
  <c r="AA101" i="4"/>
  <c r="D102" i="4"/>
  <c r="E102" i="4"/>
  <c r="G102" i="4"/>
  <c r="H102" i="4"/>
  <c r="I102" i="4"/>
  <c r="J102" i="4"/>
  <c r="K102" i="4"/>
  <c r="M102" i="4"/>
  <c r="N102" i="4"/>
  <c r="Q102" i="4"/>
  <c r="R102" i="4"/>
  <c r="S102" i="4"/>
  <c r="T102" i="4"/>
  <c r="U102" i="4"/>
  <c r="V102" i="4"/>
  <c r="W102" i="4"/>
  <c r="X102" i="4"/>
  <c r="Y102" i="4"/>
  <c r="Z102" i="4"/>
  <c r="AA102" i="4"/>
  <c r="D103" i="4"/>
  <c r="E103" i="4"/>
  <c r="G103" i="4"/>
  <c r="H103" i="4"/>
  <c r="I103" i="4"/>
  <c r="J103" i="4"/>
  <c r="K103" i="4"/>
  <c r="M103" i="4"/>
  <c r="N103" i="4"/>
  <c r="Q103" i="4"/>
  <c r="R103" i="4"/>
  <c r="S103" i="4"/>
  <c r="T103" i="4"/>
  <c r="U103" i="4"/>
  <c r="V103" i="4"/>
  <c r="W103" i="4"/>
  <c r="X103" i="4"/>
  <c r="Y103" i="4"/>
  <c r="Z103" i="4"/>
  <c r="AA103" i="4"/>
  <c r="D104" i="4"/>
  <c r="E104" i="4"/>
  <c r="G104" i="4"/>
  <c r="H104" i="4"/>
  <c r="I104" i="4"/>
  <c r="J104" i="4"/>
  <c r="K104" i="4"/>
  <c r="M104" i="4"/>
  <c r="N104" i="4"/>
  <c r="Q104" i="4"/>
  <c r="R104" i="4"/>
  <c r="S104" i="4"/>
  <c r="T104" i="4"/>
  <c r="U104" i="4"/>
  <c r="V104" i="4"/>
  <c r="W104" i="4"/>
  <c r="X104" i="4"/>
  <c r="Y104" i="4"/>
  <c r="Z104" i="4"/>
  <c r="AA104" i="4"/>
  <c r="D105" i="4"/>
  <c r="E105" i="4"/>
  <c r="G105" i="4"/>
  <c r="H105" i="4"/>
  <c r="I105" i="4"/>
  <c r="J105" i="4"/>
  <c r="K105" i="4"/>
  <c r="M105" i="4"/>
  <c r="N105" i="4"/>
  <c r="Q105" i="4"/>
  <c r="R105" i="4"/>
  <c r="S105" i="4"/>
  <c r="T105" i="4"/>
  <c r="U105" i="4"/>
  <c r="V105" i="4"/>
  <c r="W105" i="4"/>
  <c r="X105" i="4"/>
  <c r="Y105" i="4"/>
  <c r="Z105" i="4"/>
  <c r="AA105" i="4"/>
  <c r="D106" i="4"/>
  <c r="E106" i="4"/>
  <c r="G106" i="4"/>
  <c r="H106" i="4"/>
  <c r="I106" i="4"/>
  <c r="J106" i="4"/>
  <c r="K106" i="4"/>
  <c r="M106" i="4"/>
  <c r="N106" i="4"/>
  <c r="Q106" i="4"/>
  <c r="R106" i="4"/>
  <c r="S106" i="4"/>
  <c r="T106" i="4"/>
  <c r="U106" i="4"/>
  <c r="V106" i="4"/>
  <c r="W106" i="4"/>
  <c r="X106" i="4"/>
  <c r="Y106" i="4"/>
  <c r="Z106" i="4"/>
  <c r="AA106" i="4"/>
  <c r="D107" i="4"/>
  <c r="E107" i="4"/>
  <c r="G107" i="4"/>
  <c r="H107" i="4"/>
  <c r="I107" i="4"/>
  <c r="J107" i="4"/>
  <c r="K107" i="4"/>
  <c r="M107" i="4"/>
  <c r="N107" i="4"/>
  <c r="Q107" i="4"/>
  <c r="R107" i="4"/>
  <c r="S107" i="4"/>
  <c r="T107" i="4"/>
  <c r="U107" i="4"/>
  <c r="V107" i="4"/>
  <c r="W107" i="4"/>
  <c r="X107" i="4"/>
  <c r="Y107" i="4"/>
  <c r="Z107" i="4"/>
  <c r="AA107" i="4"/>
  <c r="D108" i="4"/>
  <c r="E108" i="4"/>
  <c r="G108" i="4"/>
  <c r="H108" i="4"/>
  <c r="I108" i="4"/>
  <c r="J108" i="4"/>
  <c r="K108" i="4"/>
  <c r="M108" i="4"/>
  <c r="N108" i="4"/>
  <c r="Q108" i="4"/>
  <c r="R108" i="4"/>
  <c r="S108" i="4"/>
  <c r="T108" i="4"/>
  <c r="U108" i="4"/>
  <c r="V108" i="4"/>
  <c r="W108" i="4"/>
  <c r="X108" i="4"/>
  <c r="Y108" i="4"/>
  <c r="Z108" i="4"/>
  <c r="AA108" i="4"/>
  <c r="D109" i="4"/>
  <c r="E109" i="4"/>
  <c r="G109" i="4"/>
  <c r="H109" i="4"/>
  <c r="I109" i="4"/>
  <c r="J109" i="4"/>
  <c r="K109" i="4"/>
  <c r="M109" i="4"/>
  <c r="N109" i="4"/>
  <c r="Q109" i="4"/>
  <c r="R109" i="4"/>
  <c r="S109" i="4"/>
  <c r="T109" i="4"/>
  <c r="U109" i="4"/>
  <c r="V109" i="4"/>
  <c r="W109" i="4"/>
  <c r="X109" i="4"/>
  <c r="Y109" i="4"/>
  <c r="Z109" i="4"/>
  <c r="AA109" i="4"/>
  <c r="D110" i="4"/>
  <c r="E110" i="4"/>
  <c r="G110" i="4"/>
  <c r="G111" i="4" s="1"/>
  <c r="H110" i="4"/>
  <c r="H111" i="4" s="1"/>
  <c r="I110" i="4"/>
  <c r="J110" i="4"/>
  <c r="K110" i="4"/>
  <c r="K111" i="4" s="1"/>
  <c r="M110" i="4"/>
  <c r="N110" i="4"/>
  <c r="Q110" i="4"/>
  <c r="R110" i="4"/>
  <c r="R111" i="4" s="1"/>
  <c r="S110" i="4"/>
  <c r="T110" i="4"/>
  <c r="U110" i="4"/>
  <c r="V110" i="4"/>
  <c r="V111" i="4" s="1"/>
  <c r="W110" i="4"/>
  <c r="X110" i="4"/>
  <c r="Y110" i="4"/>
  <c r="Z110" i="4"/>
  <c r="Z111" i="4" s="1"/>
  <c r="AA110" i="4"/>
  <c r="C110" i="4"/>
  <c r="C109" i="4"/>
  <c r="C108" i="4"/>
  <c r="C107" i="4"/>
  <c r="C106" i="4"/>
  <c r="C105" i="4"/>
  <c r="C104" i="4"/>
  <c r="C103" i="4"/>
  <c r="C102" i="4"/>
  <c r="C101" i="4"/>
  <c r="F4" i="4"/>
  <c r="F5" i="4"/>
  <c r="F6" i="4"/>
  <c r="F7" i="4"/>
  <c r="F8" i="4"/>
  <c r="F9" i="4"/>
  <c r="F11" i="4"/>
  <c r="F12" i="4"/>
  <c r="F13" i="4"/>
  <c r="F14" i="4"/>
  <c r="F15" i="4"/>
  <c r="F16" i="4"/>
  <c r="F17" i="4"/>
  <c r="F18" i="4"/>
  <c r="F20" i="4"/>
  <c r="F21" i="4"/>
  <c r="F22" i="4"/>
  <c r="F23" i="4"/>
  <c r="F24" i="4"/>
  <c r="F25" i="4"/>
  <c r="F26" i="4"/>
  <c r="F27" i="4"/>
  <c r="F28" i="4"/>
  <c r="F30" i="4"/>
  <c r="F31" i="4"/>
  <c r="F32" i="4"/>
  <c r="F33" i="4"/>
  <c r="F34" i="4"/>
  <c r="F35" i="4"/>
  <c r="F36" i="4"/>
  <c r="F37" i="4"/>
  <c r="F38" i="4"/>
  <c r="F39" i="4"/>
  <c r="F41" i="4"/>
  <c r="F42" i="4"/>
  <c r="F43" i="4"/>
  <c r="F44" i="4"/>
  <c r="F45" i="4"/>
  <c r="F46" i="4"/>
  <c r="F47" i="4"/>
  <c r="F61" i="4"/>
  <c r="F62" i="4"/>
  <c r="F63" i="4"/>
  <c r="F64" i="4"/>
  <c r="F65" i="4"/>
  <c r="F105" i="4" s="1"/>
  <c r="F66" i="4"/>
  <c r="F67" i="4"/>
  <c r="F68" i="4"/>
  <c r="F69" i="4"/>
  <c r="F70" i="4"/>
  <c r="F72" i="4"/>
  <c r="F73" i="4"/>
  <c r="F74" i="4"/>
  <c r="F75" i="4"/>
  <c r="F76" i="4"/>
  <c r="F77" i="4"/>
  <c r="F78" i="4"/>
  <c r="F79" i="4"/>
  <c r="F80" i="4"/>
  <c r="F82" i="4"/>
  <c r="F83" i="4"/>
  <c r="F84" i="4"/>
  <c r="F85" i="4"/>
  <c r="F86" i="4"/>
  <c r="F87" i="4"/>
  <c r="F88" i="4"/>
  <c r="F89" i="4"/>
  <c r="F90" i="4"/>
  <c r="F91" i="4"/>
  <c r="F93" i="4"/>
  <c r="F94" i="4"/>
  <c r="F95" i="4"/>
  <c r="F96" i="4"/>
  <c r="F97" i="4"/>
  <c r="F98" i="4"/>
  <c r="F99" i="4"/>
  <c r="F112" i="4"/>
  <c r="F113" i="4"/>
  <c r="F114" i="4"/>
  <c r="F115" i="4"/>
  <c r="F143" i="4" s="1"/>
  <c r="F116" i="4"/>
  <c r="F117" i="4"/>
  <c r="F118" i="4"/>
  <c r="F119" i="4"/>
  <c r="F121" i="4"/>
  <c r="F122" i="4"/>
  <c r="F123" i="4"/>
  <c r="F141" i="4" s="1"/>
  <c r="F124" i="4"/>
  <c r="F125" i="4"/>
  <c r="F126" i="4"/>
  <c r="F127" i="4"/>
  <c r="F128" i="4"/>
  <c r="F129" i="4"/>
  <c r="F131" i="4"/>
  <c r="F132" i="4"/>
  <c r="F133" i="4"/>
  <c r="F134" i="4"/>
  <c r="F135" i="4"/>
  <c r="F136" i="4"/>
  <c r="F137" i="4"/>
  <c r="F149" i="4"/>
  <c r="F150" i="4"/>
  <c r="F151" i="4"/>
  <c r="F152" i="4"/>
  <c r="F180" i="4" s="1"/>
  <c r="F153" i="4"/>
  <c r="F181" i="4" s="1"/>
  <c r="F154" i="4"/>
  <c r="F155" i="4"/>
  <c r="F156" i="4"/>
  <c r="F184" i="4" s="1"/>
  <c r="F158" i="4"/>
  <c r="F159" i="4"/>
  <c r="F160" i="4"/>
  <c r="F161" i="4"/>
  <c r="F162" i="4"/>
  <c r="F163" i="4"/>
  <c r="F164" i="4"/>
  <c r="F166" i="4"/>
  <c r="F167" i="4"/>
  <c r="F168" i="4"/>
  <c r="F178" i="4" s="1"/>
  <c r="F169" i="4"/>
  <c r="F170" i="4"/>
  <c r="F171" i="4"/>
  <c r="F172" i="4"/>
  <c r="F173" i="4"/>
  <c r="F174" i="4"/>
  <c r="F185" i="4" s="1"/>
  <c r="F187" i="4"/>
  <c r="F188" i="4"/>
  <c r="F189" i="4"/>
  <c r="F190" i="4"/>
  <c r="F191" i="4"/>
  <c r="F192" i="4"/>
  <c r="F193" i="4"/>
  <c r="F195" i="4"/>
  <c r="F196" i="4"/>
  <c r="F197" i="4"/>
  <c r="F198" i="4"/>
  <c r="F199" i="4"/>
  <c r="F200" i="4"/>
  <c r="F201" i="4"/>
  <c r="F202" i="4"/>
  <c r="F204" i="4"/>
  <c r="F205" i="4"/>
  <c r="F206" i="4"/>
  <c r="F207" i="4"/>
  <c r="F208" i="4"/>
  <c r="F209" i="4"/>
  <c r="F210" i="4"/>
  <c r="F211" i="4"/>
  <c r="F3" i="4"/>
  <c r="O4" i="4"/>
  <c r="O5" i="4"/>
  <c r="O6" i="4"/>
  <c r="O7" i="4"/>
  <c r="O8" i="4"/>
  <c r="O9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30" i="4"/>
  <c r="O31" i="4"/>
  <c r="O32" i="4"/>
  <c r="O33" i="4"/>
  <c r="O34" i="4"/>
  <c r="O35" i="4"/>
  <c r="O36" i="4"/>
  <c r="O37" i="4"/>
  <c r="O38" i="4"/>
  <c r="O39" i="4"/>
  <c r="O41" i="4"/>
  <c r="O42" i="4"/>
  <c r="O43" i="4"/>
  <c r="O44" i="4"/>
  <c r="O45" i="4"/>
  <c r="O46" i="4"/>
  <c r="O47" i="4"/>
  <c r="O61" i="4"/>
  <c r="O62" i="4"/>
  <c r="O63" i="4"/>
  <c r="O64" i="4"/>
  <c r="O65" i="4"/>
  <c r="O66" i="4"/>
  <c r="O67" i="4"/>
  <c r="O68" i="4"/>
  <c r="O69" i="4"/>
  <c r="O70" i="4"/>
  <c r="O72" i="4"/>
  <c r="O73" i="4"/>
  <c r="O74" i="4"/>
  <c r="O75" i="4"/>
  <c r="O76" i="4"/>
  <c r="O77" i="4"/>
  <c r="O78" i="4"/>
  <c r="O79" i="4"/>
  <c r="O80" i="4"/>
  <c r="O82" i="4"/>
  <c r="O83" i="4"/>
  <c r="O84" i="4"/>
  <c r="O85" i="4"/>
  <c r="O86" i="4"/>
  <c r="O87" i="4"/>
  <c r="O88" i="4"/>
  <c r="O89" i="4"/>
  <c r="O90" i="4"/>
  <c r="O91" i="4"/>
  <c r="O93" i="4"/>
  <c r="O94" i="4"/>
  <c r="O95" i="4"/>
  <c r="O96" i="4"/>
  <c r="O97" i="4"/>
  <c r="O98" i="4"/>
  <c r="O99" i="4"/>
  <c r="O112" i="4"/>
  <c r="O113" i="4"/>
  <c r="O114" i="4"/>
  <c r="O115" i="4"/>
  <c r="O143" i="4" s="1"/>
  <c r="O116" i="4"/>
  <c r="O117" i="4"/>
  <c r="O118" i="4"/>
  <c r="O119" i="4"/>
  <c r="O121" i="4"/>
  <c r="O122" i="4"/>
  <c r="O123" i="4"/>
  <c r="O141" i="4" s="1"/>
  <c r="O124" i="4"/>
  <c r="O125" i="4"/>
  <c r="O126" i="4"/>
  <c r="O127" i="4"/>
  <c r="O128" i="4"/>
  <c r="O129" i="4"/>
  <c r="O131" i="4"/>
  <c r="O132" i="4"/>
  <c r="O133" i="4"/>
  <c r="O134" i="4"/>
  <c r="O135" i="4"/>
  <c r="O136" i="4"/>
  <c r="O137" i="4"/>
  <c r="O149" i="4"/>
  <c r="O150" i="4"/>
  <c r="O151" i="4"/>
  <c r="O152" i="4"/>
  <c r="O180" i="4" s="1"/>
  <c r="O153" i="4"/>
  <c r="O181" i="4" s="1"/>
  <c r="O154" i="4"/>
  <c r="O155" i="4"/>
  <c r="O156" i="4"/>
  <c r="O184" i="4" s="1"/>
  <c r="O158" i="4"/>
  <c r="O159" i="4"/>
  <c r="O160" i="4"/>
  <c r="O161" i="4"/>
  <c r="O162" i="4"/>
  <c r="O163" i="4"/>
  <c r="O164" i="4"/>
  <c r="O166" i="4"/>
  <c r="O167" i="4"/>
  <c r="O168" i="4"/>
  <c r="O178" i="4" s="1"/>
  <c r="O169" i="4"/>
  <c r="O170" i="4"/>
  <c r="O171" i="4"/>
  <c r="O172" i="4"/>
  <c r="O173" i="4"/>
  <c r="O174" i="4"/>
  <c r="O185" i="4" s="1"/>
  <c r="O187" i="4"/>
  <c r="O188" i="4"/>
  <c r="O189" i="4"/>
  <c r="O190" i="4"/>
  <c r="O191" i="4"/>
  <c r="O192" i="4"/>
  <c r="O193" i="4"/>
  <c r="O195" i="4"/>
  <c r="O196" i="4"/>
  <c r="O197" i="4"/>
  <c r="O198" i="4"/>
  <c r="O199" i="4"/>
  <c r="O200" i="4"/>
  <c r="O201" i="4"/>
  <c r="O202" i="4"/>
  <c r="O204" i="4"/>
  <c r="O205" i="4"/>
  <c r="O206" i="4"/>
  <c r="O207" i="4"/>
  <c r="O208" i="4"/>
  <c r="O209" i="4"/>
  <c r="O210" i="4"/>
  <c r="O211" i="4"/>
  <c r="O3" i="4"/>
  <c r="D49" i="4"/>
  <c r="E49" i="4"/>
  <c r="G49" i="4"/>
  <c r="H49" i="4"/>
  <c r="I49" i="4"/>
  <c r="J49" i="4"/>
  <c r="K49" i="4"/>
  <c r="M49" i="4"/>
  <c r="N49" i="4"/>
  <c r="Q49" i="4"/>
  <c r="R49" i="4"/>
  <c r="S49" i="4"/>
  <c r="T49" i="4"/>
  <c r="U49" i="4"/>
  <c r="V49" i="4"/>
  <c r="W49" i="4"/>
  <c r="X49" i="4"/>
  <c r="Y49" i="4"/>
  <c r="Z49" i="4"/>
  <c r="AA49" i="4"/>
  <c r="D50" i="4"/>
  <c r="E50" i="4"/>
  <c r="G50" i="4"/>
  <c r="H50" i="4"/>
  <c r="I50" i="4"/>
  <c r="J50" i="4"/>
  <c r="K50" i="4"/>
  <c r="M50" i="4"/>
  <c r="N50" i="4"/>
  <c r="Q50" i="4"/>
  <c r="R50" i="4"/>
  <c r="S50" i="4"/>
  <c r="T50" i="4"/>
  <c r="U50" i="4"/>
  <c r="V50" i="4"/>
  <c r="W50" i="4"/>
  <c r="X50" i="4"/>
  <c r="Y50" i="4"/>
  <c r="Z50" i="4"/>
  <c r="AA50" i="4"/>
  <c r="D51" i="4"/>
  <c r="E51" i="4"/>
  <c r="G51" i="4"/>
  <c r="H51" i="4"/>
  <c r="I51" i="4"/>
  <c r="J51" i="4"/>
  <c r="K51" i="4"/>
  <c r="M51" i="4"/>
  <c r="N51" i="4"/>
  <c r="Q51" i="4"/>
  <c r="R51" i="4"/>
  <c r="S51" i="4"/>
  <c r="T51" i="4"/>
  <c r="U51" i="4"/>
  <c r="V51" i="4"/>
  <c r="W51" i="4"/>
  <c r="X51" i="4"/>
  <c r="Y51" i="4"/>
  <c r="Z51" i="4"/>
  <c r="AA51" i="4"/>
  <c r="D52" i="4"/>
  <c r="E52" i="4"/>
  <c r="G52" i="4"/>
  <c r="H52" i="4"/>
  <c r="I52" i="4"/>
  <c r="J52" i="4"/>
  <c r="K52" i="4"/>
  <c r="M52" i="4"/>
  <c r="N52" i="4"/>
  <c r="Q52" i="4"/>
  <c r="R52" i="4"/>
  <c r="S52" i="4"/>
  <c r="T52" i="4"/>
  <c r="U52" i="4"/>
  <c r="V52" i="4"/>
  <c r="W52" i="4"/>
  <c r="X52" i="4"/>
  <c r="Y52" i="4"/>
  <c r="Z52" i="4"/>
  <c r="AA52" i="4"/>
  <c r="D53" i="4"/>
  <c r="E53" i="4"/>
  <c r="G53" i="4"/>
  <c r="H53" i="4"/>
  <c r="I53" i="4"/>
  <c r="J53" i="4"/>
  <c r="K53" i="4"/>
  <c r="M53" i="4"/>
  <c r="N53" i="4"/>
  <c r="Q53" i="4"/>
  <c r="R53" i="4"/>
  <c r="S53" i="4"/>
  <c r="T53" i="4"/>
  <c r="U53" i="4"/>
  <c r="V53" i="4"/>
  <c r="W53" i="4"/>
  <c r="X53" i="4"/>
  <c r="Y53" i="4"/>
  <c r="Z53" i="4"/>
  <c r="AA53" i="4"/>
  <c r="D54" i="4"/>
  <c r="E54" i="4"/>
  <c r="G54" i="4"/>
  <c r="H54" i="4"/>
  <c r="I54" i="4"/>
  <c r="J54" i="4"/>
  <c r="K54" i="4"/>
  <c r="M54" i="4"/>
  <c r="N54" i="4"/>
  <c r="Q54" i="4"/>
  <c r="R54" i="4"/>
  <c r="S54" i="4"/>
  <c r="T54" i="4"/>
  <c r="U54" i="4"/>
  <c r="V54" i="4"/>
  <c r="W54" i="4"/>
  <c r="X54" i="4"/>
  <c r="Y54" i="4"/>
  <c r="Z54" i="4"/>
  <c r="AA54" i="4"/>
  <c r="D55" i="4"/>
  <c r="E55" i="4"/>
  <c r="G55" i="4"/>
  <c r="H55" i="4"/>
  <c r="I55" i="4"/>
  <c r="J55" i="4"/>
  <c r="K55" i="4"/>
  <c r="M55" i="4"/>
  <c r="N55" i="4"/>
  <c r="Q55" i="4"/>
  <c r="R55" i="4"/>
  <c r="S55" i="4"/>
  <c r="T55" i="4"/>
  <c r="U55" i="4"/>
  <c r="V55" i="4"/>
  <c r="W55" i="4"/>
  <c r="X55" i="4"/>
  <c r="Y55" i="4"/>
  <c r="Z55" i="4"/>
  <c r="AA55" i="4"/>
  <c r="D56" i="4"/>
  <c r="E56" i="4"/>
  <c r="G56" i="4"/>
  <c r="H56" i="4"/>
  <c r="I56" i="4"/>
  <c r="J56" i="4"/>
  <c r="K56" i="4"/>
  <c r="M56" i="4"/>
  <c r="N56" i="4"/>
  <c r="Q56" i="4"/>
  <c r="R56" i="4"/>
  <c r="S56" i="4"/>
  <c r="T56" i="4"/>
  <c r="U56" i="4"/>
  <c r="V56" i="4"/>
  <c r="W56" i="4"/>
  <c r="X56" i="4"/>
  <c r="Y56" i="4"/>
  <c r="Z56" i="4"/>
  <c r="AA56" i="4"/>
  <c r="D57" i="4"/>
  <c r="E57" i="4"/>
  <c r="G57" i="4"/>
  <c r="H57" i="4"/>
  <c r="I57" i="4"/>
  <c r="J57" i="4"/>
  <c r="K57" i="4"/>
  <c r="M57" i="4"/>
  <c r="N57" i="4"/>
  <c r="Q57" i="4"/>
  <c r="R57" i="4"/>
  <c r="S57" i="4"/>
  <c r="T57" i="4"/>
  <c r="U57" i="4"/>
  <c r="V57" i="4"/>
  <c r="W57" i="4"/>
  <c r="X57" i="4"/>
  <c r="Y57" i="4"/>
  <c r="Z57" i="4"/>
  <c r="AA57" i="4"/>
  <c r="D58" i="4"/>
  <c r="E58" i="4"/>
  <c r="G58" i="4"/>
  <c r="H58" i="4"/>
  <c r="I58" i="4"/>
  <c r="J58" i="4"/>
  <c r="K58" i="4"/>
  <c r="M58" i="4"/>
  <c r="N58" i="4"/>
  <c r="Q58" i="4"/>
  <c r="R58" i="4"/>
  <c r="S58" i="4"/>
  <c r="T58" i="4"/>
  <c r="U58" i="4"/>
  <c r="V58" i="4"/>
  <c r="W58" i="4"/>
  <c r="X58" i="4"/>
  <c r="Y58" i="4"/>
  <c r="Z58" i="4"/>
  <c r="AA58" i="4"/>
  <c r="D59" i="4"/>
  <c r="E59" i="4"/>
  <c r="G59" i="4"/>
  <c r="H59" i="4"/>
  <c r="I59" i="4"/>
  <c r="J59" i="4"/>
  <c r="K59" i="4"/>
  <c r="M59" i="4"/>
  <c r="N59" i="4"/>
  <c r="Q59" i="4"/>
  <c r="R59" i="4"/>
  <c r="S59" i="4"/>
  <c r="T59" i="4"/>
  <c r="U59" i="4"/>
  <c r="V59" i="4"/>
  <c r="W59" i="4"/>
  <c r="X59" i="4"/>
  <c r="Y59" i="4"/>
  <c r="Z59" i="4"/>
  <c r="AA59" i="4"/>
  <c r="C59" i="4"/>
  <c r="C58" i="4"/>
  <c r="C57" i="4"/>
  <c r="C56" i="4"/>
  <c r="C55" i="4"/>
  <c r="C54" i="4"/>
  <c r="C53" i="4"/>
  <c r="C52" i="4"/>
  <c r="C51" i="4"/>
  <c r="C50" i="4"/>
  <c r="C49" i="4"/>
  <c r="O182" i="4" l="1"/>
  <c r="O183" i="4"/>
  <c r="O179" i="4"/>
  <c r="F183" i="4"/>
  <c r="F179" i="4"/>
  <c r="O177" i="4"/>
  <c r="F182" i="4"/>
  <c r="F177" i="4"/>
  <c r="O176" i="4"/>
  <c r="F176" i="4"/>
  <c r="F186" i="4" s="1"/>
  <c r="C186" i="4"/>
  <c r="C148" i="4"/>
  <c r="O142" i="4"/>
  <c r="F142" i="4"/>
  <c r="O140" i="4"/>
  <c r="O144" i="4"/>
  <c r="O139" i="4"/>
  <c r="F144" i="4"/>
  <c r="F139" i="4"/>
  <c r="O145" i="4"/>
  <c r="O147" i="4"/>
  <c r="F147" i="4"/>
  <c r="U111" i="4"/>
  <c r="O146" i="4"/>
  <c r="F146" i="4"/>
  <c r="F145" i="4"/>
  <c r="F140" i="4"/>
  <c r="C60" i="4"/>
  <c r="C111" i="4"/>
  <c r="F101" i="4"/>
  <c r="F107" i="4"/>
  <c r="F110" i="4"/>
  <c r="F106" i="4"/>
  <c r="O110" i="4"/>
  <c r="O108" i="4"/>
  <c r="O104" i="4"/>
  <c r="Y111" i="4"/>
  <c r="Q111" i="4"/>
  <c r="D111" i="4"/>
  <c r="F102" i="4"/>
  <c r="F108" i="4"/>
  <c r="F104" i="4"/>
  <c r="O109" i="4"/>
  <c r="O107" i="4"/>
  <c r="F103" i="4"/>
  <c r="J111" i="4"/>
  <c r="E111" i="4"/>
  <c r="O111" i="4" s="1"/>
  <c r="O106" i="4"/>
  <c r="F109" i="4"/>
  <c r="O105" i="4"/>
  <c r="O103" i="4"/>
  <c r="X111" i="4"/>
  <c r="T111" i="4"/>
  <c r="N111" i="4"/>
  <c r="I111" i="4"/>
  <c r="O101" i="4"/>
  <c r="AA111" i="4"/>
  <c r="W111" i="4"/>
  <c r="S111" i="4"/>
  <c r="M111" i="4"/>
  <c r="O102" i="4"/>
  <c r="F59" i="4"/>
  <c r="O58" i="4"/>
  <c r="F57" i="4"/>
  <c r="F56" i="4"/>
  <c r="F55" i="4"/>
  <c r="O54" i="4"/>
  <c r="F53" i="4"/>
  <c r="F52" i="4"/>
  <c r="F51" i="4"/>
  <c r="O50" i="4"/>
  <c r="X60" i="4"/>
  <c r="T60" i="4"/>
  <c r="N60" i="4"/>
  <c r="I60" i="4"/>
  <c r="D60" i="4"/>
  <c r="F58" i="4"/>
  <c r="F54" i="4"/>
  <c r="F50" i="4"/>
  <c r="H60" i="4"/>
  <c r="W60" i="4"/>
  <c r="M60" i="4"/>
  <c r="F49" i="4"/>
  <c r="AA60" i="4"/>
  <c r="Z60" i="4"/>
  <c r="R60" i="4"/>
  <c r="G60" i="4"/>
  <c r="S60" i="4"/>
  <c r="V60" i="4"/>
  <c r="K60" i="4"/>
  <c r="O59" i="4"/>
  <c r="O55" i="4"/>
  <c r="Y60" i="4"/>
  <c r="U60" i="4"/>
  <c r="Q60" i="4"/>
  <c r="O51" i="4"/>
  <c r="J60" i="4"/>
  <c r="E60" i="4"/>
  <c r="O56" i="4"/>
  <c r="O52" i="4"/>
  <c r="O57" i="4"/>
  <c r="O53" i="4"/>
  <c r="O49" i="4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B26" i="5"/>
  <c r="Y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B25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B21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B17" i="5"/>
  <c r="Y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B13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B8" i="5"/>
  <c r="D212" i="4"/>
  <c r="E212" i="4"/>
  <c r="G212" i="4"/>
  <c r="H212" i="4"/>
  <c r="I212" i="4"/>
  <c r="J212" i="4"/>
  <c r="K212" i="4"/>
  <c r="M212" i="4"/>
  <c r="N212" i="4"/>
  <c r="Q212" i="4"/>
  <c r="R212" i="4"/>
  <c r="S212" i="4"/>
  <c r="T212" i="4"/>
  <c r="U212" i="4"/>
  <c r="V212" i="4"/>
  <c r="W212" i="4"/>
  <c r="X212" i="4"/>
  <c r="Y212" i="4"/>
  <c r="Z212" i="4"/>
  <c r="AA212" i="4"/>
  <c r="C212" i="4"/>
  <c r="D203" i="4"/>
  <c r="E203" i="4"/>
  <c r="G203" i="4"/>
  <c r="H203" i="4"/>
  <c r="I203" i="4"/>
  <c r="J203" i="4"/>
  <c r="K203" i="4"/>
  <c r="M203" i="4"/>
  <c r="N203" i="4"/>
  <c r="Q203" i="4"/>
  <c r="R203" i="4"/>
  <c r="S203" i="4"/>
  <c r="T203" i="4"/>
  <c r="U203" i="4"/>
  <c r="V203" i="4"/>
  <c r="W203" i="4"/>
  <c r="X203" i="4"/>
  <c r="Y203" i="4"/>
  <c r="Z203" i="4"/>
  <c r="AA203" i="4"/>
  <c r="C203" i="4"/>
  <c r="D194" i="4"/>
  <c r="E194" i="4"/>
  <c r="G194" i="4"/>
  <c r="H194" i="4"/>
  <c r="I194" i="4"/>
  <c r="J194" i="4"/>
  <c r="K194" i="4"/>
  <c r="M194" i="4"/>
  <c r="N194" i="4"/>
  <c r="Q194" i="4"/>
  <c r="R194" i="4"/>
  <c r="S194" i="4"/>
  <c r="T194" i="4"/>
  <c r="U194" i="4"/>
  <c r="V194" i="4"/>
  <c r="W194" i="4"/>
  <c r="X194" i="4"/>
  <c r="Y194" i="4"/>
  <c r="Z194" i="4"/>
  <c r="AA194" i="4"/>
  <c r="C194" i="4"/>
  <c r="D175" i="4"/>
  <c r="E175" i="4"/>
  <c r="G175" i="4"/>
  <c r="H175" i="4"/>
  <c r="I175" i="4"/>
  <c r="J175" i="4"/>
  <c r="K175" i="4"/>
  <c r="M175" i="4"/>
  <c r="N175" i="4"/>
  <c r="Q175" i="4"/>
  <c r="R175" i="4"/>
  <c r="S175" i="4"/>
  <c r="T175" i="4"/>
  <c r="U175" i="4"/>
  <c r="V175" i="4"/>
  <c r="W175" i="4"/>
  <c r="X175" i="4"/>
  <c r="Y175" i="4"/>
  <c r="Z175" i="4"/>
  <c r="AA175" i="4"/>
  <c r="C175" i="4"/>
  <c r="AA165" i="4"/>
  <c r="D165" i="4"/>
  <c r="E165" i="4"/>
  <c r="G165" i="4"/>
  <c r="H165" i="4"/>
  <c r="I165" i="4"/>
  <c r="J165" i="4"/>
  <c r="K165" i="4"/>
  <c r="M165" i="4"/>
  <c r="N165" i="4"/>
  <c r="Q165" i="4"/>
  <c r="R165" i="4"/>
  <c r="S165" i="4"/>
  <c r="T165" i="4"/>
  <c r="U165" i="4"/>
  <c r="V165" i="4"/>
  <c r="W165" i="4"/>
  <c r="X165" i="4"/>
  <c r="Y165" i="4"/>
  <c r="Z165" i="4"/>
  <c r="C165" i="4"/>
  <c r="D157" i="4"/>
  <c r="E157" i="4"/>
  <c r="G157" i="4"/>
  <c r="H157" i="4"/>
  <c r="I157" i="4"/>
  <c r="J157" i="4"/>
  <c r="K157" i="4"/>
  <c r="M157" i="4"/>
  <c r="N157" i="4"/>
  <c r="Q157" i="4"/>
  <c r="R157" i="4"/>
  <c r="S157" i="4"/>
  <c r="T157" i="4"/>
  <c r="U157" i="4"/>
  <c r="V157" i="4"/>
  <c r="W157" i="4"/>
  <c r="X157" i="4"/>
  <c r="Y157" i="4"/>
  <c r="Z157" i="4"/>
  <c r="AA157" i="4"/>
  <c r="C157" i="4"/>
  <c r="D138" i="4"/>
  <c r="E138" i="4"/>
  <c r="G138" i="4"/>
  <c r="H138" i="4"/>
  <c r="I138" i="4"/>
  <c r="J138" i="4"/>
  <c r="K138" i="4"/>
  <c r="M138" i="4"/>
  <c r="N138" i="4"/>
  <c r="Q138" i="4"/>
  <c r="R138" i="4"/>
  <c r="S138" i="4"/>
  <c r="T138" i="4"/>
  <c r="U138" i="4"/>
  <c r="V138" i="4"/>
  <c r="W138" i="4"/>
  <c r="X138" i="4"/>
  <c r="Y138" i="4"/>
  <c r="Z138" i="4"/>
  <c r="AA138" i="4"/>
  <c r="C138" i="4"/>
  <c r="D130" i="4"/>
  <c r="E130" i="4"/>
  <c r="G130" i="4"/>
  <c r="H130" i="4"/>
  <c r="I130" i="4"/>
  <c r="J130" i="4"/>
  <c r="K130" i="4"/>
  <c r="M130" i="4"/>
  <c r="N130" i="4"/>
  <c r="Q130" i="4"/>
  <c r="R130" i="4"/>
  <c r="S130" i="4"/>
  <c r="T130" i="4"/>
  <c r="U130" i="4"/>
  <c r="V130" i="4"/>
  <c r="W130" i="4"/>
  <c r="X130" i="4"/>
  <c r="Y130" i="4"/>
  <c r="Z130" i="4"/>
  <c r="AA130" i="4"/>
  <c r="C130" i="4"/>
  <c r="D120" i="4"/>
  <c r="E120" i="4"/>
  <c r="G120" i="4"/>
  <c r="H120" i="4"/>
  <c r="I120" i="4"/>
  <c r="J120" i="4"/>
  <c r="K120" i="4"/>
  <c r="M120" i="4"/>
  <c r="N120" i="4"/>
  <c r="Q120" i="4"/>
  <c r="R120" i="4"/>
  <c r="S120" i="4"/>
  <c r="T120" i="4"/>
  <c r="U120" i="4"/>
  <c r="V120" i="4"/>
  <c r="W120" i="4"/>
  <c r="X120" i="4"/>
  <c r="Y120" i="4"/>
  <c r="Z120" i="4"/>
  <c r="AA120" i="4"/>
  <c r="C120" i="4"/>
  <c r="AA100" i="4"/>
  <c r="D100" i="4"/>
  <c r="E100" i="4"/>
  <c r="G100" i="4"/>
  <c r="H100" i="4"/>
  <c r="I100" i="4"/>
  <c r="J100" i="4"/>
  <c r="K100" i="4"/>
  <c r="M100" i="4"/>
  <c r="N100" i="4"/>
  <c r="Q100" i="4"/>
  <c r="R100" i="4"/>
  <c r="S100" i="4"/>
  <c r="T100" i="4"/>
  <c r="U100" i="4"/>
  <c r="V100" i="4"/>
  <c r="W100" i="4"/>
  <c r="X100" i="4"/>
  <c r="Y100" i="4"/>
  <c r="Z100" i="4"/>
  <c r="C100" i="4"/>
  <c r="D92" i="4"/>
  <c r="E92" i="4"/>
  <c r="G92" i="4"/>
  <c r="H92" i="4"/>
  <c r="I92" i="4"/>
  <c r="J92" i="4"/>
  <c r="K92" i="4"/>
  <c r="M92" i="4"/>
  <c r="N92" i="4"/>
  <c r="Q92" i="4"/>
  <c r="R92" i="4"/>
  <c r="S92" i="4"/>
  <c r="T92" i="4"/>
  <c r="U92" i="4"/>
  <c r="V92" i="4"/>
  <c r="W92" i="4"/>
  <c r="X92" i="4"/>
  <c r="Y92" i="4"/>
  <c r="Z92" i="4"/>
  <c r="AA92" i="4"/>
  <c r="C92" i="4"/>
  <c r="D81" i="4"/>
  <c r="E81" i="4"/>
  <c r="G81" i="4"/>
  <c r="H81" i="4"/>
  <c r="I81" i="4"/>
  <c r="J81" i="4"/>
  <c r="K81" i="4"/>
  <c r="M81" i="4"/>
  <c r="N81" i="4"/>
  <c r="Q81" i="4"/>
  <c r="R81" i="4"/>
  <c r="S81" i="4"/>
  <c r="T81" i="4"/>
  <c r="U81" i="4"/>
  <c r="V81" i="4"/>
  <c r="W81" i="4"/>
  <c r="X81" i="4"/>
  <c r="Y81" i="4"/>
  <c r="Z81" i="4"/>
  <c r="AA81" i="4"/>
  <c r="C81" i="4"/>
  <c r="D71" i="4"/>
  <c r="E71" i="4"/>
  <c r="G71" i="4"/>
  <c r="H71" i="4"/>
  <c r="I71" i="4"/>
  <c r="J71" i="4"/>
  <c r="K71" i="4"/>
  <c r="M71" i="4"/>
  <c r="N71" i="4"/>
  <c r="Q71" i="4"/>
  <c r="R71" i="4"/>
  <c r="S71" i="4"/>
  <c r="T71" i="4"/>
  <c r="U71" i="4"/>
  <c r="V71" i="4"/>
  <c r="W71" i="4"/>
  <c r="X71" i="4"/>
  <c r="Y71" i="4"/>
  <c r="Z71" i="4"/>
  <c r="AA71" i="4"/>
  <c r="C71" i="4"/>
  <c r="D48" i="4"/>
  <c r="E48" i="4"/>
  <c r="G48" i="4"/>
  <c r="H48" i="4"/>
  <c r="I48" i="4"/>
  <c r="J48" i="4"/>
  <c r="K48" i="4"/>
  <c r="M48" i="4"/>
  <c r="N48" i="4"/>
  <c r="Q48" i="4"/>
  <c r="R48" i="4"/>
  <c r="S48" i="4"/>
  <c r="T48" i="4"/>
  <c r="U48" i="4"/>
  <c r="V48" i="4"/>
  <c r="W48" i="4"/>
  <c r="X48" i="4"/>
  <c r="Y48" i="4"/>
  <c r="Z48" i="4"/>
  <c r="AA48" i="4"/>
  <c r="C48" i="4"/>
  <c r="D40" i="4"/>
  <c r="E40" i="4"/>
  <c r="G40" i="4"/>
  <c r="H40" i="4"/>
  <c r="I40" i="4"/>
  <c r="J40" i="4"/>
  <c r="K40" i="4"/>
  <c r="M40" i="4"/>
  <c r="N40" i="4"/>
  <c r="Q40" i="4"/>
  <c r="R40" i="4"/>
  <c r="S40" i="4"/>
  <c r="T40" i="4"/>
  <c r="U40" i="4"/>
  <c r="V40" i="4"/>
  <c r="W40" i="4"/>
  <c r="X40" i="4"/>
  <c r="Y40" i="4"/>
  <c r="Z40" i="4"/>
  <c r="AA40" i="4"/>
  <c r="C40" i="4"/>
  <c r="D29" i="4"/>
  <c r="E29" i="4"/>
  <c r="G29" i="4"/>
  <c r="H29" i="4"/>
  <c r="I29" i="4"/>
  <c r="J29" i="4"/>
  <c r="K29" i="4"/>
  <c r="M29" i="4"/>
  <c r="N29" i="4"/>
  <c r="Q29" i="4"/>
  <c r="R29" i="4"/>
  <c r="S29" i="4"/>
  <c r="T29" i="4"/>
  <c r="U29" i="4"/>
  <c r="V29" i="4"/>
  <c r="W29" i="4"/>
  <c r="X29" i="4"/>
  <c r="Y29" i="4"/>
  <c r="Z29" i="4"/>
  <c r="AA29" i="4"/>
  <c r="C29" i="4"/>
  <c r="D19" i="4"/>
  <c r="E19" i="4"/>
  <c r="G19" i="4"/>
  <c r="H19" i="4"/>
  <c r="I19" i="4"/>
  <c r="J19" i="4"/>
  <c r="K19" i="4"/>
  <c r="M19" i="4"/>
  <c r="N19" i="4"/>
  <c r="Q19" i="4"/>
  <c r="R19" i="4"/>
  <c r="S19" i="4"/>
  <c r="T19" i="4"/>
  <c r="U19" i="4"/>
  <c r="V19" i="4"/>
  <c r="W19" i="4"/>
  <c r="X19" i="4"/>
  <c r="Y19" i="4"/>
  <c r="Z19" i="4"/>
  <c r="AA19" i="4"/>
  <c r="C19" i="4"/>
  <c r="C10" i="4"/>
  <c r="D10" i="4"/>
  <c r="E10" i="4"/>
  <c r="G10" i="4"/>
  <c r="H10" i="4"/>
  <c r="I10" i="4"/>
  <c r="J10" i="4"/>
  <c r="K10" i="4"/>
  <c r="M10" i="4"/>
  <c r="N10" i="4"/>
  <c r="Q10" i="4"/>
  <c r="R10" i="4"/>
  <c r="S10" i="4"/>
  <c r="T10" i="4"/>
  <c r="U10" i="4"/>
  <c r="V10" i="4"/>
  <c r="W10" i="4"/>
  <c r="X10" i="4"/>
  <c r="Y10" i="4"/>
  <c r="Z10" i="4"/>
  <c r="AA10" i="4"/>
  <c r="L3" i="4"/>
  <c r="P3" i="4" s="1"/>
  <c r="L4" i="4"/>
  <c r="P4" i="4" s="1"/>
  <c r="L5" i="4"/>
  <c r="P5" i="4" s="1"/>
  <c r="L6" i="4"/>
  <c r="P6" i="4" s="1"/>
  <c r="L7" i="4"/>
  <c r="P7" i="4" s="1"/>
  <c r="L8" i="4"/>
  <c r="P8" i="4" s="1"/>
  <c r="L9" i="4"/>
  <c r="P9" i="4" s="1"/>
  <c r="L11" i="4"/>
  <c r="P11" i="4" s="1"/>
  <c r="L12" i="4"/>
  <c r="P12" i="4" s="1"/>
  <c r="L13" i="4"/>
  <c r="P13" i="4" s="1"/>
  <c r="L14" i="4"/>
  <c r="L15" i="4"/>
  <c r="P15" i="4" s="1"/>
  <c r="L16" i="4"/>
  <c r="P16" i="4" s="1"/>
  <c r="L17" i="4"/>
  <c r="P17" i="4" s="1"/>
  <c r="L18" i="4"/>
  <c r="P18" i="4" s="1"/>
  <c r="L20" i="4"/>
  <c r="P20" i="4" s="1"/>
  <c r="L21" i="4"/>
  <c r="P21" i="4" s="1"/>
  <c r="L22" i="4"/>
  <c r="P22" i="4" s="1"/>
  <c r="L23" i="4"/>
  <c r="P23" i="4" s="1"/>
  <c r="L24" i="4"/>
  <c r="P24" i="4" s="1"/>
  <c r="L25" i="4"/>
  <c r="P25" i="4" s="1"/>
  <c r="L26" i="4"/>
  <c r="P26" i="4" s="1"/>
  <c r="L27" i="4"/>
  <c r="P27" i="4" s="1"/>
  <c r="L28" i="4"/>
  <c r="P28" i="4" s="1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11" i="4"/>
  <c r="P211" i="4" s="1"/>
  <c r="L210" i="4"/>
  <c r="P210" i="4" s="1"/>
  <c r="L209" i="4"/>
  <c r="P209" i="4" s="1"/>
  <c r="L208" i="4"/>
  <c r="P208" i="4" s="1"/>
  <c r="L207" i="4"/>
  <c r="P207" i="4" s="1"/>
  <c r="L206" i="4"/>
  <c r="P206" i="4" s="1"/>
  <c r="L205" i="4"/>
  <c r="P205" i="4" s="1"/>
  <c r="L204" i="4"/>
  <c r="P204" i="4" s="1"/>
  <c r="L202" i="4"/>
  <c r="P202" i="4" s="1"/>
  <c r="L201" i="4"/>
  <c r="P201" i="4" s="1"/>
  <c r="L200" i="4"/>
  <c r="P200" i="4" s="1"/>
  <c r="L199" i="4"/>
  <c r="P199" i="4" s="1"/>
  <c r="L198" i="4"/>
  <c r="P198" i="4" s="1"/>
  <c r="L197" i="4"/>
  <c r="P197" i="4" s="1"/>
  <c r="L196" i="4"/>
  <c r="P196" i="4" s="1"/>
  <c r="L195" i="4"/>
  <c r="P195" i="4" s="1"/>
  <c r="L193" i="4"/>
  <c r="P193" i="4" s="1"/>
  <c r="L192" i="4"/>
  <c r="P192" i="4" s="1"/>
  <c r="L191" i="4"/>
  <c r="P191" i="4" s="1"/>
  <c r="L190" i="4"/>
  <c r="P190" i="4" s="1"/>
  <c r="L189" i="4"/>
  <c r="P189" i="4" s="1"/>
  <c r="L188" i="4"/>
  <c r="P188" i="4" s="1"/>
  <c r="L187" i="4"/>
  <c r="P187" i="4" s="1"/>
  <c r="L174" i="4"/>
  <c r="L173" i="4"/>
  <c r="P173" i="4" s="1"/>
  <c r="L172" i="4"/>
  <c r="P172" i="4" s="1"/>
  <c r="L171" i="4"/>
  <c r="P171" i="4" s="1"/>
  <c r="L170" i="4"/>
  <c r="P170" i="4" s="1"/>
  <c r="L169" i="4"/>
  <c r="P169" i="4" s="1"/>
  <c r="L168" i="4"/>
  <c r="L167" i="4"/>
  <c r="P167" i="4" s="1"/>
  <c r="L166" i="4"/>
  <c r="P166" i="4" s="1"/>
  <c r="L164" i="4"/>
  <c r="P164" i="4" s="1"/>
  <c r="L163" i="4"/>
  <c r="P163" i="4" s="1"/>
  <c r="L162" i="4"/>
  <c r="P162" i="4" s="1"/>
  <c r="L161" i="4"/>
  <c r="P161" i="4" s="1"/>
  <c r="L160" i="4"/>
  <c r="P160" i="4" s="1"/>
  <c r="L159" i="4"/>
  <c r="P159" i="4" s="1"/>
  <c r="L158" i="4"/>
  <c r="P158" i="4" s="1"/>
  <c r="L156" i="4"/>
  <c r="L155" i="4"/>
  <c r="L154" i="4"/>
  <c r="L153" i="4"/>
  <c r="L152" i="4"/>
  <c r="L151" i="4"/>
  <c r="L150" i="4"/>
  <c r="L149" i="4"/>
  <c r="L137" i="4"/>
  <c r="P137" i="4" s="1"/>
  <c r="L136" i="4"/>
  <c r="P136" i="4" s="1"/>
  <c r="L135" i="4"/>
  <c r="P135" i="4" s="1"/>
  <c r="L134" i="4"/>
  <c r="P134" i="4" s="1"/>
  <c r="L133" i="4"/>
  <c r="P133" i="4" s="1"/>
  <c r="L132" i="4"/>
  <c r="P132" i="4" s="1"/>
  <c r="L131" i="4"/>
  <c r="P131" i="4" s="1"/>
  <c r="L129" i="4"/>
  <c r="P129" i="4" s="1"/>
  <c r="L128" i="4"/>
  <c r="P128" i="4" s="1"/>
  <c r="L127" i="4"/>
  <c r="P127" i="4" s="1"/>
  <c r="L126" i="4"/>
  <c r="P126" i="4" s="1"/>
  <c r="L125" i="4"/>
  <c r="P125" i="4" s="1"/>
  <c r="L124" i="4"/>
  <c r="P124" i="4" s="1"/>
  <c r="L123" i="4"/>
  <c r="L122" i="4"/>
  <c r="P122" i="4" s="1"/>
  <c r="L121" i="4"/>
  <c r="P121" i="4" s="1"/>
  <c r="L119" i="4"/>
  <c r="L118" i="4"/>
  <c r="L117" i="4"/>
  <c r="L116" i="4"/>
  <c r="L115" i="4"/>
  <c r="L114" i="4"/>
  <c r="L113" i="4"/>
  <c r="L112" i="4"/>
  <c r="L99" i="4"/>
  <c r="P99" i="4" s="1"/>
  <c r="L98" i="4"/>
  <c r="P98" i="4" s="1"/>
  <c r="L97" i="4"/>
  <c r="P97" i="4" s="1"/>
  <c r="L96" i="4"/>
  <c r="P96" i="4" s="1"/>
  <c r="L95" i="4"/>
  <c r="P95" i="4" s="1"/>
  <c r="L94" i="4"/>
  <c r="P94" i="4" s="1"/>
  <c r="L93" i="4"/>
  <c r="P93" i="4" s="1"/>
  <c r="L91" i="4"/>
  <c r="P91" i="4" s="1"/>
  <c r="L90" i="4"/>
  <c r="P90" i="4" s="1"/>
  <c r="L89" i="4"/>
  <c r="P89" i="4" s="1"/>
  <c r="L88" i="4"/>
  <c r="P88" i="4" s="1"/>
  <c r="L87" i="4"/>
  <c r="P87" i="4" s="1"/>
  <c r="L86" i="4"/>
  <c r="P86" i="4" s="1"/>
  <c r="L85" i="4"/>
  <c r="P85" i="4" s="1"/>
  <c r="L84" i="4"/>
  <c r="P84" i="4" s="1"/>
  <c r="L83" i="4"/>
  <c r="P83" i="4" s="1"/>
  <c r="L82" i="4"/>
  <c r="P82" i="4" s="1"/>
  <c r="L80" i="4"/>
  <c r="P80" i="4" s="1"/>
  <c r="L79" i="4"/>
  <c r="P79" i="4" s="1"/>
  <c r="L78" i="4"/>
  <c r="P78" i="4" s="1"/>
  <c r="L77" i="4"/>
  <c r="P77" i="4" s="1"/>
  <c r="L76" i="4"/>
  <c r="P76" i="4" s="1"/>
  <c r="L75" i="4"/>
  <c r="P75" i="4" s="1"/>
  <c r="L74" i="4"/>
  <c r="P74" i="4" s="1"/>
  <c r="L73" i="4"/>
  <c r="P73" i="4" s="1"/>
  <c r="L72" i="4"/>
  <c r="P72" i="4" s="1"/>
  <c r="L70" i="4"/>
  <c r="L69" i="4"/>
  <c r="L68" i="4"/>
  <c r="L67" i="4"/>
  <c r="L66" i="4"/>
  <c r="L65" i="4"/>
  <c r="L64" i="4"/>
  <c r="L63" i="4"/>
  <c r="L62" i="4"/>
  <c r="L61" i="4"/>
  <c r="L47" i="4"/>
  <c r="P47" i="4" s="1"/>
  <c r="L46" i="4"/>
  <c r="P46" i="4" s="1"/>
  <c r="L45" i="4"/>
  <c r="P45" i="4" s="1"/>
  <c r="L44" i="4"/>
  <c r="P44" i="4" s="1"/>
  <c r="L43" i="4"/>
  <c r="P43" i="4" s="1"/>
  <c r="L42" i="4"/>
  <c r="P42" i="4" s="1"/>
  <c r="L41" i="4"/>
  <c r="P41" i="4" s="1"/>
  <c r="L39" i="4"/>
  <c r="P39" i="4" s="1"/>
  <c r="L38" i="4"/>
  <c r="P38" i="4" s="1"/>
  <c r="L37" i="4"/>
  <c r="P37" i="4" s="1"/>
  <c r="L36" i="4"/>
  <c r="P36" i="4" s="1"/>
  <c r="L35" i="4"/>
  <c r="P35" i="4" s="1"/>
  <c r="L34" i="4"/>
  <c r="L33" i="4"/>
  <c r="P33" i="4" s="1"/>
  <c r="L32" i="4"/>
  <c r="P32" i="4" s="1"/>
  <c r="L31" i="4"/>
  <c r="P31" i="4" s="1"/>
  <c r="L30" i="4"/>
  <c r="P30" i="4" s="1"/>
  <c r="O186" i="4" l="1"/>
  <c r="P152" i="4"/>
  <c r="P180" i="4" s="1"/>
  <c r="L180" i="4"/>
  <c r="P149" i="4"/>
  <c r="P176" i="4" s="1"/>
  <c r="L176" i="4"/>
  <c r="P153" i="4"/>
  <c r="P181" i="4" s="1"/>
  <c r="L181" i="4"/>
  <c r="P174" i="4"/>
  <c r="P185" i="4" s="1"/>
  <c r="L185" i="4"/>
  <c r="P150" i="4"/>
  <c r="P177" i="4" s="1"/>
  <c r="L177" i="4"/>
  <c r="P154" i="4"/>
  <c r="P182" i="4" s="1"/>
  <c r="L182" i="4"/>
  <c r="P168" i="4"/>
  <c r="P178" i="4" s="1"/>
  <c r="L178" i="4"/>
  <c r="P156" i="4"/>
  <c r="P184" i="4" s="1"/>
  <c r="L184" i="4"/>
  <c r="P151" i="4"/>
  <c r="P179" i="4" s="1"/>
  <c r="L179" i="4"/>
  <c r="P155" i="4"/>
  <c r="P183" i="4" s="1"/>
  <c r="L183" i="4"/>
  <c r="O148" i="4"/>
  <c r="F148" i="4"/>
  <c r="P116" i="4"/>
  <c r="P144" i="4" s="1"/>
  <c r="L144" i="4"/>
  <c r="P113" i="4"/>
  <c r="P140" i="4" s="1"/>
  <c r="L140" i="4"/>
  <c r="P117" i="4"/>
  <c r="P145" i="4" s="1"/>
  <c r="L145" i="4"/>
  <c r="P118" i="4"/>
  <c r="P146" i="4" s="1"/>
  <c r="L146" i="4"/>
  <c r="P123" i="4"/>
  <c r="P141" i="4" s="1"/>
  <c r="L141" i="4"/>
  <c r="P115" i="4"/>
  <c r="P143" i="4" s="1"/>
  <c r="L143" i="4"/>
  <c r="P119" i="4"/>
  <c r="P147" i="4" s="1"/>
  <c r="L147" i="4"/>
  <c r="P114" i="4"/>
  <c r="P142" i="4" s="1"/>
  <c r="L142" i="4"/>
  <c r="P112" i="4"/>
  <c r="P139" i="4" s="1"/>
  <c r="L139" i="4"/>
  <c r="F111" i="4"/>
  <c r="P62" i="4"/>
  <c r="L102" i="4"/>
  <c r="P102" i="4" s="1"/>
  <c r="P64" i="4"/>
  <c r="L104" i="4"/>
  <c r="P104" i="4" s="1"/>
  <c r="P61" i="4"/>
  <c r="L101" i="4"/>
  <c r="P65" i="4"/>
  <c r="L105" i="4"/>
  <c r="P105" i="4" s="1"/>
  <c r="P69" i="4"/>
  <c r="L109" i="4"/>
  <c r="P109" i="4" s="1"/>
  <c r="P70" i="4"/>
  <c r="L110" i="4"/>
  <c r="P110" i="4" s="1"/>
  <c r="P67" i="4"/>
  <c r="L107" i="4"/>
  <c r="P107" i="4" s="1"/>
  <c r="L203" i="4"/>
  <c r="P203" i="4" s="1"/>
  <c r="L212" i="4"/>
  <c r="P66" i="4"/>
  <c r="L106" i="4"/>
  <c r="P106" i="4" s="1"/>
  <c r="P63" i="4"/>
  <c r="L103" i="4"/>
  <c r="P103" i="4" s="1"/>
  <c r="P68" i="4"/>
  <c r="L108" i="4"/>
  <c r="P108" i="4" s="1"/>
  <c r="F138" i="4"/>
  <c r="F120" i="4"/>
  <c r="O157" i="4"/>
  <c r="F92" i="4"/>
  <c r="F100" i="4"/>
  <c r="F194" i="4"/>
  <c r="F10" i="4"/>
  <c r="F40" i="4"/>
  <c r="O60" i="4"/>
  <c r="F48" i="4"/>
  <c r="O203" i="4"/>
  <c r="F29" i="4"/>
  <c r="F81" i="4"/>
  <c r="L130" i="4"/>
  <c r="P130" i="4" s="1"/>
  <c r="L157" i="4"/>
  <c r="P157" i="4" s="1"/>
  <c r="F165" i="4"/>
  <c r="L175" i="4"/>
  <c r="P175" i="4" s="1"/>
  <c r="L54" i="4"/>
  <c r="P54" i="4" s="1"/>
  <c r="P34" i="4"/>
  <c r="L165" i="4"/>
  <c r="P165" i="4" s="1"/>
  <c r="L120" i="4"/>
  <c r="P120" i="4" s="1"/>
  <c r="L138" i="4"/>
  <c r="P138" i="4" s="1"/>
  <c r="L194" i="4"/>
  <c r="P194" i="4" s="1"/>
  <c r="L53" i="4"/>
  <c r="P53" i="4" s="1"/>
  <c r="P14" i="4"/>
  <c r="F19" i="4"/>
  <c r="F71" i="4"/>
  <c r="L100" i="4"/>
  <c r="P100" i="4" s="1"/>
  <c r="F130" i="4"/>
  <c r="F157" i="4"/>
  <c r="F175" i="4"/>
  <c r="F203" i="4"/>
  <c r="F60" i="4"/>
  <c r="O29" i="4"/>
  <c r="O48" i="4"/>
  <c r="O81" i="4"/>
  <c r="O100" i="4"/>
  <c r="O120" i="4"/>
  <c r="O19" i="4"/>
  <c r="O40" i="4"/>
  <c r="O71" i="4"/>
  <c r="O92" i="4"/>
  <c r="O138" i="4"/>
  <c r="O194" i="4"/>
  <c r="L58" i="4"/>
  <c r="P58" i="4" s="1"/>
  <c r="L51" i="4"/>
  <c r="P51" i="4" s="1"/>
  <c r="L50" i="4"/>
  <c r="P50" i="4" s="1"/>
  <c r="L56" i="4"/>
  <c r="P56" i="4" s="1"/>
  <c r="O10" i="4"/>
  <c r="O130" i="4"/>
  <c r="O165" i="4"/>
  <c r="O175" i="4"/>
  <c r="L59" i="4"/>
  <c r="P59" i="4" s="1"/>
  <c r="L49" i="4"/>
  <c r="P49" i="4" s="1"/>
  <c r="L55" i="4"/>
  <c r="P55" i="4" s="1"/>
  <c r="L52" i="4"/>
  <c r="P52" i="4" s="1"/>
  <c r="L57" i="4"/>
  <c r="P57" i="4" s="1"/>
  <c r="L81" i="4"/>
  <c r="P81" i="4" s="1"/>
  <c r="L48" i="4"/>
  <c r="P48" i="4" s="1"/>
  <c r="L40" i="4"/>
  <c r="P40" i="4" s="1"/>
  <c r="L71" i="4"/>
  <c r="P71" i="4" s="1"/>
  <c r="L29" i="4"/>
  <c r="P29" i="4" s="1"/>
  <c r="L19" i="4"/>
  <c r="P19" i="4" s="1"/>
  <c r="L10" i="4"/>
  <c r="P10" i="4" s="1"/>
  <c r="L92" i="4"/>
  <c r="P92" i="4" s="1"/>
  <c r="K4" i="3"/>
  <c r="K5" i="3"/>
  <c r="K6" i="3"/>
  <c r="K7" i="3"/>
  <c r="K8" i="3"/>
  <c r="K9" i="3"/>
  <c r="K11" i="3"/>
  <c r="K12" i="3"/>
  <c r="K13" i="3"/>
  <c r="K14" i="3"/>
  <c r="K15" i="3"/>
  <c r="K16" i="3"/>
  <c r="K17" i="3"/>
  <c r="K18" i="3"/>
  <c r="K20" i="3"/>
  <c r="K21" i="3"/>
  <c r="K22" i="3"/>
  <c r="K23" i="3"/>
  <c r="K24" i="3"/>
  <c r="K25" i="3"/>
  <c r="K26" i="3"/>
  <c r="K27" i="3"/>
  <c r="K28" i="3"/>
  <c r="K30" i="3"/>
  <c r="K31" i="3"/>
  <c r="K32" i="3"/>
  <c r="K33" i="3"/>
  <c r="K34" i="3"/>
  <c r="K35" i="3"/>
  <c r="K36" i="3"/>
  <c r="K37" i="3"/>
  <c r="K38" i="3"/>
  <c r="K39" i="3"/>
  <c r="K41" i="3"/>
  <c r="K42" i="3"/>
  <c r="K43" i="3"/>
  <c r="K44" i="3"/>
  <c r="K45" i="3"/>
  <c r="K46" i="3"/>
  <c r="K47" i="3"/>
  <c r="K49" i="3"/>
  <c r="K50" i="3"/>
  <c r="K51" i="3"/>
  <c r="K52" i="3"/>
  <c r="K53" i="3"/>
  <c r="K54" i="3"/>
  <c r="K55" i="3"/>
  <c r="K56" i="3"/>
  <c r="K57" i="3"/>
  <c r="K58" i="3"/>
  <c r="K60" i="3"/>
  <c r="K61" i="3"/>
  <c r="K62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79" i="3"/>
  <c r="K81" i="3"/>
  <c r="K82" i="3"/>
  <c r="K83" i="3"/>
  <c r="K84" i="3"/>
  <c r="K85" i="3"/>
  <c r="K86" i="3"/>
  <c r="K87" i="3"/>
  <c r="K89" i="3"/>
  <c r="K90" i="3"/>
  <c r="K91" i="3"/>
  <c r="K92" i="3"/>
  <c r="K93" i="3"/>
  <c r="K94" i="3"/>
  <c r="K95" i="3"/>
  <c r="K96" i="3"/>
  <c r="K98" i="3"/>
  <c r="K99" i="3"/>
  <c r="K100" i="3"/>
  <c r="K101" i="3"/>
  <c r="K102" i="3"/>
  <c r="K103" i="3"/>
  <c r="K104" i="3"/>
  <c r="K105" i="3"/>
  <c r="K106" i="3"/>
  <c r="K108" i="3"/>
  <c r="K109" i="3"/>
  <c r="K110" i="3"/>
  <c r="K111" i="3"/>
  <c r="K112" i="3"/>
  <c r="K113" i="3"/>
  <c r="K114" i="3"/>
  <c r="K116" i="3"/>
  <c r="K117" i="3"/>
  <c r="K118" i="3"/>
  <c r="K119" i="3"/>
  <c r="K120" i="3"/>
  <c r="K121" i="3"/>
  <c r="K122" i="3"/>
  <c r="K123" i="3"/>
  <c r="K125" i="3"/>
  <c r="K126" i="3"/>
  <c r="K127" i="3"/>
  <c r="K128" i="3"/>
  <c r="K129" i="3"/>
  <c r="K130" i="3"/>
  <c r="K131" i="3"/>
  <c r="K133" i="3"/>
  <c r="K134" i="3"/>
  <c r="K135" i="3"/>
  <c r="K136" i="3"/>
  <c r="K137" i="3"/>
  <c r="K138" i="3"/>
  <c r="K139" i="3"/>
  <c r="K140" i="3"/>
  <c r="K141" i="3"/>
  <c r="K143" i="3"/>
  <c r="K144" i="3"/>
  <c r="K145" i="3"/>
  <c r="K146" i="3"/>
  <c r="K147" i="3"/>
  <c r="K148" i="3"/>
  <c r="K149" i="3"/>
  <c r="K151" i="3"/>
  <c r="K152" i="3"/>
  <c r="K153" i="3"/>
  <c r="K154" i="3"/>
  <c r="K155" i="3"/>
  <c r="K156" i="3"/>
  <c r="K157" i="3"/>
  <c r="K158" i="3"/>
  <c r="K160" i="3"/>
  <c r="K161" i="3"/>
  <c r="K162" i="3"/>
  <c r="K163" i="3"/>
  <c r="K164" i="3"/>
  <c r="K165" i="3"/>
  <c r="K166" i="3"/>
  <c r="K167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3" i="3"/>
  <c r="L186" i="4" l="1"/>
  <c r="P186" i="4"/>
  <c r="L148" i="4"/>
  <c r="P148" i="4"/>
  <c r="P101" i="4"/>
  <c r="L111" i="4"/>
  <c r="P111" i="4" s="1"/>
  <c r="L60" i="4"/>
  <c r="P60" i="4" s="1"/>
</calcChain>
</file>

<file path=xl/sharedStrings.xml><?xml version="1.0" encoding="utf-8"?>
<sst xmlns="http://schemas.openxmlformats.org/spreadsheetml/2006/main" count="971" uniqueCount="75">
  <si>
    <t>Chamundeshwari Electricity Supply Corporation Ltd,(CESC)</t>
  </si>
  <si>
    <t>MR-WISE DEMAND COLLECTION</t>
  </si>
  <si>
    <t>MR-WISE DEMAND COLLECTION FROM 01-04-2022 TO 30-04-2022</t>
  </si>
  <si>
    <t>SECTION</t>
  </si>
  <si>
    <t>MR CODE</t>
  </si>
  <si>
    <t>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</si>
  <si>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</si>
  <si>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</si>
  <si>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</si>
  <si>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</si>
  <si>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</si>
  <si>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</si>
  <si>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</si>
  <si>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</si>
  <si>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</si>
  <si>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</si>
  <si>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</si>
  <si>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</si>
  <si>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</si>
  <si>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</si>
  <si>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</si>
  <si>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</si>
  <si>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</si>
  <si>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</si>
  <si>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</si>
  <si>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</si>
  <si>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</si>
  <si>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</si>
  <si>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</si>
  <si>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HASAN RURAL-1</t>
  </si>
  <si>
    <t>LT1</t>
  </si>
  <si>
    <t>LT2A(II)</t>
  </si>
  <si>
    <t>LT3(II)</t>
  </si>
  <si>
    <t>LT4</t>
  </si>
  <si>
    <t>LT5B</t>
  </si>
  <si>
    <t>LT6A</t>
  </si>
  <si>
    <t>LT6B</t>
  </si>
  <si>
    <t>LT7A</t>
  </si>
  <si>
    <t>LT3(II)OL</t>
  </si>
  <si>
    <t>LT2B(II)</t>
  </si>
  <si>
    <t>LT7B</t>
  </si>
  <si>
    <t>LT4C(I)</t>
  </si>
  <si>
    <t>LT2A(I)</t>
  </si>
  <si>
    <t>LT4B</t>
  </si>
  <si>
    <t>HT2A</t>
  </si>
  <si>
    <t>HT2B</t>
  </si>
  <si>
    <t>HT2C</t>
  </si>
  <si>
    <t xml:space="preserve">HT2A Total: </t>
  </si>
  <si>
    <t xml:space="preserve">HT2B Total: </t>
  </si>
  <si>
    <t xml:space="preserve">HT2C Total: </t>
  </si>
  <si>
    <t xml:space="preserve">LT1 Total: </t>
  </si>
  <si>
    <t xml:space="preserve">LT2A(I) Total: </t>
  </si>
  <si>
    <t xml:space="preserve">LT2A(II) Total: </t>
  </si>
  <si>
    <t xml:space="preserve">LT2B(II) Total: </t>
  </si>
  <si>
    <t xml:space="preserve">LT3(II) Total: </t>
  </si>
  <si>
    <t xml:space="preserve">LT3(II)OL Total: </t>
  </si>
  <si>
    <t xml:space="preserve">LT4 Total: </t>
  </si>
  <si>
    <t xml:space="preserve">LT4B Total: </t>
  </si>
  <si>
    <t xml:space="preserve">LT4C(I) Total: </t>
  </si>
  <si>
    <t xml:space="preserve">LT5B Total: </t>
  </si>
  <si>
    <t xml:space="preserve">LT6A Total: </t>
  </si>
  <si>
    <t xml:space="preserve">LT6B Total: </t>
  </si>
  <si>
    <t xml:space="preserve">LT7A Total: </t>
  </si>
  <si>
    <t xml:space="preserve">LT7B Total: </t>
  </si>
  <si>
    <t>TOTAL COLL</t>
  </si>
  <si>
    <t>MR DCB APR-2022</t>
  </si>
  <si>
    <t xml:space="preserve">IDLE </t>
  </si>
  <si>
    <t>MR WISE BILLING EFFICIENCY APR-2022</t>
  </si>
  <si>
    <t>TOTAL</t>
  </si>
  <si>
    <t>G. TOTAL</t>
  </si>
  <si>
    <t>UNBILLED</t>
  </si>
  <si>
    <t>SHANTHIGRAMA</t>
  </si>
  <si>
    <t>DUDDA</t>
  </si>
  <si>
    <t>HERAGU</t>
  </si>
  <si>
    <t>NITTUR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</si>
</sst>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Calibri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Border="0"/>
  </cellStyleXfs>
  <cellXfs count="33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0" fillId="2" borderId="0" xfId="0" applyNumberFormat="1" applyFill="1" applyAlignment="1" applyProtection="1">
      <alignment horizontal="left"/>
    </xf>
    <xf numFmtId="0" fontId="1" fillId="2" borderId="0" xfId="0" applyNumberFormat="1" applyFont="1" applyFill="1" applyAlignment="1" applyProtection="1"/>
    <xf numFmtId="0" fontId="3" fillId="2" borderId="0" xfId="0" applyNumberFormat="1" applyFont="1" applyFill="1" applyAlignment="1" applyProtection="1">
      <alignment horizontal="right"/>
    </xf>
    <xf numFmtId="0" fontId="5" fillId="0" borderId="3" xfId="0" applyNumberFormat="1" applyFont="1" applyFill="1" applyBorder="1" applyAlignment="1" applyProtection="1">
      <alignment horizontal="left"/>
    </xf>
    <xf numFmtId="0" fontId="4" fillId="0" borderId="4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" fontId="4" fillId="0" borderId="1" xfId="0" applyNumberFormat="1" applyFont="1" applyFill="1" applyBorder="1" applyAlignment="1" applyProtection="1">
      <alignment horizontal="left" wrapText="1"/>
    </xf>
    <xf numFmtId="0" fontId="5" fillId="0" borderId="1" xfId="0" applyNumberFormat="1" applyFont="1" applyFill="1" applyBorder="1" applyAlignment="1" applyProtection="1">
      <alignment horizontal="left" wrapText="1"/>
    </xf>
    <xf numFmtId="0" fontId="5" fillId="0" borderId="4" xfId="0" applyNumberFormat="1" applyFont="1" applyFill="1" applyBorder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1" fontId="5" fillId="0" borderId="1" xfId="0" applyNumberFormat="1" applyFont="1" applyFill="1" applyBorder="1" applyAlignment="1" applyProtection="1">
      <alignment horizontal="left"/>
    </xf>
    <xf numFmtId="0" fontId="6" fillId="0" borderId="4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1" fontId="6" fillId="0" borderId="1" xfId="0" applyNumberFormat="1" applyFont="1" applyFill="1" applyBorder="1" applyAlignment="1" applyProtection="1">
      <alignment horizontal="left"/>
    </xf>
    <xf numFmtId="0" fontId="6" fillId="3" borderId="4" xfId="0" applyNumberFormat="1" applyFont="1" applyFill="1" applyBorder="1" applyAlignment="1" applyProtection="1">
      <alignment horizontal="left"/>
    </xf>
    <xf numFmtId="0" fontId="6" fillId="3" borderId="1" xfId="0" applyNumberFormat="1" applyFont="1" applyFill="1" applyBorder="1" applyAlignment="1" applyProtection="1">
      <alignment horizontal="left"/>
    </xf>
    <xf numFmtId="9" fontId="6" fillId="0" borderId="1" xfId="0" applyNumberFormat="1" applyFont="1" applyFill="1" applyBorder="1" applyAlignment="1" applyProtection="1">
      <alignment horizontal="left"/>
    </xf>
    <xf numFmtId="1" fontId="6" fillId="3" borderId="1" xfId="0" applyNumberFormat="1" applyFont="1" applyFill="1" applyBorder="1" applyAlignment="1" applyProtection="1">
      <alignment horizontal="left"/>
    </xf>
    <xf numFmtId="9" fontId="6" fillId="3" borderId="1" xfId="0" applyNumberFormat="1" applyFont="1" applyFill="1" applyBorder="1" applyAlignment="1" applyProtection="1">
      <alignment horizontal="left"/>
    </xf>
    <xf numFmtId="0" fontId="7" fillId="0" borderId="2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/>
    </xf>
    <xf numFmtId="0" fontId="6" fillId="0" borderId="6" xfId="0" applyNumberFormat="1" applyFont="1" applyFill="1" applyBorder="1" applyAlignment="1" applyProtection="1">
      <alignment horizontal="center"/>
    </xf>
    <xf numFmtId="0" fontId="6" fillId="0" borderId="7" xfId="0" applyNumberFormat="1" applyFont="1" applyFill="1" applyBorder="1" applyAlignment="1" applyProtection="1">
      <alignment horizont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6:Z214" totalsRowShown="0">
  <tableColumns count="26">
    <tableColumn id="1" name="SECTION"/>
    <tableColumn id="2" name="MR CODE"/>
    <tableColumn id="3" name="TARIFF"/>
    <tableColumn id="4" name="TOTAL INSTALLATION"/>
    <tableColumn id="5" name="LIVE INSTALLATION"/>
    <tableColumn id="6" name="BILLED INSTALLATION"/>
    <tableColumn id="7" name="UNITS"/>
    <tableColumn id="8" name="OB"/>
    <tableColumn id="9" name="DEMAND"/>
    <tableColumn id="10" name="COLLECTION"/>
    <tableColumn id="11" name="ADJ"/>
    <tableColumn id="12" name="CB"/>
    <tableColumn id="13" name="LD/PD INSTALLATION"/>
    <tableColumn id="14" name="BILLING EFF"/>
    <tableColumn id="15" name="COLL EFF"/>
    <tableColumn id="16" name="NORMAL"/>
    <tableColumn id="17" name="DISS"/>
    <tableColumn id="18" name="IDLE/VACANT"/>
    <tableColumn id="19" name="DL"/>
    <tableColumn id="20" name="INVISIBLE"/>
    <tableColumn id="21" name="MSNU"/>
    <tableColumn id="22" name="STICKY"/>
    <tableColumn id="23" name="MNR"/>
    <tableColumn id="24" name="MBO"/>
    <tableColumn id="25" name="DIAL OVER"/>
    <tableColumn id="26" name="D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view="pageBreakPreview" topLeftCell="F1" zoomScale="60" zoomScaleNormal="100" workbookViewId="0">
      <selection activeCell="B8" sqref="B8"/>
    </sheetView>
  </sheetViews>
  <sheetFormatPr defaultRowHeight="30" customHeight="1" x14ac:dyDescent="0.35"/>
  <cols>
    <col min="1" max="1" width="15.7109375" style="10" bestFit="1" customWidth="1"/>
    <col min="2" max="4" width="11.5703125" style="11" bestFit="1" customWidth="1"/>
    <col min="5" max="5" width="13.7109375" style="11" bestFit="1" customWidth="1"/>
    <col min="6" max="8" width="17.85546875" style="12" bestFit="1" customWidth="1"/>
    <col min="9" max="9" width="13.85546875" style="12" bestFit="1" customWidth="1"/>
    <col min="10" max="11" width="17.85546875" style="12" bestFit="1" customWidth="1"/>
    <col min="12" max="14" width="9.7109375" style="11" bestFit="1" customWidth="1"/>
    <col min="15" max="15" width="11.5703125" style="11" bestFit="1" customWidth="1"/>
    <col min="16" max="16" width="7.5703125" style="11" bestFit="1" customWidth="1"/>
    <col min="17" max="17" width="9.5703125" style="11" bestFit="1" customWidth="1"/>
    <col min="18" max="18" width="5.5703125" style="11" bestFit="1" customWidth="1"/>
    <col min="19" max="19" width="13.7109375" style="11" bestFit="1" customWidth="1"/>
    <col min="20" max="20" width="9.7109375" style="11" bestFit="1" customWidth="1"/>
    <col min="21" max="21" width="10.140625" style="11" bestFit="1" customWidth="1"/>
    <col min="22" max="23" width="8" style="11" bestFit="1" customWidth="1"/>
    <col min="24" max="24" width="8.7109375" style="11" bestFit="1" customWidth="1"/>
    <col min="25" max="25" width="5.140625" style="11" bestFit="1" customWidth="1"/>
    <col min="26" max="16384" width="9.140625" style="11"/>
  </cols>
  <sheetData>
    <row r="1" spans="1:25" s="5" customFormat="1" ht="30" customHeight="1" x14ac:dyDescent="0.5">
      <c r="A1" s="21" t="s">
        <v>67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</row>
    <row r="2" spans="1:25" s="9" customFormat="1" ht="69" customHeight="1" x14ac:dyDescent="0.35">
      <c r="A2" s="6" t="s">
        <v>4</v>
      </c>
      <c r="B2" s="7" t="s">
        <v>6</v>
      </c>
      <c r="C2" s="7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8" t="s">
        <v>12</v>
      </c>
      <c r="I2" s="8" t="s">
        <v>13</v>
      </c>
      <c r="J2" s="8" t="s">
        <v>64</v>
      </c>
      <c r="K2" s="8" t="s">
        <v>14</v>
      </c>
      <c r="L2" s="7" t="s">
        <v>15</v>
      </c>
      <c r="M2" s="7" t="s">
        <v>16</v>
      </c>
      <c r="N2" s="7" t="s">
        <v>17</v>
      </c>
      <c r="O2" s="7" t="s">
        <v>18</v>
      </c>
      <c r="P2" s="7" t="s">
        <v>19</v>
      </c>
      <c r="Q2" s="7" t="s">
        <v>66</v>
      </c>
      <c r="R2" s="7" t="s">
        <v>21</v>
      </c>
      <c r="S2" s="7" t="s">
        <v>22</v>
      </c>
      <c r="T2" s="7" t="s">
        <v>23</v>
      </c>
      <c r="U2" s="7" t="s">
        <v>24</v>
      </c>
      <c r="V2" s="7" t="s">
        <v>25</v>
      </c>
      <c r="W2" s="7" t="s">
        <v>26</v>
      </c>
      <c r="X2" s="7" t="s">
        <v>27</v>
      </c>
      <c r="Y2" s="7" t="s">
        <v>28</v>
      </c>
    </row>
    <row r="3" spans="1:25" s="14" customFormat="1" ht="39.950000000000003" customHeight="1" x14ac:dyDescent="0.4">
      <c r="A3" s="13">
        <v>1411101</v>
      </c>
      <c r="B3" s="14">
        <v>1814</v>
      </c>
      <c r="C3" s="14">
        <v>1662</v>
      </c>
      <c r="D3" s="14">
        <v>1651</v>
      </c>
      <c r="E3" s="14">
        <v>59091</v>
      </c>
      <c r="F3" s="15">
        <v>463571.51</v>
      </c>
      <c r="G3" s="15">
        <v>525225.08000000007</v>
      </c>
      <c r="H3" s="15">
        <v>636068</v>
      </c>
      <c r="I3" s="15">
        <v>58505.95</v>
      </c>
      <c r="J3" s="15">
        <v>694573.95</v>
      </c>
      <c r="K3" s="15">
        <v>294222.64</v>
      </c>
      <c r="L3" s="14">
        <v>130</v>
      </c>
      <c r="M3" s="14">
        <v>600</v>
      </c>
      <c r="N3" s="14">
        <v>777.56</v>
      </c>
      <c r="O3" s="14">
        <v>1468</v>
      </c>
      <c r="P3" s="14">
        <v>27</v>
      </c>
      <c r="Q3" s="14">
        <v>128</v>
      </c>
      <c r="R3" s="14">
        <v>5</v>
      </c>
      <c r="S3" s="14">
        <v>4</v>
      </c>
      <c r="T3" s="14">
        <v>0</v>
      </c>
      <c r="U3" s="14">
        <v>0</v>
      </c>
      <c r="V3" s="14">
        <v>7</v>
      </c>
      <c r="W3" s="14">
        <v>11</v>
      </c>
      <c r="X3" s="14">
        <v>0</v>
      </c>
      <c r="Y3" s="14">
        <v>1</v>
      </c>
    </row>
    <row r="4" spans="1:25" s="14" customFormat="1" ht="39.950000000000003" customHeight="1" x14ac:dyDescent="0.4">
      <c r="A4" s="13">
        <v>1411102</v>
      </c>
      <c r="B4" s="14">
        <v>1961</v>
      </c>
      <c r="C4" s="14">
        <v>1771</v>
      </c>
      <c r="D4" s="14">
        <v>1763</v>
      </c>
      <c r="E4" s="14">
        <v>88758</v>
      </c>
      <c r="F4" s="15">
        <v>668642.55000000005</v>
      </c>
      <c r="G4" s="15">
        <v>775283.96</v>
      </c>
      <c r="H4" s="15">
        <v>738803</v>
      </c>
      <c r="I4" s="15">
        <v>24558.47</v>
      </c>
      <c r="J4" s="15">
        <v>763361.47</v>
      </c>
      <c r="K4" s="15">
        <v>680565.04</v>
      </c>
      <c r="L4" s="14">
        <v>176</v>
      </c>
      <c r="M4" s="14">
        <v>500</v>
      </c>
      <c r="N4" s="14">
        <v>494.77</v>
      </c>
      <c r="O4" s="14">
        <v>1589</v>
      </c>
      <c r="P4" s="14">
        <v>30</v>
      </c>
      <c r="Q4" s="14">
        <v>113</v>
      </c>
      <c r="R4" s="14">
        <v>0</v>
      </c>
      <c r="S4" s="14">
        <v>7</v>
      </c>
      <c r="T4" s="14">
        <v>0</v>
      </c>
      <c r="U4" s="14">
        <v>0</v>
      </c>
      <c r="V4" s="14">
        <v>21</v>
      </c>
      <c r="W4" s="14">
        <v>3</v>
      </c>
      <c r="X4" s="14">
        <v>0</v>
      </c>
      <c r="Y4" s="14">
        <v>0</v>
      </c>
    </row>
    <row r="5" spans="1:25" s="14" customFormat="1" ht="39.950000000000003" customHeight="1" x14ac:dyDescent="0.4">
      <c r="A5" s="13">
        <v>1411103</v>
      </c>
      <c r="B5" s="14">
        <v>1965</v>
      </c>
      <c r="C5" s="14">
        <v>1866</v>
      </c>
      <c r="D5" s="14">
        <v>1859</v>
      </c>
      <c r="E5" s="14">
        <v>69583</v>
      </c>
      <c r="F5" s="15">
        <v>-1419228.1700000002</v>
      </c>
      <c r="G5" s="15">
        <v>620519.94000000006</v>
      </c>
      <c r="H5" s="15">
        <v>663029</v>
      </c>
      <c r="I5" s="15">
        <v>38695.9</v>
      </c>
      <c r="J5" s="15">
        <v>701724.9</v>
      </c>
      <c r="K5" s="15">
        <v>-1500433.1300000001</v>
      </c>
      <c r="L5" s="14">
        <v>98</v>
      </c>
      <c r="M5" s="14">
        <v>600</v>
      </c>
      <c r="N5" s="14">
        <v>1019.4499999999999</v>
      </c>
      <c r="O5" s="14">
        <v>1665</v>
      </c>
      <c r="P5" s="14">
        <v>5</v>
      </c>
      <c r="Q5" s="14">
        <v>159</v>
      </c>
      <c r="R5" s="14">
        <v>5</v>
      </c>
      <c r="S5" s="14">
        <v>1</v>
      </c>
      <c r="T5" s="14">
        <v>0</v>
      </c>
      <c r="U5" s="14">
        <v>0</v>
      </c>
      <c r="V5" s="14">
        <v>14</v>
      </c>
      <c r="W5" s="14">
        <v>9</v>
      </c>
      <c r="X5" s="14">
        <v>0</v>
      </c>
      <c r="Y5" s="14">
        <v>1</v>
      </c>
    </row>
    <row r="6" spans="1:25" s="14" customFormat="1" ht="39.950000000000003" customHeight="1" x14ac:dyDescent="0.4">
      <c r="A6" s="13">
        <v>1411104</v>
      </c>
      <c r="B6" s="14">
        <v>1949</v>
      </c>
      <c r="C6" s="14">
        <v>1778</v>
      </c>
      <c r="D6" s="14">
        <v>1769</v>
      </c>
      <c r="E6" s="14">
        <v>84135</v>
      </c>
      <c r="F6" s="15">
        <v>720206.87000000011</v>
      </c>
      <c r="G6" s="15">
        <v>710863.78</v>
      </c>
      <c r="H6" s="15">
        <v>865555</v>
      </c>
      <c r="I6" s="15">
        <v>28536.18</v>
      </c>
      <c r="J6" s="15">
        <v>894091.17999999993</v>
      </c>
      <c r="K6" s="15">
        <v>536979.47</v>
      </c>
      <c r="L6" s="14">
        <v>159</v>
      </c>
      <c r="M6" s="14">
        <v>700</v>
      </c>
      <c r="N6" s="14">
        <v>864.53</v>
      </c>
      <c r="O6" s="14">
        <v>1525</v>
      </c>
      <c r="P6" s="14">
        <v>16</v>
      </c>
      <c r="Q6" s="14">
        <v>201</v>
      </c>
      <c r="R6" s="14">
        <v>0</v>
      </c>
      <c r="S6" s="14">
        <v>0</v>
      </c>
      <c r="T6" s="14">
        <v>0</v>
      </c>
      <c r="U6" s="14">
        <v>0</v>
      </c>
      <c r="V6" s="14">
        <v>19</v>
      </c>
      <c r="W6" s="14">
        <v>8</v>
      </c>
      <c r="X6" s="14">
        <v>0</v>
      </c>
      <c r="Y6" s="14">
        <v>0</v>
      </c>
    </row>
    <row r="7" spans="1:25" s="14" customFormat="1" ht="39.950000000000003" customHeight="1" x14ac:dyDescent="0.4">
      <c r="A7" s="13">
        <v>1411105</v>
      </c>
      <c r="B7" s="14">
        <v>1845</v>
      </c>
      <c r="C7" s="14">
        <v>1689</v>
      </c>
      <c r="D7" s="14">
        <v>1679</v>
      </c>
      <c r="E7" s="14">
        <v>61026</v>
      </c>
      <c r="F7" s="15">
        <v>1354719.77</v>
      </c>
      <c r="G7" s="15">
        <v>499683.30999999994</v>
      </c>
      <c r="H7" s="15">
        <v>310400</v>
      </c>
      <c r="I7" s="15">
        <v>54063.35</v>
      </c>
      <c r="J7" s="15">
        <v>364463.35</v>
      </c>
      <c r="K7" s="15">
        <v>1489939.73</v>
      </c>
      <c r="L7" s="14">
        <v>146</v>
      </c>
      <c r="M7" s="14">
        <v>300</v>
      </c>
      <c r="N7" s="14">
        <v>342.09000000000003</v>
      </c>
      <c r="O7" s="14">
        <v>1552</v>
      </c>
      <c r="P7" s="14">
        <v>51</v>
      </c>
      <c r="Q7" s="14">
        <v>66</v>
      </c>
      <c r="R7" s="14">
        <v>0</v>
      </c>
      <c r="S7" s="14">
        <v>0</v>
      </c>
      <c r="T7" s="14">
        <v>0</v>
      </c>
      <c r="U7" s="14">
        <v>0</v>
      </c>
      <c r="V7" s="14">
        <v>8</v>
      </c>
      <c r="W7" s="14">
        <v>2</v>
      </c>
      <c r="X7" s="14">
        <v>0</v>
      </c>
      <c r="Y7" s="14">
        <v>0</v>
      </c>
    </row>
    <row r="8" spans="1:25" s="14" customFormat="1" ht="39.950000000000003" customHeight="1" x14ac:dyDescent="0.4">
      <c r="A8" s="13" t="s">
        <v>68</v>
      </c>
      <c r="B8" s="14">
        <f>SUM(B3:B7)</f>
        <v>9534</v>
      </c>
      <c r="C8" s="14">
        <f t="shared" ref="C8:Y8" si="0">SUM(C3:C7)</f>
        <v>8766</v>
      </c>
      <c r="D8" s="14">
        <f t="shared" si="0"/>
        <v>8721</v>
      </c>
      <c r="E8" s="14">
        <f t="shared" si="0"/>
        <v>362593</v>
      </c>
      <c r="F8" s="15">
        <f t="shared" si="0"/>
        <v>1787912.53</v>
      </c>
      <c r="G8" s="15">
        <f t="shared" si="0"/>
        <v>3131576.07</v>
      </c>
      <c r="H8" s="15">
        <f t="shared" si="0"/>
        <v>3213855</v>
      </c>
      <c r="I8" s="15">
        <f t="shared" si="0"/>
        <v>204359.85</v>
      </c>
      <c r="J8" s="15">
        <f t="shared" si="0"/>
        <v>3418214.85</v>
      </c>
      <c r="K8" s="15">
        <f t="shared" si="0"/>
        <v>1501273.75</v>
      </c>
      <c r="L8" s="14">
        <f t="shared" si="0"/>
        <v>709</v>
      </c>
      <c r="M8" s="14">
        <f t="shared" si="0"/>
        <v>2700</v>
      </c>
      <c r="N8" s="14">
        <f t="shared" si="0"/>
        <v>3498.3999999999996</v>
      </c>
      <c r="O8" s="14">
        <f t="shared" si="0"/>
        <v>7799</v>
      </c>
      <c r="P8" s="14">
        <f t="shared" si="0"/>
        <v>129</v>
      </c>
      <c r="Q8" s="14">
        <f t="shared" si="0"/>
        <v>667</v>
      </c>
      <c r="R8" s="14">
        <f t="shared" si="0"/>
        <v>10</v>
      </c>
      <c r="S8" s="14">
        <f t="shared" si="0"/>
        <v>12</v>
      </c>
      <c r="T8" s="14">
        <f t="shared" si="0"/>
        <v>0</v>
      </c>
      <c r="U8" s="14">
        <f t="shared" si="0"/>
        <v>0</v>
      </c>
      <c r="V8" s="14">
        <f t="shared" si="0"/>
        <v>69</v>
      </c>
      <c r="W8" s="14">
        <f t="shared" si="0"/>
        <v>33</v>
      </c>
      <c r="X8" s="14">
        <f t="shared" si="0"/>
        <v>0</v>
      </c>
      <c r="Y8" s="14">
        <f t="shared" si="0"/>
        <v>2</v>
      </c>
    </row>
    <row r="9" spans="1:25" s="14" customFormat="1" ht="39.950000000000003" customHeight="1" x14ac:dyDescent="0.4">
      <c r="A9" s="13">
        <v>1411106</v>
      </c>
      <c r="B9" s="14">
        <v>2064</v>
      </c>
      <c r="C9" s="14">
        <v>1846</v>
      </c>
      <c r="D9" s="14">
        <v>1835</v>
      </c>
      <c r="E9" s="14">
        <v>87293</v>
      </c>
      <c r="F9" s="15">
        <v>1034138.9299999999</v>
      </c>
      <c r="G9" s="15">
        <v>802890.45</v>
      </c>
      <c r="H9" s="15">
        <v>734903</v>
      </c>
      <c r="I9" s="15">
        <v>33725.109999999993</v>
      </c>
      <c r="J9" s="15">
        <v>768628.11</v>
      </c>
      <c r="K9" s="15">
        <v>1068401.27</v>
      </c>
      <c r="L9" s="14">
        <v>196</v>
      </c>
      <c r="M9" s="14">
        <v>700</v>
      </c>
      <c r="N9" s="14">
        <v>1338.62</v>
      </c>
      <c r="O9" s="14">
        <v>1549</v>
      </c>
      <c r="P9" s="14">
        <v>1</v>
      </c>
      <c r="Q9" s="14">
        <v>263</v>
      </c>
      <c r="R9" s="14">
        <v>0</v>
      </c>
      <c r="S9" s="14">
        <v>15</v>
      </c>
      <c r="T9" s="14">
        <v>0</v>
      </c>
      <c r="U9" s="14">
        <v>1</v>
      </c>
      <c r="V9" s="14">
        <v>2</v>
      </c>
      <c r="W9" s="14">
        <v>4</v>
      </c>
      <c r="X9" s="14">
        <v>0</v>
      </c>
      <c r="Y9" s="14">
        <v>0</v>
      </c>
    </row>
    <row r="10" spans="1:25" s="14" customFormat="1" ht="39.950000000000003" customHeight="1" x14ac:dyDescent="0.4">
      <c r="A10" s="13">
        <v>1411107</v>
      </c>
      <c r="B10" s="14">
        <v>2052</v>
      </c>
      <c r="C10" s="14">
        <v>1845</v>
      </c>
      <c r="D10" s="14">
        <v>1841</v>
      </c>
      <c r="E10" s="14">
        <v>66019</v>
      </c>
      <c r="F10" s="15">
        <v>744047.60000000009</v>
      </c>
      <c r="G10" s="15">
        <v>596841.3600000001</v>
      </c>
      <c r="H10" s="15">
        <v>574670</v>
      </c>
      <c r="I10" s="15">
        <v>59360.38</v>
      </c>
      <c r="J10" s="15">
        <v>634030.38</v>
      </c>
      <c r="K10" s="15">
        <v>706858.58000000007</v>
      </c>
      <c r="L10" s="14">
        <v>196</v>
      </c>
      <c r="M10" s="14">
        <v>700</v>
      </c>
      <c r="N10" s="14">
        <v>760.42</v>
      </c>
      <c r="O10" s="14">
        <v>1627</v>
      </c>
      <c r="P10" s="14">
        <v>0</v>
      </c>
      <c r="Q10" s="14">
        <v>178</v>
      </c>
      <c r="R10" s="14">
        <v>7</v>
      </c>
      <c r="S10" s="14">
        <v>23</v>
      </c>
      <c r="T10" s="14">
        <v>0</v>
      </c>
      <c r="U10" s="14">
        <v>0</v>
      </c>
      <c r="V10" s="14">
        <v>1</v>
      </c>
      <c r="W10" s="14">
        <v>5</v>
      </c>
      <c r="X10" s="14">
        <v>0</v>
      </c>
      <c r="Y10" s="14">
        <v>0</v>
      </c>
    </row>
    <row r="11" spans="1:25" s="14" customFormat="1" ht="39.950000000000003" customHeight="1" x14ac:dyDescent="0.4">
      <c r="A11" s="13">
        <v>1411108</v>
      </c>
      <c r="B11" s="14">
        <v>1892</v>
      </c>
      <c r="C11" s="14">
        <v>1747</v>
      </c>
      <c r="D11" s="14">
        <v>1736</v>
      </c>
      <c r="E11" s="14">
        <v>78932</v>
      </c>
      <c r="F11" s="15">
        <v>1435634.9</v>
      </c>
      <c r="G11" s="15">
        <v>696829.7</v>
      </c>
      <c r="H11" s="15">
        <v>574622</v>
      </c>
      <c r="I11" s="15">
        <v>39423.67</v>
      </c>
      <c r="J11" s="15">
        <v>614045.66999999993</v>
      </c>
      <c r="K11" s="15">
        <v>1518418.93</v>
      </c>
      <c r="L11" s="14">
        <v>137</v>
      </c>
      <c r="M11" s="14">
        <v>800</v>
      </c>
      <c r="N11" s="14">
        <v>851.8</v>
      </c>
      <c r="O11" s="14">
        <v>1538</v>
      </c>
      <c r="P11" s="14">
        <v>3</v>
      </c>
      <c r="Q11" s="14">
        <v>183</v>
      </c>
      <c r="R11" s="14">
        <v>3</v>
      </c>
      <c r="S11" s="14">
        <v>5</v>
      </c>
      <c r="T11" s="14">
        <v>0</v>
      </c>
      <c r="U11" s="14">
        <v>0</v>
      </c>
      <c r="V11" s="14">
        <v>3</v>
      </c>
      <c r="W11" s="14">
        <v>1</v>
      </c>
      <c r="X11" s="14">
        <v>0</v>
      </c>
      <c r="Y11" s="14">
        <v>0</v>
      </c>
    </row>
    <row r="12" spans="1:25" s="14" customFormat="1" ht="39.950000000000003" customHeight="1" x14ac:dyDescent="0.4">
      <c r="A12" s="13">
        <v>1411109</v>
      </c>
      <c r="B12" s="14">
        <v>1865</v>
      </c>
      <c r="C12" s="14">
        <v>1653</v>
      </c>
      <c r="D12" s="14">
        <v>1651</v>
      </c>
      <c r="E12" s="14">
        <v>62325</v>
      </c>
      <c r="F12" s="15">
        <v>639973.8600000001</v>
      </c>
      <c r="G12" s="15">
        <v>556406.67000000004</v>
      </c>
      <c r="H12" s="15">
        <v>435702</v>
      </c>
      <c r="I12" s="15">
        <v>50431.9</v>
      </c>
      <c r="J12" s="15">
        <v>486133.9</v>
      </c>
      <c r="K12" s="15">
        <v>710246.63</v>
      </c>
      <c r="L12" s="14">
        <v>188</v>
      </c>
      <c r="M12" s="14">
        <v>600</v>
      </c>
      <c r="N12" s="14">
        <v>504.42</v>
      </c>
      <c r="O12" s="14">
        <v>1410</v>
      </c>
      <c r="P12" s="14">
        <v>10</v>
      </c>
      <c r="Q12" s="14">
        <v>219</v>
      </c>
      <c r="R12" s="14">
        <v>3</v>
      </c>
      <c r="S12" s="14">
        <v>6</v>
      </c>
      <c r="T12" s="14">
        <v>0</v>
      </c>
      <c r="U12" s="14">
        <v>0</v>
      </c>
      <c r="V12" s="14">
        <v>2</v>
      </c>
      <c r="W12" s="14">
        <v>1</v>
      </c>
      <c r="X12" s="14">
        <v>0</v>
      </c>
      <c r="Y12" s="14">
        <v>0</v>
      </c>
    </row>
    <row r="13" spans="1:25" s="14" customFormat="1" ht="39.950000000000003" customHeight="1" x14ac:dyDescent="0.4">
      <c r="A13" s="13" t="s">
        <v>68</v>
      </c>
      <c r="B13" s="14">
        <f>SUM(B9:B12)</f>
        <v>7873</v>
      </c>
      <c r="C13" s="14">
        <f t="shared" ref="C13:X13" si="1">SUM(C9:C12)</f>
        <v>7091</v>
      </c>
      <c r="D13" s="14">
        <f t="shared" si="1"/>
        <v>7063</v>
      </c>
      <c r="E13" s="14">
        <f t="shared" si="1"/>
        <v>294569</v>
      </c>
      <c r="F13" s="15">
        <f t="shared" si="1"/>
        <v>3853795.29</v>
      </c>
      <c r="G13" s="15">
        <f t="shared" si="1"/>
        <v>2652968.1800000002</v>
      </c>
      <c r="H13" s="15">
        <f t="shared" si="1"/>
        <v>2319897</v>
      </c>
      <c r="I13" s="15">
        <f t="shared" si="1"/>
        <v>182941.05999999997</v>
      </c>
      <c r="J13" s="15">
        <f t="shared" si="1"/>
        <v>2502838.06</v>
      </c>
      <c r="K13" s="15">
        <f t="shared" si="1"/>
        <v>4003925.41</v>
      </c>
      <c r="L13" s="14">
        <f t="shared" si="1"/>
        <v>717</v>
      </c>
      <c r="M13" s="14">
        <f t="shared" si="1"/>
        <v>2800</v>
      </c>
      <c r="N13" s="14">
        <f t="shared" si="1"/>
        <v>3455.26</v>
      </c>
      <c r="O13" s="14">
        <f t="shared" si="1"/>
        <v>6124</v>
      </c>
      <c r="P13" s="14">
        <f t="shared" si="1"/>
        <v>14</v>
      </c>
      <c r="Q13" s="14">
        <f t="shared" si="1"/>
        <v>843</v>
      </c>
      <c r="R13" s="14">
        <f t="shared" si="1"/>
        <v>13</v>
      </c>
      <c r="S13" s="14">
        <f t="shared" si="1"/>
        <v>49</v>
      </c>
      <c r="T13" s="14">
        <f t="shared" si="1"/>
        <v>0</v>
      </c>
      <c r="U13" s="14">
        <f t="shared" si="1"/>
        <v>1</v>
      </c>
      <c r="V13" s="14">
        <f t="shared" si="1"/>
        <v>8</v>
      </c>
      <c r="W13" s="14">
        <f t="shared" si="1"/>
        <v>11</v>
      </c>
      <c r="X13" s="14">
        <f t="shared" si="1"/>
        <v>0</v>
      </c>
      <c r="Y13" s="14">
        <f>SUM(Y9:Y12)</f>
        <v>0</v>
      </c>
    </row>
    <row r="14" spans="1:25" s="14" customFormat="1" ht="39.950000000000003" customHeight="1" x14ac:dyDescent="0.4">
      <c r="A14" s="13">
        <v>1411110</v>
      </c>
      <c r="B14" s="14">
        <v>1712</v>
      </c>
      <c r="C14" s="14">
        <v>1558</v>
      </c>
      <c r="D14" s="14">
        <v>1551</v>
      </c>
      <c r="E14" s="14">
        <v>52447</v>
      </c>
      <c r="F14" s="15">
        <v>532045.5</v>
      </c>
      <c r="G14" s="15">
        <v>460888.14999999997</v>
      </c>
      <c r="H14" s="15">
        <v>592267</v>
      </c>
      <c r="I14" s="15">
        <v>45539.61</v>
      </c>
      <c r="J14" s="15">
        <v>637806.61</v>
      </c>
      <c r="K14" s="15">
        <v>355127.04000000004</v>
      </c>
      <c r="L14" s="14">
        <v>150</v>
      </c>
      <c r="M14" s="14">
        <v>600</v>
      </c>
      <c r="N14" s="14">
        <v>806.83999999999992</v>
      </c>
      <c r="O14" s="14">
        <v>1332</v>
      </c>
      <c r="P14" s="14">
        <v>5</v>
      </c>
      <c r="Q14" s="14">
        <v>191</v>
      </c>
      <c r="R14" s="14">
        <v>0</v>
      </c>
      <c r="S14" s="14">
        <v>12</v>
      </c>
      <c r="T14" s="14">
        <v>0</v>
      </c>
      <c r="U14" s="14">
        <v>0</v>
      </c>
      <c r="V14" s="14">
        <v>4</v>
      </c>
      <c r="W14" s="14">
        <v>7</v>
      </c>
      <c r="X14" s="14">
        <v>0</v>
      </c>
      <c r="Y14" s="14">
        <v>0</v>
      </c>
    </row>
    <row r="15" spans="1:25" s="14" customFormat="1" ht="39.950000000000003" customHeight="1" x14ac:dyDescent="0.4">
      <c r="A15" s="13">
        <v>1411111</v>
      </c>
      <c r="B15" s="14">
        <v>1650</v>
      </c>
      <c r="C15" s="14">
        <v>1563</v>
      </c>
      <c r="D15" s="14">
        <v>1551</v>
      </c>
      <c r="E15" s="14">
        <v>48278</v>
      </c>
      <c r="F15" s="15">
        <v>303323.78999999998</v>
      </c>
      <c r="G15" s="15">
        <v>417798.6</v>
      </c>
      <c r="H15" s="15">
        <v>465820</v>
      </c>
      <c r="I15" s="15">
        <v>41011.599999999999</v>
      </c>
      <c r="J15" s="15">
        <v>506831.6</v>
      </c>
      <c r="K15" s="15">
        <v>214290.78999999998</v>
      </c>
      <c r="L15" s="14">
        <v>81</v>
      </c>
      <c r="M15" s="14">
        <v>700</v>
      </c>
      <c r="N15" s="14">
        <v>1064.92</v>
      </c>
      <c r="O15" s="14">
        <v>1286</v>
      </c>
      <c r="P15" s="14">
        <v>8</v>
      </c>
      <c r="Q15" s="14">
        <v>217</v>
      </c>
      <c r="R15" s="14">
        <v>1</v>
      </c>
      <c r="S15" s="14">
        <v>31</v>
      </c>
      <c r="T15" s="14">
        <v>0</v>
      </c>
      <c r="U15" s="14">
        <v>0</v>
      </c>
      <c r="V15" s="14">
        <v>6</v>
      </c>
      <c r="W15" s="14">
        <v>2</v>
      </c>
      <c r="X15" s="14">
        <v>0</v>
      </c>
      <c r="Y15" s="14">
        <v>0</v>
      </c>
    </row>
    <row r="16" spans="1:25" s="14" customFormat="1" ht="39.950000000000003" customHeight="1" x14ac:dyDescent="0.4">
      <c r="A16" s="13">
        <v>1411112</v>
      </c>
      <c r="B16" s="14">
        <v>1750</v>
      </c>
      <c r="C16" s="14">
        <v>1617</v>
      </c>
      <c r="D16" s="14">
        <v>1608</v>
      </c>
      <c r="E16" s="14">
        <v>51520</v>
      </c>
      <c r="F16" s="15">
        <v>507079.96</v>
      </c>
      <c r="G16" s="15">
        <v>456669.99</v>
      </c>
      <c r="H16" s="15">
        <v>369383</v>
      </c>
      <c r="I16" s="15">
        <v>67989.259999999995</v>
      </c>
      <c r="J16" s="15">
        <v>437372.26</v>
      </c>
      <c r="K16" s="15">
        <v>526377.69000000006</v>
      </c>
      <c r="L16" s="14">
        <v>126</v>
      </c>
      <c r="M16" s="14">
        <v>500</v>
      </c>
      <c r="N16" s="14">
        <v>411.65</v>
      </c>
      <c r="O16" s="14">
        <v>1305</v>
      </c>
      <c r="P16" s="14">
        <v>15</v>
      </c>
      <c r="Q16" s="14">
        <v>243</v>
      </c>
      <c r="R16" s="14">
        <v>0</v>
      </c>
      <c r="S16" s="14">
        <v>29</v>
      </c>
      <c r="T16" s="14">
        <v>0</v>
      </c>
      <c r="U16" s="14">
        <v>0</v>
      </c>
      <c r="V16" s="14">
        <v>9</v>
      </c>
      <c r="W16" s="14">
        <v>7</v>
      </c>
      <c r="X16" s="14">
        <v>0</v>
      </c>
      <c r="Y16" s="14">
        <v>0</v>
      </c>
    </row>
    <row r="17" spans="1:25" s="14" customFormat="1" ht="39.950000000000003" customHeight="1" x14ac:dyDescent="0.4">
      <c r="A17" s="13" t="s">
        <v>68</v>
      </c>
      <c r="B17" s="14">
        <f>SUM(B14:B16)</f>
        <v>5112</v>
      </c>
      <c r="C17" s="14">
        <f t="shared" ref="C17:Y17" si="2">SUM(C14:C16)</f>
        <v>4738</v>
      </c>
      <c r="D17" s="14">
        <f t="shared" si="2"/>
        <v>4710</v>
      </c>
      <c r="E17" s="14">
        <f t="shared" si="2"/>
        <v>152245</v>
      </c>
      <c r="F17" s="15">
        <f t="shared" si="2"/>
        <v>1342449.25</v>
      </c>
      <c r="G17" s="15">
        <f t="shared" si="2"/>
        <v>1335356.74</v>
      </c>
      <c r="H17" s="15">
        <f t="shared" si="2"/>
        <v>1427470</v>
      </c>
      <c r="I17" s="15">
        <f t="shared" si="2"/>
        <v>154540.46999999997</v>
      </c>
      <c r="J17" s="15">
        <f t="shared" si="2"/>
        <v>1582010.47</v>
      </c>
      <c r="K17" s="15">
        <f t="shared" si="2"/>
        <v>1095795.52</v>
      </c>
      <c r="L17" s="14">
        <f t="shared" si="2"/>
        <v>357</v>
      </c>
      <c r="M17" s="14">
        <f t="shared" si="2"/>
        <v>1800</v>
      </c>
      <c r="N17" s="14">
        <f t="shared" si="2"/>
        <v>2283.41</v>
      </c>
      <c r="O17" s="14">
        <f t="shared" si="2"/>
        <v>3923</v>
      </c>
      <c r="P17" s="14">
        <f t="shared" si="2"/>
        <v>28</v>
      </c>
      <c r="Q17" s="14">
        <f t="shared" si="2"/>
        <v>651</v>
      </c>
      <c r="R17" s="14">
        <f t="shared" si="2"/>
        <v>1</v>
      </c>
      <c r="S17" s="14">
        <f t="shared" si="2"/>
        <v>72</v>
      </c>
      <c r="T17" s="14">
        <f t="shared" si="2"/>
        <v>0</v>
      </c>
      <c r="U17" s="14">
        <f t="shared" si="2"/>
        <v>0</v>
      </c>
      <c r="V17" s="14">
        <f t="shared" si="2"/>
        <v>19</v>
      </c>
      <c r="W17" s="14">
        <f t="shared" si="2"/>
        <v>16</v>
      </c>
      <c r="X17" s="14">
        <f t="shared" si="2"/>
        <v>0</v>
      </c>
      <c r="Y17" s="14">
        <f t="shared" si="2"/>
        <v>0</v>
      </c>
    </row>
    <row r="18" spans="1:25" s="14" customFormat="1" ht="39.950000000000003" customHeight="1" x14ac:dyDescent="0.4">
      <c r="A18" s="13">
        <v>1411113</v>
      </c>
      <c r="B18" s="14">
        <v>2209</v>
      </c>
      <c r="C18" s="14">
        <v>1975</v>
      </c>
      <c r="D18" s="14">
        <v>1968</v>
      </c>
      <c r="E18" s="14">
        <v>75377</v>
      </c>
      <c r="F18" s="15">
        <v>2547372.48</v>
      </c>
      <c r="G18" s="15">
        <v>662147.65999999992</v>
      </c>
      <c r="H18" s="15">
        <v>604327</v>
      </c>
      <c r="I18" s="15">
        <v>55462.25</v>
      </c>
      <c r="J18" s="15">
        <v>659789.25</v>
      </c>
      <c r="K18" s="15">
        <v>2549730.89</v>
      </c>
      <c r="L18" s="14">
        <v>230</v>
      </c>
      <c r="M18" s="14">
        <v>500</v>
      </c>
      <c r="N18" s="14">
        <v>692.81000000000006</v>
      </c>
      <c r="O18" s="14">
        <v>1765</v>
      </c>
      <c r="P18" s="14">
        <v>45</v>
      </c>
      <c r="Q18" s="14">
        <v>134</v>
      </c>
      <c r="R18" s="14">
        <v>7</v>
      </c>
      <c r="S18" s="14">
        <v>4</v>
      </c>
      <c r="T18" s="14">
        <v>0</v>
      </c>
      <c r="U18" s="14">
        <v>0</v>
      </c>
      <c r="V18" s="14">
        <v>8</v>
      </c>
      <c r="W18" s="14">
        <v>4</v>
      </c>
      <c r="X18" s="14">
        <v>0</v>
      </c>
      <c r="Y18" s="14">
        <v>1</v>
      </c>
    </row>
    <row r="19" spans="1:25" s="14" customFormat="1" ht="39.950000000000003" customHeight="1" x14ac:dyDescent="0.4">
      <c r="A19" s="13">
        <v>1411114</v>
      </c>
      <c r="B19" s="14">
        <v>2275</v>
      </c>
      <c r="C19" s="14">
        <v>1979</v>
      </c>
      <c r="D19" s="14">
        <v>1973</v>
      </c>
      <c r="E19" s="14">
        <v>66012</v>
      </c>
      <c r="F19" s="15">
        <v>2017338.27</v>
      </c>
      <c r="G19" s="15">
        <v>591208.78</v>
      </c>
      <c r="H19" s="15">
        <v>430340</v>
      </c>
      <c r="I19" s="15">
        <v>51286.37</v>
      </c>
      <c r="J19" s="15">
        <v>481626.37</v>
      </c>
      <c r="K19" s="15">
        <v>2126920.6800000002</v>
      </c>
      <c r="L19" s="14">
        <v>288</v>
      </c>
      <c r="M19" s="14">
        <v>500</v>
      </c>
      <c r="N19" s="14">
        <v>484.65</v>
      </c>
      <c r="O19" s="14">
        <v>1743</v>
      </c>
      <c r="P19" s="14">
        <v>0</v>
      </c>
      <c r="Q19" s="14">
        <v>218</v>
      </c>
      <c r="R19" s="14">
        <v>0</v>
      </c>
      <c r="S19" s="14">
        <v>6</v>
      </c>
      <c r="T19" s="14">
        <v>0</v>
      </c>
      <c r="U19" s="14">
        <v>0</v>
      </c>
      <c r="V19" s="14">
        <v>6</v>
      </c>
      <c r="W19" s="14">
        <v>0</v>
      </c>
      <c r="X19" s="14">
        <v>0</v>
      </c>
      <c r="Y19" s="14">
        <v>0</v>
      </c>
    </row>
    <row r="20" spans="1:25" s="14" customFormat="1" ht="39.950000000000003" customHeight="1" x14ac:dyDescent="0.4">
      <c r="A20" s="13">
        <v>1411115</v>
      </c>
      <c r="B20" s="14">
        <v>2463</v>
      </c>
      <c r="C20" s="14">
        <v>2242</v>
      </c>
      <c r="D20" s="14">
        <v>2212</v>
      </c>
      <c r="E20" s="14">
        <v>101131</v>
      </c>
      <c r="F20" s="15">
        <v>3714827.3499999996</v>
      </c>
      <c r="G20" s="15">
        <v>927163.77</v>
      </c>
      <c r="H20" s="15">
        <v>837123</v>
      </c>
      <c r="I20" s="15">
        <v>46931.31</v>
      </c>
      <c r="J20" s="15">
        <v>884054.31</v>
      </c>
      <c r="K20" s="15">
        <v>3757936.81</v>
      </c>
      <c r="L20" s="14">
        <v>213</v>
      </c>
      <c r="M20" s="14">
        <v>500</v>
      </c>
      <c r="N20" s="14">
        <v>1983.8999999999999</v>
      </c>
      <c r="O20" s="14">
        <v>1841</v>
      </c>
      <c r="P20" s="14">
        <v>4</v>
      </c>
      <c r="Q20" s="14">
        <v>299</v>
      </c>
      <c r="R20" s="14">
        <v>1</v>
      </c>
      <c r="S20" s="14">
        <v>19</v>
      </c>
      <c r="T20" s="14">
        <v>0</v>
      </c>
      <c r="U20" s="14">
        <v>0</v>
      </c>
      <c r="V20" s="14">
        <v>47</v>
      </c>
      <c r="W20" s="14">
        <v>0</v>
      </c>
      <c r="X20" s="14">
        <v>0</v>
      </c>
      <c r="Y20" s="14">
        <v>1</v>
      </c>
    </row>
    <row r="21" spans="1:25" s="14" customFormat="1" ht="39.950000000000003" customHeight="1" x14ac:dyDescent="0.4">
      <c r="A21" s="13" t="s">
        <v>68</v>
      </c>
      <c r="B21" s="14">
        <f>SUM(B18:B20)</f>
        <v>6947</v>
      </c>
      <c r="C21" s="14">
        <f t="shared" ref="C21:Y21" si="3">SUM(C18:C20)</f>
        <v>6196</v>
      </c>
      <c r="D21" s="14">
        <f t="shared" si="3"/>
        <v>6153</v>
      </c>
      <c r="E21" s="14">
        <f t="shared" si="3"/>
        <v>242520</v>
      </c>
      <c r="F21" s="15">
        <f t="shared" si="3"/>
        <v>8279538.0999999996</v>
      </c>
      <c r="G21" s="15">
        <f t="shared" si="3"/>
        <v>2180520.21</v>
      </c>
      <c r="H21" s="15">
        <f t="shared" si="3"/>
        <v>1871790</v>
      </c>
      <c r="I21" s="15">
        <f t="shared" si="3"/>
        <v>153679.93</v>
      </c>
      <c r="J21" s="15">
        <f t="shared" si="3"/>
        <v>2025469.9300000002</v>
      </c>
      <c r="K21" s="15">
        <f t="shared" si="3"/>
        <v>8434588.3800000008</v>
      </c>
      <c r="L21" s="14">
        <f t="shared" si="3"/>
        <v>731</v>
      </c>
      <c r="M21" s="14">
        <f t="shared" si="3"/>
        <v>1500</v>
      </c>
      <c r="N21" s="14">
        <f t="shared" si="3"/>
        <v>3161.3599999999997</v>
      </c>
      <c r="O21" s="14">
        <f t="shared" si="3"/>
        <v>5349</v>
      </c>
      <c r="P21" s="14">
        <f t="shared" si="3"/>
        <v>49</v>
      </c>
      <c r="Q21" s="14">
        <f t="shared" si="3"/>
        <v>651</v>
      </c>
      <c r="R21" s="14">
        <f t="shared" si="3"/>
        <v>8</v>
      </c>
      <c r="S21" s="14">
        <f t="shared" si="3"/>
        <v>29</v>
      </c>
      <c r="T21" s="14">
        <f t="shared" si="3"/>
        <v>0</v>
      </c>
      <c r="U21" s="14">
        <f t="shared" si="3"/>
        <v>0</v>
      </c>
      <c r="V21" s="14">
        <f t="shared" si="3"/>
        <v>61</v>
      </c>
      <c r="W21" s="14">
        <f t="shared" si="3"/>
        <v>4</v>
      </c>
      <c r="X21" s="14">
        <f t="shared" si="3"/>
        <v>0</v>
      </c>
      <c r="Y21" s="14">
        <f t="shared" si="3"/>
        <v>2</v>
      </c>
    </row>
    <row r="22" spans="1:25" s="14" customFormat="1" ht="39.950000000000003" customHeight="1" x14ac:dyDescent="0.4">
      <c r="A22" s="13">
        <v>1411116</v>
      </c>
      <c r="B22" s="14">
        <v>2028</v>
      </c>
      <c r="C22" s="14">
        <v>1790</v>
      </c>
      <c r="D22" s="14">
        <v>1779</v>
      </c>
      <c r="E22" s="14">
        <v>62072</v>
      </c>
      <c r="F22" s="15">
        <v>1097719.08</v>
      </c>
      <c r="G22" s="15">
        <v>546038.05000000005</v>
      </c>
      <c r="H22" s="15">
        <v>512887</v>
      </c>
      <c r="I22" s="15">
        <v>57426.17</v>
      </c>
      <c r="J22" s="15">
        <v>570313.16999999993</v>
      </c>
      <c r="K22" s="15">
        <v>1073443.96</v>
      </c>
      <c r="L22" s="14">
        <v>237</v>
      </c>
      <c r="M22" s="14">
        <v>400</v>
      </c>
      <c r="N22" s="14">
        <v>710.47</v>
      </c>
      <c r="O22" s="14">
        <v>1470</v>
      </c>
      <c r="P22" s="14">
        <v>39</v>
      </c>
      <c r="Q22" s="14">
        <v>210</v>
      </c>
      <c r="R22" s="14">
        <v>6</v>
      </c>
      <c r="S22" s="14">
        <v>44</v>
      </c>
      <c r="T22" s="14">
        <v>0</v>
      </c>
      <c r="U22" s="14">
        <v>0</v>
      </c>
      <c r="V22" s="14">
        <v>5</v>
      </c>
      <c r="W22" s="14">
        <v>5</v>
      </c>
      <c r="X22" s="14">
        <v>0</v>
      </c>
      <c r="Y22" s="14">
        <v>0</v>
      </c>
    </row>
    <row r="23" spans="1:25" s="14" customFormat="1" ht="39.950000000000003" customHeight="1" x14ac:dyDescent="0.4">
      <c r="A23" s="13">
        <v>1411117</v>
      </c>
      <c r="B23" s="14">
        <v>2275</v>
      </c>
      <c r="C23" s="14">
        <v>1947</v>
      </c>
      <c r="D23" s="14">
        <v>1928</v>
      </c>
      <c r="E23" s="14">
        <v>66566</v>
      </c>
      <c r="F23" s="15">
        <v>3551831.93</v>
      </c>
      <c r="G23" s="15">
        <v>598585.21000000008</v>
      </c>
      <c r="H23" s="15">
        <v>633797</v>
      </c>
      <c r="I23" s="15">
        <v>52109.8</v>
      </c>
      <c r="J23" s="15">
        <v>685906.8</v>
      </c>
      <c r="K23" s="15">
        <v>3464510.3400000003</v>
      </c>
      <c r="L23" s="14">
        <v>321</v>
      </c>
      <c r="M23" s="14">
        <v>500</v>
      </c>
      <c r="N23" s="14">
        <v>589.20000000000005</v>
      </c>
      <c r="O23" s="14">
        <v>1633</v>
      </c>
      <c r="P23" s="14">
        <v>28</v>
      </c>
      <c r="Q23" s="14">
        <v>240</v>
      </c>
      <c r="R23" s="14">
        <v>4</v>
      </c>
      <c r="S23" s="14">
        <v>5</v>
      </c>
      <c r="T23" s="14">
        <v>0</v>
      </c>
      <c r="U23" s="14">
        <v>0</v>
      </c>
      <c r="V23" s="14">
        <v>7</v>
      </c>
      <c r="W23" s="14">
        <v>9</v>
      </c>
      <c r="X23" s="14">
        <v>0</v>
      </c>
      <c r="Y23" s="14">
        <v>2</v>
      </c>
    </row>
    <row r="24" spans="1:25" s="14" customFormat="1" ht="39.950000000000003" customHeight="1" x14ac:dyDescent="0.4">
      <c r="A24" s="13">
        <v>1411118</v>
      </c>
      <c r="B24" s="14">
        <v>1581</v>
      </c>
      <c r="C24" s="14">
        <v>1421</v>
      </c>
      <c r="D24" s="14">
        <v>1416</v>
      </c>
      <c r="E24" s="14">
        <v>46973</v>
      </c>
      <c r="F24" s="15">
        <v>680786.25000000012</v>
      </c>
      <c r="G24" s="15">
        <v>428625.55999999994</v>
      </c>
      <c r="H24" s="15">
        <v>446092</v>
      </c>
      <c r="I24" s="15">
        <v>42284.43</v>
      </c>
      <c r="J24" s="15">
        <v>488376.43</v>
      </c>
      <c r="K24" s="15">
        <v>621035.38000000012</v>
      </c>
      <c r="L24" s="14">
        <v>158</v>
      </c>
      <c r="M24" s="14">
        <v>600</v>
      </c>
      <c r="N24" s="14">
        <v>887.31000000000006</v>
      </c>
      <c r="O24" s="14">
        <v>1186</v>
      </c>
      <c r="P24" s="14">
        <v>26</v>
      </c>
      <c r="Q24" s="14">
        <v>137</v>
      </c>
      <c r="R24" s="14">
        <v>16</v>
      </c>
      <c r="S24" s="14">
        <v>28</v>
      </c>
      <c r="T24" s="14">
        <v>0</v>
      </c>
      <c r="U24" s="14">
        <v>1</v>
      </c>
      <c r="V24" s="14">
        <v>11</v>
      </c>
      <c r="W24" s="14">
        <v>9</v>
      </c>
      <c r="X24" s="14">
        <v>0</v>
      </c>
      <c r="Y24" s="14">
        <v>2</v>
      </c>
    </row>
    <row r="25" spans="1:25" s="14" customFormat="1" ht="39.950000000000003" customHeight="1" x14ac:dyDescent="0.4">
      <c r="A25" s="13" t="s">
        <v>68</v>
      </c>
      <c r="B25" s="14">
        <f>SUM(B22:B24)</f>
        <v>5884</v>
      </c>
      <c r="C25" s="14">
        <f t="shared" ref="C25:X25" si="4">SUM(C22:C24)</f>
        <v>5158</v>
      </c>
      <c r="D25" s="14">
        <f t="shared" si="4"/>
        <v>5123</v>
      </c>
      <c r="E25" s="14">
        <f t="shared" si="4"/>
        <v>175611</v>
      </c>
      <c r="F25" s="15">
        <f t="shared" si="4"/>
        <v>5330337.26</v>
      </c>
      <c r="G25" s="15">
        <f t="shared" si="4"/>
        <v>1573248.8200000003</v>
      </c>
      <c r="H25" s="15">
        <f t="shared" si="4"/>
        <v>1592776</v>
      </c>
      <c r="I25" s="15">
        <f t="shared" si="4"/>
        <v>151820.4</v>
      </c>
      <c r="J25" s="15">
        <f t="shared" si="4"/>
        <v>1744596.4</v>
      </c>
      <c r="K25" s="15">
        <f t="shared" si="4"/>
        <v>5158989.6800000006</v>
      </c>
      <c r="L25" s="14">
        <f t="shared" si="4"/>
        <v>716</v>
      </c>
      <c r="M25" s="14">
        <f t="shared" si="4"/>
        <v>1500</v>
      </c>
      <c r="N25" s="14">
        <f t="shared" si="4"/>
        <v>2186.98</v>
      </c>
      <c r="O25" s="14">
        <f t="shared" si="4"/>
        <v>4289</v>
      </c>
      <c r="P25" s="14">
        <f t="shared" si="4"/>
        <v>93</v>
      </c>
      <c r="Q25" s="14">
        <f t="shared" si="4"/>
        <v>587</v>
      </c>
      <c r="R25" s="14">
        <f t="shared" si="4"/>
        <v>26</v>
      </c>
      <c r="S25" s="14">
        <f t="shared" si="4"/>
        <v>77</v>
      </c>
      <c r="T25" s="14">
        <f t="shared" si="4"/>
        <v>0</v>
      </c>
      <c r="U25" s="14">
        <f t="shared" si="4"/>
        <v>1</v>
      </c>
      <c r="V25" s="14">
        <f t="shared" si="4"/>
        <v>23</v>
      </c>
      <c r="W25" s="14">
        <f t="shared" si="4"/>
        <v>23</v>
      </c>
      <c r="X25" s="14">
        <f t="shared" si="4"/>
        <v>0</v>
      </c>
      <c r="Y25" s="14">
        <f>SUM(Y22:Y24)</f>
        <v>4</v>
      </c>
    </row>
    <row r="26" spans="1:25" s="14" customFormat="1" ht="39.950000000000003" customHeight="1" x14ac:dyDescent="0.4">
      <c r="A26" s="13" t="s">
        <v>69</v>
      </c>
      <c r="B26" s="14">
        <f>+B25+B21+B17+B13+B8</f>
        <v>35350</v>
      </c>
      <c r="C26" s="14">
        <f t="shared" ref="C26:Y26" si="5">+C25+C21+C17+C13+C8</f>
        <v>31949</v>
      </c>
      <c r="D26" s="14">
        <f t="shared" si="5"/>
        <v>31770</v>
      </c>
      <c r="E26" s="14">
        <f t="shared" si="5"/>
        <v>1227538</v>
      </c>
      <c r="F26" s="15">
        <f t="shared" si="5"/>
        <v>20594032.43</v>
      </c>
      <c r="G26" s="15">
        <f t="shared" si="5"/>
        <v>10873670.020000001</v>
      </c>
      <c r="H26" s="15">
        <f t="shared" si="5"/>
        <v>10425788</v>
      </c>
      <c r="I26" s="15">
        <f t="shared" si="5"/>
        <v>847341.70999999985</v>
      </c>
      <c r="J26" s="15">
        <f t="shared" si="5"/>
        <v>11273129.709999999</v>
      </c>
      <c r="K26" s="15">
        <f t="shared" si="5"/>
        <v>20194572.740000002</v>
      </c>
      <c r="L26" s="14">
        <f t="shared" si="5"/>
        <v>3230</v>
      </c>
      <c r="M26" s="14">
        <f t="shared" si="5"/>
        <v>10300</v>
      </c>
      <c r="N26" s="14">
        <f t="shared" si="5"/>
        <v>14585.41</v>
      </c>
      <c r="O26" s="14">
        <f t="shared" si="5"/>
        <v>27484</v>
      </c>
      <c r="P26" s="14">
        <f t="shared" si="5"/>
        <v>313</v>
      </c>
      <c r="Q26" s="14">
        <f t="shared" si="5"/>
        <v>3399</v>
      </c>
      <c r="R26" s="14">
        <f t="shared" si="5"/>
        <v>58</v>
      </c>
      <c r="S26" s="14">
        <f t="shared" si="5"/>
        <v>239</v>
      </c>
      <c r="T26" s="14">
        <f t="shared" si="5"/>
        <v>0</v>
      </c>
      <c r="U26" s="14">
        <f t="shared" si="5"/>
        <v>2</v>
      </c>
      <c r="V26" s="14">
        <f t="shared" si="5"/>
        <v>180</v>
      </c>
      <c r="W26" s="14">
        <f t="shared" si="5"/>
        <v>87</v>
      </c>
      <c r="X26" s="14">
        <f t="shared" si="5"/>
        <v>0</v>
      </c>
      <c r="Y26" s="14">
        <f t="shared" si="5"/>
        <v>8</v>
      </c>
    </row>
    <row r="27" spans="1:25" s="14" customFormat="1" ht="39.950000000000003" customHeight="1" x14ac:dyDescent="0.4">
      <c r="A27" s="13"/>
      <c r="F27" s="15"/>
      <c r="G27" s="15"/>
      <c r="H27" s="15"/>
      <c r="I27" s="15"/>
      <c r="J27" s="15"/>
      <c r="K27" s="15"/>
    </row>
    <row r="28" spans="1:25" s="14" customFormat="1" ht="39.950000000000003" customHeight="1" x14ac:dyDescent="0.4">
      <c r="A28" s="13"/>
      <c r="F28" s="15"/>
      <c r="G28" s="15"/>
      <c r="H28" s="15"/>
      <c r="I28" s="15"/>
      <c r="J28" s="15"/>
      <c r="K28" s="15"/>
    </row>
    <row r="29" spans="1:25" s="14" customFormat="1" ht="39.950000000000003" customHeight="1" x14ac:dyDescent="0.4">
      <c r="A29" s="13"/>
      <c r="F29" s="15"/>
      <c r="G29" s="15"/>
      <c r="H29" s="15"/>
      <c r="I29" s="15"/>
      <c r="J29" s="15"/>
      <c r="K29" s="15"/>
    </row>
    <row r="30" spans="1:25" s="14" customFormat="1" ht="39.950000000000003" customHeight="1" x14ac:dyDescent="0.4">
      <c r="A30" s="13"/>
      <c r="F30" s="15"/>
      <c r="G30" s="15"/>
      <c r="H30" s="15"/>
      <c r="I30" s="15"/>
      <c r="J30" s="15"/>
      <c r="K30" s="15"/>
    </row>
    <row r="31" spans="1:25" s="14" customFormat="1" ht="39.950000000000003" customHeight="1" x14ac:dyDescent="0.4">
      <c r="A31" s="13"/>
      <c r="F31" s="15"/>
      <c r="G31" s="15"/>
      <c r="H31" s="15"/>
      <c r="I31" s="15"/>
      <c r="J31" s="15"/>
      <c r="K31" s="15"/>
    </row>
    <row r="32" spans="1:25" s="14" customFormat="1" ht="39.950000000000003" customHeight="1" x14ac:dyDescent="0.4">
      <c r="A32" s="13"/>
      <c r="F32" s="15"/>
      <c r="G32" s="15"/>
      <c r="H32" s="15"/>
      <c r="I32" s="15"/>
      <c r="J32" s="15"/>
      <c r="K32" s="15"/>
    </row>
    <row r="33" spans="1:25" s="14" customFormat="1" ht="39.950000000000003" customHeight="1" x14ac:dyDescent="0.4">
      <c r="A33" s="13"/>
      <c r="F33" s="15"/>
      <c r="G33" s="15"/>
      <c r="H33" s="15"/>
      <c r="I33" s="15"/>
      <c r="J33" s="15"/>
      <c r="K33" s="15"/>
    </row>
    <row r="34" spans="1:25" s="14" customFormat="1" ht="39.950000000000003" customHeight="1" x14ac:dyDescent="0.4">
      <c r="A34" s="13"/>
      <c r="F34" s="15"/>
      <c r="G34" s="15"/>
      <c r="H34" s="15"/>
      <c r="I34" s="15"/>
      <c r="J34" s="15"/>
      <c r="K34" s="15"/>
    </row>
    <row r="35" spans="1:25" s="14" customFormat="1" ht="39.950000000000003" customHeight="1" x14ac:dyDescent="0.4">
      <c r="A35" s="13"/>
      <c r="F35" s="15"/>
      <c r="G35" s="15"/>
      <c r="H35" s="15"/>
      <c r="I35" s="15"/>
      <c r="J35" s="15"/>
      <c r="K35" s="15"/>
    </row>
    <row r="36" spans="1:25" s="14" customFormat="1" ht="39.950000000000003" customHeight="1" x14ac:dyDescent="0.4">
      <c r="A36" s="13"/>
      <c r="F36" s="15"/>
      <c r="G36" s="15"/>
      <c r="H36" s="15"/>
      <c r="I36" s="15"/>
      <c r="J36" s="15"/>
      <c r="K36" s="15"/>
    </row>
    <row r="37" spans="1:25" s="14" customFormat="1" ht="39.950000000000003" customHeight="1" x14ac:dyDescent="0.4">
      <c r="A37" s="13"/>
      <c r="F37" s="15"/>
      <c r="G37" s="15"/>
      <c r="H37" s="15"/>
      <c r="I37" s="15"/>
      <c r="J37" s="15"/>
      <c r="K37" s="15"/>
    </row>
    <row r="38" spans="1:25" s="14" customFormat="1" ht="39.950000000000003" customHeight="1" x14ac:dyDescent="0.4">
      <c r="A38" s="13"/>
      <c r="F38" s="15"/>
      <c r="G38" s="15"/>
      <c r="H38" s="15"/>
      <c r="I38" s="15"/>
      <c r="J38" s="15"/>
      <c r="K38" s="15"/>
    </row>
    <row r="39" spans="1:25" s="14" customFormat="1" ht="39.950000000000003" customHeight="1" x14ac:dyDescent="0.4">
      <c r="A39" s="13"/>
      <c r="F39" s="15"/>
      <c r="G39" s="15"/>
      <c r="H39" s="15"/>
      <c r="I39" s="15"/>
      <c r="J39" s="15"/>
      <c r="K39" s="15"/>
    </row>
    <row r="40" spans="1:25" s="14" customFormat="1" ht="39.950000000000003" customHeight="1" x14ac:dyDescent="0.4">
      <c r="A40" s="13"/>
      <c r="F40" s="15"/>
      <c r="G40" s="15"/>
      <c r="H40" s="15"/>
      <c r="I40" s="15"/>
      <c r="J40" s="15"/>
      <c r="K40" s="15"/>
    </row>
    <row r="41" spans="1:25" s="14" customFormat="1" ht="39.950000000000003" customHeight="1" x14ac:dyDescent="0.4">
      <c r="A41" s="13"/>
      <c r="F41" s="15"/>
      <c r="G41" s="15"/>
      <c r="H41" s="15"/>
      <c r="I41" s="15"/>
      <c r="J41" s="15"/>
      <c r="K41" s="15"/>
    </row>
    <row r="42" spans="1:25" s="14" customFormat="1" ht="39.950000000000003" customHeight="1" x14ac:dyDescent="0.4">
      <c r="A42" s="13"/>
      <c r="F42" s="15"/>
      <c r="G42" s="15"/>
      <c r="H42" s="15"/>
      <c r="I42" s="15"/>
      <c r="J42" s="15"/>
      <c r="K42" s="15"/>
    </row>
    <row r="43" spans="1:25" s="14" customFormat="1" ht="39.950000000000003" customHeight="1" x14ac:dyDescent="0.4">
      <c r="A43" s="13"/>
      <c r="F43" s="15"/>
      <c r="G43" s="15"/>
      <c r="H43" s="15"/>
      <c r="I43" s="15"/>
      <c r="J43" s="15"/>
      <c r="K43" s="15"/>
    </row>
    <row r="44" spans="1:25" s="14" customFormat="1" ht="39.950000000000003" customHeight="1" x14ac:dyDescent="0.4">
      <c r="A44" s="13"/>
      <c r="F44" s="15"/>
      <c r="G44" s="15"/>
      <c r="H44" s="15"/>
      <c r="I44" s="15"/>
      <c r="J44" s="15"/>
      <c r="K44" s="15"/>
    </row>
    <row r="45" spans="1:25" s="14" customFormat="1" ht="39.950000000000003" customHeight="1" x14ac:dyDescent="0.4">
      <c r="A45" s="13"/>
      <c r="F45" s="15"/>
      <c r="G45" s="15"/>
      <c r="H45" s="15"/>
      <c r="I45" s="15"/>
      <c r="J45" s="15"/>
      <c r="K45" s="15"/>
    </row>
    <row r="46" spans="1:25" s="14" customFormat="1" ht="39.950000000000003" customHeight="1" x14ac:dyDescent="0.4">
      <c r="A46" s="13"/>
      <c r="F46" s="15"/>
      <c r="G46" s="15"/>
      <c r="H46" s="15"/>
      <c r="I46" s="15"/>
      <c r="J46" s="15"/>
      <c r="K46" s="15"/>
    </row>
    <row r="47" spans="1:25" s="14" customFormat="1" ht="39.950000000000003" customHeight="1" x14ac:dyDescent="0.4">
      <c r="A47" s="13">
        <v>1411119</v>
      </c>
      <c r="B47" s="14">
        <v>40</v>
      </c>
      <c r="C47" s="14">
        <v>1</v>
      </c>
      <c r="D47" s="14">
        <v>1</v>
      </c>
      <c r="E47" s="14">
        <v>1370</v>
      </c>
      <c r="F47" s="15">
        <v>-110068.56</v>
      </c>
      <c r="G47" s="15">
        <v>26369</v>
      </c>
      <c r="H47" s="15">
        <v>17000</v>
      </c>
      <c r="I47" s="15">
        <v>0</v>
      </c>
      <c r="J47" s="15">
        <v>17000</v>
      </c>
      <c r="K47" s="15">
        <v>-100699.56</v>
      </c>
      <c r="L47" s="14">
        <v>39</v>
      </c>
      <c r="M47" s="14">
        <v>100</v>
      </c>
      <c r="N47" s="14">
        <v>64.47</v>
      </c>
      <c r="O47" s="14">
        <v>1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</row>
    <row r="48" spans="1:25" s="14" customFormat="1" ht="39.950000000000003" customHeight="1" x14ac:dyDescent="0.4">
      <c r="A48" s="13">
        <v>1411119</v>
      </c>
      <c r="B48" s="14">
        <v>1</v>
      </c>
      <c r="C48" s="14">
        <v>0</v>
      </c>
      <c r="D48" s="14">
        <v>0</v>
      </c>
      <c r="E48" s="14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4">
        <v>1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</row>
    <row r="49" spans="1:25" s="14" customFormat="1" ht="39.950000000000003" customHeight="1" x14ac:dyDescent="0.4">
      <c r="A49" s="13">
        <v>1411120</v>
      </c>
      <c r="B49" s="14">
        <v>3</v>
      </c>
      <c r="C49" s="14">
        <v>2</v>
      </c>
      <c r="D49" s="14">
        <v>2</v>
      </c>
      <c r="E49" s="14">
        <v>66515</v>
      </c>
      <c r="F49" s="15">
        <v>-149.15</v>
      </c>
      <c r="G49" s="15">
        <v>833471</v>
      </c>
      <c r="H49" s="15">
        <v>833000</v>
      </c>
      <c r="I49" s="15">
        <v>0</v>
      </c>
      <c r="J49" s="15">
        <v>833000</v>
      </c>
      <c r="K49" s="15">
        <v>321.85000000000002</v>
      </c>
      <c r="L49" s="14">
        <v>1</v>
      </c>
      <c r="M49" s="14">
        <v>100</v>
      </c>
      <c r="N49" s="14">
        <v>99.94</v>
      </c>
      <c r="O49" s="14">
        <v>2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</row>
    <row r="50" spans="1:25" s="14" customFormat="1" ht="39.950000000000003" customHeight="1" x14ac:dyDescent="0.4">
      <c r="A50" s="13">
        <v>1411120</v>
      </c>
      <c r="B50" s="14">
        <v>4</v>
      </c>
      <c r="C50" s="14">
        <v>4</v>
      </c>
      <c r="D50" s="14">
        <v>4</v>
      </c>
      <c r="E50" s="14">
        <v>78400</v>
      </c>
      <c r="F50" s="15">
        <v>-206299</v>
      </c>
      <c r="G50" s="15">
        <v>921071</v>
      </c>
      <c r="H50" s="15">
        <v>823116</v>
      </c>
      <c r="I50" s="15">
        <v>0</v>
      </c>
      <c r="J50" s="15">
        <v>823116</v>
      </c>
      <c r="K50" s="15">
        <v>-108344</v>
      </c>
      <c r="L50" s="14">
        <v>0</v>
      </c>
      <c r="M50" s="14">
        <v>100</v>
      </c>
      <c r="N50" s="14">
        <v>89.37</v>
      </c>
      <c r="O50" s="14">
        <v>4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</row>
    <row r="51" spans="1:25" s="14" customFormat="1" ht="39.950000000000003" customHeight="1" x14ac:dyDescent="0.4">
      <c r="A51" s="13">
        <v>1411120</v>
      </c>
      <c r="B51" s="14">
        <v>1</v>
      </c>
      <c r="C51" s="14">
        <v>1</v>
      </c>
      <c r="D51" s="14">
        <v>1</v>
      </c>
      <c r="E51" s="14">
        <v>42240</v>
      </c>
      <c r="F51" s="15">
        <v>0</v>
      </c>
      <c r="G51" s="15">
        <v>395273</v>
      </c>
      <c r="H51" s="15">
        <v>395273</v>
      </c>
      <c r="I51" s="15">
        <v>0</v>
      </c>
      <c r="J51" s="15">
        <v>395273</v>
      </c>
      <c r="K51" s="15">
        <v>0</v>
      </c>
      <c r="L51" s="14">
        <v>0</v>
      </c>
      <c r="M51" s="14">
        <v>100</v>
      </c>
      <c r="N51" s="14">
        <v>100</v>
      </c>
      <c r="O51" s="14">
        <v>1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</row>
    <row r="52" spans="1:25" s="14" customFormat="1" ht="39.950000000000003" customHeight="1" x14ac:dyDescent="0.4">
      <c r="A52" s="13">
        <v>1411120</v>
      </c>
      <c r="B52" s="14">
        <v>4</v>
      </c>
      <c r="C52" s="14">
        <v>4</v>
      </c>
      <c r="D52" s="14">
        <v>4</v>
      </c>
      <c r="E52" s="14">
        <v>1730</v>
      </c>
      <c r="F52" s="15">
        <v>149218</v>
      </c>
      <c r="G52" s="15">
        <v>21052</v>
      </c>
      <c r="H52" s="15">
        <v>0</v>
      </c>
      <c r="I52" s="15">
        <v>0</v>
      </c>
      <c r="J52" s="15">
        <v>0</v>
      </c>
      <c r="K52" s="15">
        <v>170270</v>
      </c>
      <c r="L52" s="14">
        <v>0</v>
      </c>
      <c r="M52" s="14">
        <v>100</v>
      </c>
      <c r="N52" s="14">
        <v>0</v>
      </c>
      <c r="O52" s="14">
        <v>3</v>
      </c>
      <c r="P52" s="14">
        <v>0</v>
      </c>
      <c r="Q52" s="14">
        <v>1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</row>
    <row r="53" spans="1:25" s="14" customFormat="1" ht="39.950000000000003" customHeight="1" x14ac:dyDescent="0.4">
      <c r="A53" s="13">
        <v>1411120</v>
      </c>
      <c r="B53" s="14">
        <v>1</v>
      </c>
      <c r="C53" s="14">
        <v>1</v>
      </c>
      <c r="D53" s="14">
        <v>1</v>
      </c>
      <c r="E53" s="14">
        <v>11505</v>
      </c>
      <c r="F53" s="15">
        <v>0</v>
      </c>
      <c r="G53" s="15">
        <v>105809</v>
      </c>
      <c r="H53" s="15">
        <v>105809</v>
      </c>
      <c r="I53" s="15">
        <v>0</v>
      </c>
      <c r="J53" s="15">
        <v>105809</v>
      </c>
      <c r="K53" s="15">
        <v>0</v>
      </c>
      <c r="L53" s="14">
        <v>0</v>
      </c>
      <c r="M53" s="14">
        <v>100</v>
      </c>
      <c r="N53" s="14">
        <v>100</v>
      </c>
      <c r="O53" s="14">
        <v>1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</row>
    <row r="54" spans="1:25" s="14" customFormat="1" ht="39.950000000000003" customHeight="1" x14ac:dyDescent="0.4">
      <c r="A54" s="13">
        <v>1411120</v>
      </c>
      <c r="B54" s="14">
        <v>3</v>
      </c>
      <c r="C54" s="14">
        <v>3</v>
      </c>
      <c r="D54" s="14">
        <v>3</v>
      </c>
      <c r="E54" s="14">
        <v>12095</v>
      </c>
      <c r="F54" s="15">
        <v>-20</v>
      </c>
      <c r="G54" s="15">
        <v>129796</v>
      </c>
      <c r="H54" s="15">
        <v>102984</v>
      </c>
      <c r="I54" s="15">
        <v>0</v>
      </c>
      <c r="J54" s="15">
        <v>102984</v>
      </c>
      <c r="K54" s="15">
        <v>26792</v>
      </c>
      <c r="L54" s="14">
        <v>0</v>
      </c>
      <c r="M54" s="14">
        <v>100</v>
      </c>
      <c r="N54" s="14">
        <v>79.34</v>
      </c>
      <c r="O54" s="14">
        <v>3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</row>
    <row r="55" spans="1:25" s="14" customFormat="1" ht="39.950000000000003" customHeight="1" x14ac:dyDescent="0.4">
      <c r="A55" s="13">
        <v>1411120</v>
      </c>
      <c r="B55" s="14">
        <v>3</v>
      </c>
      <c r="C55" s="14">
        <v>2</v>
      </c>
      <c r="D55" s="14">
        <v>2</v>
      </c>
      <c r="E55" s="14">
        <v>3830</v>
      </c>
      <c r="F55" s="15">
        <v>-26.55</v>
      </c>
      <c r="G55" s="15">
        <v>39200</v>
      </c>
      <c r="H55" s="15">
        <v>39188</v>
      </c>
      <c r="I55" s="15">
        <v>0</v>
      </c>
      <c r="J55" s="15">
        <v>39188</v>
      </c>
      <c r="K55" s="15">
        <v>-14.55</v>
      </c>
      <c r="L55" s="14">
        <v>1</v>
      </c>
      <c r="M55" s="14">
        <v>100</v>
      </c>
      <c r="N55" s="14">
        <v>99.97</v>
      </c>
      <c r="O55" s="14">
        <v>2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</row>
    <row r="56" spans="1:25" s="14" customFormat="1" ht="39.950000000000003" customHeight="1" x14ac:dyDescent="0.4">
      <c r="A56" s="13">
        <v>1411120</v>
      </c>
      <c r="B56" s="14">
        <v>95</v>
      </c>
      <c r="C56" s="14">
        <v>2</v>
      </c>
      <c r="D56" s="14">
        <v>0</v>
      </c>
      <c r="E56" s="14">
        <v>0</v>
      </c>
      <c r="F56" s="15">
        <v>-45666.28</v>
      </c>
      <c r="G56" s="15">
        <v>0</v>
      </c>
      <c r="H56" s="15">
        <v>0</v>
      </c>
      <c r="I56" s="15">
        <v>0</v>
      </c>
      <c r="J56" s="15">
        <v>0</v>
      </c>
      <c r="K56" s="15">
        <v>-45666.28</v>
      </c>
      <c r="L56" s="14">
        <v>93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</v>
      </c>
      <c r="X56" s="14">
        <v>0</v>
      </c>
      <c r="Y56" s="14">
        <v>0</v>
      </c>
    </row>
    <row r="57" spans="1:25" s="14" customFormat="1" ht="39.950000000000003" customHeight="1" x14ac:dyDescent="0.4">
      <c r="A57" s="13">
        <v>1411121</v>
      </c>
      <c r="B57" s="14">
        <v>1</v>
      </c>
      <c r="C57" s="14">
        <v>1</v>
      </c>
      <c r="D57" s="14">
        <v>1</v>
      </c>
      <c r="E57" s="14">
        <v>8060</v>
      </c>
      <c r="F57" s="15">
        <v>201158</v>
      </c>
      <c r="G57" s="15">
        <v>91842</v>
      </c>
      <c r="H57" s="15">
        <v>100000</v>
      </c>
      <c r="I57" s="15">
        <v>0</v>
      </c>
      <c r="J57" s="15">
        <v>100000</v>
      </c>
      <c r="K57" s="15">
        <v>193000</v>
      </c>
      <c r="L57" s="14">
        <v>0</v>
      </c>
      <c r="M57" s="14">
        <v>100</v>
      </c>
      <c r="N57" s="14">
        <v>108.88</v>
      </c>
      <c r="O57" s="14">
        <v>1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</row>
    <row r="58" spans="1:25" s="14" customFormat="1" ht="39.950000000000003" customHeight="1" x14ac:dyDescent="0.4">
      <c r="A58" s="13">
        <v>1411121</v>
      </c>
      <c r="B58" s="14">
        <v>2</v>
      </c>
      <c r="C58" s="14">
        <v>2</v>
      </c>
      <c r="D58" s="14">
        <v>2</v>
      </c>
      <c r="E58" s="14">
        <v>1070</v>
      </c>
      <c r="F58" s="15">
        <v>16752</v>
      </c>
      <c r="G58" s="15">
        <v>12019</v>
      </c>
      <c r="H58" s="15">
        <v>0</v>
      </c>
      <c r="I58" s="15">
        <v>0</v>
      </c>
      <c r="J58" s="15">
        <v>0</v>
      </c>
      <c r="K58" s="15">
        <v>28771</v>
      </c>
      <c r="L58" s="14">
        <v>0</v>
      </c>
      <c r="M58" s="14">
        <v>100</v>
      </c>
      <c r="N58" s="14">
        <v>0</v>
      </c>
      <c r="O58" s="14">
        <v>1</v>
      </c>
      <c r="P58" s="14">
        <v>1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</row>
    <row r="59" spans="1:25" s="14" customFormat="1" ht="39.950000000000003" customHeight="1" x14ac:dyDescent="0.4">
      <c r="A59" s="13">
        <v>1411121</v>
      </c>
      <c r="B59" s="14">
        <v>1</v>
      </c>
      <c r="C59" s="14">
        <v>1</v>
      </c>
      <c r="D59" s="14">
        <v>1</v>
      </c>
      <c r="E59" s="14">
        <v>7</v>
      </c>
      <c r="F59" s="15">
        <v>1837</v>
      </c>
      <c r="G59" s="15">
        <v>362</v>
      </c>
      <c r="H59" s="15">
        <v>0</v>
      </c>
      <c r="I59" s="15">
        <v>0</v>
      </c>
      <c r="J59" s="15">
        <v>0</v>
      </c>
      <c r="K59" s="15">
        <v>2199</v>
      </c>
      <c r="L59" s="14">
        <v>0</v>
      </c>
      <c r="M59" s="14">
        <v>100</v>
      </c>
      <c r="N59" s="14">
        <v>0</v>
      </c>
      <c r="O59" s="14">
        <v>1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</row>
    <row r="60" spans="1:25" s="14" customFormat="1" ht="39.950000000000003" customHeight="1" x14ac:dyDescent="0.4">
      <c r="A60" s="13">
        <v>1411121</v>
      </c>
      <c r="B60" s="14">
        <v>4</v>
      </c>
      <c r="C60" s="14">
        <v>1</v>
      </c>
      <c r="D60" s="14">
        <v>1</v>
      </c>
      <c r="E60" s="14">
        <v>15</v>
      </c>
      <c r="F60" s="15">
        <v>143602.78</v>
      </c>
      <c r="G60" s="15">
        <v>6995</v>
      </c>
      <c r="H60" s="15">
        <v>32500</v>
      </c>
      <c r="I60" s="15">
        <v>0</v>
      </c>
      <c r="J60" s="15">
        <v>32500</v>
      </c>
      <c r="K60" s="15">
        <v>118097.78</v>
      </c>
      <c r="L60" s="14">
        <v>1</v>
      </c>
      <c r="M60" s="14">
        <v>100</v>
      </c>
      <c r="N60" s="14">
        <v>464.62</v>
      </c>
      <c r="O60" s="14">
        <v>1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</v>
      </c>
      <c r="X60" s="14">
        <v>0</v>
      </c>
      <c r="Y60" s="14">
        <v>0</v>
      </c>
    </row>
    <row r="61" spans="1:25" s="14" customFormat="1" ht="39.950000000000003" customHeight="1" x14ac:dyDescent="0.4">
      <c r="A61" s="13">
        <v>1411121</v>
      </c>
      <c r="B61" s="14">
        <v>108</v>
      </c>
      <c r="C61" s="14">
        <v>7</v>
      </c>
      <c r="D61" s="14">
        <v>0</v>
      </c>
      <c r="E61" s="14">
        <v>0</v>
      </c>
      <c r="F61" s="15">
        <v>-51271.39</v>
      </c>
      <c r="G61" s="15">
        <v>0</v>
      </c>
      <c r="H61" s="15">
        <v>4000</v>
      </c>
      <c r="I61" s="15">
        <v>0</v>
      </c>
      <c r="J61" s="15">
        <v>4000</v>
      </c>
      <c r="K61" s="15">
        <v>-55271.39</v>
      </c>
      <c r="L61" s="14">
        <v>101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</v>
      </c>
      <c r="X61" s="14">
        <v>0</v>
      </c>
      <c r="Y61" s="14">
        <v>0</v>
      </c>
    </row>
    <row r="62" spans="1:25" s="14" customFormat="1" ht="39.950000000000003" customHeight="1" x14ac:dyDescent="0.4">
      <c r="A62" s="13">
        <v>1411121</v>
      </c>
      <c r="B62" s="14">
        <v>1</v>
      </c>
      <c r="C62" s="14">
        <v>0</v>
      </c>
      <c r="D62" s="14">
        <v>0</v>
      </c>
      <c r="E62" s="14">
        <v>0</v>
      </c>
      <c r="F62" s="15">
        <v>-0.24</v>
      </c>
      <c r="G62" s="15">
        <v>0</v>
      </c>
      <c r="H62" s="15">
        <v>0</v>
      </c>
      <c r="I62" s="15">
        <v>0</v>
      </c>
      <c r="J62" s="15">
        <v>0</v>
      </c>
      <c r="K62" s="15">
        <v>-0.24</v>
      </c>
      <c r="L62" s="14">
        <v>1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</row>
    <row r="63" spans="1:25" s="14" customFormat="1" ht="39.950000000000003" customHeight="1" x14ac:dyDescent="0.4">
      <c r="A63" s="13">
        <v>1411122</v>
      </c>
      <c r="B63" s="14">
        <v>2</v>
      </c>
      <c r="C63" s="14">
        <v>2</v>
      </c>
      <c r="D63" s="14">
        <v>2</v>
      </c>
      <c r="E63" s="14">
        <v>199</v>
      </c>
      <c r="F63" s="15">
        <v>15941</v>
      </c>
      <c r="G63" s="15">
        <v>1593</v>
      </c>
      <c r="H63" s="15">
        <v>0</v>
      </c>
      <c r="I63" s="15">
        <v>9222</v>
      </c>
      <c r="J63" s="15">
        <v>9222</v>
      </c>
      <c r="K63" s="15">
        <v>8312</v>
      </c>
      <c r="L63" s="14">
        <v>0</v>
      </c>
      <c r="M63" s="14">
        <v>100</v>
      </c>
      <c r="N63" s="14">
        <v>0</v>
      </c>
      <c r="O63" s="14">
        <v>2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</row>
    <row r="64" spans="1:25" s="14" customFormat="1" ht="39.950000000000003" customHeight="1" x14ac:dyDescent="0.4">
      <c r="A64" s="13">
        <v>1411122</v>
      </c>
      <c r="B64" s="14">
        <v>6</v>
      </c>
      <c r="C64" s="14">
        <v>0</v>
      </c>
      <c r="D64" s="14">
        <v>0</v>
      </c>
      <c r="E64" s="14">
        <v>0</v>
      </c>
      <c r="F64" s="15">
        <v>-0.72</v>
      </c>
      <c r="G64" s="15">
        <v>0</v>
      </c>
      <c r="H64" s="15">
        <v>0</v>
      </c>
      <c r="I64" s="15">
        <v>0</v>
      </c>
      <c r="J64" s="15">
        <v>0</v>
      </c>
      <c r="K64" s="15">
        <v>-0.72</v>
      </c>
      <c r="L64" s="14">
        <v>6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</row>
    <row r="65" spans="1:25" s="14" customFormat="1" ht="39.950000000000003" customHeight="1" x14ac:dyDescent="0.4">
      <c r="A65" s="13">
        <v>1411123</v>
      </c>
      <c r="B65" s="14">
        <v>2</v>
      </c>
      <c r="C65" s="14">
        <v>2</v>
      </c>
      <c r="D65" s="14">
        <v>2</v>
      </c>
      <c r="E65" s="14">
        <v>635514</v>
      </c>
      <c r="F65" s="15">
        <v>-3491793</v>
      </c>
      <c r="G65" s="15">
        <v>5155308</v>
      </c>
      <c r="H65" s="15">
        <v>1660398</v>
      </c>
      <c r="I65" s="15">
        <v>0</v>
      </c>
      <c r="J65" s="15">
        <v>1660398</v>
      </c>
      <c r="K65" s="15">
        <v>3117</v>
      </c>
      <c r="L65" s="14">
        <v>0</v>
      </c>
      <c r="M65" s="14">
        <v>100</v>
      </c>
      <c r="N65" s="14">
        <v>32.21</v>
      </c>
      <c r="O65" s="14">
        <v>2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</row>
    <row r="66" spans="1:25" s="14" customFormat="1" ht="39.950000000000003" customHeight="1" x14ac:dyDescent="0.4">
      <c r="A66" s="13">
        <v>1411123</v>
      </c>
      <c r="B66" s="14">
        <v>1</v>
      </c>
      <c r="C66" s="14">
        <v>1</v>
      </c>
      <c r="D66" s="14">
        <v>1</v>
      </c>
      <c r="E66" s="14">
        <v>3173</v>
      </c>
      <c r="F66" s="15">
        <v>0</v>
      </c>
      <c r="G66" s="15">
        <v>41313</v>
      </c>
      <c r="H66" s="15">
        <v>41313</v>
      </c>
      <c r="I66" s="15">
        <v>0</v>
      </c>
      <c r="J66" s="15">
        <v>41313</v>
      </c>
      <c r="K66" s="15">
        <v>0</v>
      </c>
      <c r="L66" s="14">
        <v>0</v>
      </c>
      <c r="M66" s="14">
        <v>100</v>
      </c>
      <c r="N66" s="14">
        <v>100</v>
      </c>
      <c r="O66" s="14">
        <v>1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</row>
    <row r="67" spans="1:25" s="14" customFormat="1" ht="39.950000000000003" customHeight="1" x14ac:dyDescent="0.4">
      <c r="A67" s="13">
        <v>1411123</v>
      </c>
      <c r="B67" s="14">
        <v>3</v>
      </c>
      <c r="C67" s="14">
        <v>3</v>
      </c>
      <c r="D67" s="14">
        <v>3</v>
      </c>
      <c r="E67" s="14">
        <v>200</v>
      </c>
      <c r="F67" s="15">
        <v>36463</v>
      </c>
      <c r="G67" s="15">
        <v>3749</v>
      </c>
      <c r="H67" s="15">
        <v>0</v>
      </c>
      <c r="I67" s="15">
        <v>0</v>
      </c>
      <c r="J67" s="15">
        <v>0</v>
      </c>
      <c r="K67" s="15">
        <v>40212</v>
      </c>
      <c r="L67" s="14">
        <v>0</v>
      </c>
      <c r="M67" s="14">
        <v>100</v>
      </c>
      <c r="N67" s="14">
        <v>0</v>
      </c>
      <c r="O67" s="14">
        <v>2</v>
      </c>
      <c r="P67" s="14">
        <v>0</v>
      </c>
      <c r="Q67" s="14">
        <v>1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</row>
    <row r="68" spans="1:25" s="14" customFormat="1" ht="39.950000000000003" customHeight="1" x14ac:dyDescent="0.4">
      <c r="A68" s="13">
        <v>1411123</v>
      </c>
      <c r="B68" s="14">
        <v>45</v>
      </c>
      <c r="C68" s="14">
        <v>1</v>
      </c>
      <c r="D68" s="14">
        <v>0</v>
      </c>
      <c r="E68" s="14">
        <v>0</v>
      </c>
      <c r="F68" s="15">
        <v>-46564.01</v>
      </c>
      <c r="G68" s="15">
        <v>0</v>
      </c>
      <c r="H68" s="15">
        <v>6000</v>
      </c>
      <c r="I68" s="15">
        <v>0</v>
      </c>
      <c r="J68" s="15">
        <v>6000</v>
      </c>
      <c r="K68" s="15">
        <v>-52564.01</v>
      </c>
      <c r="L68" s="14">
        <v>44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</row>
    <row r="69" spans="1:25" s="14" customFormat="1" ht="39.950000000000003" customHeight="1" x14ac:dyDescent="0.4">
      <c r="A69" s="13"/>
      <c r="B69" s="14">
        <v>5</v>
      </c>
      <c r="C69" s="14">
        <v>4</v>
      </c>
      <c r="D69" s="14">
        <v>4</v>
      </c>
      <c r="E69" s="14">
        <v>702029</v>
      </c>
      <c r="F69" s="15">
        <v>-3491942.15</v>
      </c>
      <c r="G69" s="15">
        <v>5988779</v>
      </c>
      <c r="H69" s="15">
        <v>2493398</v>
      </c>
      <c r="I69" s="15">
        <v>0</v>
      </c>
      <c r="J69" s="15">
        <v>2493398</v>
      </c>
      <c r="K69" s="15">
        <v>3438.85</v>
      </c>
      <c r="L69" s="14">
        <v>1</v>
      </c>
      <c r="M69" s="14">
        <v>100</v>
      </c>
      <c r="N69" s="14">
        <v>41.63</v>
      </c>
      <c r="O69" s="14">
        <v>4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</row>
    <row r="70" spans="1:25" s="14" customFormat="1" ht="39.950000000000003" customHeight="1" x14ac:dyDescent="0.4">
      <c r="A70" s="13"/>
      <c r="B70" s="14">
        <v>5</v>
      </c>
      <c r="C70" s="14">
        <v>5</v>
      </c>
      <c r="D70" s="14">
        <v>5</v>
      </c>
      <c r="E70" s="14">
        <v>81573</v>
      </c>
      <c r="F70" s="15">
        <v>-206299</v>
      </c>
      <c r="G70" s="15">
        <v>962384</v>
      </c>
      <c r="H70" s="15">
        <v>864429</v>
      </c>
      <c r="I70" s="15">
        <v>0</v>
      </c>
      <c r="J70" s="15">
        <v>864429</v>
      </c>
      <c r="K70" s="15">
        <v>-108344</v>
      </c>
      <c r="L70" s="14">
        <v>0</v>
      </c>
      <c r="M70" s="14">
        <v>100</v>
      </c>
      <c r="N70" s="14">
        <v>89.82</v>
      </c>
      <c r="O70" s="14">
        <v>5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</row>
    <row r="71" spans="1:25" s="14" customFormat="1" ht="39.950000000000003" customHeight="1" x14ac:dyDescent="0.4">
      <c r="A71" s="13"/>
      <c r="B71" s="14">
        <v>2</v>
      </c>
      <c r="C71" s="14">
        <v>2</v>
      </c>
      <c r="D71" s="14">
        <v>2</v>
      </c>
      <c r="E71" s="14">
        <v>50300</v>
      </c>
      <c r="F71" s="15">
        <v>201158</v>
      </c>
      <c r="G71" s="15">
        <v>487115</v>
      </c>
      <c r="H71" s="15">
        <v>495273</v>
      </c>
      <c r="I71" s="15">
        <v>0</v>
      </c>
      <c r="J71" s="15">
        <v>495273</v>
      </c>
      <c r="K71" s="15">
        <v>193000</v>
      </c>
      <c r="L71" s="14">
        <v>0</v>
      </c>
      <c r="M71" s="14">
        <v>100</v>
      </c>
      <c r="N71" s="14">
        <v>101.67</v>
      </c>
      <c r="O71" s="14">
        <v>2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</row>
    <row r="72" spans="1:25" s="14" customFormat="1" ht="39.950000000000003" customHeight="1" x14ac:dyDescent="0.4">
      <c r="A72" s="13"/>
      <c r="B72" s="14">
        <v>8134</v>
      </c>
      <c r="C72" s="14">
        <v>7206</v>
      </c>
      <c r="D72" s="14">
        <v>7205</v>
      </c>
      <c r="E72" s="14">
        <v>132067</v>
      </c>
      <c r="F72" s="15">
        <v>-667739.37</v>
      </c>
      <c r="G72" s="15">
        <v>1054302.3899999999</v>
      </c>
      <c r="H72" s="15">
        <v>325076</v>
      </c>
      <c r="I72" s="15">
        <v>826457.05</v>
      </c>
      <c r="J72" s="15">
        <v>1151533.05</v>
      </c>
      <c r="K72" s="15">
        <v>-764970.03</v>
      </c>
      <c r="L72" s="14">
        <v>910</v>
      </c>
      <c r="M72" s="14">
        <v>0</v>
      </c>
      <c r="N72" s="14">
        <v>30.83</v>
      </c>
      <c r="O72" s="14">
        <v>6038</v>
      </c>
      <c r="P72" s="14">
        <v>105</v>
      </c>
      <c r="Q72" s="14">
        <v>960</v>
      </c>
      <c r="R72" s="14">
        <v>5</v>
      </c>
      <c r="S72" s="14">
        <v>36</v>
      </c>
      <c r="T72" s="14">
        <v>0</v>
      </c>
      <c r="U72" s="14">
        <v>0</v>
      </c>
      <c r="V72" s="14">
        <v>36</v>
      </c>
      <c r="W72" s="14">
        <v>25</v>
      </c>
      <c r="X72" s="14">
        <v>0</v>
      </c>
      <c r="Y72" s="14">
        <v>0</v>
      </c>
    </row>
    <row r="73" spans="1:25" s="14" customFormat="1" ht="39.950000000000003" customHeight="1" x14ac:dyDescent="0.4">
      <c r="A73" s="13"/>
      <c r="B73" s="14">
        <v>1</v>
      </c>
      <c r="C73" s="14">
        <v>1</v>
      </c>
      <c r="D73" s="14">
        <v>1</v>
      </c>
      <c r="E73" s="14">
        <v>0</v>
      </c>
      <c r="F73" s="15">
        <v>0</v>
      </c>
      <c r="G73" s="15">
        <v>83</v>
      </c>
      <c r="H73" s="15">
        <v>85</v>
      </c>
      <c r="I73" s="15">
        <v>0</v>
      </c>
      <c r="J73" s="15">
        <v>85</v>
      </c>
      <c r="K73" s="15">
        <v>-2</v>
      </c>
      <c r="L73" s="14">
        <v>0</v>
      </c>
      <c r="M73" s="14">
        <v>100</v>
      </c>
      <c r="N73" s="14">
        <v>102.41</v>
      </c>
      <c r="O73" s="14">
        <v>0</v>
      </c>
      <c r="P73" s="14">
        <v>0</v>
      </c>
      <c r="Q73" s="14">
        <v>1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</row>
    <row r="74" spans="1:25" s="14" customFormat="1" ht="39.950000000000003" customHeight="1" x14ac:dyDescent="0.4">
      <c r="A74" s="13"/>
      <c r="B74" s="14">
        <v>23976</v>
      </c>
      <c r="C74" s="14">
        <v>21976</v>
      </c>
      <c r="D74" s="14">
        <v>21861</v>
      </c>
      <c r="E74" s="14">
        <v>552809</v>
      </c>
      <c r="F74" s="15">
        <v>5306487.3099999996</v>
      </c>
      <c r="G74" s="15">
        <v>4291998.8099999996</v>
      </c>
      <c r="H74" s="15">
        <v>4560031</v>
      </c>
      <c r="I74" s="15">
        <v>38693.199999999997</v>
      </c>
      <c r="J74" s="15">
        <v>4598724.2</v>
      </c>
      <c r="K74" s="15">
        <v>4999761.9199999999</v>
      </c>
      <c r="L74" s="14">
        <v>1889</v>
      </c>
      <c r="M74" s="14">
        <v>0</v>
      </c>
      <c r="N74" s="14">
        <v>106.24</v>
      </c>
      <c r="O74" s="14">
        <v>19296</v>
      </c>
      <c r="P74" s="14">
        <v>181</v>
      </c>
      <c r="Q74" s="14">
        <v>2011</v>
      </c>
      <c r="R74" s="14">
        <v>48</v>
      </c>
      <c r="S74" s="14">
        <v>169</v>
      </c>
      <c r="T74" s="14">
        <v>0</v>
      </c>
      <c r="U74" s="14">
        <v>0</v>
      </c>
      <c r="V74" s="14">
        <v>120</v>
      </c>
      <c r="W74" s="14">
        <v>36</v>
      </c>
      <c r="X74" s="14">
        <v>0</v>
      </c>
      <c r="Y74" s="14">
        <v>0</v>
      </c>
    </row>
    <row r="75" spans="1:25" s="14" customFormat="1" ht="39.950000000000003" customHeight="1" x14ac:dyDescent="0.4">
      <c r="A75" s="13"/>
      <c r="B75" s="14">
        <v>17</v>
      </c>
      <c r="C75" s="14">
        <v>16</v>
      </c>
      <c r="D75" s="14">
        <v>16</v>
      </c>
      <c r="E75" s="14">
        <v>12454</v>
      </c>
      <c r="F75" s="15">
        <v>8780.08</v>
      </c>
      <c r="G75" s="15">
        <v>116709</v>
      </c>
      <c r="H75" s="15">
        <v>120952</v>
      </c>
      <c r="I75" s="15">
        <v>0</v>
      </c>
      <c r="J75" s="15">
        <v>120952</v>
      </c>
      <c r="K75" s="15">
        <v>4537.08</v>
      </c>
      <c r="L75" s="14">
        <v>1</v>
      </c>
      <c r="M75" s="14">
        <v>100</v>
      </c>
      <c r="N75" s="14">
        <v>103.64</v>
      </c>
      <c r="O75" s="14">
        <v>13</v>
      </c>
      <c r="P75" s="14">
        <v>0</v>
      </c>
      <c r="Q75" s="14">
        <v>3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</row>
    <row r="76" spans="1:25" s="14" customFormat="1" ht="39.950000000000003" customHeight="1" x14ac:dyDescent="0.4">
      <c r="A76" s="13"/>
      <c r="B76" s="14">
        <v>1384</v>
      </c>
      <c r="C76" s="14">
        <v>1255</v>
      </c>
      <c r="D76" s="14">
        <v>1247</v>
      </c>
      <c r="E76" s="14">
        <v>197158</v>
      </c>
      <c r="F76" s="15">
        <v>585633.32999999996</v>
      </c>
      <c r="G76" s="15">
        <v>2118408.52</v>
      </c>
      <c r="H76" s="15">
        <v>2182358</v>
      </c>
      <c r="I76" s="15">
        <v>15173</v>
      </c>
      <c r="J76" s="15">
        <v>2197531</v>
      </c>
      <c r="K76" s="15">
        <v>506510.85</v>
      </c>
      <c r="L76" s="14">
        <v>122</v>
      </c>
      <c r="M76" s="14">
        <v>0</v>
      </c>
      <c r="N76" s="14">
        <v>103.02</v>
      </c>
      <c r="O76" s="14">
        <v>1008</v>
      </c>
      <c r="P76" s="14">
        <v>6</v>
      </c>
      <c r="Q76" s="14">
        <v>213</v>
      </c>
      <c r="R76" s="14">
        <v>3</v>
      </c>
      <c r="S76" s="14">
        <v>7</v>
      </c>
      <c r="T76" s="14">
        <v>0</v>
      </c>
      <c r="U76" s="14">
        <v>0</v>
      </c>
      <c r="V76" s="14">
        <v>8</v>
      </c>
      <c r="W76" s="14">
        <v>2</v>
      </c>
      <c r="X76" s="14">
        <v>0</v>
      </c>
      <c r="Y76" s="14">
        <v>0</v>
      </c>
    </row>
    <row r="77" spans="1:25" s="14" customFormat="1" ht="30" customHeight="1" x14ac:dyDescent="0.4">
      <c r="A77" s="13"/>
      <c r="B77" s="14">
        <v>7</v>
      </c>
      <c r="C77" s="14">
        <v>7</v>
      </c>
      <c r="D77" s="14">
        <v>7</v>
      </c>
      <c r="E77" s="14">
        <v>206</v>
      </c>
      <c r="F77" s="15">
        <v>-727.13</v>
      </c>
      <c r="G77" s="15">
        <v>2608.6</v>
      </c>
      <c r="H77" s="15">
        <v>0</v>
      </c>
      <c r="I77" s="15">
        <v>2597.46</v>
      </c>
      <c r="J77" s="15">
        <v>2597.46</v>
      </c>
      <c r="K77" s="15">
        <v>-715.99</v>
      </c>
      <c r="L77" s="14">
        <v>0</v>
      </c>
      <c r="M77" s="14">
        <v>100</v>
      </c>
      <c r="N77" s="14">
        <v>0</v>
      </c>
      <c r="O77" s="14">
        <v>5</v>
      </c>
      <c r="P77" s="14">
        <v>0</v>
      </c>
      <c r="Q77" s="14">
        <v>1</v>
      </c>
      <c r="R77" s="14">
        <v>0</v>
      </c>
      <c r="S77" s="14">
        <v>1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</row>
    <row r="78" spans="1:25" ht="30" customHeight="1" x14ac:dyDescent="0.35">
      <c r="B78" s="11">
        <v>10</v>
      </c>
      <c r="C78" s="11">
        <v>10</v>
      </c>
      <c r="D78" s="11">
        <v>9</v>
      </c>
      <c r="E78" s="11">
        <v>4541</v>
      </c>
      <c r="F78" s="12">
        <v>7309.02</v>
      </c>
      <c r="G78" s="12">
        <v>24900.98</v>
      </c>
      <c r="H78" s="12">
        <v>44025</v>
      </c>
      <c r="I78" s="12">
        <v>0</v>
      </c>
      <c r="J78" s="12">
        <v>44025</v>
      </c>
      <c r="K78" s="12">
        <v>-11815</v>
      </c>
      <c r="L78" s="11">
        <v>0</v>
      </c>
      <c r="M78" s="11">
        <v>0</v>
      </c>
      <c r="N78" s="11">
        <v>176.8</v>
      </c>
      <c r="O78" s="11">
        <v>5</v>
      </c>
      <c r="P78" s="11">
        <v>0</v>
      </c>
      <c r="Q78" s="11">
        <v>3</v>
      </c>
      <c r="R78" s="11">
        <v>0</v>
      </c>
      <c r="S78" s="11">
        <v>1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</row>
    <row r="79" spans="1:25" ht="30" customHeight="1" x14ac:dyDescent="0.35">
      <c r="B79" s="11">
        <v>783</v>
      </c>
      <c r="C79" s="11">
        <v>632</v>
      </c>
      <c r="D79" s="11">
        <v>625</v>
      </c>
      <c r="E79" s="11">
        <v>92780</v>
      </c>
      <c r="F79" s="12">
        <v>711928.5</v>
      </c>
      <c r="G79" s="12">
        <v>922633.56</v>
      </c>
      <c r="H79" s="12">
        <v>988790</v>
      </c>
      <c r="I79" s="12">
        <v>-600</v>
      </c>
      <c r="J79" s="12">
        <v>988190</v>
      </c>
      <c r="K79" s="12">
        <v>646372.06000000006</v>
      </c>
      <c r="L79" s="11">
        <v>141</v>
      </c>
      <c r="M79" s="11">
        <v>0</v>
      </c>
      <c r="N79" s="11">
        <v>107.17</v>
      </c>
      <c r="O79" s="11">
        <v>469</v>
      </c>
      <c r="P79" s="11">
        <v>3</v>
      </c>
      <c r="Q79" s="11">
        <v>130</v>
      </c>
      <c r="R79" s="11">
        <v>2</v>
      </c>
      <c r="S79" s="11">
        <v>10</v>
      </c>
      <c r="T79" s="11">
        <v>0</v>
      </c>
      <c r="U79" s="11">
        <v>0</v>
      </c>
      <c r="V79" s="11">
        <v>6</v>
      </c>
      <c r="W79" s="11">
        <v>5</v>
      </c>
      <c r="X79" s="11">
        <v>0</v>
      </c>
      <c r="Y79" s="11">
        <v>0</v>
      </c>
    </row>
    <row r="80" spans="1:25" ht="30" customHeight="1" x14ac:dyDescent="0.35">
      <c r="B80" s="11">
        <v>440</v>
      </c>
      <c r="C80" s="11">
        <v>396</v>
      </c>
      <c r="D80" s="11">
        <v>394</v>
      </c>
      <c r="E80" s="11">
        <v>206635</v>
      </c>
      <c r="F80" s="12">
        <v>11556240.619999999</v>
      </c>
      <c r="G80" s="12">
        <v>1683992.49</v>
      </c>
      <c r="H80" s="12">
        <v>1303769</v>
      </c>
      <c r="I80" s="12">
        <v>0</v>
      </c>
      <c r="J80" s="12">
        <v>1303769</v>
      </c>
      <c r="K80" s="12">
        <v>11936464.109999999</v>
      </c>
      <c r="L80" s="11">
        <v>44</v>
      </c>
      <c r="M80" s="11">
        <v>0</v>
      </c>
      <c r="N80" s="11">
        <v>77.42</v>
      </c>
      <c r="O80" s="11">
        <v>288</v>
      </c>
      <c r="P80" s="11">
        <v>18</v>
      </c>
      <c r="Q80" s="11">
        <v>55</v>
      </c>
      <c r="R80" s="11">
        <v>0</v>
      </c>
      <c r="S80" s="11">
        <v>9</v>
      </c>
      <c r="T80" s="11">
        <v>0</v>
      </c>
      <c r="U80" s="11">
        <v>0</v>
      </c>
      <c r="V80" s="11">
        <v>4</v>
      </c>
      <c r="W80" s="11">
        <v>15</v>
      </c>
      <c r="X80" s="11">
        <v>0</v>
      </c>
      <c r="Y80" s="11">
        <v>5</v>
      </c>
    </row>
    <row r="81" spans="2:25" ht="30" customHeight="1" x14ac:dyDescent="0.35">
      <c r="B81" s="11">
        <v>302</v>
      </c>
      <c r="C81" s="11">
        <v>296</v>
      </c>
      <c r="D81" s="11">
        <v>295</v>
      </c>
      <c r="E81" s="11">
        <v>51881</v>
      </c>
      <c r="F81" s="12">
        <v>4570927</v>
      </c>
      <c r="G81" s="12">
        <v>728735.73</v>
      </c>
      <c r="H81" s="12">
        <v>917715</v>
      </c>
      <c r="I81" s="12">
        <v>0</v>
      </c>
      <c r="J81" s="12">
        <v>917715</v>
      </c>
      <c r="K81" s="12">
        <v>4381947.7300000004</v>
      </c>
      <c r="L81" s="11">
        <v>5</v>
      </c>
      <c r="M81" s="11">
        <v>0</v>
      </c>
      <c r="N81" s="11">
        <v>125.93</v>
      </c>
      <c r="O81" s="11">
        <v>252</v>
      </c>
      <c r="P81" s="11">
        <v>1</v>
      </c>
      <c r="Q81" s="11">
        <v>21</v>
      </c>
      <c r="R81" s="11">
        <v>0</v>
      </c>
      <c r="S81" s="11">
        <v>6</v>
      </c>
      <c r="T81" s="11">
        <v>0</v>
      </c>
      <c r="U81" s="11">
        <v>2</v>
      </c>
      <c r="V81" s="11">
        <v>6</v>
      </c>
      <c r="W81" s="11">
        <v>4</v>
      </c>
      <c r="X81" s="11">
        <v>0</v>
      </c>
      <c r="Y81" s="11">
        <v>3</v>
      </c>
    </row>
    <row r="82" spans="2:25" ht="30" customHeight="1" x14ac:dyDescent="0.35">
      <c r="B82" s="11">
        <v>606</v>
      </c>
      <c r="C82" s="11">
        <v>177</v>
      </c>
      <c r="D82" s="11">
        <v>123</v>
      </c>
      <c r="E82" s="11">
        <v>8870</v>
      </c>
      <c r="F82" s="12">
        <v>-1372316.66</v>
      </c>
      <c r="G82" s="12">
        <v>272808.94</v>
      </c>
      <c r="H82" s="12">
        <v>283230</v>
      </c>
      <c r="I82" s="12">
        <v>-25757</v>
      </c>
      <c r="J82" s="12">
        <v>257473</v>
      </c>
      <c r="K82" s="12">
        <v>-1356980.72</v>
      </c>
      <c r="L82" s="11">
        <v>403</v>
      </c>
      <c r="M82" s="11">
        <v>0</v>
      </c>
      <c r="N82" s="11">
        <v>103.82</v>
      </c>
      <c r="O82" s="11">
        <v>123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</row>
    <row r="83" spans="2:25" ht="30" customHeight="1" x14ac:dyDescent="0.35">
      <c r="B83" s="11">
        <v>9</v>
      </c>
      <c r="C83" s="11">
        <v>7</v>
      </c>
      <c r="D83" s="11">
        <v>7</v>
      </c>
      <c r="E83" s="11">
        <v>158</v>
      </c>
      <c r="F83" s="12">
        <v>-2294.2399999999998</v>
      </c>
      <c r="G83" s="12">
        <v>3432</v>
      </c>
      <c r="H83" s="12">
        <v>7238</v>
      </c>
      <c r="I83" s="12">
        <v>0</v>
      </c>
      <c r="J83" s="12">
        <v>7238</v>
      </c>
      <c r="K83" s="12">
        <v>-6100.24</v>
      </c>
      <c r="L83" s="11">
        <v>2</v>
      </c>
      <c r="M83" s="11">
        <v>100</v>
      </c>
      <c r="N83" s="11">
        <v>210.9</v>
      </c>
      <c r="O83" s="11">
        <v>4</v>
      </c>
      <c r="P83" s="11">
        <v>0</v>
      </c>
      <c r="Q83" s="11">
        <v>3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</row>
  </sheetData>
  <mergeCells count="1">
    <mergeCell ref="A1:Y1"/>
  </mergeCells>
  <printOptions horizontalCentered="1"/>
  <pageMargins left="0.2" right="0.2" top="0.33" bottom="0.28000000000000003" header="0.3" footer="0.3"/>
  <pageSetup paperSize="9" scale="63" orientation="landscape" r:id="rId1"/>
  <rowBreaks count="5" manualBreakCount="5">
    <brk id="8" max="25" man="1"/>
    <brk id="13" max="25" man="1"/>
    <brk id="17" max="25" man="1"/>
    <brk id="21" max="25" man="1"/>
    <brk id="24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0"/>
  <sheetViews>
    <sheetView tabSelected="1" view="pageBreakPreview" zoomScale="60" zoomScaleNormal="100" workbookViewId="0">
      <pane xSplit="2" ySplit="2" topLeftCell="D39" activePane="bottomRight" state="frozen"/>
      <selection pane="topRight" activeCell="C1" sqref="C1"/>
      <selection pane="bottomLeft" activeCell="A3" sqref="A3"/>
      <selection pane="bottomRight" activeCell="O41" sqref="O41"/>
    </sheetView>
  </sheetViews>
  <sheetFormatPr defaultRowHeight="30" customHeight="1" x14ac:dyDescent="0.35"/>
  <cols>
    <col min="1" max="1" width="15.7109375" style="10" bestFit="1" customWidth="1"/>
    <col min="2" max="2" width="13.85546875" style="11" customWidth="1"/>
    <col min="3" max="5" width="11.5703125" style="11" bestFit="1" customWidth="1"/>
    <col min="6" max="6" width="11.5703125" style="11" customWidth="1"/>
    <col min="7" max="7" width="13.7109375" style="11" bestFit="1" customWidth="1"/>
    <col min="8" max="8" width="16.85546875" style="12" bestFit="1" customWidth="1"/>
    <col min="9" max="10" width="15.7109375" style="12" bestFit="1" customWidth="1"/>
    <col min="11" max="11" width="13.7109375" style="12" bestFit="1" customWidth="1"/>
    <col min="12" max="12" width="15.7109375" style="12" bestFit="1" customWidth="1"/>
    <col min="13" max="13" width="16.85546875" style="12" bestFit="1" customWidth="1"/>
    <col min="14" max="14" width="9.7109375" style="11" bestFit="1" customWidth="1"/>
    <col min="15" max="15" width="12.85546875" style="11" customWidth="1"/>
    <col min="16" max="16" width="13.85546875" style="11" bestFit="1" customWidth="1"/>
    <col min="17" max="17" width="11.5703125" style="11" bestFit="1" customWidth="1"/>
    <col min="18" max="18" width="7.5703125" style="11" bestFit="1" customWidth="1"/>
    <col min="19" max="19" width="9.5703125" style="11" bestFit="1" customWidth="1"/>
    <col min="20" max="20" width="5.5703125" style="11" bestFit="1" customWidth="1"/>
    <col min="21" max="21" width="13.7109375" style="11" bestFit="1" customWidth="1"/>
    <col min="22" max="22" width="9.7109375" style="11" bestFit="1" customWidth="1"/>
    <col min="23" max="23" width="10.140625" style="11" bestFit="1" customWidth="1"/>
    <col min="24" max="25" width="8" style="11" bestFit="1" customWidth="1"/>
    <col min="26" max="26" width="8.7109375" style="11" bestFit="1" customWidth="1"/>
    <col min="27" max="27" width="5.140625" style="11" bestFit="1" customWidth="1"/>
    <col min="28" max="16384" width="9.140625" style="11"/>
  </cols>
  <sheetData>
    <row r="1" spans="1:27" s="5" customFormat="1" ht="30" customHeight="1" x14ac:dyDescent="0.5">
      <c r="A1" s="21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9" customFormat="1" ht="69" customHeight="1" x14ac:dyDescent="0.3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70</v>
      </c>
      <c r="G2" s="7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8" t="s">
        <v>64</v>
      </c>
      <c r="M2" s="8" t="s">
        <v>14</v>
      </c>
      <c r="N2" s="7" t="s">
        <v>15</v>
      </c>
      <c r="O2" s="7" t="s">
        <v>16</v>
      </c>
      <c r="P2" s="7" t="s">
        <v>17</v>
      </c>
      <c r="Q2" s="7" t="s">
        <v>18</v>
      </c>
      <c r="R2" s="7" t="s">
        <v>19</v>
      </c>
      <c r="S2" s="7" t="s">
        <v>66</v>
      </c>
      <c r="T2" s="7" t="s">
        <v>21</v>
      </c>
      <c r="U2" s="7" t="s">
        <v>22</v>
      </c>
      <c r="V2" s="7" t="s">
        <v>23</v>
      </c>
      <c r="W2" s="7" t="s">
        <v>24</v>
      </c>
      <c r="X2" s="7" t="s">
        <v>25</v>
      </c>
      <c r="Y2" s="7" t="s">
        <v>26</v>
      </c>
      <c r="Z2" s="7" t="s">
        <v>27</v>
      </c>
      <c r="AA2" s="7" t="s">
        <v>28</v>
      </c>
    </row>
    <row r="3" spans="1:27" s="14" customFormat="1" ht="39.950000000000003" customHeight="1" x14ac:dyDescent="0.4">
      <c r="A3" s="13">
        <v>1411101</v>
      </c>
      <c r="B3" s="14" t="s">
        <v>30</v>
      </c>
      <c r="C3" s="14">
        <v>499</v>
      </c>
      <c r="D3" s="14">
        <v>457</v>
      </c>
      <c r="E3" s="14">
        <v>457</v>
      </c>
      <c r="F3" s="14">
        <f>D3-E3</f>
        <v>0</v>
      </c>
      <c r="G3" s="14">
        <v>9059</v>
      </c>
      <c r="H3" s="15">
        <v>76372.009999999995</v>
      </c>
      <c r="I3" s="15">
        <v>70874.95</v>
      </c>
      <c r="J3" s="15">
        <v>20166</v>
      </c>
      <c r="K3" s="15">
        <v>58505.95</v>
      </c>
      <c r="L3" s="15">
        <f>SUM(J3:K3)</f>
        <v>78671.95</v>
      </c>
      <c r="M3" s="15">
        <v>68575.009999999995</v>
      </c>
      <c r="N3" s="14">
        <v>31</v>
      </c>
      <c r="O3" s="18">
        <f>E3/D3*100%</f>
        <v>1</v>
      </c>
      <c r="P3" s="18">
        <f>L3/I3*100%</f>
        <v>1.110010659619513</v>
      </c>
      <c r="Q3" s="14">
        <v>407</v>
      </c>
      <c r="R3" s="14">
        <v>10</v>
      </c>
      <c r="S3" s="14">
        <v>34</v>
      </c>
      <c r="T3" s="14">
        <v>1</v>
      </c>
      <c r="U3" s="14">
        <v>0</v>
      </c>
      <c r="V3" s="14">
        <v>0</v>
      </c>
      <c r="W3" s="14">
        <v>0</v>
      </c>
      <c r="X3" s="14">
        <v>1</v>
      </c>
      <c r="Y3" s="14">
        <v>4</v>
      </c>
      <c r="Z3" s="14">
        <v>0</v>
      </c>
      <c r="AA3" s="14">
        <v>0</v>
      </c>
    </row>
    <row r="4" spans="1:27" s="14" customFormat="1" ht="39.950000000000003" customHeight="1" x14ac:dyDescent="0.4">
      <c r="A4" s="13">
        <v>1411101</v>
      </c>
      <c r="B4" s="14" t="s">
        <v>31</v>
      </c>
      <c r="C4" s="14">
        <v>1170</v>
      </c>
      <c r="D4" s="14">
        <v>1084</v>
      </c>
      <c r="E4" s="14">
        <v>1073</v>
      </c>
      <c r="F4" s="14">
        <f t="shared" ref="F4:F67" si="0">D4-E4</f>
        <v>11</v>
      </c>
      <c r="G4" s="14">
        <v>23633</v>
      </c>
      <c r="H4" s="15">
        <v>203800.26</v>
      </c>
      <c r="I4" s="15">
        <v>184818.06</v>
      </c>
      <c r="J4" s="15">
        <v>193989</v>
      </c>
      <c r="K4" s="15">
        <v>0</v>
      </c>
      <c r="L4" s="15">
        <f t="shared" ref="L4:L86" si="1">SUM(J4:K4)</f>
        <v>193989</v>
      </c>
      <c r="M4" s="15">
        <v>194629.32</v>
      </c>
      <c r="N4" s="14">
        <v>79</v>
      </c>
      <c r="O4" s="18">
        <f t="shared" ref="O4:O68" si="2">E4/D4*100%</f>
        <v>0.98985239852398521</v>
      </c>
      <c r="P4" s="18">
        <f t="shared" ref="P4:P67" si="3">L4/I4*100%</f>
        <v>1.0496214493323868</v>
      </c>
      <c r="Q4" s="14">
        <v>974</v>
      </c>
      <c r="R4" s="14">
        <v>15</v>
      </c>
      <c r="S4" s="14">
        <v>65</v>
      </c>
      <c r="T4" s="14">
        <v>4</v>
      </c>
      <c r="U4" s="14">
        <v>4</v>
      </c>
      <c r="V4" s="14">
        <v>0</v>
      </c>
      <c r="W4" s="14">
        <v>0</v>
      </c>
      <c r="X4" s="14">
        <v>5</v>
      </c>
      <c r="Y4" s="14">
        <v>6</v>
      </c>
      <c r="Z4" s="14">
        <v>0</v>
      </c>
      <c r="AA4" s="14">
        <v>0</v>
      </c>
    </row>
    <row r="5" spans="1:27" s="14" customFormat="1" ht="39.950000000000003" customHeight="1" x14ac:dyDescent="0.4">
      <c r="A5" s="13">
        <v>1411101</v>
      </c>
      <c r="B5" s="14" t="s">
        <v>32</v>
      </c>
      <c r="C5" s="14">
        <v>40</v>
      </c>
      <c r="D5" s="14">
        <v>34</v>
      </c>
      <c r="E5" s="14">
        <v>34</v>
      </c>
      <c r="F5" s="14">
        <f t="shared" si="0"/>
        <v>0</v>
      </c>
      <c r="G5" s="14">
        <v>10213</v>
      </c>
      <c r="H5" s="15">
        <v>12556.19</v>
      </c>
      <c r="I5" s="15">
        <v>104542</v>
      </c>
      <c r="J5" s="15">
        <v>105046</v>
      </c>
      <c r="K5" s="15">
        <v>0</v>
      </c>
      <c r="L5" s="15">
        <f t="shared" si="1"/>
        <v>105046</v>
      </c>
      <c r="M5" s="15">
        <v>12052.19</v>
      </c>
      <c r="N5" s="14">
        <v>6</v>
      </c>
      <c r="O5" s="18">
        <f t="shared" si="2"/>
        <v>1</v>
      </c>
      <c r="P5" s="18">
        <f t="shared" si="3"/>
        <v>1.00482102886878</v>
      </c>
      <c r="Q5" s="14">
        <v>26</v>
      </c>
      <c r="R5" s="14">
        <v>1</v>
      </c>
      <c r="S5" s="14">
        <v>7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</row>
    <row r="6" spans="1:27" s="14" customFormat="1" ht="39.950000000000003" customHeight="1" x14ac:dyDescent="0.4">
      <c r="A6" s="13">
        <v>1411101</v>
      </c>
      <c r="B6" s="14" t="s">
        <v>34</v>
      </c>
      <c r="C6" s="14">
        <v>39</v>
      </c>
      <c r="D6" s="14">
        <v>33</v>
      </c>
      <c r="E6" s="14">
        <v>33</v>
      </c>
      <c r="F6" s="14">
        <f t="shared" si="0"/>
        <v>0</v>
      </c>
      <c r="G6" s="14">
        <v>1364</v>
      </c>
      <c r="H6" s="15">
        <v>13092.5</v>
      </c>
      <c r="I6" s="15">
        <v>23783</v>
      </c>
      <c r="J6" s="15">
        <v>23249</v>
      </c>
      <c r="K6" s="15">
        <v>0</v>
      </c>
      <c r="L6" s="15">
        <f t="shared" si="1"/>
        <v>23249</v>
      </c>
      <c r="M6" s="15">
        <v>13626.5</v>
      </c>
      <c r="N6" s="14">
        <v>6</v>
      </c>
      <c r="O6" s="18">
        <f t="shared" si="2"/>
        <v>1</v>
      </c>
      <c r="P6" s="18">
        <f t="shared" si="3"/>
        <v>0.97754698734390111</v>
      </c>
      <c r="Q6" s="14">
        <v>24</v>
      </c>
      <c r="R6" s="14">
        <v>1</v>
      </c>
      <c r="S6" s="14">
        <v>8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</row>
    <row r="7" spans="1:27" s="14" customFormat="1" ht="39.950000000000003" customHeight="1" x14ac:dyDescent="0.4">
      <c r="A7" s="13">
        <v>1411101</v>
      </c>
      <c r="B7" s="14" t="s">
        <v>35</v>
      </c>
      <c r="C7" s="14">
        <v>33</v>
      </c>
      <c r="D7" s="14">
        <v>31</v>
      </c>
      <c r="E7" s="14">
        <v>31</v>
      </c>
      <c r="F7" s="14">
        <f t="shared" si="0"/>
        <v>0</v>
      </c>
      <c r="G7" s="14">
        <v>10288</v>
      </c>
      <c r="H7" s="15">
        <v>80306.789999999994</v>
      </c>
      <c r="I7" s="15">
        <v>82192.03</v>
      </c>
      <c r="J7" s="15">
        <v>154653</v>
      </c>
      <c r="K7" s="15">
        <v>0</v>
      </c>
      <c r="L7" s="15">
        <f t="shared" si="1"/>
        <v>154653</v>
      </c>
      <c r="M7" s="15">
        <v>7845.82</v>
      </c>
      <c r="N7" s="14">
        <v>2</v>
      </c>
      <c r="O7" s="18">
        <f t="shared" si="2"/>
        <v>1</v>
      </c>
      <c r="P7" s="18">
        <f t="shared" si="3"/>
        <v>1.8816057955984298</v>
      </c>
      <c r="Q7" s="14">
        <v>17</v>
      </c>
      <c r="R7" s="14">
        <v>0</v>
      </c>
      <c r="S7" s="14">
        <v>12</v>
      </c>
      <c r="T7" s="14">
        <v>0</v>
      </c>
      <c r="U7" s="14">
        <v>0</v>
      </c>
      <c r="V7" s="14">
        <v>0</v>
      </c>
      <c r="W7" s="14">
        <v>0</v>
      </c>
      <c r="X7" s="14">
        <v>1</v>
      </c>
      <c r="Y7" s="14">
        <v>1</v>
      </c>
      <c r="Z7" s="14">
        <v>0</v>
      </c>
      <c r="AA7" s="14">
        <v>0</v>
      </c>
    </row>
    <row r="8" spans="1:27" s="14" customFormat="1" ht="39.950000000000003" customHeight="1" x14ac:dyDescent="0.4">
      <c r="A8" s="13">
        <v>1411101</v>
      </c>
      <c r="B8" s="14" t="s">
        <v>36</v>
      </c>
      <c r="C8" s="14">
        <v>19</v>
      </c>
      <c r="D8" s="14">
        <v>19</v>
      </c>
      <c r="E8" s="14">
        <v>19</v>
      </c>
      <c r="F8" s="14">
        <f t="shared" si="0"/>
        <v>0</v>
      </c>
      <c r="G8" s="14">
        <v>4205</v>
      </c>
      <c r="H8" s="15">
        <v>86356.96</v>
      </c>
      <c r="I8" s="15">
        <v>53912.04</v>
      </c>
      <c r="J8" s="15">
        <v>138965</v>
      </c>
      <c r="K8" s="15">
        <v>0</v>
      </c>
      <c r="L8" s="15">
        <f t="shared" si="1"/>
        <v>138965</v>
      </c>
      <c r="M8" s="15">
        <v>1304</v>
      </c>
      <c r="N8" s="14">
        <v>0</v>
      </c>
      <c r="O8" s="18">
        <f t="shared" si="2"/>
        <v>1</v>
      </c>
      <c r="P8" s="18">
        <f t="shared" si="3"/>
        <v>2.5776245899802714</v>
      </c>
      <c r="Q8" s="14">
        <v>16</v>
      </c>
      <c r="R8" s="14">
        <v>0</v>
      </c>
      <c r="S8" s="14">
        <v>2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1</v>
      </c>
    </row>
    <row r="9" spans="1:27" s="14" customFormat="1" ht="39.950000000000003" customHeight="1" x14ac:dyDescent="0.4">
      <c r="A9" s="13">
        <v>1411101</v>
      </c>
      <c r="B9" s="14" t="s">
        <v>37</v>
      </c>
      <c r="C9" s="14">
        <v>14</v>
      </c>
      <c r="D9" s="14">
        <v>4</v>
      </c>
      <c r="E9" s="14">
        <v>4</v>
      </c>
      <c r="F9" s="14">
        <f t="shared" si="0"/>
        <v>0</v>
      </c>
      <c r="G9" s="14">
        <v>329</v>
      </c>
      <c r="H9" s="15">
        <v>-8913.2000000000007</v>
      </c>
      <c r="I9" s="15">
        <v>5103</v>
      </c>
      <c r="J9" s="15">
        <v>0</v>
      </c>
      <c r="K9" s="15">
        <v>0</v>
      </c>
      <c r="L9" s="15">
        <f t="shared" si="1"/>
        <v>0</v>
      </c>
      <c r="M9" s="15">
        <v>-3810.2</v>
      </c>
      <c r="N9" s="14">
        <v>6</v>
      </c>
      <c r="O9" s="18">
        <f t="shared" si="2"/>
        <v>1</v>
      </c>
      <c r="P9" s="18">
        <f t="shared" si="3"/>
        <v>0</v>
      </c>
      <c r="Q9" s="14">
        <v>4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  <c r="AA9" s="14">
        <v>0</v>
      </c>
    </row>
    <row r="10" spans="1:27" s="14" customFormat="1" ht="39.950000000000003" customHeight="1" x14ac:dyDescent="0.4">
      <c r="A10" s="13"/>
      <c r="B10" s="14" t="s">
        <v>68</v>
      </c>
      <c r="C10" s="14">
        <f>SUM(C3:C9)</f>
        <v>1814</v>
      </c>
      <c r="D10" s="14">
        <f t="shared" ref="D10:AA10" si="4">SUM(D3:D9)</f>
        <v>1662</v>
      </c>
      <c r="E10" s="14">
        <f t="shared" si="4"/>
        <v>1651</v>
      </c>
      <c r="F10" s="14">
        <f t="shared" si="0"/>
        <v>11</v>
      </c>
      <c r="G10" s="14">
        <f t="shared" si="4"/>
        <v>59091</v>
      </c>
      <c r="H10" s="15">
        <f t="shared" si="4"/>
        <v>463571.51</v>
      </c>
      <c r="I10" s="15">
        <f t="shared" si="4"/>
        <v>525225.08000000007</v>
      </c>
      <c r="J10" s="15">
        <f t="shared" si="4"/>
        <v>636068</v>
      </c>
      <c r="K10" s="15">
        <f t="shared" si="4"/>
        <v>58505.95</v>
      </c>
      <c r="L10" s="15">
        <f t="shared" si="4"/>
        <v>694573.95</v>
      </c>
      <c r="M10" s="15">
        <f t="shared" si="4"/>
        <v>294222.64</v>
      </c>
      <c r="N10" s="14">
        <f t="shared" si="4"/>
        <v>130</v>
      </c>
      <c r="O10" s="18">
        <f t="shared" si="2"/>
        <v>0.99338146811071004</v>
      </c>
      <c r="P10" s="18">
        <f t="shared" si="3"/>
        <v>1.3224310423257013</v>
      </c>
      <c r="Q10" s="14">
        <f t="shared" si="4"/>
        <v>1468</v>
      </c>
      <c r="R10" s="14">
        <f t="shared" si="4"/>
        <v>27</v>
      </c>
      <c r="S10" s="14">
        <f t="shared" si="4"/>
        <v>128</v>
      </c>
      <c r="T10" s="14">
        <f t="shared" si="4"/>
        <v>5</v>
      </c>
      <c r="U10" s="14">
        <f t="shared" si="4"/>
        <v>4</v>
      </c>
      <c r="V10" s="14">
        <f t="shared" si="4"/>
        <v>0</v>
      </c>
      <c r="W10" s="14">
        <f t="shared" si="4"/>
        <v>0</v>
      </c>
      <c r="X10" s="14">
        <f t="shared" si="4"/>
        <v>7</v>
      </c>
      <c r="Y10" s="14">
        <f t="shared" si="4"/>
        <v>11</v>
      </c>
      <c r="Z10" s="14">
        <f t="shared" si="4"/>
        <v>0</v>
      </c>
      <c r="AA10" s="14">
        <f t="shared" si="4"/>
        <v>1</v>
      </c>
    </row>
    <row r="11" spans="1:27" s="14" customFormat="1" ht="39.950000000000003" customHeight="1" x14ac:dyDescent="0.4">
      <c r="A11" s="13">
        <v>1411102</v>
      </c>
      <c r="B11" s="14" t="s">
        <v>30</v>
      </c>
      <c r="C11" s="14">
        <v>216</v>
      </c>
      <c r="D11" s="14">
        <v>197</v>
      </c>
      <c r="E11" s="14">
        <v>197</v>
      </c>
      <c r="F11" s="14">
        <f t="shared" si="0"/>
        <v>0</v>
      </c>
      <c r="G11" s="14">
        <v>5291</v>
      </c>
      <c r="H11" s="15">
        <v>26220.33</v>
      </c>
      <c r="I11" s="15">
        <v>38000.379999999997</v>
      </c>
      <c r="J11" s="15">
        <v>18895</v>
      </c>
      <c r="K11" s="15">
        <v>20133.38</v>
      </c>
      <c r="L11" s="15">
        <f t="shared" si="1"/>
        <v>39028.380000000005</v>
      </c>
      <c r="M11" s="15">
        <v>25192.33</v>
      </c>
      <c r="N11" s="14">
        <v>19</v>
      </c>
      <c r="O11" s="18">
        <f t="shared" si="2"/>
        <v>1</v>
      </c>
      <c r="P11" s="18">
        <f t="shared" si="3"/>
        <v>1.027052361055337</v>
      </c>
      <c r="Q11" s="14">
        <v>179</v>
      </c>
      <c r="R11" s="14">
        <v>2</v>
      </c>
      <c r="S11" s="14">
        <v>12</v>
      </c>
      <c r="T11" s="14">
        <v>0</v>
      </c>
      <c r="U11" s="14">
        <v>1</v>
      </c>
      <c r="V11" s="14">
        <v>0</v>
      </c>
      <c r="W11" s="14">
        <v>0</v>
      </c>
      <c r="X11" s="14">
        <v>3</v>
      </c>
      <c r="Y11" s="14">
        <v>0</v>
      </c>
      <c r="Z11" s="14">
        <v>0</v>
      </c>
      <c r="AA11" s="14">
        <v>0</v>
      </c>
    </row>
    <row r="12" spans="1:27" s="14" customFormat="1" ht="39.950000000000003" customHeight="1" x14ac:dyDescent="0.4">
      <c r="A12" s="13">
        <v>1411102</v>
      </c>
      <c r="B12" s="14" t="s">
        <v>31</v>
      </c>
      <c r="C12" s="14">
        <v>1389</v>
      </c>
      <c r="D12" s="14">
        <v>1280</v>
      </c>
      <c r="E12" s="14">
        <v>1276</v>
      </c>
      <c r="F12" s="14">
        <f t="shared" si="0"/>
        <v>4</v>
      </c>
      <c r="G12" s="14">
        <v>41031</v>
      </c>
      <c r="H12" s="15">
        <v>486285.25</v>
      </c>
      <c r="I12" s="15">
        <v>299083.07</v>
      </c>
      <c r="J12" s="15">
        <v>347017</v>
      </c>
      <c r="K12" s="15">
        <v>934</v>
      </c>
      <c r="L12" s="15">
        <f t="shared" si="1"/>
        <v>347951</v>
      </c>
      <c r="M12" s="15">
        <v>437417.32</v>
      </c>
      <c r="N12" s="14">
        <v>100</v>
      </c>
      <c r="O12" s="18">
        <f t="shared" si="2"/>
        <v>0.99687499999999996</v>
      </c>
      <c r="P12" s="18">
        <f t="shared" si="3"/>
        <v>1.1633924982781538</v>
      </c>
      <c r="Q12" s="14">
        <v>1164</v>
      </c>
      <c r="R12" s="14">
        <v>26</v>
      </c>
      <c r="S12" s="14">
        <v>68</v>
      </c>
      <c r="T12" s="14">
        <v>0</v>
      </c>
      <c r="U12" s="14">
        <v>2</v>
      </c>
      <c r="V12" s="14">
        <v>0</v>
      </c>
      <c r="W12" s="14">
        <v>0</v>
      </c>
      <c r="X12" s="14">
        <v>14</v>
      </c>
      <c r="Y12" s="14">
        <v>2</v>
      </c>
      <c r="Z12" s="14">
        <v>0</v>
      </c>
      <c r="AA12" s="14">
        <v>0</v>
      </c>
    </row>
    <row r="13" spans="1:27" s="14" customFormat="1" ht="39.950000000000003" customHeight="1" x14ac:dyDescent="0.4">
      <c r="A13" s="13">
        <v>1411102</v>
      </c>
      <c r="B13" s="14" t="s">
        <v>32</v>
      </c>
      <c r="C13" s="14">
        <v>266</v>
      </c>
      <c r="D13" s="14">
        <v>234</v>
      </c>
      <c r="E13" s="14">
        <v>234</v>
      </c>
      <c r="F13" s="14">
        <f t="shared" si="0"/>
        <v>0</v>
      </c>
      <c r="G13" s="14">
        <v>26289</v>
      </c>
      <c r="H13" s="15">
        <v>164430.89000000001</v>
      </c>
      <c r="I13" s="15">
        <v>289892.59999999998</v>
      </c>
      <c r="J13" s="15">
        <v>300611</v>
      </c>
      <c r="K13" s="15">
        <v>2908</v>
      </c>
      <c r="L13" s="15">
        <f t="shared" si="1"/>
        <v>303519</v>
      </c>
      <c r="M13" s="15">
        <v>150804.49</v>
      </c>
      <c r="N13" s="14">
        <v>29</v>
      </c>
      <c r="O13" s="18">
        <f t="shared" si="2"/>
        <v>1</v>
      </c>
      <c r="P13" s="18">
        <f t="shared" si="3"/>
        <v>1.0470049942633928</v>
      </c>
      <c r="Q13" s="14">
        <v>195</v>
      </c>
      <c r="R13" s="14">
        <v>2</v>
      </c>
      <c r="S13" s="14">
        <v>31</v>
      </c>
      <c r="T13" s="14">
        <v>0</v>
      </c>
      <c r="U13" s="14">
        <v>2</v>
      </c>
      <c r="V13" s="14">
        <v>0</v>
      </c>
      <c r="W13" s="14">
        <v>0</v>
      </c>
      <c r="X13" s="14">
        <v>4</v>
      </c>
      <c r="Y13" s="14">
        <v>0</v>
      </c>
      <c r="Z13" s="14">
        <v>0</v>
      </c>
      <c r="AA13" s="14">
        <v>0</v>
      </c>
    </row>
    <row r="14" spans="1:27" s="14" customFormat="1" ht="39.950000000000003" customHeight="1" x14ac:dyDescent="0.4">
      <c r="A14" s="13">
        <v>1411102</v>
      </c>
      <c r="B14" s="14" t="s">
        <v>38</v>
      </c>
      <c r="C14" s="14">
        <v>2</v>
      </c>
      <c r="D14" s="14">
        <v>2</v>
      </c>
      <c r="E14" s="14">
        <v>2</v>
      </c>
      <c r="F14" s="14">
        <f t="shared" si="0"/>
        <v>0</v>
      </c>
      <c r="G14" s="14">
        <v>46</v>
      </c>
      <c r="H14" s="15">
        <v>-27.98</v>
      </c>
      <c r="I14" s="15">
        <v>585.58000000000004</v>
      </c>
      <c r="J14" s="15">
        <v>0</v>
      </c>
      <c r="K14" s="15">
        <v>583.09</v>
      </c>
      <c r="L14" s="15">
        <f t="shared" si="1"/>
        <v>583.09</v>
      </c>
      <c r="M14" s="15">
        <v>-25.49</v>
      </c>
      <c r="N14" s="14">
        <v>0</v>
      </c>
      <c r="O14" s="18">
        <f t="shared" si="2"/>
        <v>1</v>
      </c>
      <c r="P14" s="18">
        <f t="shared" si="3"/>
        <v>0.99574780559445331</v>
      </c>
      <c r="Q14" s="14">
        <v>1</v>
      </c>
      <c r="R14" s="14">
        <v>0</v>
      </c>
      <c r="S14" s="14">
        <v>1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</row>
    <row r="15" spans="1:27" s="14" customFormat="1" ht="39.950000000000003" customHeight="1" x14ac:dyDescent="0.4">
      <c r="A15" s="13">
        <v>1411102</v>
      </c>
      <c r="B15" s="14" t="s">
        <v>34</v>
      </c>
      <c r="C15" s="14">
        <v>31</v>
      </c>
      <c r="D15" s="14">
        <v>20</v>
      </c>
      <c r="E15" s="14">
        <v>20</v>
      </c>
      <c r="F15" s="14">
        <f t="shared" si="0"/>
        <v>0</v>
      </c>
      <c r="G15" s="14">
        <v>3996</v>
      </c>
      <c r="H15" s="15">
        <v>7767.85</v>
      </c>
      <c r="I15" s="15">
        <v>36174</v>
      </c>
      <c r="J15" s="15">
        <v>38239</v>
      </c>
      <c r="K15" s="15">
        <v>0</v>
      </c>
      <c r="L15" s="15">
        <f t="shared" si="1"/>
        <v>38239</v>
      </c>
      <c r="M15" s="15">
        <v>5702.85</v>
      </c>
      <c r="N15" s="14">
        <v>11</v>
      </c>
      <c r="O15" s="18">
        <f t="shared" si="2"/>
        <v>1</v>
      </c>
      <c r="P15" s="18">
        <f t="shared" si="3"/>
        <v>1.0570851993144248</v>
      </c>
      <c r="Q15" s="14">
        <v>18</v>
      </c>
      <c r="R15" s="14">
        <v>0</v>
      </c>
      <c r="S15" s="14">
        <v>1</v>
      </c>
      <c r="T15" s="14">
        <v>0</v>
      </c>
      <c r="U15" s="14">
        <v>1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</row>
    <row r="16" spans="1:27" s="14" customFormat="1" ht="39.950000000000003" customHeight="1" x14ac:dyDescent="0.4">
      <c r="A16" s="13">
        <v>1411102</v>
      </c>
      <c r="B16" s="14" t="s">
        <v>35</v>
      </c>
      <c r="C16" s="14">
        <v>13</v>
      </c>
      <c r="D16" s="14">
        <v>11</v>
      </c>
      <c r="E16" s="14">
        <v>10</v>
      </c>
      <c r="F16" s="14">
        <f t="shared" si="0"/>
        <v>1</v>
      </c>
      <c r="G16" s="14">
        <v>8800</v>
      </c>
      <c r="H16" s="15">
        <v>77654.16</v>
      </c>
      <c r="I16" s="15">
        <v>54760</v>
      </c>
      <c r="J16" s="15">
        <v>0</v>
      </c>
      <c r="K16" s="15">
        <v>0</v>
      </c>
      <c r="L16" s="15">
        <f t="shared" si="1"/>
        <v>0</v>
      </c>
      <c r="M16" s="15">
        <v>132414.16</v>
      </c>
      <c r="N16" s="14">
        <v>2</v>
      </c>
      <c r="O16" s="18">
        <f t="shared" si="2"/>
        <v>0.90909090909090906</v>
      </c>
      <c r="P16" s="18">
        <f t="shared" si="3"/>
        <v>0</v>
      </c>
      <c r="Q16" s="14">
        <v>9</v>
      </c>
      <c r="R16" s="14">
        <v>0</v>
      </c>
      <c r="S16" s="14">
        <v>0</v>
      </c>
      <c r="T16" s="14">
        <v>0</v>
      </c>
      <c r="U16" s="14">
        <v>1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</row>
    <row r="17" spans="1:27" s="14" customFormat="1" ht="39.950000000000003" customHeight="1" x14ac:dyDescent="0.4">
      <c r="A17" s="13">
        <v>1411102</v>
      </c>
      <c r="B17" s="14" t="s">
        <v>36</v>
      </c>
      <c r="C17" s="14">
        <v>10</v>
      </c>
      <c r="D17" s="14">
        <v>10</v>
      </c>
      <c r="E17" s="14">
        <v>10</v>
      </c>
      <c r="F17" s="14">
        <f t="shared" si="0"/>
        <v>0</v>
      </c>
      <c r="G17" s="14">
        <v>1974</v>
      </c>
      <c r="H17" s="15">
        <v>0</v>
      </c>
      <c r="I17" s="15">
        <v>28328</v>
      </c>
      <c r="J17" s="15">
        <v>0</v>
      </c>
      <c r="K17" s="15">
        <v>0</v>
      </c>
      <c r="L17" s="15">
        <f t="shared" si="1"/>
        <v>0</v>
      </c>
      <c r="M17" s="15">
        <v>28328</v>
      </c>
      <c r="N17" s="14">
        <v>0</v>
      </c>
      <c r="O17" s="18">
        <f t="shared" si="2"/>
        <v>1</v>
      </c>
      <c r="P17" s="18">
        <f t="shared" si="3"/>
        <v>0</v>
      </c>
      <c r="Q17" s="14">
        <v>9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1</v>
      </c>
      <c r="Z17" s="14">
        <v>0</v>
      </c>
      <c r="AA17" s="14">
        <v>0</v>
      </c>
    </row>
    <row r="18" spans="1:27" s="14" customFormat="1" ht="39.950000000000003" customHeight="1" x14ac:dyDescent="0.4">
      <c r="A18" s="13">
        <v>1411102</v>
      </c>
      <c r="B18" s="14" t="s">
        <v>37</v>
      </c>
      <c r="C18" s="14">
        <v>34</v>
      </c>
      <c r="D18" s="14">
        <v>17</v>
      </c>
      <c r="E18" s="14">
        <v>14</v>
      </c>
      <c r="F18" s="14">
        <f t="shared" si="0"/>
        <v>3</v>
      </c>
      <c r="G18" s="14">
        <v>1331</v>
      </c>
      <c r="H18" s="15">
        <v>-93687.95</v>
      </c>
      <c r="I18" s="15">
        <v>28460.33</v>
      </c>
      <c r="J18" s="15">
        <v>34041</v>
      </c>
      <c r="K18" s="15">
        <v>0</v>
      </c>
      <c r="L18" s="15">
        <f t="shared" si="1"/>
        <v>34041</v>
      </c>
      <c r="M18" s="15">
        <v>-99268.62</v>
      </c>
      <c r="N18" s="14">
        <v>15</v>
      </c>
      <c r="O18" s="18">
        <f t="shared" si="2"/>
        <v>0.82352941176470584</v>
      </c>
      <c r="P18" s="18">
        <f t="shared" si="3"/>
        <v>1.196085920296778</v>
      </c>
      <c r="Q18" s="14">
        <v>14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</row>
    <row r="19" spans="1:27" s="14" customFormat="1" ht="39.950000000000003" customHeight="1" x14ac:dyDescent="0.4">
      <c r="A19" s="13"/>
      <c r="C19" s="14">
        <f>SUM(C11:C18)</f>
        <v>1961</v>
      </c>
      <c r="D19" s="14">
        <f t="shared" ref="D19:AA19" si="5">SUM(D11:D18)</f>
        <v>1771</v>
      </c>
      <c r="E19" s="14">
        <f t="shared" si="5"/>
        <v>1763</v>
      </c>
      <c r="F19" s="14">
        <f t="shared" si="0"/>
        <v>8</v>
      </c>
      <c r="G19" s="14">
        <f t="shared" si="5"/>
        <v>88758</v>
      </c>
      <c r="H19" s="15">
        <f t="shared" si="5"/>
        <v>668642.55000000005</v>
      </c>
      <c r="I19" s="15">
        <f t="shared" si="5"/>
        <v>775283.96</v>
      </c>
      <c r="J19" s="15">
        <f t="shared" si="5"/>
        <v>738803</v>
      </c>
      <c r="K19" s="15">
        <f t="shared" si="5"/>
        <v>24558.47</v>
      </c>
      <c r="L19" s="15">
        <f t="shared" si="5"/>
        <v>763361.47</v>
      </c>
      <c r="M19" s="15">
        <f t="shared" si="5"/>
        <v>680565.04</v>
      </c>
      <c r="N19" s="14">
        <f t="shared" si="5"/>
        <v>176</v>
      </c>
      <c r="O19" s="18">
        <f t="shared" si="2"/>
        <v>0.99548277809147379</v>
      </c>
      <c r="P19" s="18">
        <f t="shared" si="3"/>
        <v>0.98462177651656824</v>
      </c>
      <c r="Q19" s="14">
        <f t="shared" si="5"/>
        <v>1589</v>
      </c>
      <c r="R19" s="14">
        <f t="shared" si="5"/>
        <v>30</v>
      </c>
      <c r="S19" s="14">
        <f t="shared" si="5"/>
        <v>113</v>
      </c>
      <c r="T19" s="14">
        <f t="shared" si="5"/>
        <v>0</v>
      </c>
      <c r="U19" s="14">
        <f t="shared" si="5"/>
        <v>7</v>
      </c>
      <c r="V19" s="14">
        <f t="shared" si="5"/>
        <v>0</v>
      </c>
      <c r="W19" s="14">
        <f t="shared" si="5"/>
        <v>0</v>
      </c>
      <c r="X19" s="14">
        <f t="shared" si="5"/>
        <v>21</v>
      </c>
      <c r="Y19" s="14">
        <f t="shared" si="5"/>
        <v>3</v>
      </c>
      <c r="Z19" s="14">
        <f t="shared" si="5"/>
        <v>0</v>
      </c>
      <c r="AA19" s="14">
        <f t="shared" si="5"/>
        <v>0</v>
      </c>
    </row>
    <row r="20" spans="1:27" s="14" customFormat="1" ht="39.950000000000003" customHeight="1" x14ac:dyDescent="0.4">
      <c r="A20" s="13">
        <v>1411103</v>
      </c>
      <c r="B20" s="14" t="s">
        <v>30</v>
      </c>
      <c r="C20" s="14">
        <v>344</v>
      </c>
      <c r="D20" s="14">
        <v>333</v>
      </c>
      <c r="E20" s="14">
        <v>333</v>
      </c>
      <c r="F20" s="14">
        <f t="shared" si="0"/>
        <v>0</v>
      </c>
      <c r="G20" s="14">
        <v>6278</v>
      </c>
      <c r="H20" s="15">
        <v>-1799954.79</v>
      </c>
      <c r="I20" s="15">
        <v>49927.9</v>
      </c>
      <c r="J20" s="15">
        <v>15399</v>
      </c>
      <c r="K20" s="15">
        <v>38195.9</v>
      </c>
      <c r="L20" s="15">
        <f t="shared" si="1"/>
        <v>53594.9</v>
      </c>
      <c r="M20" s="15">
        <v>-1803621.79</v>
      </c>
      <c r="N20" s="14">
        <v>11</v>
      </c>
      <c r="O20" s="18">
        <f t="shared" si="2"/>
        <v>1</v>
      </c>
      <c r="P20" s="18">
        <f t="shared" si="3"/>
        <v>1.0734459090007791</v>
      </c>
      <c r="Q20" s="14">
        <v>283</v>
      </c>
      <c r="R20" s="14">
        <v>0</v>
      </c>
      <c r="S20" s="14">
        <v>39</v>
      </c>
      <c r="T20" s="14">
        <v>0</v>
      </c>
      <c r="U20" s="14">
        <v>0</v>
      </c>
      <c r="V20" s="14">
        <v>0</v>
      </c>
      <c r="W20" s="14">
        <v>0</v>
      </c>
      <c r="X20" s="14">
        <v>9</v>
      </c>
      <c r="Y20" s="14">
        <v>2</v>
      </c>
      <c r="Z20" s="14">
        <v>0</v>
      </c>
      <c r="AA20" s="14">
        <v>0</v>
      </c>
    </row>
    <row r="21" spans="1:27" s="14" customFormat="1" ht="39.950000000000003" customHeight="1" x14ac:dyDescent="0.4">
      <c r="A21" s="13">
        <v>1411103</v>
      </c>
      <c r="B21" s="14" t="s">
        <v>31</v>
      </c>
      <c r="C21" s="14">
        <v>1466</v>
      </c>
      <c r="D21" s="14">
        <v>1394</v>
      </c>
      <c r="E21" s="14">
        <v>1389</v>
      </c>
      <c r="F21" s="14">
        <f t="shared" si="0"/>
        <v>5</v>
      </c>
      <c r="G21" s="14">
        <v>36402</v>
      </c>
      <c r="H21" s="15">
        <v>290369.78000000003</v>
      </c>
      <c r="I21" s="15">
        <v>298270</v>
      </c>
      <c r="J21" s="15">
        <v>317588</v>
      </c>
      <c r="K21" s="15">
        <v>500</v>
      </c>
      <c r="L21" s="15">
        <f t="shared" si="1"/>
        <v>318088</v>
      </c>
      <c r="M21" s="15">
        <v>270551.78000000003</v>
      </c>
      <c r="N21" s="14">
        <v>72</v>
      </c>
      <c r="O21" s="18">
        <f t="shared" si="2"/>
        <v>0.99641319942611195</v>
      </c>
      <c r="P21" s="18">
        <f t="shared" si="3"/>
        <v>1.0664431555302243</v>
      </c>
      <c r="Q21" s="14">
        <v>1275</v>
      </c>
      <c r="R21" s="14">
        <v>4</v>
      </c>
      <c r="S21" s="14">
        <v>97</v>
      </c>
      <c r="T21" s="14">
        <v>5</v>
      </c>
      <c r="U21" s="14">
        <v>0</v>
      </c>
      <c r="V21" s="14">
        <v>0</v>
      </c>
      <c r="W21" s="14">
        <v>0</v>
      </c>
      <c r="X21" s="14">
        <v>4</v>
      </c>
      <c r="Y21" s="14">
        <v>4</v>
      </c>
      <c r="Z21" s="14">
        <v>0</v>
      </c>
      <c r="AA21" s="14">
        <v>0</v>
      </c>
    </row>
    <row r="22" spans="1:27" s="14" customFormat="1" ht="39.950000000000003" customHeight="1" x14ac:dyDescent="0.4">
      <c r="A22" s="13">
        <v>1411103</v>
      </c>
      <c r="B22" s="14" t="s">
        <v>39</v>
      </c>
      <c r="C22" s="14">
        <v>4</v>
      </c>
      <c r="D22" s="14">
        <v>4</v>
      </c>
      <c r="E22" s="14">
        <v>4</v>
      </c>
      <c r="F22" s="14">
        <f t="shared" si="0"/>
        <v>0</v>
      </c>
      <c r="G22" s="14">
        <v>413</v>
      </c>
      <c r="H22" s="15">
        <v>2167</v>
      </c>
      <c r="I22" s="15">
        <v>4074</v>
      </c>
      <c r="J22" s="15">
        <v>6241</v>
      </c>
      <c r="K22" s="15">
        <v>0</v>
      </c>
      <c r="L22" s="15">
        <f t="shared" si="1"/>
        <v>6241</v>
      </c>
      <c r="M22" s="15">
        <v>0</v>
      </c>
      <c r="N22" s="14">
        <v>0</v>
      </c>
      <c r="O22" s="18">
        <f t="shared" si="2"/>
        <v>1</v>
      </c>
      <c r="P22" s="18">
        <f t="shared" si="3"/>
        <v>1.5319096710849289</v>
      </c>
      <c r="Q22" s="14">
        <v>4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</row>
    <row r="23" spans="1:27" s="14" customFormat="1" ht="39.950000000000003" customHeight="1" x14ac:dyDescent="0.4">
      <c r="A23" s="13">
        <v>1411103</v>
      </c>
      <c r="B23" s="14" t="s">
        <v>32</v>
      </c>
      <c r="C23" s="14">
        <v>46</v>
      </c>
      <c r="D23" s="14">
        <v>41</v>
      </c>
      <c r="E23" s="14">
        <v>41</v>
      </c>
      <c r="F23" s="14">
        <f t="shared" si="0"/>
        <v>0</v>
      </c>
      <c r="G23" s="14">
        <v>11575</v>
      </c>
      <c r="H23" s="15">
        <v>83607.75</v>
      </c>
      <c r="I23" s="15">
        <v>121938</v>
      </c>
      <c r="J23" s="15">
        <v>189934</v>
      </c>
      <c r="K23" s="15">
        <v>0</v>
      </c>
      <c r="L23" s="15">
        <f t="shared" si="1"/>
        <v>189934</v>
      </c>
      <c r="M23" s="15">
        <v>15611.75</v>
      </c>
      <c r="N23" s="14">
        <v>5</v>
      </c>
      <c r="O23" s="18">
        <f t="shared" si="2"/>
        <v>1</v>
      </c>
      <c r="P23" s="18">
        <f t="shared" si="3"/>
        <v>1.557627646836917</v>
      </c>
      <c r="Q23" s="14">
        <v>34</v>
      </c>
      <c r="R23" s="14">
        <v>1</v>
      </c>
      <c r="S23" s="14">
        <v>6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</row>
    <row r="24" spans="1:27" s="14" customFormat="1" ht="39.950000000000003" customHeight="1" x14ac:dyDescent="0.4">
      <c r="A24" s="13">
        <v>1411103</v>
      </c>
      <c r="B24" s="14" t="s">
        <v>34</v>
      </c>
      <c r="C24" s="14">
        <v>56</v>
      </c>
      <c r="D24" s="14">
        <v>47</v>
      </c>
      <c r="E24" s="14">
        <v>46</v>
      </c>
      <c r="F24" s="14">
        <f t="shared" si="0"/>
        <v>1</v>
      </c>
      <c r="G24" s="14">
        <v>3444</v>
      </c>
      <c r="H24" s="15">
        <v>19102.89</v>
      </c>
      <c r="I24" s="15">
        <v>34693</v>
      </c>
      <c r="J24" s="15">
        <v>35862</v>
      </c>
      <c r="K24" s="15">
        <v>0</v>
      </c>
      <c r="L24" s="15">
        <f t="shared" si="1"/>
        <v>35862</v>
      </c>
      <c r="M24" s="15">
        <v>17933.89</v>
      </c>
      <c r="N24" s="14">
        <v>8</v>
      </c>
      <c r="O24" s="18">
        <f t="shared" si="2"/>
        <v>0.97872340425531912</v>
      </c>
      <c r="P24" s="18">
        <f t="shared" si="3"/>
        <v>1.0336955581817657</v>
      </c>
      <c r="Q24" s="14">
        <v>28</v>
      </c>
      <c r="R24" s="14">
        <v>0</v>
      </c>
      <c r="S24" s="14">
        <v>15</v>
      </c>
      <c r="T24" s="14">
        <v>0</v>
      </c>
      <c r="U24" s="14">
        <v>1</v>
      </c>
      <c r="V24" s="14">
        <v>0</v>
      </c>
      <c r="W24" s="14">
        <v>0</v>
      </c>
      <c r="X24" s="14">
        <v>0</v>
      </c>
      <c r="Y24" s="14">
        <v>2</v>
      </c>
      <c r="Z24" s="14">
        <v>0</v>
      </c>
      <c r="AA24" s="14">
        <v>0</v>
      </c>
    </row>
    <row r="25" spans="1:27" s="14" customFormat="1" ht="39.950000000000003" customHeight="1" x14ac:dyDescent="0.4">
      <c r="A25" s="13">
        <v>1411103</v>
      </c>
      <c r="B25" s="14" t="s">
        <v>35</v>
      </c>
      <c r="C25" s="14">
        <v>18</v>
      </c>
      <c r="D25" s="14">
        <v>18</v>
      </c>
      <c r="E25" s="14">
        <v>18</v>
      </c>
      <c r="F25" s="14">
        <f t="shared" si="0"/>
        <v>0</v>
      </c>
      <c r="G25" s="14">
        <v>7522</v>
      </c>
      <c r="H25" s="15">
        <v>16654</v>
      </c>
      <c r="I25" s="15">
        <v>59838</v>
      </c>
      <c r="J25" s="15">
        <v>39803</v>
      </c>
      <c r="K25" s="15">
        <v>0</v>
      </c>
      <c r="L25" s="15">
        <f t="shared" si="1"/>
        <v>39803</v>
      </c>
      <c r="M25" s="15">
        <v>36689</v>
      </c>
      <c r="N25" s="14">
        <v>0</v>
      </c>
      <c r="O25" s="18">
        <f t="shared" si="2"/>
        <v>1</v>
      </c>
      <c r="P25" s="18">
        <f t="shared" si="3"/>
        <v>0.66517931749055781</v>
      </c>
      <c r="Q25" s="14">
        <v>14</v>
      </c>
      <c r="R25" s="14">
        <v>0</v>
      </c>
      <c r="S25" s="14">
        <v>2</v>
      </c>
      <c r="T25" s="14">
        <v>0</v>
      </c>
      <c r="U25" s="14">
        <v>0</v>
      </c>
      <c r="V25" s="14">
        <v>0</v>
      </c>
      <c r="W25" s="14">
        <v>0</v>
      </c>
      <c r="X25" s="14">
        <v>1</v>
      </c>
      <c r="Y25" s="14">
        <v>1</v>
      </c>
      <c r="Z25" s="14">
        <v>0</v>
      </c>
      <c r="AA25" s="14">
        <v>0</v>
      </c>
    </row>
    <row r="26" spans="1:27" s="14" customFormat="1" ht="39.950000000000003" customHeight="1" x14ac:dyDescent="0.4">
      <c r="A26" s="13">
        <v>1411103</v>
      </c>
      <c r="B26" s="14" t="s">
        <v>36</v>
      </c>
      <c r="C26" s="14">
        <v>18</v>
      </c>
      <c r="D26" s="14">
        <v>18</v>
      </c>
      <c r="E26" s="14">
        <v>18</v>
      </c>
      <c r="F26" s="14">
        <f t="shared" si="0"/>
        <v>0</v>
      </c>
      <c r="G26" s="14">
        <v>3569</v>
      </c>
      <c r="H26" s="15">
        <v>4578.96</v>
      </c>
      <c r="I26" s="15">
        <v>45351.040000000001</v>
      </c>
      <c r="J26" s="15">
        <v>47244</v>
      </c>
      <c r="K26" s="15">
        <v>0</v>
      </c>
      <c r="L26" s="15">
        <f t="shared" si="1"/>
        <v>47244</v>
      </c>
      <c r="M26" s="15">
        <v>2686</v>
      </c>
      <c r="N26" s="14">
        <v>0</v>
      </c>
      <c r="O26" s="18">
        <f t="shared" si="2"/>
        <v>1</v>
      </c>
      <c r="P26" s="18">
        <f t="shared" si="3"/>
        <v>1.0417401673699214</v>
      </c>
      <c r="Q26" s="14">
        <v>17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1</v>
      </c>
    </row>
    <row r="27" spans="1:27" s="14" customFormat="1" ht="39.950000000000003" customHeight="1" x14ac:dyDescent="0.4">
      <c r="A27" s="13">
        <v>1411103</v>
      </c>
      <c r="B27" s="14" t="s">
        <v>37</v>
      </c>
      <c r="C27" s="14">
        <v>12</v>
      </c>
      <c r="D27" s="14">
        <v>10</v>
      </c>
      <c r="E27" s="14">
        <v>9</v>
      </c>
      <c r="F27" s="14">
        <f t="shared" si="0"/>
        <v>1</v>
      </c>
      <c r="G27" s="14">
        <v>235</v>
      </c>
      <c r="H27" s="15">
        <v>-35753.760000000002</v>
      </c>
      <c r="I27" s="15">
        <v>4570</v>
      </c>
      <c r="J27" s="15">
        <v>9100</v>
      </c>
      <c r="K27" s="15">
        <v>0</v>
      </c>
      <c r="L27" s="15">
        <f t="shared" si="1"/>
        <v>9100</v>
      </c>
      <c r="M27" s="15">
        <v>-40283.760000000002</v>
      </c>
      <c r="N27" s="14">
        <v>2</v>
      </c>
      <c r="O27" s="18">
        <f t="shared" si="2"/>
        <v>0.9</v>
      </c>
      <c r="P27" s="18">
        <f t="shared" si="3"/>
        <v>1.9912472647702406</v>
      </c>
      <c r="Q27" s="14">
        <v>9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</row>
    <row r="28" spans="1:27" s="14" customFormat="1" ht="39.950000000000003" customHeight="1" x14ac:dyDescent="0.4">
      <c r="A28" s="13">
        <v>1411103</v>
      </c>
      <c r="B28" s="14" t="s">
        <v>40</v>
      </c>
      <c r="C28" s="14">
        <v>1</v>
      </c>
      <c r="D28" s="14">
        <v>1</v>
      </c>
      <c r="E28" s="14">
        <v>1</v>
      </c>
      <c r="F28" s="14">
        <f t="shared" si="0"/>
        <v>0</v>
      </c>
      <c r="G28" s="14">
        <v>145</v>
      </c>
      <c r="H28" s="15">
        <v>0</v>
      </c>
      <c r="I28" s="15">
        <v>1858</v>
      </c>
      <c r="J28" s="15">
        <v>1858</v>
      </c>
      <c r="K28" s="15">
        <v>0</v>
      </c>
      <c r="L28" s="15">
        <f t="shared" si="1"/>
        <v>1858</v>
      </c>
      <c r="M28" s="15">
        <v>0</v>
      </c>
      <c r="N28" s="14">
        <v>0</v>
      </c>
      <c r="O28" s="18">
        <f t="shared" si="2"/>
        <v>1</v>
      </c>
      <c r="P28" s="18">
        <f t="shared" si="3"/>
        <v>1</v>
      </c>
      <c r="Q28" s="14">
        <v>1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</row>
    <row r="29" spans="1:27" s="14" customFormat="1" ht="39.950000000000003" customHeight="1" x14ac:dyDescent="0.4">
      <c r="A29" s="13"/>
      <c r="C29" s="14">
        <f>SUM(C20:C28)</f>
        <v>1965</v>
      </c>
      <c r="D29" s="14">
        <f t="shared" ref="D29:AA29" si="6">SUM(D20:D28)</f>
        <v>1866</v>
      </c>
      <c r="E29" s="14">
        <f t="shared" si="6"/>
        <v>1859</v>
      </c>
      <c r="F29" s="14">
        <f t="shared" si="0"/>
        <v>7</v>
      </c>
      <c r="G29" s="14">
        <f t="shared" si="6"/>
        <v>69583</v>
      </c>
      <c r="H29" s="15">
        <f t="shared" si="6"/>
        <v>-1419228.1700000002</v>
      </c>
      <c r="I29" s="15">
        <f t="shared" si="6"/>
        <v>620519.94000000006</v>
      </c>
      <c r="J29" s="15">
        <f t="shared" si="6"/>
        <v>663029</v>
      </c>
      <c r="K29" s="15">
        <f t="shared" si="6"/>
        <v>38695.9</v>
      </c>
      <c r="L29" s="15">
        <f t="shared" si="6"/>
        <v>701724.9</v>
      </c>
      <c r="M29" s="15">
        <f t="shared" si="6"/>
        <v>-1500433.1300000001</v>
      </c>
      <c r="N29" s="14">
        <f t="shared" si="6"/>
        <v>98</v>
      </c>
      <c r="O29" s="18">
        <f t="shared" si="2"/>
        <v>0.9962486602357985</v>
      </c>
      <c r="P29" s="18">
        <f t="shared" si="3"/>
        <v>1.1308659960226257</v>
      </c>
      <c r="Q29" s="14">
        <f t="shared" si="6"/>
        <v>1665</v>
      </c>
      <c r="R29" s="14">
        <f t="shared" si="6"/>
        <v>5</v>
      </c>
      <c r="S29" s="14">
        <f t="shared" si="6"/>
        <v>159</v>
      </c>
      <c r="T29" s="14">
        <f t="shared" si="6"/>
        <v>5</v>
      </c>
      <c r="U29" s="14">
        <f t="shared" si="6"/>
        <v>1</v>
      </c>
      <c r="V29" s="14">
        <f t="shared" si="6"/>
        <v>0</v>
      </c>
      <c r="W29" s="14">
        <f t="shared" si="6"/>
        <v>0</v>
      </c>
      <c r="X29" s="14">
        <f t="shared" si="6"/>
        <v>14</v>
      </c>
      <c r="Y29" s="14">
        <f t="shared" si="6"/>
        <v>9</v>
      </c>
      <c r="Z29" s="14">
        <f t="shared" si="6"/>
        <v>0</v>
      </c>
      <c r="AA29" s="14">
        <f t="shared" si="6"/>
        <v>1</v>
      </c>
    </row>
    <row r="30" spans="1:27" s="14" customFormat="1" ht="39.950000000000003" customHeight="1" x14ac:dyDescent="0.4">
      <c r="A30" s="13">
        <v>1411104</v>
      </c>
      <c r="B30" s="14" t="s">
        <v>30</v>
      </c>
      <c r="C30" s="14">
        <v>248</v>
      </c>
      <c r="D30" s="14">
        <v>233</v>
      </c>
      <c r="E30" s="14">
        <v>232</v>
      </c>
      <c r="F30" s="14">
        <f t="shared" si="0"/>
        <v>1</v>
      </c>
      <c r="G30" s="14">
        <v>4892</v>
      </c>
      <c r="H30" s="15">
        <v>13228.66</v>
      </c>
      <c r="I30" s="15">
        <v>37797.18</v>
      </c>
      <c r="J30" s="15">
        <v>12893</v>
      </c>
      <c r="K30" s="15">
        <v>28606.18</v>
      </c>
      <c r="L30" s="15">
        <f t="shared" si="1"/>
        <v>41499.18</v>
      </c>
      <c r="M30" s="15">
        <v>9526.66</v>
      </c>
      <c r="N30" s="14">
        <v>15</v>
      </c>
      <c r="O30" s="18">
        <f t="shared" si="2"/>
        <v>0.99570815450643779</v>
      </c>
      <c r="P30" s="18">
        <f t="shared" si="3"/>
        <v>1.097943814856029</v>
      </c>
      <c r="Q30" s="14">
        <v>189</v>
      </c>
      <c r="R30" s="14">
        <v>1</v>
      </c>
      <c r="S30" s="14">
        <v>37</v>
      </c>
      <c r="T30" s="14">
        <v>0</v>
      </c>
      <c r="U30" s="14">
        <v>0</v>
      </c>
      <c r="V30" s="14">
        <v>0</v>
      </c>
      <c r="W30" s="14">
        <v>0</v>
      </c>
      <c r="X30" s="14">
        <v>2</v>
      </c>
      <c r="Y30" s="14">
        <v>3</v>
      </c>
      <c r="Z30" s="14">
        <v>0</v>
      </c>
      <c r="AA30" s="14">
        <v>0</v>
      </c>
    </row>
    <row r="31" spans="1:27" s="14" customFormat="1" ht="39.950000000000003" customHeight="1" x14ac:dyDescent="0.4">
      <c r="A31" s="13">
        <v>1411104</v>
      </c>
      <c r="B31" s="14" t="s">
        <v>31</v>
      </c>
      <c r="C31" s="14">
        <v>1466</v>
      </c>
      <c r="D31" s="14">
        <v>1358</v>
      </c>
      <c r="E31" s="14">
        <v>1351</v>
      </c>
      <c r="F31" s="14">
        <f t="shared" si="0"/>
        <v>7</v>
      </c>
      <c r="G31" s="14">
        <v>43963</v>
      </c>
      <c r="H31" s="15">
        <v>117448.13</v>
      </c>
      <c r="I31" s="15">
        <v>321869.61</v>
      </c>
      <c r="J31" s="15">
        <v>361253</v>
      </c>
      <c r="K31" s="15">
        <v>-70</v>
      </c>
      <c r="L31" s="15">
        <f t="shared" si="1"/>
        <v>361183</v>
      </c>
      <c r="M31" s="15">
        <v>78134.740000000005</v>
      </c>
      <c r="N31" s="14">
        <v>100</v>
      </c>
      <c r="O31" s="18">
        <f t="shared" si="2"/>
        <v>0.99484536082474229</v>
      </c>
      <c r="P31" s="18">
        <f t="shared" si="3"/>
        <v>1.122140732702289</v>
      </c>
      <c r="Q31" s="14">
        <v>1188</v>
      </c>
      <c r="R31" s="14">
        <v>14</v>
      </c>
      <c r="S31" s="14">
        <v>134</v>
      </c>
      <c r="T31" s="14">
        <v>0</v>
      </c>
      <c r="U31" s="14">
        <v>0</v>
      </c>
      <c r="V31" s="14">
        <v>0</v>
      </c>
      <c r="W31" s="14">
        <v>0</v>
      </c>
      <c r="X31" s="14">
        <v>14</v>
      </c>
      <c r="Y31" s="14">
        <v>1</v>
      </c>
      <c r="Z31" s="14">
        <v>0</v>
      </c>
      <c r="AA31" s="14">
        <v>0</v>
      </c>
    </row>
    <row r="32" spans="1:27" s="14" customFormat="1" ht="39.950000000000003" customHeight="1" x14ac:dyDescent="0.4">
      <c r="A32" s="13">
        <v>1411104</v>
      </c>
      <c r="B32" s="14" t="s">
        <v>39</v>
      </c>
      <c r="C32" s="14">
        <v>1</v>
      </c>
      <c r="D32" s="14">
        <v>1</v>
      </c>
      <c r="E32" s="14">
        <v>1</v>
      </c>
      <c r="F32" s="14">
        <f t="shared" si="0"/>
        <v>0</v>
      </c>
      <c r="G32" s="14">
        <v>89</v>
      </c>
      <c r="H32" s="15">
        <v>0</v>
      </c>
      <c r="I32" s="15">
        <v>835</v>
      </c>
      <c r="J32" s="15">
        <v>0</v>
      </c>
      <c r="K32" s="15">
        <v>0</v>
      </c>
      <c r="L32" s="15">
        <f t="shared" si="1"/>
        <v>0</v>
      </c>
      <c r="M32" s="15">
        <v>835</v>
      </c>
      <c r="N32" s="14">
        <v>0</v>
      </c>
      <c r="O32" s="18">
        <f t="shared" si="2"/>
        <v>1</v>
      </c>
      <c r="P32" s="18">
        <f t="shared" si="3"/>
        <v>0</v>
      </c>
      <c r="Q32" s="14">
        <v>1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</row>
    <row r="33" spans="1:27" s="14" customFormat="1" ht="39.950000000000003" customHeight="1" x14ac:dyDescent="0.4">
      <c r="A33" s="13">
        <v>1411104</v>
      </c>
      <c r="B33" s="14" t="s">
        <v>32</v>
      </c>
      <c r="C33" s="14">
        <v>82</v>
      </c>
      <c r="D33" s="14">
        <v>71</v>
      </c>
      <c r="E33" s="14">
        <v>71</v>
      </c>
      <c r="F33" s="14">
        <f t="shared" si="0"/>
        <v>0</v>
      </c>
      <c r="G33" s="14">
        <v>13952</v>
      </c>
      <c r="H33" s="15">
        <v>2420.4899999999998</v>
      </c>
      <c r="I33" s="15">
        <v>149071.01</v>
      </c>
      <c r="J33" s="15">
        <v>181038</v>
      </c>
      <c r="K33" s="15">
        <v>0</v>
      </c>
      <c r="L33" s="15">
        <f t="shared" si="1"/>
        <v>181038</v>
      </c>
      <c r="M33" s="15">
        <v>-29546.5</v>
      </c>
      <c r="N33" s="14">
        <v>10</v>
      </c>
      <c r="O33" s="18">
        <f t="shared" si="2"/>
        <v>1</v>
      </c>
      <c r="P33" s="18">
        <f t="shared" si="3"/>
        <v>1.2144413591884833</v>
      </c>
      <c r="Q33" s="14">
        <v>57</v>
      </c>
      <c r="R33" s="14">
        <v>0</v>
      </c>
      <c r="S33" s="14">
        <v>12</v>
      </c>
      <c r="T33" s="14">
        <v>0</v>
      </c>
      <c r="U33" s="14">
        <v>0</v>
      </c>
      <c r="V33" s="14">
        <v>0</v>
      </c>
      <c r="W33" s="14">
        <v>0</v>
      </c>
      <c r="X33" s="14">
        <v>2</v>
      </c>
      <c r="Y33" s="14">
        <v>0</v>
      </c>
      <c r="Z33" s="14">
        <v>0</v>
      </c>
      <c r="AA33" s="14">
        <v>0</v>
      </c>
    </row>
    <row r="34" spans="1:27" s="14" customFormat="1" ht="39.950000000000003" customHeight="1" x14ac:dyDescent="0.4">
      <c r="A34" s="13">
        <v>1411104</v>
      </c>
      <c r="B34" s="14" t="s">
        <v>41</v>
      </c>
      <c r="C34" s="14">
        <v>1</v>
      </c>
      <c r="D34" s="14">
        <v>1</v>
      </c>
      <c r="E34" s="14">
        <v>1</v>
      </c>
      <c r="F34" s="14">
        <f t="shared" si="0"/>
        <v>0</v>
      </c>
      <c r="G34" s="14">
        <v>15</v>
      </c>
      <c r="H34" s="15">
        <v>0</v>
      </c>
      <c r="I34" s="15">
        <v>383</v>
      </c>
      <c r="J34" s="15">
        <v>0</v>
      </c>
      <c r="K34" s="15">
        <v>0</v>
      </c>
      <c r="L34" s="15">
        <f t="shared" si="1"/>
        <v>0</v>
      </c>
      <c r="M34" s="15">
        <v>383</v>
      </c>
      <c r="N34" s="14">
        <v>0</v>
      </c>
      <c r="O34" s="18">
        <f t="shared" si="2"/>
        <v>1</v>
      </c>
      <c r="P34" s="18">
        <f t="shared" si="3"/>
        <v>0</v>
      </c>
      <c r="Q34" s="14">
        <v>1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</row>
    <row r="35" spans="1:27" s="14" customFormat="1" ht="39.950000000000003" customHeight="1" x14ac:dyDescent="0.4">
      <c r="A35" s="13">
        <v>1411104</v>
      </c>
      <c r="B35" s="14" t="s">
        <v>34</v>
      </c>
      <c r="C35" s="14">
        <v>77</v>
      </c>
      <c r="D35" s="14">
        <v>67</v>
      </c>
      <c r="E35" s="14">
        <v>66</v>
      </c>
      <c r="F35" s="14">
        <f t="shared" si="0"/>
        <v>1</v>
      </c>
      <c r="G35" s="14">
        <v>6728</v>
      </c>
      <c r="H35" s="15">
        <v>95612.03</v>
      </c>
      <c r="I35" s="15">
        <v>68782</v>
      </c>
      <c r="J35" s="15">
        <v>70372</v>
      </c>
      <c r="K35" s="15">
        <v>0</v>
      </c>
      <c r="L35" s="15">
        <f t="shared" si="1"/>
        <v>70372</v>
      </c>
      <c r="M35" s="15">
        <v>94022.03</v>
      </c>
      <c r="N35" s="14">
        <v>8</v>
      </c>
      <c r="O35" s="18">
        <f t="shared" si="2"/>
        <v>0.9850746268656716</v>
      </c>
      <c r="P35" s="18">
        <f t="shared" si="3"/>
        <v>1.0231165130412025</v>
      </c>
      <c r="Q35" s="14">
        <v>51</v>
      </c>
      <c r="R35" s="14">
        <v>1</v>
      </c>
      <c r="S35" s="14">
        <v>12</v>
      </c>
      <c r="T35" s="14">
        <v>0</v>
      </c>
      <c r="U35" s="14">
        <v>0</v>
      </c>
      <c r="V35" s="14">
        <v>0</v>
      </c>
      <c r="W35" s="14">
        <v>0</v>
      </c>
      <c r="X35" s="14">
        <v>1</v>
      </c>
      <c r="Y35" s="14">
        <v>1</v>
      </c>
      <c r="Z35" s="14">
        <v>0</v>
      </c>
      <c r="AA35" s="14">
        <v>0</v>
      </c>
    </row>
    <row r="36" spans="1:27" s="14" customFormat="1" ht="39.950000000000003" customHeight="1" x14ac:dyDescent="0.4">
      <c r="A36" s="13">
        <v>1411104</v>
      </c>
      <c r="B36" s="14" t="s">
        <v>35</v>
      </c>
      <c r="C36" s="14">
        <v>31</v>
      </c>
      <c r="D36" s="14">
        <v>24</v>
      </c>
      <c r="E36" s="14">
        <v>24</v>
      </c>
      <c r="F36" s="14">
        <f t="shared" si="0"/>
        <v>0</v>
      </c>
      <c r="G36" s="14">
        <v>12702</v>
      </c>
      <c r="H36" s="15">
        <v>360919.07</v>
      </c>
      <c r="I36" s="15">
        <v>95522.91</v>
      </c>
      <c r="J36" s="15">
        <v>177772</v>
      </c>
      <c r="K36" s="15">
        <v>0</v>
      </c>
      <c r="L36" s="15">
        <f t="shared" si="1"/>
        <v>177772</v>
      </c>
      <c r="M36" s="15">
        <v>278669.98</v>
      </c>
      <c r="N36" s="14">
        <v>7</v>
      </c>
      <c r="O36" s="18">
        <f t="shared" si="2"/>
        <v>1</v>
      </c>
      <c r="P36" s="18">
        <f t="shared" si="3"/>
        <v>1.8610404561586325</v>
      </c>
      <c r="Q36" s="14">
        <v>18</v>
      </c>
      <c r="R36" s="14">
        <v>0</v>
      </c>
      <c r="S36" s="14">
        <v>4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2</v>
      </c>
      <c r="Z36" s="14">
        <v>0</v>
      </c>
      <c r="AA36" s="14">
        <v>0</v>
      </c>
    </row>
    <row r="37" spans="1:27" s="14" customFormat="1" ht="39.950000000000003" customHeight="1" x14ac:dyDescent="0.4">
      <c r="A37" s="13">
        <v>1411104</v>
      </c>
      <c r="B37" s="14" t="s">
        <v>36</v>
      </c>
      <c r="C37" s="14">
        <v>12</v>
      </c>
      <c r="D37" s="14">
        <v>12</v>
      </c>
      <c r="E37" s="14">
        <v>12</v>
      </c>
      <c r="F37" s="14">
        <f t="shared" si="0"/>
        <v>0</v>
      </c>
      <c r="G37" s="14">
        <v>1191</v>
      </c>
      <c r="H37" s="15">
        <v>187404.93</v>
      </c>
      <c r="I37" s="15">
        <v>29172.07</v>
      </c>
      <c r="J37" s="15">
        <v>52977</v>
      </c>
      <c r="K37" s="15">
        <v>0</v>
      </c>
      <c r="L37" s="15">
        <f t="shared" si="1"/>
        <v>52977</v>
      </c>
      <c r="M37" s="15">
        <v>163600</v>
      </c>
      <c r="N37" s="14">
        <v>0</v>
      </c>
      <c r="O37" s="18">
        <f t="shared" si="2"/>
        <v>1</v>
      </c>
      <c r="P37" s="18">
        <f t="shared" si="3"/>
        <v>1.8160178554350104</v>
      </c>
      <c r="Q37" s="14">
        <v>10</v>
      </c>
      <c r="R37" s="14">
        <v>0</v>
      </c>
      <c r="S37" s="14">
        <v>1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1</v>
      </c>
      <c r="Z37" s="14">
        <v>0</v>
      </c>
      <c r="AA37" s="14">
        <v>0</v>
      </c>
    </row>
    <row r="38" spans="1:27" s="14" customFormat="1" ht="39.950000000000003" customHeight="1" x14ac:dyDescent="0.4">
      <c r="A38" s="13">
        <v>1411104</v>
      </c>
      <c r="B38" s="14" t="s">
        <v>37</v>
      </c>
      <c r="C38" s="14">
        <v>30</v>
      </c>
      <c r="D38" s="14">
        <v>10</v>
      </c>
      <c r="E38" s="14">
        <v>10</v>
      </c>
      <c r="F38" s="14">
        <f t="shared" si="0"/>
        <v>0</v>
      </c>
      <c r="G38" s="14">
        <v>603</v>
      </c>
      <c r="H38" s="15">
        <v>-57529.440000000002</v>
      </c>
      <c r="I38" s="15">
        <v>7299</v>
      </c>
      <c r="J38" s="15">
        <v>9250</v>
      </c>
      <c r="K38" s="15">
        <v>0</v>
      </c>
      <c r="L38" s="15">
        <f t="shared" si="1"/>
        <v>9250</v>
      </c>
      <c r="M38" s="15">
        <v>-59480.44</v>
      </c>
      <c r="N38" s="14">
        <v>19</v>
      </c>
      <c r="O38" s="18">
        <f t="shared" si="2"/>
        <v>1</v>
      </c>
      <c r="P38" s="18">
        <f t="shared" si="3"/>
        <v>1.2672968899849295</v>
      </c>
      <c r="Q38" s="14">
        <v>10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</row>
    <row r="39" spans="1:27" s="14" customFormat="1" ht="39.950000000000003" customHeight="1" x14ac:dyDescent="0.4">
      <c r="A39" s="13">
        <v>1411104</v>
      </c>
      <c r="B39" s="14" t="s">
        <v>40</v>
      </c>
      <c r="C39" s="14">
        <v>1</v>
      </c>
      <c r="D39" s="14">
        <v>1</v>
      </c>
      <c r="E39" s="14">
        <v>1</v>
      </c>
      <c r="F39" s="14">
        <f t="shared" si="0"/>
        <v>0</v>
      </c>
      <c r="G39" s="14">
        <v>0</v>
      </c>
      <c r="H39" s="15">
        <v>703</v>
      </c>
      <c r="I39" s="15">
        <v>132</v>
      </c>
      <c r="J39" s="15">
        <v>0</v>
      </c>
      <c r="K39" s="15">
        <v>0</v>
      </c>
      <c r="L39" s="15">
        <f t="shared" si="1"/>
        <v>0</v>
      </c>
      <c r="M39" s="15">
        <v>835</v>
      </c>
      <c r="N39" s="14">
        <v>0</v>
      </c>
      <c r="O39" s="18">
        <f t="shared" si="2"/>
        <v>1</v>
      </c>
      <c r="P39" s="18">
        <f t="shared" si="3"/>
        <v>0</v>
      </c>
      <c r="Q39" s="14">
        <v>0</v>
      </c>
      <c r="R39" s="14">
        <v>0</v>
      </c>
      <c r="S39" s="14">
        <v>1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</row>
    <row r="40" spans="1:27" s="14" customFormat="1" ht="39.950000000000003" customHeight="1" x14ac:dyDescent="0.4">
      <c r="A40" s="13"/>
      <c r="C40" s="14">
        <f>SUM(C30:C39)</f>
        <v>1949</v>
      </c>
      <c r="D40" s="14">
        <f t="shared" ref="D40:AA40" si="7">SUM(D30:D39)</f>
        <v>1778</v>
      </c>
      <c r="E40" s="14">
        <f t="shared" si="7"/>
        <v>1769</v>
      </c>
      <c r="F40" s="14">
        <f t="shared" si="0"/>
        <v>9</v>
      </c>
      <c r="G40" s="14">
        <f t="shared" si="7"/>
        <v>84135</v>
      </c>
      <c r="H40" s="15">
        <f t="shared" si="7"/>
        <v>720206.87000000011</v>
      </c>
      <c r="I40" s="15">
        <f t="shared" si="7"/>
        <v>710863.78</v>
      </c>
      <c r="J40" s="15">
        <f t="shared" si="7"/>
        <v>865555</v>
      </c>
      <c r="K40" s="15">
        <f t="shared" si="7"/>
        <v>28536.18</v>
      </c>
      <c r="L40" s="15">
        <f t="shared" si="7"/>
        <v>894091.17999999993</v>
      </c>
      <c r="M40" s="15">
        <f t="shared" si="7"/>
        <v>536979.47</v>
      </c>
      <c r="N40" s="14">
        <f t="shared" si="7"/>
        <v>159</v>
      </c>
      <c r="O40" s="18">
        <f t="shared" si="2"/>
        <v>0.99493813273340836</v>
      </c>
      <c r="P40" s="18">
        <f t="shared" si="3"/>
        <v>1.2577531802225173</v>
      </c>
      <c r="Q40" s="14">
        <f t="shared" si="7"/>
        <v>1525</v>
      </c>
      <c r="R40" s="14">
        <f t="shared" si="7"/>
        <v>16</v>
      </c>
      <c r="S40" s="14">
        <f t="shared" si="7"/>
        <v>201</v>
      </c>
      <c r="T40" s="14">
        <f t="shared" si="7"/>
        <v>0</v>
      </c>
      <c r="U40" s="14">
        <f t="shared" si="7"/>
        <v>0</v>
      </c>
      <c r="V40" s="14">
        <f t="shared" si="7"/>
        <v>0</v>
      </c>
      <c r="W40" s="14">
        <f t="shared" si="7"/>
        <v>0</v>
      </c>
      <c r="X40" s="14">
        <f t="shared" si="7"/>
        <v>19</v>
      </c>
      <c r="Y40" s="14">
        <f t="shared" si="7"/>
        <v>8</v>
      </c>
      <c r="Z40" s="14">
        <f t="shared" si="7"/>
        <v>0</v>
      </c>
      <c r="AA40" s="14">
        <f t="shared" si="7"/>
        <v>0</v>
      </c>
    </row>
    <row r="41" spans="1:27" s="14" customFormat="1" ht="39.950000000000003" customHeight="1" x14ac:dyDescent="0.4">
      <c r="A41" s="13">
        <v>1411105</v>
      </c>
      <c r="B41" s="14" t="s">
        <v>30</v>
      </c>
      <c r="C41" s="14">
        <v>505</v>
      </c>
      <c r="D41" s="14">
        <v>474</v>
      </c>
      <c r="E41" s="14">
        <v>474</v>
      </c>
      <c r="F41" s="14">
        <f t="shared" si="0"/>
        <v>0</v>
      </c>
      <c r="G41" s="14">
        <v>9438</v>
      </c>
      <c r="H41" s="15">
        <v>90706.84</v>
      </c>
      <c r="I41" s="15">
        <v>73887.350000000006</v>
      </c>
      <c r="J41" s="15">
        <v>35672</v>
      </c>
      <c r="K41" s="15">
        <v>54063.35</v>
      </c>
      <c r="L41" s="15">
        <f t="shared" si="1"/>
        <v>89735.35</v>
      </c>
      <c r="M41" s="15">
        <v>74858.84</v>
      </c>
      <c r="N41" s="14">
        <v>30</v>
      </c>
      <c r="O41" s="18">
        <f t="shared" si="2"/>
        <v>1</v>
      </c>
      <c r="P41" s="18">
        <f t="shared" si="3"/>
        <v>1.2144886776965205</v>
      </c>
      <c r="Q41" s="14">
        <v>426</v>
      </c>
      <c r="R41" s="14">
        <v>31</v>
      </c>
      <c r="S41" s="14">
        <v>16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1</v>
      </c>
      <c r="Z41" s="14">
        <v>0</v>
      </c>
      <c r="AA41" s="14">
        <v>0</v>
      </c>
    </row>
    <row r="42" spans="1:27" s="14" customFormat="1" ht="39.950000000000003" customHeight="1" x14ac:dyDescent="0.4">
      <c r="A42" s="13">
        <v>1411105</v>
      </c>
      <c r="B42" s="14" t="s">
        <v>31</v>
      </c>
      <c r="C42" s="14">
        <v>1237</v>
      </c>
      <c r="D42" s="14">
        <v>1132</v>
      </c>
      <c r="E42" s="14">
        <v>1125</v>
      </c>
      <c r="F42" s="14">
        <f t="shared" si="0"/>
        <v>7</v>
      </c>
      <c r="G42" s="14">
        <v>24830</v>
      </c>
      <c r="H42" s="15">
        <v>270191.87</v>
      </c>
      <c r="I42" s="15">
        <v>198464</v>
      </c>
      <c r="J42" s="15">
        <v>187934</v>
      </c>
      <c r="K42" s="15">
        <v>0</v>
      </c>
      <c r="L42" s="15">
        <f t="shared" si="1"/>
        <v>187934</v>
      </c>
      <c r="M42" s="15">
        <v>280721.87</v>
      </c>
      <c r="N42" s="14">
        <v>97</v>
      </c>
      <c r="O42" s="18">
        <f t="shared" si="2"/>
        <v>0.99381625441696109</v>
      </c>
      <c r="P42" s="18">
        <f t="shared" si="3"/>
        <v>0.94694251854240563</v>
      </c>
      <c r="Q42" s="14">
        <v>1055</v>
      </c>
      <c r="R42" s="14">
        <v>17</v>
      </c>
      <c r="S42" s="14">
        <v>45</v>
      </c>
      <c r="T42" s="14">
        <v>0</v>
      </c>
      <c r="U42" s="14">
        <v>0</v>
      </c>
      <c r="V42" s="14">
        <v>0</v>
      </c>
      <c r="W42" s="14">
        <v>0</v>
      </c>
      <c r="X42" s="14">
        <v>7</v>
      </c>
      <c r="Y42" s="14">
        <v>1</v>
      </c>
      <c r="Z42" s="14">
        <v>0</v>
      </c>
      <c r="AA42" s="14">
        <v>0</v>
      </c>
    </row>
    <row r="43" spans="1:27" s="14" customFormat="1" ht="39.950000000000003" customHeight="1" x14ac:dyDescent="0.4">
      <c r="A43" s="13">
        <v>1411105</v>
      </c>
      <c r="B43" s="14" t="s">
        <v>32</v>
      </c>
      <c r="C43" s="14">
        <v>32</v>
      </c>
      <c r="D43" s="14">
        <v>28</v>
      </c>
      <c r="E43" s="14">
        <v>27</v>
      </c>
      <c r="F43" s="14">
        <f t="shared" si="0"/>
        <v>1</v>
      </c>
      <c r="G43" s="14">
        <v>4897</v>
      </c>
      <c r="H43" s="15">
        <v>-87852.34</v>
      </c>
      <c r="I43" s="15">
        <v>52104</v>
      </c>
      <c r="J43" s="15">
        <v>51808</v>
      </c>
      <c r="K43" s="15">
        <v>0</v>
      </c>
      <c r="L43" s="15">
        <f t="shared" si="1"/>
        <v>51808</v>
      </c>
      <c r="M43" s="15">
        <v>-87556.34</v>
      </c>
      <c r="N43" s="14">
        <v>4</v>
      </c>
      <c r="O43" s="18">
        <f t="shared" si="2"/>
        <v>0.9642857142857143</v>
      </c>
      <c r="P43" s="18">
        <f t="shared" si="3"/>
        <v>0.99431905419929367</v>
      </c>
      <c r="Q43" s="14">
        <v>25</v>
      </c>
      <c r="R43" s="14">
        <v>0</v>
      </c>
      <c r="S43" s="14">
        <v>2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</row>
    <row r="44" spans="1:27" s="14" customFormat="1" ht="39.950000000000003" customHeight="1" x14ac:dyDescent="0.4">
      <c r="A44" s="13">
        <v>1411105</v>
      </c>
      <c r="B44" s="14" t="s">
        <v>34</v>
      </c>
      <c r="C44" s="14">
        <v>19</v>
      </c>
      <c r="D44" s="14">
        <v>16</v>
      </c>
      <c r="E44" s="14">
        <v>16</v>
      </c>
      <c r="F44" s="14">
        <f t="shared" si="0"/>
        <v>0</v>
      </c>
      <c r="G44" s="14">
        <v>3604</v>
      </c>
      <c r="H44" s="15">
        <v>33159.5</v>
      </c>
      <c r="I44" s="15">
        <v>35096</v>
      </c>
      <c r="J44" s="15">
        <v>34986</v>
      </c>
      <c r="K44" s="15">
        <v>0</v>
      </c>
      <c r="L44" s="15">
        <f t="shared" si="1"/>
        <v>34986</v>
      </c>
      <c r="M44" s="15">
        <v>33269.5</v>
      </c>
      <c r="N44" s="14">
        <v>3</v>
      </c>
      <c r="O44" s="18">
        <f t="shared" si="2"/>
        <v>1</v>
      </c>
      <c r="P44" s="18">
        <f t="shared" si="3"/>
        <v>0.99686573968543424</v>
      </c>
      <c r="Q44" s="14">
        <v>14</v>
      </c>
      <c r="R44" s="14">
        <v>0</v>
      </c>
      <c r="S44" s="14">
        <v>2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</row>
    <row r="45" spans="1:27" s="14" customFormat="1" ht="39.950000000000003" customHeight="1" x14ac:dyDescent="0.4">
      <c r="A45" s="13">
        <v>1411105</v>
      </c>
      <c r="B45" s="14" t="s">
        <v>35</v>
      </c>
      <c r="C45" s="14">
        <v>28</v>
      </c>
      <c r="D45" s="14">
        <v>25</v>
      </c>
      <c r="E45" s="14">
        <v>24</v>
      </c>
      <c r="F45" s="14">
        <f t="shared" si="0"/>
        <v>1</v>
      </c>
      <c r="G45" s="14">
        <v>16179</v>
      </c>
      <c r="H45" s="15">
        <v>898340.89</v>
      </c>
      <c r="I45" s="15">
        <v>117219.97</v>
      </c>
      <c r="J45" s="15">
        <v>0</v>
      </c>
      <c r="K45" s="15">
        <v>0</v>
      </c>
      <c r="L45" s="15">
        <f t="shared" si="1"/>
        <v>0</v>
      </c>
      <c r="M45" s="15">
        <v>1015560.86</v>
      </c>
      <c r="N45" s="14">
        <v>3</v>
      </c>
      <c r="O45" s="18">
        <f t="shared" si="2"/>
        <v>0.96</v>
      </c>
      <c r="P45" s="18">
        <f t="shared" si="3"/>
        <v>0</v>
      </c>
      <c r="Q45" s="14">
        <v>20</v>
      </c>
      <c r="R45" s="14">
        <v>3</v>
      </c>
      <c r="S45" s="14">
        <v>1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</row>
    <row r="46" spans="1:27" s="14" customFormat="1" ht="39.950000000000003" customHeight="1" x14ac:dyDescent="0.4">
      <c r="A46" s="13">
        <v>1411105</v>
      </c>
      <c r="B46" s="14" t="s">
        <v>36</v>
      </c>
      <c r="C46" s="14">
        <v>13</v>
      </c>
      <c r="D46" s="14">
        <v>13</v>
      </c>
      <c r="E46" s="14">
        <v>13</v>
      </c>
      <c r="F46" s="14">
        <f t="shared" si="0"/>
        <v>0</v>
      </c>
      <c r="G46" s="14">
        <v>2078</v>
      </c>
      <c r="H46" s="15">
        <v>158396.01</v>
      </c>
      <c r="I46" s="15">
        <v>22911.99</v>
      </c>
      <c r="J46" s="15">
        <v>0</v>
      </c>
      <c r="K46" s="15">
        <v>0</v>
      </c>
      <c r="L46" s="15">
        <f t="shared" si="1"/>
        <v>0</v>
      </c>
      <c r="M46" s="15">
        <v>181308</v>
      </c>
      <c r="N46" s="14">
        <v>0</v>
      </c>
      <c r="O46" s="18">
        <f t="shared" si="2"/>
        <v>1</v>
      </c>
      <c r="P46" s="18">
        <f t="shared" si="3"/>
        <v>0</v>
      </c>
      <c r="Q46" s="14">
        <v>12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1</v>
      </c>
      <c r="Y46" s="14">
        <v>0</v>
      </c>
      <c r="Z46" s="14">
        <v>0</v>
      </c>
      <c r="AA46" s="14">
        <v>0</v>
      </c>
    </row>
    <row r="47" spans="1:27" s="14" customFormat="1" ht="39.950000000000003" customHeight="1" x14ac:dyDescent="0.4">
      <c r="A47" s="13">
        <v>1411105</v>
      </c>
      <c r="B47" s="14" t="s">
        <v>37</v>
      </c>
      <c r="C47" s="14">
        <v>11</v>
      </c>
      <c r="D47" s="14">
        <v>1</v>
      </c>
      <c r="E47" s="14">
        <v>0</v>
      </c>
      <c r="F47" s="14">
        <f t="shared" si="0"/>
        <v>1</v>
      </c>
      <c r="G47" s="14">
        <v>0</v>
      </c>
      <c r="H47" s="15">
        <v>-8223</v>
      </c>
      <c r="I47" s="15">
        <v>0</v>
      </c>
      <c r="J47" s="15">
        <v>0</v>
      </c>
      <c r="K47" s="15">
        <v>0</v>
      </c>
      <c r="L47" s="15">
        <f t="shared" si="1"/>
        <v>0</v>
      </c>
      <c r="M47" s="15">
        <v>-8223</v>
      </c>
      <c r="N47" s="14">
        <v>9</v>
      </c>
      <c r="O47" s="18">
        <f t="shared" si="2"/>
        <v>0</v>
      </c>
      <c r="P47" s="18" t="e">
        <f t="shared" si="3"/>
        <v>#DIV/0!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</row>
    <row r="48" spans="1:27" s="14" customFormat="1" ht="39.950000000000003" customHeight="1" x14ac:dyDescent="0.4">
      <c r="A48" s="13"/>
      <c r="C48" s="14">
        <f>SUM(C41:C47)</f>
        <v>1845</v>
      </c>
      <c r="D48" s="14">
        <f t="shared" ref="D48:AA48" si="8">SUM(D41:D47)</f>
        <v>1689</v>
      </c>
      <c r="E48" s="14">
        <f t="shared" si="8"/>
        <v>1679</v>
      </c>
      <c r="F48" s="14">
        <f t="shared" si="0"/>
        <v>10</v>
      </c>
      <c r="G48" s="14">
        <f t="shared" si="8"/>
        <v>61026</v>
      </c>
      <c r="H48" s="15">
        <f t="shared" si="8"/>
        <v>1354719.77</v>
      </c>
      <c r="I48" s="15">
        <f t="shared" si="8"/>
        <v>499683.30999999994</v>
      </c>
      <c r="J48" s="15">
        <f t="shared" si="8"/>
        <v>310400</v>
      </c>
      <c r="K48" s="15">
        <f t="shared" si="8"/>
        <v>54063.35</v>
      </c>
      <c r="L48" s="15">
        <f t="shared" si="8"/>
        <v>364463.35</v>
      </c>
      <c r="M48" s="15">
        <f t="shared" si="8"/>
        <v>1489939.73</v>
      </c>
      <c r="N48" s="14">
        <f t="shared" si="8"/>
        <v>146</v>
      </c>
      <c r="O48" s="18">
        <f t="shared" si="2"/>
        <v>0.99407933688573125</v>
      </c>
      <c r="P48" s="18">
        <f t="shared" si="3"/>
        <v>0.72938868020226655</v>
      </c>
      <c r="Q48" s="14">
        <f t="shared" si="8"/>
        <v>1552</v>
      </c>
      <c r="R48" s="14">
        <f t="shared" si="8"/>
        <v>51</v>
      </c>
      <c r="S48" s="14">
        <f t="shared" si="8"/>
        <v>66</v>
      </c>
      <c r="T48" s="14">
        <f t="shared" si="8"/>
        <v>0</v>
      </c>
      <c r="U48" s="14">
        <f t="shared" si="8"/>
        <v>0</v>
      </c>
      <c r="V48" s="14">
        <f t="shared" si="8"/>
        <v>0</v>
      </c>
      <c r="W48" s="14">
        <f t="shared" si="8"/>
        <v>0</v>
      </c>
      <c r="X48" s="14">
        <f t="shared" si="8"/>
        <v>8</v>
      </c>
      <c r="Y48" s="14">
        <f t="shared" si="8"/>
        <v>2</v>
      </c>
      <c r="Z48" s="14">
        <f t="shared" si="8"/>
        <v>0</v>
      </c>
      <c r="AA48" s="14">
        <f t="shared" si="8"/>
        <v>0</v>
      </c>
    </row>
    <row r="49" spans="1:27" s="14" customFormat="1" ht="39.950000000000003" customHeight="1" x14ac:dyDescent="0.4">
      <c r="A49" s="23" t="s">
        <v>71</v>
      </c>
      <c r="B49" s="14" t="s">
        <v>30</v>
      </c>
      <c r="C49" s="14">
        <f>+C3+C11+C20+C30+C41</f>
        <v>1812</v>
      </c>
      <c r="D49" s="14">
        <f t="shared" ref="D49:AA49" si="9">+D3+D11+D20+D30+D41</f>
        <v>1694</v>
      </c>
      <c r="E49" s="14">
        <f t="shared" si="9"/>
        <v>1693</v>
      </c>
      <c r="F49" s="14">
        <f t="shared" si="0"/>
        <v>1</v>
      </c>
      <c r="G49" s="14">
        <f t="shared" si="9"/>
        <v>34958</v>
      </c>
      <c r="H49" s="15">
        <f t="shared" si="9"/>
        <v>-1593426.95</v>
      </c>
      <c r="I49" s="15">
        <f t="shared" si="9"/>
        <v>270487.76</v>
      </c>
      <c r="J49" s="15">
        <f t="shared" si="9"/>
        <v>103025</v>
      </c>
      <c r="K49" s="15">
        <f t="shared" si="9"/>
        <v>199504.76</v>
      </c>
      <c r="L49" s="15">
        <f t="shared" si="9"/>
        <v>302529.76</v>
      </c>
      <c r="M49" s="15">
        <f t="shared" si="9"/>
        <v>-1625468.95</v>
      </c>
      <c r="N49" s="14">
        <f t="shared" si="9"/>
        <v>106</v>
      </c>
      <c r="O49" s="18">
        <f t="shared" si="2"/>
        <v>0.999409681227863</v>
      </c>
      <c r="P49" s="18">
        <f t="shared" si="3"/>
        <v>1.1184600737571269</v>
      </c>
      <c r="Q49" s="14">
        <f t="shared" si="9"/>
        <v>1484</v>
      </c>
      <c r="R49" s="14">
        <f t="shared" si="9"/>
        <v>44</v>
      </c>
      <c r="S49" s="14">
        <f t="shared" si="9"/>
        <v>138</v>
      </c>
      <c r="T49" s="14">
        <f t="shared" si="9"/>
        <v>1</v>
      </c>
      <c r="U49" s="14">
        <f t="shared" si="9"/>
        <v>1</v>
      </c>
      <c r="V49" s="14">
        <f t="shared" si="9"/>
        <v>0</v>
      </c>
      <c r="W49" s="14">
        <f t="shared" si="9"/>
        <v>0</v>
      </c>
      <c r="X49" s="14">
        <f t="shared" si="9"/>
        <v>15</v>
      </c>
      <c r="Y49" s="14">
        <f t="shared" si="9"/>
        <v>10</v>
      </c>
      <c r="Z49" s="14">
        <f t="shared" si="9"/>
        <v>0</v>
      </c>
      <c r="AA49" s="14">
        <f t="shared" si="9"/>
        <v>0</v>
      </c>
    </row>
    <row r="50" spans="1:27" s="14" customFormat="1" ht="39.950000000000003" customHeight="1" x14ac:dyDescent="0.4">
      <c r="A50" s="24"/>
      <c r="B50" s="14" t="s">
        <v>31</v>
      </c>
      <c r="C50" s="14">
        <f>+C4+C12+C21+C31+C42</f>
        <v>6728</v>
      </c>
      <c r="D50" s="14">
        <f t="shared" ref="D50:AA50" si="10">+D4+D12+D21+D31+D42</f>
        <v>6248</v>
      </c>
      <c r="E50" s="14">
        <f t="shared" si="10"/>
        <v>6214</v>
      </c>
      <c r="F50" s="14">
        <f t="shared" si="0"/>
        <v>34</v>
      </c>
      <c r="G50" s="14">
        <f t="shared" si="10"/>
        <v>169859</v>
      </c>
      <c r="H50" s="15">
        <f t="shared" si="10"/>
        <v>1368095.29</v>
      </c>
      <c r="I50" s="15">
        <f t="shared" si="10"/>
        <v>1302504.74</v>
      </c>
      <c r="J50" s="15">
        <f t="shared" si="10"/>
        <v>1407781</v>
      </c>
      <c r="K50" s="15">
        <f t="shared" si="10"/>
        <v>1364</v>
      </c>
      <c r="L50" s="15">
        <f t="shared" si="10"/>
        <v>1409145</v>
      </c>
      <c r="M50" s="15">
        <f t="shared" si="10"/>
        <v>1261455.03</v>
      </c>
      <c r="N50" s="14">
        <f t="shared" si="10"/>
        <v>448</v>
      </c>
      <c r="O50" s="18">
        <f t="shared" si="2"/>
        <v>0.9945582586427657</v>
      </c>
      <c r="P50" s="18">
        <f t="shared" si="3"/>
        <v>1.0818732222041665</v>
      </c>
      <c r="Q50" s="14">
        <f t="shared" si="10"/>
        <v>5656</v>
      </c>
      <c r="R50" s="14">
        <f t="shared" si="10"/>
        <v>76</v>
      </c>
      <c r="S50" s="14">
        <f t="shared" si="10"/>
        <v>409</v>
      </c>
      <c r="T50" s="14">
        <f t="shared" si="10"/>
        <v>9</v>
      </c>
      <c r="U50" s="14">
        <f t="shared" si="10"/>
        <v>6</v>
      </c>
      <c r="V50" s="14">
        <f t="shared" si="10"/>
        <v>0</v>
      </c>
      <c r="W50" s="14">
        <f t="shared" si="10"/>
        <v>0</v>
      </c>
      <c r="X50" s="14">
        <f t="shared" si="10"/>
        <v>44</v>
      </c>
      <c r="Y50" s="14">
        <f t="shared" si="10"/>
        <v>14</v>
      </c>
      <c r="Z50" s="14">
        <f t="shared" si="10"/>
        <v>0</v>
      </c>
      <c r="AA50" s="14">
        <f t="shared" si="10"/>
        <v>0</v>
      </c>
    </row>
    <row r="51" spans="1:27" s="14" customFormat="1" ht="39.950000000000003" customHeight="1" x14ac:dyDescent="0.4">
      <c r="A51" s="24"/>
      <c r="B51" s="14" t="s">
        <v>39</v>
      </c>
      <c r="C51" s="14">
        <f>+C22+C32</f>
        <v>5</v>
      </c>
      <c r="D51" s="14">
        <f t="shared" ref="D51:AA51" si="11">+D22+D32</f>
        <v>5</v>
      </c>
      <c r="E51" s="14">
        <f t="shared" si="11"/>
        <v>5</v>
      </c>
      <c r="F51" s="14">
        <f t="shared" si="0"/>
        <v>0</v>
      </c>
      <c r="G51" s="14">
        <f t="shared" si="11"/>
        <v>502</v>
      </c>
      <c r="H51" s="15">
        <f t="shared" si="11"/>
        <v>2167</v>
      </c>
      <c r="I51" s="15">
        <f t="shared" si="11"/>
        <v>4909</v>
      </c>
      <c r="J51" s="15">
        <f t="shared" si="11"/>
        <v>6241</v>
      </c>
      <c r="K51" s="15">
        <f t="shared" si="11"/>
        <v>0</v>
      </c>
      <c r="L51" s="15">
        <f t="shared" si="11"/>
        <v>6241</v>
      </c>
      <c r="M51" s="15">
        <f t="shared" si="11"/>
        <v>835</v>
      </c>
      <c r="N51" s="14">
        <f t="shared" si="11"/>
        <v>0</v>
      </c>
      <c r="O51" s="18">
        <f t="shared" si="2"/>
        <v>1</v>
      </c>
      <c r="P51" s="18">
        <f t="shared" si="3"/>
        <v>1.2713383581177429</v>
      </c>
      <c r="Q51" s="14">
        <f t="shared" si="11"/>
        <v>5</v>
      </c>
      <c r="R51" s="14">
        <f t="shared" si="11"/>
        <v>0</v>
      </c>
      <c r="S51" s="14">
        <f t="shared" si="11"/>
        <v>0</v>
      </c>
      <c r="T51" s="14">
        <f t="shared" si="11"/>
        <v>0</v>
      </c>
      <c r="U51" s="14">
        <f t="shared" si="11"/>
        <v>0</v>
      </c>
      <c r="V51" s="14">
        <f t="shared" si="11"/>
        <v>0</v>
      </c>
      <c r="W51" s="14">
        <f t="shared" si="11"/>
        <v>0</v>
      </c>
      <c r="X51" s="14">
        <f t="shared" si="11"/>
        <v>0</v>
      </c>
      <c r="Y51" s="14">
        <f t="shared" si="11"/>
        <v>0</v>
      </c>
      <c r="Z51" s="14">
        <f t="shared" si="11"/>
        <v>0</v>
      </c>
      <c r="AA51" s="14">
        <f t="shared" si="11"/>
        <v>0</v>
      </c>
    </row>
    <row r="52" spans="1:27" s="14" customFormat="1" ht="39.950000000000003" customHeight="1" x14ac:dyDescent="0.4">
      <c r="A52" s="24"/>
      <c r="B52" s="14" t="s">
        <v>32</v>
      </c>
      <c r="C52" s="14">
        <f>+C5+C13+C23+C33+C43</f>
        <v>466</v>
      </c>
      <c r="D52" s="14">
        <f t="shared" ref="D52:AA52" si="12">+D5+D13+D23+D33+D43</f>
        <v>408</v>
      </c>
      <c r="E52" s="14">
        <f t="shared" si="12"/>
        <v>407</v>
      </c>
      <c r="F52" s="14">
        <f t="shared" si="0"/>
        <v>1</v>
      </c>
      <c r="G52" s="14">
        <f t="shared" si="12"/>
        <v>66926</v>
      </c>
      <c r="H52" s="15">
        <f t="shared" si="12"/>
        <v>175162.98</v>
      </c>
      <c r="I52" s="15">
        <f t="shared" si="12"/>
        <v>717547.61</v>
      </c>
      <c r="J52" s="15">
        <f t="shared" si="12"/>
        <v>828437</v>
      </c>
      <c r="K52" s="15">
        <f t="shared" si="12"/>
        <v>2908</v>
      </c>
      <c r="L52" s="15">
        <f t="shared" si="12"/>
        <v>831345</v>
      </c>
      <c r="M52" s="15">
        <f t="shared" si="12"/>
        <v>61365.59</v>
      </c>
      <c r="N52" s="14">
        <f t="shared" si="12"/>
        <v>54</v>
      </c>
      <c r="O52" s="18">
        <f t="shared" si="2"/>
        <v>0.99754901960784315</v>
      </c>
      <c r="P52" s="18">
        <f t="shared" si="3"/>
        <v>1.1585921107032884</v>
      </c>
      <c r="Q52" s="14">
        <f t="shared" si="12"/>
        <v>337</v>
      </c>
      <c r="R52" s="14">
        <f t="shared" si="12"/>
        <v>4</v>
      </c>
      <c r="S52" s="14">
        <f t="shared" si="12"/>
        <v>58</v>
      </c>
      <c r="T52" s="14">
        <f t="shared" si="12"/>
        <v>0</v>
      </c>
      <c r="U52" s="14">
        <f t="shared" si="12"/>
        <v>2</v>
      </c>
      <c r="V52" s="14">
        <f t="shared" si="12"/>
        <v>0</v>
      </c>
      <c r="W52" s="14">
        <f t="shared" si="12"/>
        <v>0</v>
      </c>
      <c r="X52" s="14">
        <f t="shared" si="12"/>
        <v>6</v>
      </c>
      <c r="Y52" s="14">
        <f t="shared" si="12"/>
        <v>0</v>
      </c>
      <c r="Z52" s="14">
        <f t="shared" si="12"/>
        <v>0</v>
      </c>
      <c r="AA52" s="14">
        <f t="shared" si="12"/>
        <v>0</v>
      </c>
    </row>
    <row r="53" spans="1:27" s="14" customFormat="1" ht="39.950000000000003" customHeight="1" x14ac:dyDescent="0.4">
      <c r="A53" s="24"/>
      <c r="B53" s="14" t="s">
        <v>38</v>
      </c>
      <c r="C53" s="14">
        <f>+C14</f>
        <v>2</v>
      </c>
      <c r="D53" s="14">
        <f t="shared" ref="D53:AA53" si="13">+D14</f>
        <v>2</v>
      </c>
      <c r="E53" s="14">
        <f t="shared" si="13"/>
        <v>2</v>
      </c>
      <c r="F53" s="14">
        <f t="shared" si="0"/>
        <v>0</v>
      </c>
      <c r="G53" s="14">
        <f t="shared" si="13"/>
        <v>46</v>
      </c>
      <c r="H53" s="15">
        <f t="shared" si="13"/>
        <v>-27.98</v>
      </c>
      <c r="I53" s="15">
        <f t="shared" si="13"/>
        <v>585.58000000000004</v>
      </c>
      <c r="J53" s="15">
        <f t="shared" si="13"/>
        <v>0</v>
      </c>
      <c r="K53" s="15">
        <f t="shared" si="13"/>
        <v>583.09</v>
      </c>
      <c r="L53" s="15">
        <f t="shared" si="13"/>
        <v>583.09</v>
      </c>
      <c r="M53" s="15">
        <f t="shared" si="13"/>
        <v>-25.49</v>
      </c>
      <c r="N53" s="14">
        <f t="shared" si="13"/>
        <v>0</v>
      </c>
      <c r="O53" s="18">
        <f t="shared" si="2"/>
        <v>1</v>
      </c>
      <c r="P53" s="18">
        <f t="shared" si="3"/>
        <v>0.99574780559445331</v>
      </c>
      <c r="Q53" s="14">
        <f t="shared" si="13"/>
        <v>1</v>
      </c>
      <c r="R53" s="14">
        <f t="shared" si="13"/>
        <v>0</v>
      </c>
      <c r="S53" s="14">
        <f t="shared" si="13"/>
        <v>1</v>
      </c>
      <c r="T53" s="14">
        <f t="shared" si="13"/>
        <v>0</v>
      </c>
      <c r="U53" s="14">
        <f t="shared" si="13"/>
        <v>0</v>
      </c>
      <c r="V53" s="14">
        <f t="shared" si="13"/>
        <v>0</v>
      </c>
      <c r="W53" s="14">
        <f t="shared" si="13"/>
        <v>0</v>
      </c>
      <c r="X53" s="14">
        <f t="shared" si="13"/>
        <v>0</v>
      </c>
      <c r="Y53" s="14">
        <f t="shared" si="13"/>
        <v>0</v>
      </c>
      <c r="Z53" s="14">
        <f t="shared" si="13"/>
        <v>0</v>
      </c>
      <c r="AA53" s="14">
        <f t="shared" si="13"/>
        <v>0</v>
      </c>
    </row>
    <row r="54" spans="1:27" s="14" customFormat="1" ht="39.950000000000003" customHeight="1" x14ac:dyDescent="0.4">
      <c r="A54" s="24"/>
      <c r="B54" s="14" t="s">
        <v>41</v>
      </c>
      <c r="C54" s="14">
        <f>+C34</f>
        <v>1</v>
      </c>
      <c r="D54" s="14">
        <f t="shared" ref="D54:AA54" si="14">+D34</f>
        <v>1</v>
      </c>
      <c r="E54" s="14">
        <f t="shared" si="14"/>
        <v>1</v>
      </c>
      <c r="F54" s="14">
        <f t="shared" si="0"/>
        <v>0</v>
      </c>
      <c r="G54" s="14">
        <f t="shared" si="14"/>
        <v>15</v>
      </c>
      <c r="H54" s="15">
        <f t="shared" si="14"/>
        <v>0</v>
      </c>
      <c r="I54" s="15">
        <f t="shared" si="14"/>
        <v>383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383</v>
      </c>
      <c r="N54" s="14">
        <f t="shared" si="14"/>
        <v>0</v>
      </c>
      <c r="O54" s="18">
        <f t="shared" si="2"/>
        <v>1</v>
      </c>
      <c r="P54" s="18">
        <f t="shared" si="3"/>
        <v>0</v>
      </c>
      <c r="Q54" s="14">
        <f t="shared" si="14"/>
        <v>1</v>
      </c>
      <c r="R54" s="14">
        <f t="shared" si="14"/>
        <v>0</v>
      </c>
      <c r="S54" s="14">
        <f t="shared" si="14"/>
        <v>0</v>
      </c>
      <c r="T54" s="14">
        <f t="shared" si="14"/>
        <v>0</v>
      </c>
      <c r="U54" s="14">
        <f t="shared" si="14"/>
        <v>0</v>
      </c>
      <c r="V54" s="14">
        <f t="shared" si="14"/>
        <v>0</v>
      </c>
      <c r="W54" s="14">
        <f t="shared" si="14"/>
        <v>0</v>
      </c>
      <c r="X54" s="14">
        <f t="shared" si="14"/>
        <v>0</v>
      </c>
      <c r="Y54" s="14">
        <f t="shared" si="14"/>
        <v>0</v>
      </c>
      <c r="Z54" s="14">
        <f t="shared" si="14"/>
        <v>0</v>
      </c>
      <c r="AA54" s="14">
        <f t="shared" si="14"/>
        <v>0</v>
      </c>
    </row>
    <row r="55" spans="1:27" s="14" customFormat="1" ht="39.950000000000003" customHeight="1" x14ac:dyDescent="0.4">
      <c r="A55" s="24"/>
      <c r="B55" s="14" t="s">
        <v>34</v>
      </c>
      <c r="C55" s="14">
        <f>+C6+C15+C24+C35+C44</f>
        <v>222</v>
      </c>
      <c r="D55" s="14">
        <f t="shared" ref="D55:AA55" si="15">+D6+D15+D24+D35+D44</f>
        <v>183</v>
      </c>
      <c r="E55" s="14">
        <f t="shared" si="15"/>
        <v>181</v>
      </c>
      <c r="F55" s="14">
        <f t="shared" si="0"/>
        <v>2</v>
      </c>
      <c r="G55" s="14">
        <f t="shared" si="15"/>
        <v>19136</v>
      </c>
      <c r="H55" s="15">
        <f t="shared" si="15"/>
        <v>168734.77</v>
      </c>
      <c r="I55" s="15">
        <f t="shared" si="15"/>
        <v>198528</v>
      </c>
      <c r="J55" s="15">
        <f t="shared" si="15"/>
        <v>202708</v>
      </c>
      <c r="K55" s="15">
        <f t="shared" si="15"/>
        <v>0</v>
      </c>
      <c r="L55" s="15">
        <f t="shared" si="15"/>
        <v>202708</v>
      </c>
      <c r="M55" s="15">
        <f t="shared" si="15"/>
        <v>164554.76999999999</v>
      </c>
      <c r="N55" s="14">
        <f t="shared" si="15"/>
        <v>36</v>
      </c>
      <c r="O55" s="18">
        <f t="shared" si="2"/>
        <v>0.98907103825136611</v>
      </c>
      <c r="P55" s="18">
        <f t="shared" si="3"/>
        <v>1.021054964539007</v>
      </c>
      <c r="Q55" s="14">
        <f t="shared" si="15"/>
        <v>135</v>
      </c>
      <c r="R55" s="14">
        <f t="shared" si="15"/>
        <v>2</v>
      </c>
      <c r="S55" s="14">
        <f t="shared" si="15"/>
        <v>38</v>
      </c>
      <c r="T55" s="14">
        <f t="shared" si="15"/>
        <v>0</v>
      </c>
      <c r="U55" s="14">
        <f t="shared" si="15"/>
        <v>2</v>
      </c>
      <c r="V55" s="14">
        <f t="shared" si="15"/>
        <v>0</v>
      </c>
      <c r="W55" s="14">
        <f t="shared" si="15"/>
        <v>0</v>
      </c>
      <c r="X55" s="14">
        <f t="shared" si="15"/>
        <v>1</v>
      </c>
      <c r="Y55" s="14">
        <f t="shared" si="15"/>
        <v>3</v>
      </c>
      <c r="Z55" s="14">
        <f t="shared" si="15"/>
        <v>0</v>
      </c>
      <c r="AA55" s="14">
        <f t="shared" si="15"/>
        <v>0</v>
      </c>
    </row>
    <row r="56" spans="1:27" s="14" customFormat="1" ht="39.950000000000003" customHeight="1" x14ac:dyDescent="0.4">
      <c r="A56" s="24"/>
      <c r="B56" s="14" t="s">
        <v>35</v>
      </c>
      <c r="C56" s="14">
        <f>+C7+C16+C25+C36+C45</f>
        <v>123</v>
      </c>
      <c r="D56" s="14">
        <f t="shared" ref="D56:AA56" si="16">+D7+D16+D25+D36+D45</f>
        <v>109</v>
      </c>
      <c r="E56" s="14">
        <f t="shared" si="16"/>
        <v>107</v>
      </c>
      <c r="F56" s="14">
        <f t="shared" si="0"/>
        <v>2</v>
      </c>
      <c r="G56" s="14">
        <f t="shared" si="16"/>
        <v>55491</v>
      </c>
      <c r="H56" s="15">
        <f t="shared" si="16"/>
        <v>1433874.9100000001</v>
      </c>
      <c r="I56" s="15">
        <f t="shared" si="16"/>
        <v>409532.91000000003</v>
      </c>
      <c r="J56" s="15">
        <f t="shared" si="16"/>
        <v>372228</v>
      </c>
      <c r="K56" s="15">
        <f t="shared" si="16"/>
        <v>0</v>
      </c>
      <c r="L56" s="15">
        <f t="shared" si="16"/>
        <v>372228</v>
      </c>
      <c r="M56" s="15">
        <f t="shared" si="16"/>
        <v>1471179.8199999998</v>
      </c>
      <c r="N56" s="14">
        <f t="shared" si="16"/>
        <v>14</v>
      </c>
      <c r="O56" s="18">
        <f t="shared" si="2"/>
        <v>0.98165137614678899</v>
      </c>
      <c r="P56" s="18">
        <f t="shared" si="3"/>
        <v>0.90890863935696886</v>
      </c>
      <c r="Q56" s="14">
        <f t="shared" si="16"/>
        <v>78</v>
      </c>
      <c r="R56" s="14">
        <f t="shared" si="16"/>
        <v>3</v>
      </c>
      <c r="S56" s="14">
        <f t="shared" si="16"/>
        <v>19</v>
      </c>
      <c r="T56" s="14">
        <f t="shared" si="16"/>
        <v>0</v>
      </c>
      <c r="U56" s="14">
        <f t="shared" si="16"/>
        <v>1</v>
      </c>
      <c r="V56" s="14">
        <f t="shared" si="16"/>
        <v>0</v>
      </c>
      <c r="W56" s="14">
        <f t="shared" si="16"/>
        <v>0</v>
      </c>
      <c r="X56" s="14">
        <f t="shared" si="16"/>
        <v>2</v>
      </c>
      <c r="Y56" s="14">
        <f t="shared" si="16"/>
        <v>4</v>
      </c>
      <c r="Z56" s="14">
        <f t="shared" si="16"/>
        <v>0</v>
      </c>
      <c r="AA56" s="14">
        <f t="shared" si="16"/>
        <v>0</v>
      </c>
    </row>
    <row r="57" spans="1:27" s="14" customFormat="1" ht="39.950000000000003" customHeight="1" x14ac:dyDescent="0.4">
      <c r="A57" s="24"/>
      <c r="B57" s="14" t="s">
        <v>36</v>
      </c>
      <c r="C57" s="14">
        <f>+C8+C17+C26+C37+C46</f>
        <v>72</v>
      </c>
      <c r="D57" s="14">
        <f t="shared" ref="D57:AA57" si="17">+D8+D17+D26+D37+D46</f>
        <v>72</v>
      </c>
      <c r="E57" s="14">
        <f t="shared" si="17"/>
        <v>72</v>
      </c>
      <c r="F57" s="14">
        <f t="shared" si="0"/>
        <v>0</v>
      </c>
      <c r="G57" s="14">
        <f t="shared" si="17"/>
        <v>13017</v>
      </c>
      <c r="H57" s="15">
        <f t="shared" si="17"/>
        <v>436736.86</v>
      </c>
      <c r="I57" s="15">
        <f t="shared" si="17"/>
        <v>179675.14</v>
      </c>
      <c r="J57" s="15">
        <f t="shared" si="17"/>
        <v>239186</v>
      </c>
      <c r="K57" s="15">
        <f t="shared" si="17"/>
        <v>0</v>
      </c>
      <c r="L57" s="15">
        <f t="shared" si="17"/>
        <v>239186</v>
      </c>
      <c r="M57" s="15">
        <f t="shared" si="17"/>
        <v>377226</v>
      </c>
      <c r="N57" s="14">
        <f t="shared" si="17"/>
        <v>0</v>
      </c>
      <c r="O57" s="18">
        <f t="shared" si="2"/>
        <v>1</v>
      </c>
      <c r="P57" s="18">
        <f t="shared" si="3"/>
        <v>1.3312136559348164</v>
      </c>
      <c r="Q57" s="14">
        <f t="shared" si="17"/>
        <v>64</v>
      </c>
      <c r="R57" s="14">
        <f t="shared" si="17"/>
        <v>0</v>
      </c>
      <c r="S57" s="14">
        <f t="shared" si="17"/>
        <v>3</v>
      </c>
      <c r="T57" s="14">
        <f t="shared" si="17"/>
        <v>0</v>
      </c>
      <c r="U57" s="14">
        <f t="shared" si="17"/>
        <v>0</v>
      </c>
      <c r="V57" s="14">
        <f t="shared" si="17"/>
        <v>0</v>
      </c>
      <c r="W57" s="14">
        <f t="shared" si="17"/>
        <v>0</v>
      </c>
      <c r="X57" s="14">
        <f t="shared" si="17"/>
        <v>1</v>
      </c>
      <c r="Y57" s="14">
        <f t="shared" si="17"/>
        <v>2</v>
      </c>
      <c r="Z57" s="14">
        <f t="shared" si="17"/>
        <v>0</v>
      </c>
      <c r="AA57" s="14">
        <f t="shared" si="17"/>
        <v>2</v>
      </c>
    </row>
    <row r="58" spans="1:27" s="14" customFormat="1" ht="39.950000000000003" customHeight="1" x14ac:dyDescent="0.4">
      <c r="A58" s="24"/>
      <c r="B58" s="14" t="s">
        <v>37</v>
      </c>
      <c r="C58" s="14">
        <f>+C9+C18+C27+C38+C47</f>
        <v>101</v>
      </c>
      <c r="D58" s="14">
        <f t="shared" ref="D58:AA58" si="18">+D9+D18+D27+D38+D47</f>
        <v>42</v>
      </c>
      <c r="E58" s="14">
        <f t="shared" si="18"/>
        <v>37</v>
      </c>
      <c r="F58" s="14">
        <f t="shared" si="0"/>
        <v>5</v>
      </c>
      <c r="G58" s="14">
        <f t="shared" si="18"/>
        <v>2498</v>
      </c>
      <c r="H58" s="15">
        <f t="shared" si="18"/>
        <v>-204107.35</v>
      </c>
      <c r="I58" s="15">
        <f t="shared" si="18"/>
        <v>45432.33</v>
      </c>
      <c r="J58" s="15">
        <f t="shared" si="18"/>
        <v>52391</v>
      </c>
      <c r="K58" s="15">
        <f t="shared" si="18"/>
        <v>0</v>
      </c>
      <c r="L58" s="15">
        <f t="shared" si="18"/>
        <v>52391</v>
      </c>
      <c r="M58" s="15">
        <f t="shared" si="18"/>
        <v>-211066.02</v>
      </c>
      <c r="N58" s="14">
        <f t="shared" si="18"/>
        <v>51</v>
      </c>
      <c r="O58" s="18">
        <f t="shared" si="2"/>
        <v>0.88095238095238093</v>
      </c>
      <c r="P58" s="18">
        <f t="shared" si="3"/>
        <v>1.153165598154442</v>
      </c>
      <c r="Q58" s="14">
        <f t="shared" si="18"/>
        <v>37</v>
      </c>
      <c r="R58" s="14">
        <f t="shared" si="18"/>
        <v>0</v>
      </c>
      <c r="S58" s="14">
        <f t="shared" si="18"/>
        <v>0</v>
      </c>
      <c r="T58" s="14">
        <f t="shared" si="18"/>
        <v>0</v>
      </c>
      <c r="U58" s="14">
        <f t="shared" si="18"/>
        <v>0</v>
      </c>
      <c r="V58" s="14">
        <f t="shared" si="18"/>
        <v>0</v>
      </c>
      <c r="W58" s="14">
        <f t="shared" si="18"/>
        <v>0</v>
      </c>
      <c r="X58" s="14">
        <f t="shared" si="18"/>
        <v>0</v>
      </c>
      <c r="Y58" s="14">
        <f t="shared" si="18"/>
        <v>0</v>
      </c>
      <c r="Z58" s="14">
        <f t="shared" si="18"/>
        <v>0</v>
      </c>
      <c r="AA58" s="14">
        <f t="shared" si="18"/>
        <v>0</v>
      </c>
    </row>
    <row r="59" spans="1:27" s="14" customFormat="1" ht="39.950000000000003" customHeight="1" x14ac:dyDescent="0.4">
      <c r="A59" s="24"/>
      <c r="B59" s="14" t="s">
        <v>40</v>
      </c>
      <c r="C59" s="14">
        <f>+C28+C39</f>
        <v>2</v>
      </c>
      <c r="D59" s="14">
        <f t="shared" ref="D59:AA59" si="19">+D28+D39</f>
        <v>2</v>
      </c>
      <c r="E59" s="14">
        <f t="shared" si="19"/>
        <v>2</v>
      </c>
      <c r="F59" s="14">
        <f t="shared" si="0"/>
        <v>0</v>
      </c>
      <c r="G59" s="14">
        <f t="shared" si="19"/>
        <v>145</v>
      </c>
      <c r="H59" s="15">
        <f t="shared" si="19"/>
        <v>703</v>
      </c>
      <c r="I59" s="15">
        <f t="shared" si="19"/>
        <v>1990</v>
      </c>
      <c r="J59" s="15">
        <f t="shared" si="19"/>
        <v>1858</v>
      </c>
      <c r="K59" s="15">
        <f t="shared" si="19"/>
        <v>0</v>
      </c>
      <c r="L59" s="15">
        <f t="shared" si="19"/>
        <v>1858</v>
      </c>
      <c r="M59" s="15">
        <f t="shared" si="19"/>
        <v>835</v>
      </c>
      <c r="N59" s="14">
        <f t="shared" si="19"/>
        <v>0</v>
      </c>
      <c r="O59" s="18">
        <f t="shared" si="2"/>
        <v>1</v>
      </c>
      <c r="P59" s="18">
        <f t="shared" si="3"/>
        <v>0.93366834170854274</v>
      </c>
      <c r="Q59" s="14">
        <f t="shared" si="19"/>
        <v>1</v>
      </c>
      <c r="R59" s="14">
        <f t="shared" si="19"/>
        <v>0</v>
      </c>
      <c r="S59" s="14">
        <f t="shared" si="19"/>
        <v>1</v>
      </c>
      <c r="T59" s="14">
        <f t="shared" si="19"/>
        <v>0</v>
      </c>
      <c r="U59" s="14">
        <f t="shared" si="19"/>
        <v>0</v>
      </c>
      <c r="V59" s="14">
        <f t="shared" si="19"/>
        <v>0</v>
      </c>
      <c r="W59" s="14">
        <f t="shared" si="19"/>
        <v>0</v>
      </c>
      <c r="X59" s="14">
        <f t="shared" si="19"/>
        <v>0</v>
      </c>
      <c r="Y59" s="14">
        <f t="shared" si="19"/>
        <v>0</v>
      </c>
      <c r="Z59" s="14">
        <f t="shared" si="19"/>
        <v>0</v>
      </c>
      <c r="AA59" s="14">
        <f t="shared" si="19"/>
        <v>0</v>
      </c>
    </row>
    <row r="60" spans="1:27" s="17" customFormat="1" ht="39.950000000000003" customHeight="1" x14ac:dyDescent="0.4">
      <c r="A60" s="25"/>
      <c r="C60" s="17">
        <f>SUM(C49:C59)</f>
        <v>9534</v>
      </c>
      <c r="D60" s="17">
        <f t="shared" ref="D60:AA60" si="20">SUM(D49:D59)</f>
        <v>8766</v>
      </c>
      <c r="E60" s="17">
        <f t="shared" si="20"/>
        <v>8721</v>
      </c>
      <c r="F60" s="17">
        <f t="shared" si="0"/>
        <v>45</v>
      </c>
      <c r="G60" s="17">
        <f t="shared" si="20"/>
        <v>362593</v>
      </c>
      <c r="H60" s="19">
        <f t="shared" si="20"/>
        <v>1787912.5300000003</v>
      </c>
      <c r="I60" s="19">
        <f t="shared" si="20"/>
        <v>3131576.0700000003</v>
      </c>
      <c r="J60" s="19">
        <f t="shared" si="20"/>
        <v>3213855</v>
      </c>
      <c r="K60" s="19">
        <f t="shared" si="20"/>
        <v>204359.85</v>
      </c>
      <c r="L60" s="19">
        <f t="shared" si="20"/>
        <v>3418214.8499999996</v>
      </c>
      <c r="M60" s="19">
        <f t="shared" si="20"/>
        <v>1501273.7499999998</v>
      </c>
      <c r="N60" s="17">
        <f t="shared" si="20"/>
        <v>709</v>
      </c>
      <c r="O60" s="20">
        <f t="shared" si="2"/>
        <v>0.99486652977412726</v>
      </c>
      <c r="P60" s="20">
        <f t="shared" si="3"/>
        <v>1.0915317953620713</v>
      </c>
      <c r="Q60" s="17">
        <f t="shared" si="20"/>
        <v>7799</v>
      </c>
      <c r="R60" s="17">
        <f t="shared" si="20"/>
        <v>129</v>
      </c>
      <c r="S60" s="17">
        <f t="shared" si="20"/>
        <v>667</v>
      </c>
      <c r="T60" s="17">
        <f t="shared" si="20"/>
        <v>10</v>
      </c>
      <c r="U60" s="17">
        <f t="shared" si="20"/>
        <v>12</v>
      </c>
      <c r="V60" s="17">
        <f t="shared" si="20"/>
        <v>0</v>
      </c>
      <c r="W60" s="17">
        <f t="shared" si="20"/>
        <v>0</v>
      </c>
      <c r="X60" s="17">
        <f t="shared" si="20"/>
        <v>69</v>
      </c>
      <c r="Y60" s="17">
        <f t="shared" si="20"/>
        <v>33</v>
      </c>
      <c r="Z60" s="17">
        <f t="shared" si="20"/>
        <v>0</v>
      </c>
      <c r="AA60" s="17">
        <f t="shared" si="20"/>
        <v>2</v>
      </c>
    </row>
    <row r="61" spans="1:27" s="14" customFormat="1" ht="39.950000000000003" customHeight="1" x14ac:dyDescent="0.4">
      <c r="A61" s="13">
        <v>1411106</v>
      </c>
      <c r="B61" s="14" t="s">
        <v>30</v>
      </c>
      <c r="C61" s="14">
        <v>264</v>
      </c>
      <c r="D61" s="14">
        <v>233</v>
      </c>
      <c r="E61" s="14">
        <v>233</v>
      </c>
      <c r="F61" s="14">
        <f t="shared" si="0"/>
        <v>0</v>
      </c>
      <c r="G61" s="14">
        <v>3605</v>
      </c>
      <c r="H61" s="15">
        <v>66700.31</v>
      </c>
      <c r="I61" s="15">
        <v>30273.439999999999</v>
      </c>
      <c r="J61" s="15">
        <v>6207</v>
      </c>
      <c r="K61" s="15">
        <v>24576.12</v>
      </c>
      <c r="L61" s="15">
        <f t="shared" si="1"/>
        <v>30783.119999999999</v>
      </c>
      <c r="M61" s="15">
        <v>66190.63</v>
      </c>
      <c r="N61" s="14">
        <v>27</v>
      </c>
      <c r="O61" s="18">
        <f t="shared" si="2"/>
        <v>1</v>
      </c>
      <c r="P61" s="18">
        <f t="shared" si="3"/>
        <v>1.0168358799000048</v>
      </c>
      <c r="Q61" s="14">
        <v>182</v>
      </c>
      <c r="R61" s="14">
        <v>0</v>
      </c>
      <c r="S61" s="14">
        <v>48</v>
      </c>
      <c r="T61" s="14">
        <v>0</v>
      </c>
      <c r="U61" s="14">
        <v>3</v>
      </c>
      <c r="V61" s="14">
        <v>0</v>
      </c>
      <c r="W61" s="14">
        <v>0</v>
      </c>
      <c r="X61" s="14">
        <v>0</v>
      </c>
      <c r="Y61" s="14">
        <v>0</v>
      </c>
      <c r="Z61" s="14">
        <v>0</v>
      </c>
      <c r="AA61" s="14">
        <v>0</v>
      </c>
    </row>
    <row r="62" spans="1:27" s="14" customFormat="1" ht="39.950000000000003" customHeight="1" x14ac:dyDescent="0.4">
      <c r="A62" s="13">
        <v>1411106</v>
      </c>
      <c r="B62" s="14" t="s">
        <v>31</v>
      </c>
      <c r="C62" s="14">
        <v>1429</v>
      </c>
      <c r="D62" s="14">
        <v>1291</v>
      </c>
      <c r="E62" s="14">
        <v>1283</v>
      </c>
      <c r="F62" s="14">
        <f t="shared" si="0"/>
        <v>8</v>
      </c>
      <c r="G62" s="14">
        <v>39650</v>
      </c>
      <c r="H62" s="15">
        <v>164643.92000000001</v>
      </c>
      <c r="I62" s="15">
        <v>296464</v>
      </c>
      <c r="J62" s="15">
        <v>301396</v>
      </c>
      <c r="K62" s="15">
        <v>0</v>
      </c>
      <c r="L62" s="15">
        <f t="shared" si="1"/>
        <v>301396</v>
      </c>
      <c r="M62" s="15">
        <v>159711.92000000001</v>
      </c>
      <c r="N62" s="14">
        <v>128</v>
      </c>
      <c r="O62" s="18">
        <f t="shared" si="2"/>
        <v>0.99380325329202168</v>
      </c>
      <c r="P62" s="18">
        <f t="shared" si="3"/>
        <v>1.0166360839764694</v>
      </c>
      <c r="Q62" s="14">
        <v>1124</v>
      </c>
      <c r="R62" s="14">
        <v>0</v>
      </c>
      <c r="S62" s="14">
        <v>148</v>
      </c>
      <c r="T62" s="14">
        <v>0</v>
      </c>
      <c r="U62" s="14">
        <v>9</v>
      </c>
      <c r="V62" s="14">
        <v>0</v>
      </c>
      <c r="W62" s="14">
        <v>0</v>
      </c>
      <c r="X62" s="14">
        <v>1</v>
      </c>
      <c r="Y62" s="14">
        <v>1</v>
      </c>
      <c r="Z62" s="14">
        <v>0</v>
      </c>
      <c r="AA62" s="14">
        <v>0</v>
      </c>
    </row>
    <row r="63" spans="1:27" s="14" customFormat="1" ht="39.950000000000003" customHeight="1" x14ac:dyDescent="0.4">
      <c r="A63" s="13">
        <v>1411106</v>
      </c>
      <c r="B63" s="14" t="s">
        <v>39</v>
      </c>
      <c r="C63" s="14">
        <v>4</v>
      </c>
      <c r="D63" s="14">
        <v>4</v>
      </c>
      <c r="E63" s="14">
        <v>4</v>
      </c>
      <c r="F63" s="14">
        <f t="shared" si="0"/>
        <v>0</v>
      </c>
      <c r="G63" s="14">
        <v>93</v>
      </c>
      <c r="H63" s="15">
        <v>433</v>
      </c>
      <c r="I63" s="15">
        <v>1539</v>
      </c>
      <c r="J63" s="15">
        <v>1700</v>
      </c>
      <c r="K63" s="15">
        <v>0</v>
      </c>
      <c r="L63" s="15">
        <f t="shared" si="1"/>
        <v>1700</v>
      </c>
      <c r="M63" s="15">
        <v>272</v>
      </c>
      <c r="N63" s="14">
        <v>0</v>
      </c>
      <c r="O63" s="18">
        <f t="shared" si="2"/>
        <v>1</v>
      </c>
      <c r="P63" s="18">
        <f t="shared" si="3"/>
        <v>1.1046133853151396</v>
      </c>
      <c r="Q63" s="14">
        <v>4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</row>
    <row r="64" spans="1:27" s="14" customFormat="1" ht="39.950000000000003" customHeight="1" x14ac:dyDescent="0.4">
      <c r="A64" s="13">
        <v>1411106</v>
      </c>
      <c r="B64" s="14" t="s">
        <v>32</v>
      </c>
      <c r="C64" s="14">
        <v>270</v>
      </c>
      <c r="D64" s="14">
        <v>252</v>
      </c>
      <c r="E64" s="14">
        <v>250</v>
      </c>
      <c r="F64" s="14">
        <f t="shared" si="0"/>
        <v>2</v>
      </c>
      <c r="G64" s="14">
        <v>21653</v>
      </c>
      <c r="H64" s="15">
        <v>58013.52</v>
      </c>
      <c r="I64" s="15">
        <v>245080</v>
      </c>
      <c r="J64" s="15">
        <v>241734</v>
      </c>
      <c r="K64" s="15">
        <v>12265</v>
      </c>
      <c r="L64" s="15">
        <f t="shared" si="1"/>
        <v>253999</v>
      </c>
      <c r="M64" s="15">
        <v>49094.52</v>
      </c>
      <c r="N64" s="14">
        <v>17</v>
      </c>
      <c r="O64" s="18">
        <f t="shared" si="2"/>
        <v>0.99206349206349209</v>
      </c>
      <c r="P64" s="18">
        <f t="shared" si="3"/>
        <v>1.0363921984658071</v>
      </c>
      <c r="Q64" s="14">
        <v>185</v>
      </c>
      <c r="R64" s="14">
        <v>1</v>
      </c>
      <c r="S64" s="14">
        <v>64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</row>
    <row r="65" spans="1:27" s="14" customFormat="1" ht="39.950000000000003" customHeight="1" x14ac:dyDescent="0.4">
      <c r="A65" s="13">
        <v>1411106</v>
      </c>
      <c r="B65" s="14" t="s">
        <v>38</v>
      </c>
      <c r="C65" s="14">
        <v>3</v>
      </c>
      <c r="D65" s="14">
        <v>3</v>
      </c>
      <c r="E65" s="14">
        <v>3</v>
      </c>
      <c r="F65" s="14">
        <f t="shared" si="0"/>
        <v>0</v>
      </c>
      <c r="G65" s="14">
        <v>118</v>
      </c>
      <c r="H65" s="15">
        <v>-318.64</v>
      </c>
      <c r="I65" s="15">
        <v>1329.64</v>
      </c>
      <c r="J65" s="15">
        <v>0</v>
      </c>
      <c r="K65" s="15">
        <v>1322.99</v>
      </c>
      <c r="L65" s="15">
        <f t="shared" si="1"/>
        <v>1322.99</v>
      </c>
      <c r="M65" s="15">
        <v>-311.99</v>
      </c>
      <c r="N65" s="14">
        <v>0</v>
      </c>
      <c r="O65" s="18">
        <f t="shared" si="2"/>
        <v>1</v>
      </c>
      <c r="P65" s="18">
        <f t="shared" si="3"/>
        <v>0.99499864625011269</v>
      </c>
      <c r="Q65" s="14">
        <v>2</v>
      </c>
      <c r="R65" s="14">
        <v>0</v>
      </c>
      <c r="S65" s="14">
        <v>0</v>
      </c>
      <c r="T65" s="14">
        <v>0</v>
      </c>
      <c r="U65" s="14">
        <v>1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</row>
    <row r="66" spans="1:27" s="14" customFormat="1" ht="39.950000000000003" customHeight="1" x14ac:dyDescent="0.4">
      <c r="A66" s="13">
        <v>1411106</v>
      </c>
      <c r="B66" s="14" t="s">
        <v>34</v>
      </c>
      <c r="C66" s="14">
        <v>39</v>
      </c>
      <c r="D66" s="14">
        <v>27</v>
      </c>
      <c r="E66" s="14">
        <v>27</v>
      </c>
      <c r="F66" s="14">
        <f t="shared" si="0"/>
        <v>0</v>
      </c>
      <c r="G66" s="14">
        <v>7608</v>
      </c>
      <c r="H66" s="15">
        <v>26445.68</v>
      </c>
      <c r="I66" s="15">
        <v>74301.009999999995</v>
      </c>
      <c r="J66" s="15">
        <v>86313</v>
      </c>
      <c r="K66" s="15">
        <v>0</v>
      </c>
      <c r="L66" s="15">
        <f t="shared" si="1"/>
        <v>86313</v>
      </c>
      <c r="M66" s="15">
        <v>14433.69</v>
      </c>
      <c r="N66" s="14">
        <v>12</v>
      </c>
      <c r="O66" s="18">
        <f t="shared" si="2"/>
        <v>1</v>
      </c>
      <c r="P66" s="18">
        <f t="shared" si="3"/>
        <v>1.1616665776144901</v>
      </c>
      <c r="Q66" s="14">
        <v>24</v>
      </c>
      <c r="R66" s="14">
        <v>0</v>
      </c>
      <c r="S66" s="14">
        <v>3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</row>
    <row r="67" spans="1:27" s="14" customFormat="1" ht="39.950000000000003" customHeight="1" x14ac:dyDescent="0.4">
      <c r="A67" s="13">
        <v>1411106</v>
      </c>
      <c r="B67" s="14" t="s">
        <v>35</v>
      </c>
      <c r="C67" s="14">
        <v>17</v>
      </c>
      <c r="D67" s="14">
        <v>16</v>
      </c>
      <c r="E67" s="14">
        <v>16</v>
      </c>
      <c r="F67" s="14">
        <f t="shared" si="0"/>
        <v>0</v>
      </c>
      <c r="G67" s="14">
        <v>10519</v>
      </c>
      <c r="H67" s="15">
        <v>597178.64</v>
      </c>
      <c r="I67" s="15">
        <v>97044.36</v>
      </c>
      <c r="J67" s="15">
        <v>50750</v>
      </c>
      <c r="K67" s="15">
        <v>0</v>
      </c>
      <c r="L67" s="15">
        <f t="shared" si="1"/>
        <v>50750</v>
      </c>
      <c r="M67" s="15">
        <v>643473</v>
      </c>
      <c r="N67" s="14">
        <v>1</v>
      </c>
      <c r="O67" s="18">
        <f t="shared" si="2"/>
        <v>1</v>
      </c>
      <c r="P67" s="18">
        <f t="shared" si="3"/>
        <v>0.52295671793806464</v>
      </c>
      <c r="Q67" s="14">
        <v>11</v>
      </c>
      <c r="R67" s="14">
        <v>0</v>
      </c>
      <c r="S67" s="14">
        <v>0</v>
      </c>
      <c r="T67" s="14">
        <v>0</v>
      </c>
      <c r="U67" s="14">
        <v>2</v>
      </c>
      <c r="V67" s="14">
        <v>0</v>
      </c>
      <c r="W67" s="14">
        <v>0</v>
      </c>
      <c r="X67" s="14">
        <v>0</v>
      </c>
      <c r="Y67" s="14">
        <v>3</v>
      </c>
      <c r="Z67" s="14">
        <v>0</v>
      </c>
      <c r="AA67" s="14">
        <v>0</v>
      </c>
    </row>
    <row r="68" spans="1:27" s="14" customFormat="1" ht="39.950000000000003" customHeight="1" x14ac:dyDescent="0.4">
      <c r="A68" s="13">
        <v>1411106</v>
      </c>
      <c r="B68" s="14" t="s">
        <v>36</v>
      </c>
      <c r="C68" s="14">
        <v>13</v>
      </c>
      <c r="D68" s="14">
        <v>13</v>
      </c>
      <c r="E68" s="14">
        <v>13</v>
      </c>
      <c r="F68" s="14">
        <f t="shared" ref="F68:F152" si="21">D68-E68</f>
        <v>0</v>
      </c>
      <c r="G68" s="14">
        <v>3787</v>
      </c>
      <c r="H68" s="15">
        <v>175374</v>
      </c>
      <c r="I68" s="15">
        <v>37642</v>
      </c>
      <c r="J68" s="15">
        <v>33936</v>
      </c>
      <c r="K68" s="15">
        <v>0</v>
      </c>
      <c r="L68" s="15">
        <f t="shared" si="1"/>
        <v>33936</v>
      </c>
      <c r="M68" s="15">
        <v>179080</v>
      </c>
      <c r="N68" s="14">
        <v>0</v>
      </c>
      <c r="O68" s="18">
        <f t="shared" si="2"/>
        <v>1</v>
      </c>
      <c r="P68" s="18">
        <f t="shared" ref="P68:P152" si="22">L68/I68*100%</f>
        <v>0.9015461452632697</v>
      </c>
      <c r="Q68" s="14">
        <v>11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1</v>
      </c>
      <c r="X68" s="14">
        <v>1</v>
      </c>
      <c r="Y68" s="14">
        <v>0</v>
      </c>
      <c r="Z68" s="14">
        <v>0</v>
      </c>
      <c r="AA68" s="14">
        <v>0</v>
      </c>
    </row>
    <row r="69" spans="1:27" s="14" customFormat="1" ht="39.950000000000003" customHeight="1" x14ac:dyDescent="0.4">
      <c r="A69" s="13">
        <v>1411106</v>
      </c>
      <c r="B69" s="14" t="s">
        <v>37</v>
      </c>
      <c r="C69" s="14">
        <v>24</v>
      </c>
      <c r="D69" s="14">
        <v>6</v>
      </c>
      <c r="E69" s="14">
        <v>5</v>
      </c>
      <c r="F69" s="14">
        <f t="shared" si="21"/>
        <v>1</v>
      </c>
      <c r="G69" s="14">
        <v>258</v>
      </c>
      <c r="H69" s="15">
        <v>-54380.5</v>
      </c>
      <c r="I69" s="15">
        <v>19067</v>
      </c>
      <c r="J69" s="15">
        <v>11837</v>
      </c>
      <c r="K69" s="15">
        <v>-4439</v>
      </c>
      <c r="L69" s="15">
        <f t="shared" si="1"/>
        <v>7398</v>
      </c>
      <c r="M69" s="15">
        <v>-42711.5</v>
      </c>
      <c r="N69" s="14">
        <v>11</v>
      </c>
      <c r="O69" s="18">
        <f t="shared" ref="O69:O153" si="23">E69/D69*100%</f>
        <v>0.83333333333333337</v>
      </c>
      <c r="P69" s="18">
        <f t="shared" si="22"/>
        <v>0.38800020978654221</v>
      </c>
      <c r="Q69" s="14">
        <v>5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</row>
    <row r="70" spans="1:27" s="14" customFormat="1" ht="39.950000000000003" customHeight="1" x14ac:dyDescent="0.4">
      <c r="A70" s="13">
        <v>1411106</v>
      </c>
      <c r="B70" s="14" t="s">
        <v>40</v>
      </c>
      <c r="C70" s="14">
        <v>1</v>
      </c>
      <c r="D70" s="14">
        <v>1</v>
      </c>
      <c r="E70" s="14">
        <v>1</v>
      </c>
      <c r="F70" s="14">
        <f t="shared" si="21"/>
        <v>0</v>
      </c>
      <c r="G70" s="14">
        <v>2</v>
      </c>
      <c r="H70" s="15">
        <v>49</v>
      </c>
      <c r="I70" s="15">
        <v>150</v>
      </c>
      <c r="J70" s="15">
        <v>1030</v>
      </c>
      <c r="K70" s="15">
        <v>0</v>
      </c>
      <c r="L70" s="15">
        <f t="shared" si="1"/>
        <v>1030</v>
      </c>
      <c r="M70" s="15">
        <v>-831</v>
      </c>
      <c r="N70" s="14">
        <v>0</v>
      </c>
      <c r="O70" s="18">
        <f t="shared" si="23"/>
        <v>1</v>
      </c>
      <c r="P70" s="18">
        <f t="shared" si="22"/>
        <v>6.8666666666666663</v>
      </c>
      <c r="Q70" s="14">
        <v>1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</row>
    <row r="71" spans="1:27" s="14" customFormat="1" ht="39.950000000000003" customHeight="1" x14ac:dyDescent="0.4">
      <c r="A71" s="13"/>
      <c r="C71" s="14">
        <f>SUM(C61:C70)</f>
        <v>2064</v>
      </c>
      <c r="D71" s="14">
        <f t="shared" ref="D71:AA71" si="24">SUM(D61:D70)</f>
        <v>1846</v>
      </c>
      <c r="E71" s="14">
        <f t="shared" si="24"/>
        <v>1835</v>
      </c>
      <c r="F71" s="14">
        <f t="shared" si="21"/>
        <v>11</v>
      </c>
      <c r="G71" s="14">
        <f t="shared" si="24"/>
        <v>87293</v>
      </c>
      <c r="H71" s="15">
        <f t="shared" si="24"/>
        <v>1034138.9299999999</v>
      </c>
      <c r="I71" s="15">
        <f t="shared" si="24"/>
        <v>802890.45</v>
      </c>
      <c r="J71" s="15">
        <f t="shared" si="24"/>
        <v>734903</v>
      </c>
      <c r="K71" s="15">
        <f t="shared" si="24"/>
        <v>33725.109999999993</v>
      </c>
      <c r="L71" s="15">
        <f t="shared" si="24"/>
        <v>768628.11</v>
      </c>
      <c r="M71" s="15">
        <f t="shared" si="24"/>
        <v>1068401.27</v>
      </c>
      <c r="N71" s="14">
        <f t="shared" si="24"/>
        <v>196</v>
      </c>
      <c r="O71" s="18">
        <f t="shared" si="23"/>
        <v>0.99404117009750814</v>
      </c>
      <c r="P71" s="18">
        <f t="shared" si="22"/>
        <v>0.95732625789732584</v>
      </c>
      <c r="Q71" s="14">
        <f t="shared" si="24"/>
        <v>1549</v>
      </c>
      <c r="R71" s="14">
        <f t="shared" si="24"/>
        <v>1</v>
      </c>
      <c r="S71" s="14">
        <f t="shared" si="24"/>
        <v>263</v>
      </c>
      <c r="T71" s="14">
        <f t="shared" si="24"/>
        <v>0</v>
      </c>
      <c r="U71" s="14">
        <f t="shared" si="24"/>
        <v>15</v>
      </c>
      <c r="V71" s="14">
        <f t="shared" si="24"/>
        <v>0</v>
      </c>
      <c r="W71" s="14">
        <f t="shared" si="24"/>
        <v>1</v>
      </c>
      <c r="X71" s="14">
        <f t="shared" si="24"/>
        <v>2</v>
      </c>
      <c r="Y71" s="14">
        <f t="shared" si="24"/>
        <v>4</v>
      </c>
      <c r="Z71" s="14">
        <f t="shared" si="24"/>
        <v>0</v>
      </c>
      <c r="AA71" s="14">
        <f t="shared" si="24"/>
        <v>0</v>
      </c>
    </row>
    <row r="72" spans="1:27" s="14" customFormat="1" ht="39.950000000000003" customHeight="1" x14ac:dyDescent="0.4">
      <c r="A72" s="13">
        <v>1411107</v>
      </c>
      <c r="B72" s="14" t="s">
        <v>30</v>
      </c>
      <c r="C72" s="14">
        <v>545</v>
      </c>
      <c r="D72" s="14">
        <v>520</v>
      </c>
      <c r="E72" s="14">
        <v>520</v>
      </c>
      <c r="F72" s="14">
        <f t="shared" si="21"/>
        <v>0</v>
      </c>
      <c r="G72" s="14">
        <v>10044</v>
      </c>
      <c r="H72" s="15">
        <v>8614.44</v>
      </c>
      <c r="I72" s="15">
        <v>78268.38</v>
      </c>
      <c r="J72" s="15">
        <v>17240</v>
      </c>
      <c r="K72" s="15">
        <v>60838.38</v>
      </c>
      <c r="L72" s="15">
        <f t="shared" si="1"/>
        <v>78078.38</v>
      </c>
      <c r="M72" s="15">
        <v>8804.44</v>
      </c>
      <c r="N72" s="14">
        <v>25</v>
      </c>
      <c r="O72" s="18">
        <f t="shared" si="23"/>
        <v>1</v>
      </c>
      <c r="P72" s="18">
        <f t="shared" si="22"/>
        <v>0.99757245518560622</v>
      </c>
      <c r="Q72" s="14">
        <v>465</v>
      </c>
      <c r="R72" s="14">
        <v>0</v>
      </c>
      <c r="S72" s="14">
        <v>53</v>
      </c>
      <c r="T72" s="14">
        <v>0</v>
      </c>
      <c r="U72" s="14">
        <v>1</v>
      </c>
      <c r="V72" s="14">
        <v>0</v>
      </c>
      <c r="W72" s="14">
        <v>0</v>
      </c>
      <c r="X72" s="14">
        <v>0</v>
      </c>
      <c r="Y72" s="14">
        <v>1</v>
      </c>
      <c r="Z72" s="14">
        <v>0</v>
      </c>
      <c r="AA72" s="14">
        <v>0</v>
      </c>
    </row>
    <row r="73" spans="1:27" s="14" customFormat="1" ht="39.950000000000003" customHeight="1" x14ac:dyDescent="0.4">
      <c r="A73" s="13">
        <v>1411107</v>
      </c>
      <c r="B73" s="14" t="s">
        <v>31</v>
      </c>
      <c r="C73" s="14">
        <v>1396</v>
      </c>
      <c r="D73" s="14">
        <v>1229</v>
      </c>
      <c r="E73" s="14">
        <v>1226</v>
      </c>
      <c r="F73" s="14">
        <f t="shared" si="21"/>
        <v>3</v>
      </c>
      <c r="G73" s="14">
        <v>28066</v>
      </c>
      <c r="H73" s="15">
        <v>194748.89</v>
      </c>
      <c r="I73" s="15">
        <v>215864.2</v>
      </c>
      <c r="J73" s="15">
        <v>224269</v>
      </c>
      <c r="K73" s="15">
        <v>0</v>
      </c>
      <c r="L73" s="15">
        <f t="shared" si="1"/>
        <v>224269</v>
      </c>
      <c r="M73" s="15">
        <v>186344.09</v>
      </c>
      <c r="N73" s="14">
        <v>158</v>
      </c>
      <c r="O73" s="18">
        <f t="shared" si="23"/>
        <v>0.99755899104963386</v>
      </c>
      <c r="P73" s="18">
        <f t="shared" si="22"/>
        <v>1.0389355900607882</v>
      </c>
      <c r="Q73" s="14">
        <v>1083</v>
      </c>
      <c r="R73" s="14">
        <v>0</v>
      </c>
      <c r="S73" s="14">
        <v>113</v>
      </c>
      <c r="T73" s="14">
        <v>7</v>
      </c>
      <c r="U73" s="14">
        <v>20</v>
      </c>
      <c r="V73" s="14">
        <v>0</v>
      </c>
      <c r="W73" s="14">
        <v>0</v>
      </c>
      <c r="X73" s="14">
        <v>1</v>
      </c>
      <c r="Y73" s="14">
        <v>2</v>
      </c>
      <c r="Z73" s="14">
        <v>0</v>
      </c>
      <c r="AA73" s="14">
        <v>0</v>
      </c>
    </row>
    <row r="74" spans="1:27" s="14" customFormat="1" ht="39.950000000000003" customHeight="1" x14ac:dyDescent="0.4">
      <c r="A74" s="13">
        <v>1411107</v>
      </c>
      <c r="B74" s="14" t="s">
        <v>32</v>
      </c>
      <c r="C74" s="14">
        <v>27</v>
      </c>
      <c r="D74" s="14">
        <v>26</v>
      </c>
      <c r="E74" s="14">
        <v>26</v>
      </c>
      <c r="F74" s="14">
        <f t="shared" si="21"/>
        <v>0</v>
      </c>
      <c r="G74" s="14">
        <v>3516</v>
      </c>
      <c r="H74" s="15">
        <v>417.07</v>
      </c>
      <c r="I74" s="15">
        <v>38530.97</v>
      </c>
      <c r="J74" s="15">
        <v>38399</v>
      </c>
      <c r="K74" s="15">
        <v>0</v>
      </c>
      <c r="L74" s="15">
        <f t="shared" si="1"/>
        <v>38399</v>
      </c>
      <c r="M74" s="15">
        <v>549.04</v>
      </c>
      <c r="N74" s="14">
        <v>1</v>
      </c>
      <c r="O74" s="18">
        <f t="shared" si="23"/>
        <v>1</v>
      </c>
      <c r="P74" s="18">
        <f t="shared" si="22"/>
        <v>0.99657496294539172</v>
      </c>
      <c r="Q74" s="14">
        <v>23</v>
      </c>
      <c r="R74" s="14">
        <v>0</v>
      </c>
      <c r="S74" s="14">
        <v>3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</row>
    <row r="75" spans="1:27" s="14" customFormat="1" ht="39.950000000000003" customHeight="1" x14ac:dyDescent="0.4">
      <c r="A75" s="13">
        <v>1411107</v>
      </c>
      <c r="B75" s="14" t="s">
        <v>41</v>
      </c>
      <c r="C75" s="14">
        <v>3</v>
      </c>
      <c r="D75" s="14">
        <v>3</v>
      </c>
      <c r="E75" s="14">
        <v>3</v>
      </c>
      <c r="F75" s="14">
        <f t="shared" si="21"/>
        <v>0</v>
      </c>
      <c r="G75" s="14">
        <v>565</v>
      </c>
      <c r="H75" s="15">
        <v>2704</v>
      </c>
      <c r="I75" s="15">
        <v>3458</v>
      </c>
      <c r="J75" s="15">
        <v>0</v>
      </c>
      <c r="K75" s="15">
        <v>0</v>
      </c>
      <c r="L75" s="15">
        <f t="shared" si="1"/>
        <v>0</v>
      </c>
      <c r="M75" s="15">
        <v>6162</v>
      </c>
      <c r="N75" s="14">
        <v>0</v>
      </c>
      <c r="O75" s="18">
        <f t="shared" si="23"/>
        <v>1</v>
      </c>
      <c r="P75" s="18">
        <f t="shared" si="22"/>
        <v>0</v>
      </c>
      <c r="Q75" s="14">
        <v>1</v>
      </c>
      <c r="R75" s="14">
        <v>0</v>
      </c>
      <c r="S75" s="14">
        <v>2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</row>
    <row r="76" spans="1:27" s="14" customFormat="1" ht="39.950000000000003" customHeight="1" x14ac:dyDescent="0.4">
      <c r="A76" s="13">
        <v>1411107</v>
      </c>
      <c r="B76" s="14" t="s">
        <v>34</v>
      </c>
      <c r="C76" s="14">
        <v>25</v>
      </c>
      <c r="D76" s="14">
        <v>21</v>
      </c>
      <c r="E76" s="14">
        <v>21</v>
      </c>
      <c r="F76" s="14">
        <f t="shared" si="21"/>
        <v>0</v>
      </c>
      <c r="G76" s="14">
        <v>11147</v>
      </c>
      <c r="H76" s="15">
        <v>-1598.49</v>
      </c>
      <c r="I76" s="15">
        <v>93494</v>
      </c>
      <c r="J76" s="15">
        <v>92662</v>
      </c>
      <c r="K76" s="15">
        <v>0</v>
      </c>
      <c r="L76" s="15">
        <f t="shared" si="1"/>
        <v>92662</v>
      </c>
      <c r="M76" s="15">
        <v>-766.49</v>
      </c>
      <c r="N76" s="14">
        <v>4</v>
      </c>
      <c r="O76" s="18">
        <f t="shared" si="23"/>
        <v>1</v>
      </c>
      <c r="P76" s="18">
        <f t="shared" si="22"/>
        <v>0.99110103322138321</v>
      </c>
      <c r="Q76" s="14">
        <v>15</v>
      </c>
      <c r="R76" s="14">
        <v>0</v>
      </c>
      <c r="S76" s="14">
        <v>6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</row>
    <row r="77" spans="1:27" s="14" customFormat="1" ht="39.950000000000003" customHeight="1" x14ac:dyDescent="0.4">
      <c r="A77" s="13">
        <v>1411107</v>
      </c>
      <c r="B77" s="14" t="s">
        <v>35</v>
      </c>
      <c r="C77" s="14">
        <v>20</v>
      </c>
      <c r="D77" s="14">
        <v>19</v>
      </c>
      <c r="E77" s="14">
        <v>19</v>
      </c>
      <c r="F77" s="14">
        <f t="shared" si="21"/>
        <v>0</v>
      </c>
      <c r="G77" s="14">
        <v>9163</v>
      </c>
      <c r="H77" s="15">
        <v>279650.11</v>
      </c>
      <c r="I77" s="15">
        <v>69471.89</v>
      </c>
      <c r="J77" s="15">
        <v>42457</v>
      </c>
      <c r="K77" s="15">
        <v>0</v>
      </c>
      <c r="L77" s="15">
        <f t="shared" si="1"/>
        <v>42457</v>
      </c>
      <c r="M77" s="15">
        <v>306665</v>
      </c>
      <c r="N77" s="14">
        <v>1</v>
      </c>
      <c r="O77" s="18">
        <f t="shared" si="23"/>
        <v>1</v>
      </c>
      <c r="P77" s="18">
        <f t="shared" si="22"/>
        <v>0.61113926798306484</v>
      </c>
      <c r="Q77" s="14">
        <v>15</v>
      </c>
      <c r="R77" s="14">
        <v>0</v>
      </c>
      <c r="S77" s="14">
        <v>1</v>
      </c>
      <c r="T77" s="14">
        <v>0</v>
      </c>
      <c r="U77" s="14">
        <v>2</v>
      </c>
      <c r="V77" s="14">
        <v>0</v>
      </c>
      <c r="W77" s="14">
        <v>0</v>
      </c>
      <c r="X77" s="14">
        <v>0</v>
      </c>
      <c r="Y77" s="14">
        <v>1</v>
      </c>
      <c r="Z77" s="14">
        <v>0</v>
      </c>
      <c r="AA77" s="14">
        <v>0</v>
      </c>
    </row>
    <row r="78" spans="1:27" s="14" customFormat="1" ht="39.950000000000003" customHeight="1" x14ac:dyDescent="0.4">
      <c r="A78" s="13">
        <v>1411107</v>
      </c>
      <c r="B78" s="14" t="s">
        <v>36</v>
      </c>
      <c r="C78" s="14">
        <v>22</v>
      </c>
      <c r="D78" s="14">
        <v>22</v>
      </c>
      <c r="E78" s="14">
        <v>22</v>
      </c>
      <c r="F78" s="14">
        <f t="shared" si="21"/>
        <v>0</v>
      </c>
      <c r="G78" s="14">
        <v>3156</v>
      </c>
      <c r="H78" s="15">
        <v>292568.08</v>
      </c>
      <c r="I78" s="15">
        <v>89473.919999999998</v>
      </c>
      <c r="J78" s="15">
        <v>155243</v>
      </c>
      <c r="K78" s="15">
        <v>0</v>
      </c>
      <c r="L78" s="15">
        <f t="shared" si="1"/>
        <v>155243</v>
      </c>
      <c r="M78" s="15">
        <v>226799</v>
      </c>
      <c r="N78" s="14">
        <v>0</v>
      </c>
      <c r="O78" s="18">
        <f t="shared" si="23"/>
        <v>1</v>
      </c>
      <c r="P78" s="18">
        <f t="shared" si="22"/>
        <v>1.7350642511247971</v>
      </c>
      <c r="Q78" s="14">
        <v>21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1</v>
      </c>
      <c r="Z78" s="14">
        <v>0</v>
      </c>
      <c r="AA78" s="14">
        <v>0</v>
      </c>
    </row>
    <row r="79" spans="1:27" s="14" customFormat="1" ht="39.950000000000003" customHeight="1" x14ac:dyDescent="0.4">
      <c r="A79" s="13">
        <v>1411107</v>
      </c>
      <c r="B79" s="14" t="s">
        <v>37</v>
      </c>
      <c r="C79" s="14">
        <v>13</v>
      </c>
      <c r="D79" s="14">
        <v>4</v>
      </c>
      <c r="E79" s="14">
        <v>3</v>
      </c>
      <c r="F79" s="14">
        <f t="shared" si="21"/>
        <v>1</v>
      </c>
      <c r="G79" s="14">
        <v>351</v>
      </c>
      <c r="H79" s="15">
        <v>-33459.5</v>
      </c>
      <c r="I79" s="15">
        <v>7582</v>
      </c>
      <c r="J79" s="15">
        <v>3300</v>
      </c>
      <c r="K79" s="15">
        <v>-1478</v>
      </c>
      <c r="L79" s="15">
        <f t="shared" si="1"/>
        <v>1822</v>
      </c>
      <c r="M79" s="15">
        <v>-27699.5</v>
      </c>
      <c r="N79" s="14">
        <v>7</v>
      </c>
      <c r="O79" s="18">
        <f t="shared" si="23"/>
        <v>0.75</v>
      </c>
      <c r="P79" s="18">
        <f t="shared" si="22"/>
        <v>0.24030598786599841</v>
      </c>
      <c r="Q79" s="14">
        <v>3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</row>
    <row r="80" spans="1:27" s="14" customFormat="1" ht="39.950000000000003" customHeight="1" x14ac:dyDescent="0.4">
      <c r="A80" s="13">
        <v>1411107</v>
      </c>
      <c r="B80" s="14" t="s">
        <v>40</v>
      </c>
      <c r="C80" s="14">
        <v>1</v>
      </c>
      <c r="D80" s="14">
        <v>1</v>
      </c>
      <c r="E80" s="14">
        <v>1</v>
      </c>
      <c r="F80" s="14">
        <f t="shared" si="21"/>
        <v>0</v>
      </c>
      <c r="G80" s="14">
        <v>11</v>
      </c>
      <c r="H80" s="15">
        <v>403</v>
      </c>
      <c r="I80" s="15">
        <v>698</v>
      </c>
      <c r="J80" s="15">
        <v>1100</v>
      </c>
      <c r="K80" s="15">
        <v>0</v>
      </c>
      <c r="L80" s="15">
        <f t="shared" si="1"/>
        <v>1100</v>
      </c>
      <c r="M80" s="15">
        <v>1</v>
      </c>
      <c r="N80" s="14">
        <v>0</v>
      </c>
      <c r="O80" s="18">
        <f t="shared" si="23"/>
        <v>1</v>
      </c>
      <c r="P80" s="18">
        <f t="shared" si="22"/>
        <v>1.5759312320916905</v>
      </c>
      <c r="Q80" s="14">
        <v>1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</row>
    <row r="81" spans="1:27" s="14" customFormat="1" ht="39.950000000000003" customHeight="1" x14ac:dyDescent="0.4">
      <c r="A81" s="13"/>
      <c r="C81" s="14">
        <f>SUM(C72:C80)</f>
        <v>2052</v>
      </c>
      <c r="D81" s="14">
        <f t="shared" ref="D81:AA81" si="25">SUM(D72:D80)</f>
        <v>1845</v>
      </c>
      <c r="E81" s="14">
        <f t="shared" si="25"/>
        <v>1841</v>
      </c>
      <c r="F81" s="14">
        <f t="shared" si="21"/>
        <v>4</v>
      </c>
      <c r="G81" s="14">
        <f t="shared" si="25"/>
        <v>66019</v>
      </c>
      <c r="H81" s="15">
        <f t="shared" si="25"/>
        <v>744047.60000000009</v>
      </c>
      <c r="I81" s="15">
        <f t="shared" si="25"/>
        <v>596841.3600000001</v>
      </c>
      <c r="J81" s="15">
        <f t="shared" si="25"/>
        <v>574670</v>
      </c>
      <c r="K81" s="15">
        <f t="shared" si="25"/>
        <v>59360.38</v>
      </c>
      <c r="L81" s="15">
        <f t="shared" si="25"/>
        <v>634030.38</v>
      </c>
      <c r="M81" s="15">
        <f t="shared" si="25"/>
        <v>706858.58000000007</v>
      </c>
      <c r="N81" s="14">
        <f t="shared" si="25"/>
        <v>196</v>
      </c>
      <c r="O81" s="18">
        <f t="shared" si="23"/>
        <v>0.99783197831978321</v>
      </c>
      <c r="P81" s="18">
        <f t="shared" si="22"/>
        <v>1.0623097233073793</v>
      </c>
      <c r="Q81" s="14">
        <f t="shared" si="25"/>
        <v>1627</v>
      </c>
      <c r="R81" s="14">
        <f t="shared" si="25"/>
        <v>0</v>
      </c>
      <c r="S81" s="14">
        <f t="shared" si="25"/>
        <v>178</v>
      </c>
      <c r="T81" s="14">
        <f t="shared" si="25"/>
        <v>7</v>
      </c>
      <c r="U81" s="14">
        <f t="shared" si="25"/>
        <v>23</v>
      </c>
      <c r="V81" s="14">
        <f t="shared" si="25"/>
        <v>0</v>
      </c>
      <c r="W81" s="14">
        <f t="shared" si="25"/>
        <v>0</v>
      </c>
      <c r="X81" s="14">
        <f t="shared" si="25"/>
        <v>1</v>
      </c>
      <c r="Y81" s="14">
        <f t="shared" si="25"/>
        <v>5</v>
      </c>
      <c r="Z81" s="14">
        <f t="shared" si="25"/>
        <v>0</v>
      </c>
      <c r="AA81" s="14">
        <f t="shared" si="25"/>
        <v>0</v>
      </c>
    </row>
    <row r="82" spans="1:27" s="14" customFormat="1" ht="39.950000000000003" customHeight="1" x14ac:dyDescent="0.4">
      <c r="A82" s="13">
        <v>1411108</v>
      </c>
      <c r="B82" s="14" t="s">
        <v>30</v>
      </c>
      <c r="C82" s="14">
        <v>348</v>
      </c>
      <c r="D82" s="14">
        <v>311</v>
      </c>
      <c r="E82" s="14">
        <v>311</v>
      </c>
      <c r="F82" s="14">
        <f t="shared" si="21"/>
        <v>0</v>
      </c>
      <c r="G82" s="14">
        <v>6163</v>
      </c>
      <c r="H82" s="15">
        <v>75844.539999999994</v>
      </c>
      <c r="I82" s="15">
        <v>48105.19</v>
      </c>
      <c r="J82" s="15">
        <v>16241</v>
      </c>
      <c r="K82" s="15">
        <v>37945.67</v>
      </c>
      <c r="L82" s="15">
        <f t="shared" si="1"/>
        <v>54186.67</v>
      </c>
      <c r="M82" s="15">
        <v>69763.06</v>
      </c>
      <c r="N82" s="14">
        <v>37</v>
      </c>
      <c r="O82" s="18">
        <f t="shared" si="23"/>
        <v>1</v>
      </c>
      <c r="P82" s="18">
        <f t="shared" si="22"/>
        <v>1.1264204548407355</v>
      </c>
      <c r="Q82" s="14">
        <v>275</v>
      </c>
      <c r="R82" s="14">
        <v>2</v>
      </c>
      <c r="S82" s="14">
        <v>33</v>
      </c>
      <c r="T82" s="14">
        <v>0</v>
      </c>
      <c r="U82" s="14">
        <v>0</v>
      </c>
      <c r="V82" s="14">
        <v>0</v>
      </c>
      <c r="W82" s="14">
        <v>0</v>
      </c>
      <c r="X82" s="14">
        <v>1</v>
      </c>
      <c r="Y82" s="14">
        <v>0</v>
      </c>
      <c r="Z82" s="14">
        <v>0</v>
      </c>
      <c r="AA82" s="14">
        <v>0</v>
      </c>
    </row>
    <row r="83" spans="1:27" s="14" customFormat="1" ht="39.950000000000003" customHeight="1" x14ac:dyDescent="0.4">
      <c r="A83" s="13">
        <v>1411108</v>
      </c>
      <c r="B83" s="14" t="s">
        <v>42</v>
      </c>
      <c r="C83" s="14">
        <v>1</v>
      </c>
      <c r="D83" s="14">
        <v>1</v>
      </c>
      <c r="E83" s="14">
        <v>1</v>
      </c>
      <c r="F83" s="14">
        <f t="shared" si="21"/>
        <v>0</v>
      </c>
      <c r="G83" s="14">
        <v>0</v>
      </c>
      <c r="H83" s="15">
        <v>0</v>
      </c>
      <c r="I83" s="15">
        <v>83</v>
      </c>
      <c r="J83" s="15">
        <v>85</v>
      </c>
      <c r="K83" s="15">
        <v>0</v>
      </c>
      <c r="L83" s="15">
        <f t="shared" si="1"/>
        <v>85</v>
      </c>
      <c r="M83" s="15">
        <v>-2</v>
      </c>
      <c r="N83" s="14">
        <v>0</v>
      </c>
      <c r="O83" s="18">
        <f t="shared" si="23"/>
        <v>1</v>
      </c>
      <c r="P83" s="18">
        <f t="shared" si="22"/>
        <v>1.0240963855421688</v>
      </c>
      <c r="Q83" s="14">
        <v>0</v>
      </c>
      <c r="R83" s="14">
        <v>0</v>
      </c>
      <c r="S83" s="14">
        <v>1</v>
      </c>
      <c r="T83" s="14">
        <v>0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  <c r="AA83" s="14">
        <v>0</v>
      </c>
    </row>
    <row r="84" spans="1:27" s="14" customFormat="1" ht="39.950000000000003" customHeight="1" x14ac:dyDescent="0.4">
      <c r="A84" s="13">
        <v>1411108</v>
      </c>
      <c r="B84" s="14" t="s">
        <v>31</v>
      </c>
      <c r="C84" s="14">
        <v>1359</v>
      </c>
      <c r="D84" s="14">
        <v>1274</v>
      </c>
      <c r="E84" s="14">
        <v>1264</v>
      </c>
      <c r="F84" s="14">
        <f t="shared" si="21"/>
        <v>10</v>
      </c>
      <c r="G84" s="14">
        <v>34764</v>
      </c>
      <c r="H84" s="15">
        <v>171744.18</v>
      </c>
      <c r="I84" s="15">
        <v>253975.83</v>
      </c>
      <c r="J84" s="15">
        <v>277049</v>
      </c>
      <c r="K84" s="15">
        <v>3067</v>
      </c>
      <c r="L84" s="15">
        <f t="shared" si="1"/>
        <v>280116</v>
      </c>
      <c r="M84" s="15">
        <v>145604.01</v>
      </c>
      <c r="N84" s="14">
        <v>78</v>
      </c>
      <c r="O84" s="18">
        <f t="shared" si="23"/>
        <v>0.99215070643642067</v>
      </c>
      <c r="P84" s="18">
        <f t="shared" si="22"/>
        <v>1.1029238490922542</v>
      </c>
      <c r="Q84" s="14">
        <v>1125</v>
      </c>
      <c r="R84" s="14">
        <v>1</v>
      </c>
      <c r="S84" s="14">
        <v>129</v>
      </c>
      <c r="T84" s="14">
        <v>3</v>
      </c>
      <c r="U84" s="14">
        <v>4</v>
      </c>
      <c r="V84" s="14">
        <v>0</v>
      </c>
      <c r="W84" s="14">
        <v>0</v>
      </c>
      <c r="X84" s="14">
        <v>2</v>
      </c>
      <c r="Y84" s="14">
        <v>0</v>
      </c>
      <c r="Z84" s="14">
        <v>0</v>
      </c>
      <c r="AA84" s="14">
        <v>0</v>
      </c>
    </row>
    <row r="85" spans="1:27" s="14" customFormat="1" ht="39.950000000000003" customHeight="1" x14ac:dyDescent="0.4">
      <c r="A85" s="13">
        <v>1411108</v>
      </c>
      <c r="B85" s="14" t="s">
        <v>39</v>
      </c>
      <c r="C85" s="14">
        <v>1</v>
      </c>
      <c r="D85" s="14">
        <v>1</v>
      </c>
      <c r="E85" s="14">
        <v>1</v>
      </c>
      <c r="F85" s="14">
        <f t="shared" si="21"/>
        <v>0</v>
      </c>
      <c r="G85" s="14">
        <v>67</v>
      </c>
      <c r="H85" s="15">
        <v>0</v>
      </c>
      <c r="I85" s="15">
        <v>732</v>
      </c>
      <c r="J85" s="15">
        <v>732</v>
      </c>
      <c r="K85" s="15">
        <v>0</v>
      </c>
      <c r="L85" s="15">
        <f t="shared" si="1"/>
        <v>732</v>
      </c>
      <c r="M85" s="15">
        <v>0</v>
      </c>
      <c r="N85" s="14">
        <v>0</v>
      </c>
      <c r="O85" s="18">
        <f t="shared" si="23"/>
        <v>1</v>
      </c>
      <c r="P85" s="18">
        <f t="shared" si="22"/>
        <v>1</v>
      </c>
      <c r="Q85" s="14">
        <v>1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</row>
    <row r="86" spans="1:27" s="14" customFormat="1" ht="39.950000000000003" customHeight="1" x14ac:dyDescent="0.4">
      <c r="A86" s="13">
        <v>1411108</v>
      </c>
      <c r="B86" s="14" t="s">
        <v>32</v>
      </c>
      <c r="C86" s="14">
        <v>47</v>
      </c>
      <c r="D86" s="14">
        <v>46</v>
      </c>
      <c r="E86" s="14">
        <v>46</v>
      </c>
      <c r="F86" s="14">
        <f t="shared" si="21"/>
        <v>0</v>
      </c>
      <c r="G86" s="14">
        <v>14138</v>
      </c>
      <c r="H86" s="15">
        <v>3065.1</v>
      </c>
      <c r="I86" s="15">
        <v>146081</v>
      </c>
      <c r="J86" s="15">
        <v>146332</v>
      </c>
      <c r="K86" s="15">
        <v>0</v>
      </c>
      <c r="L86" s="15">
        <f t="shared" si="1"/>
        <v>146332</v>
      </c>
      <c r="M86" s="15">
        <v>2814.1</v>
      </c>
      <c r="N86" s="14">
        <v>1</v>
      </c>
      <c r="O86" s="18">
        <f t="shared" si="23"/>
        <v>1</v>
      </c>
      <c r="P86" s="18">
        <f t="shared" si="22"/>
        <v>1.0017182248204763</v>
      </c>
      <c r="Q86" s="14">
        <v>40</v>
      </c>
      <c r="R86" s="14">
        <v>0</v>
      </c>
      <c r="S86" s="14">
        <v>6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  <c r="AA86" s="14">
        <v>0</v>
      </c>
    </row>
    <row r="87" spans="1:27" s="14" customFormat="1" ht="39.950000000000003" customHeight="1" x14ac:dyDescent="0.4">
      <c r="A87" s="13">
        <v>1411108</v>
      </c>
      <c r="B87" s="14" t="s">
        <v>34</v>
      </c>
      <c r="C87" s="14">
        <v>85</v>
      </c>
      <c r="D87" s="14">
        <v>71</v>
      </c>
      <c r="E87" s="14">
        <v>70</v>
      </c>
      <c r="F87" s="14">
        <f t="shared" si="21"/>
        <v>1</v>
      </c>
      <c r="G87" s="14">
        <v>3594</v>
      </c>
      <c r="H87" s="15">
        <v>19810.09</v>
      </c>
      <c r="I87" s="15">
        <v>41242</v>
      </c>
      <c r="J87" s="15">
        <v>38130</v>
      </c>
      <c r="K87" s="15">
        <v>0</v>
      </c>
      <c r="L87" s="15">
        <f t="shared" ref="L87:L190" si="26">SUM(J87:K87)</f>
        <v>38130</v>
      </c>
      <c r="M87" s="15">
        <v>22922.09</v>
      </c>
      <c r="N87" s="14">
        <v>13</v>
      </c>
      <c r="O87" s="18">
        <f t="shared" si="23"/>
        <v>0.9859154929577465</v>
      </c>
      <c r="P87" s="18">
        <f t="shared" si="22"/>
        <v>0.92454294166141315</v>
      </c>
      <c r="Q87" s="14">
        <v>55</v>
      </c>
      <c r="R87" s="14">
        <v>0</v>
      </c>
      <c r="S87" s="14">
        <v>14</v>
      </c>
      <c r="T87" s="14">
        <v>0</v>
      </c>
      <c r="U87" s="14">
        <v>1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  <c r="AA87" s="14">
        <v>0</v>
      </c>
    </row>
    <row r="88" spans="1:27" s="14" customFormat="1" ht="39.950000000000003" customHeight="1" x14ac:dyDescent="0.4">
      <c r="A88" s="13">
        <v>1411108</v>
      </c>
      <c r="B88" s="14" t="s">
        <v>35</v>
      </c>
      <c r="C88" s="14">
        <v>15</v>
      </c>
      <c r="D88" s="14">
        <v>15</v>
      </c>
      <c r="E88" s="14">
        <v>15</v>
      </c>
      <c r="F88" s="14">
        <f t="shared" si="21"/>
        <v>0</v>
      </c>
      <c r="G88" s="14">
        <v>11839</v>
      </c>
      <c r="H88" s="15">
        <v>1008442.3</v>
      </c>
      <c r="I88" s="15">
        <v>114777.7</v>
      </c>
      <c r="J88" s="15">
        <v>19577</v>
      </c>
      <c r="K88" s="15">
        <v>0</v>
      </c>
      <c r="L88" s="15">
        <f t="shared" si="26"/>
        <v>19577</v>
      </c>
      <c r="M88" s="15">
        <v>1103643</v>
      </c>
      <c r="N88" s="14">
        <v>0</v>
      </c>
      <c r="O88" s="18">
        <f t="shared" si="23"/>
        <v>1</v>
      </c>
      <c r="P88" s="18">
        <f t="shared" si="22"/>
        <v>0.17056449118600564</v>
      </c>
      <c r="Q88" s="14">
        <v>14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4">
        <v>0</v>
      </c>
      <c r="X88" s="14">
        <v>0</v>
      </c>
      <c r="Y88" s="14">
        <v>1</v>
      </c>
      <c r="Z88" s="14">
        <v>0</v>
      </c>
      <c r="AA88" s="14">
        <v>0</v>
      </c>
    </row>
    <row r="89" spans="1:27" s="14" customFormat="1" ht="39.950000000000003" customHeight="1" x14ac:dyDescent="0.4">
      <c r="A89" s="13">
        <v>1411108</v>
      </c>
      <c r="B89" s="14" t="s">
        <v>36</v>
      </c>
      <c r="C89" s="14">
        <v>18</v>
      </c>
      <c r="D89" s="14">
        <v>18</v>
      </c>
      <c r="E89" s="14">
        <v>18</v>
      </c>
      <c r="F89" s="14">
        <f t="shared" si="21"/>
        <v>0</v>
      </c>
      <c r="G89" s="14">
        <v>7755</v>
      </c>
      <c r="H89" s="15">
        <v>179557.02</v>
      </c>
      <c r="I89" s="15">
        <v>67887.98</v>
      </c>
      <c r="J89" s="15">
        <v>9356</v>
      </c>
      <c r="K89" s="15">
        <v>0</v>
      </c>
      <c r="L89" s="15">
        <f t="shared" si="26"/>
        <v>9356</v>
      </c>
      <c r="M89" s="15">
        <v>238089</v>
      </c>
      <c r="N89" s="14">
        <v>0</v>
      </c>
      <c r="O89" s="18">
        <f t="shared" si="23"/>
        <v>1</v>
      </c>
      <c r="P89" s="18">
        <f t="shared" si="22"/>
        <v>0.13781526567737029</v>
      </c>
      <c r="Q89" s="14">
        <v>18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</row>
    <row r="90" spans="1:27" s="14" customFormat="1" ht="39.950000000000003" customHeight="1" x14ac:dyDescent="0.4">
      <c r="A90" s="13">
        <v>1411108</v>
      </c>
      <c r="B90" s="14" t="s">
        <v>37</v>
      </c>
      <c r="C90" s="14">
        <v>17</v>
      </c>
      <c r="D90" s="14">
        <v>9</v>
      </c>
      <c r="E90" s="14">
        <v>9</v>
      </c>
      <c r="F90" s="14">
        <f t="shared" si="21"/>
        <v>0</v>
      </c>
      <c r="G90" s="14">
        <v>612</v>
      </c>
      <c r="H90" s="15">
        <v>-23321.33</v>
      </c>
      <c r="I90" s="15">
        <v>23710</v>
      </c>
      <c r="J90" s="15">
        <v>67120</v>
      </c>
      <c r="K90" s="15">
        <v>-1589</v>
      </c>
      <c r="L90" s="15">
        <f t="shared" si="26"/>
        <v>65531</v>
      </c>
      <c r="M90" s="15">
        <v>-65142.33</v>
      </c>
      <c r="N90" s="14">
        <v>8</v>
      </c>
      <c r="O90" s="18">
        <f t="shared" si="23"/>
        <v>1</v>
      </c>
      <c r="P90" s="18">
        <f t="shared" si="22"/>
        <v>2.7638549135385913</v>
      </c>
      <c r="Q90" s="14">
        <v>9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0</v>
      </c>
      <c r="Z90" s="14">
        <v>0</v>
      </c>
      <c r="AA90" s="14">
        <v>0</v>
      </c>
    </row>
    <row r="91" spans="1:27" s="14" customFormat="1" ht="39.950000000000003" customHeight="1" x14ac:dyDescent="0.4">
      <c r="A91" s="13">
        <v>1411108</v>
      </c>
      <c r="B91" s="14" t="s">
        <v>40</v>
      </c>
      <c r="C91" s="14">
        <v>1</v>
      </c>
      <c r="D91" s="14">
        <v>1</v>
      </c>
      <c r="E91" s="14">
        <v>1</v>
      </c>
      <c r="F91" s="14">
        <f t="shared" si="21"/>
        <v>0</v>
      </c>
      <c r="G91" s="14">
        <v>0</v>
      </c>
      <c r="H91" s="15">
        <v>493</v>
      </c>
      <c r="I91" s="15">
        <v>235</v>
      </c>
      <c r="J91" s="15">
        <v>0</v>
      </c>
      <c r="K91" s="15">
        <v>0</v>
      </c>
      <c r="L91" s="15">
        <f t="shared" si="26"/>
        <v>0</v>
      </c>
      <c r="M91" s="15">
        <v>728</v>
      </c>
      <c r="N91" s="14">
        <v>0</v>
      </c>
      <c r="O91" s="18">
        <f t="shared" si="23"/>
        <v>1</v>
      </c>
      <c r="P91" s="18">
        <f t="shared" si="22"/>
        <v>0</v>
      </c>
      <c r="Q91" s="14">
        <v>1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</row>
    <row r="92" spans="1:27" s="14" customFormat="1" ht="39.950000000000003" customHeight="1" x14ac:dyDescent="0.4">
      <c r="A92" s="13"/>
      <c r="C92" s="14">
        <f>SUM(C82:C91)</f>
        <v>1892</v>
      </c>
      <c r="D92" s="14">
        <f t="shared" ref="D92:AA92" si="27">SUM(D82:D91)</f>
        <v>1747</v>
      </c>
      <c r="E92" s="14">
        <f t="shared" si="27"/>
        <v>1736</v>
      </c>
      <c r="F92" s="14">
        <f t="shared" si="21"/>
        <v>11</v>
      </c>
      <c r="G92" s="14">
        <f t="shared" si="27"/>
        <v>78932</v>
      </c>
      <c r="H92" s="15">
        <f t="shared" si="27"/>
        <v>1435634.9</v>
      </c>
      <c r="I92" s="15">
        <f t="shared" si="27"/>
        <v>696829.7</v>
      </c>
      <c r="J92" s="15">
        <f t="shared" si="27"/>
        <v>574622</v>
      </c>
      <c r="K92" s="15">
        <f t="shared" si="27"/>
        <v>39423.67</v>
      </c>
      <c r="L92" s="15">
        <f t="shared" si="27"/>
        <v>614045.66999999993</v>
      </c>
      <c r="M92" s="15">
        <f t="shared" si="27"/>
        <v>1518418.93</v>
      </c>
      <c r="N92" s="14">
        <f t="shared" si="27"/>
        <v>137</v>
      </c>
      <c r="O92" s="18">
        <f t="shared" si="23"/>
        <v>0.99370349170005723</v>
      </c>
      <c r="P92" s="18">
        <f t="shared" si="22"/>
        <v>0.88119905049971314</v>
      </c>
      <c r="Q92" s="14">
        <f t="shared" si="27"/>
        <v>1538</v>
      </c>
      <c r="R92" s="14">
        <f t="shared" si="27"/>
        <v>3</v>
      </c>
      <c r="S92" s="14">
        <f t="shared" si="27"/>
        <v>183</v>
      </c>
      <c r="T92" s="14">
        <f t="shared" si="27"/>
        <v>3</v>
      </c>
      <c r="U92" s="14">
        <f t="shared" si="27"/>
        <v>5</v>
      </c>
      <c r="V92" s="14">
        <f t="shared" si="27"/>
        <v>0</v>
      </c>
      <c r="W92" s="14">
        <f t="shared" si="27"/>
        <v>0</v>
      </c>
      <c r="X92" s="14">
        <f t="shared" si="27"/>
        <v>3</v>
      </c>
      <c r="Y92" s="14">
        <f t="shared" si="27"/>
        <v>1</v>
      </c>
      <c r="Z92" s="14">
        <f t="shared" si="27"/>
        <v>0</v>
      </c>
      <c r="AA92" s="14">
        <f t="shared" si="27"/>
        <v>0</v>
      </c>
    </row>
    <row r="93" spans="1:27" s="14" customFormat="1" ht="39.950000000000003" customHeight="1" x14ac:dyDescent="0.4">
      <c r="A93" s="13">
        <v>1411109</v>
      </c>
      <c r="B93" s="14" t="s">
        <v>30</v>
      </c>
      <c r="C93" s="14">
        <v>464</v>
      </c>
      <c r="D93" s="14">
        <v>426</v>
      </c>
      <c r="E93" s="14">
        <v>426</v>
      </c>
      <c r="F93" s="14">
        <f t="shared" si="21"/>
        <v>0</v>
      </c>
      <c r="G93" s="14">
        <v>7558</v>
      </c>
      <c r="H93" s="15">
        <v>117368.45</v>
      </c>
      <c r="I93" s="15">
        <v>63913.599999999999</v>
      </c>
      <c r="J93" s="15">
        <v>20268</v>
      </c>
      <c r="K93" s="15">
        <v>50431.9</v>
      </c>
      <c r="L93" s="15">
        <f t="shared" si="26"/>
        <v>70699.899999999994</v>
      </c>
      <c r="M93" s="15">
        <v>110582.15</v>
      </c>
      <c r="N93" s="14">
        <v>38</v>
      </c>
      <c r="O93" s="18">
        <f t="shared" si="23"/>
        <v>1</v>
      </c>
      <c r="P93" s="18">
        <f t="shared" si="22"/>
        <v>1.1061792795273619</v>
      </c>
      <c r="Q93" s="14">
        <v>332</v>
      </c>
      <c r="R93" s="14">
        <v>2</v>
      </c>
      <c r="S93" s="14">
        <v>90</v>
      </c>
      <c r="T93" s="14">
        <v>0</v>
      </c>
      <c r="U93" s="14">
        <v>1</v>
      </c>
      <c r="V93" s="14">
        <v>0</v>
      </c>
      <c r="W93" s="14">
        <v>0</v>
      </c>
      <c r="X93" s="14">
        <v>1</v>
      </c>
      <c r="Y93" s="14">
        <v>0</v>
      </c>
      <c r="Z93" s="14">
        <v>0</v>
      </c>
      <c r="AA93" s="14">
        <v>0</v>
      </c>
    </row>
    <row r="94" spans="1:27" s="14" customFormat="1" ht="39.950000000000003" customHeight="1" x14ac:dyDescent="0.4">
      <c r="A94" s="13">
        <v>1411109</v>
      </c>
      <c r="B94" s="14" t="s">
        <v>31</v>
      </c>
      <c r="C94" s="14">
        <v>1277</v>
      </c>
      <c r="D94" s="14">
        <v>1116</v>
      </c>
      <c r="E94" s="14">
        <v>1114</v>
      </c>
      <c r="F94" s="14">
        <f t="shared" si="21"/>
        <v>2</v>
      </c>
      <c r="G94" s="14">
        <v>25528</v>
      </c>
      <c r="H94" s="15">
        <v>325237.56</v>
      </c>
      <c r="I94" s="15">
        <v>211151.03</v>
      </c>
      <c r="J94" s="15">
        <v>226564</v>
      </c>
      <c r="K94" s="15">
        <v>0</v>
      </c>
      <c r="L94" s="15">
        <f t="shared" si="26"/>
        <v>226564</v>
      </c>
      <c r="M94" s="15">
        <v>309824.59000000003</v>
      </c>
      <c r="N94" s="14">
        <v>137</v>
      </c>
      <c r="O94" s="18">
        <f t="shared" si="23"/>
        <v>0.99820788530465954</v>
      </c>
      <c r="P94" s="18">
        <f t="shared" si="22"/>
        <v>1.0729950026765203</v>
      </c>
      <c r="Q94" s="14">
        <v>985</v>
      </c>
      <c r="R94" s="14">
        <v>8</v>
      </c>
      <c r="S94" s="14">
        <v>112</v>
      </c>
      <c r="T94" s="14">
        <v>3</v>
      </c>
      <c r="U94" s="14">
        <v>4</v>
      </c>
      <c r="V94" s="14">
        <v>0</v>
      </c>
      <c r="W94" s="14">
        <v>0</v>
      </c>
      <c r="X94" s="14">
        <v>1</v>
      </c>
      <c r="Y94" s="14">
        <v>1</v>
      </c>
      <c r="Z94" s="14">
        <v>0</v>
      </c>
      <c r="AA94" s="14">
        <v>0</v>
      </c>
    </row>
    <row r="95" spans="1:27" s="14" customFormat="1" ht="39.950000000000003" customHeight="1" x14ac:dyDescent="0.4">
      <c r="A95" s="13">
        <v>1411109</v>
      </c>
      <c r="B95" s="14" t="s">
        <v>32</v>
      </c>
      <c r="C95" s="14">
        <v>35</v>
      </c>
      <c r="D95" s="14">
        <v>31</v>
      </c>
      <c r="E95" s="14">
        <v>31</v>
      </c>
      <c r="F95" s="14">
        <f t="shared" si="21"/>
        <v>0</v>
      </c>
      <c r="G95" s="14">
        <v>8962</v>
      </c>
      <c r="H95" s="15">
        <v>47057.4</v>
      </c>
      <c r="I95" s="15">
        <v>92693.01</v>
      </c>
      <c r="J95" s="15">
        <v>96037</v>
      </c>
      <c r="K95" s="15">
        <v>0</v>
      </c>
      <c r="L95" s="15">
        <f t="shared" si="26"/>
        <v>96037</v>
      </c>
      <c r="M95" s="15">
        <v>43713.41</v>
      </c>
      <c r="N95" s="14">
        <v>4</v>
      </c>
      <c r="O95" s="18">
        <f t="shared" si="23"/>
        <v>1</v>
      </c>
      <c r="P95" s="18">
        <f t="shared" si="22"/>
        <v>1.0360759673248285</v>
      </c>
      <c r="Q95" s="14">
        <v>24</v>
      </c>
      <c r="R95" s="14">
        <v>0</v>
      </c>
      <c r="S95" s="14">
        <v>6</v>
      </c>
      <c r="T95" s="14">
        <v>0</v>
      </c>
      <c r="U95" s="14">
        <v>1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</row>
    <row r="96" spans="1:27" s="14" customFormat="1" ht="39.950000000000003" customHeight="1" x14ac:dyDescent="0.4">
      <c r="A96" s="13">
        <v>1411109</v>
      </c>
      <c r="B96" s="14" t="s">
        <v>34</v>
      </c>
      <c r="C96" s="14">
        <v>52</v>
      </c>
      <c r="D96" s="14">
        <v>44</v>
      </c>
      <c r="E96" s="14">
        <v>44</v>
      </c>
      <c r="F96" s="14">
        <f t="shared" si="21"/>
        <v>0</v>
      </c>
      <c r="G96" s="14">
        <v>5505</v>
      </c>
      <c r="H96" s="15">
        <v>3396.08</v>
      </c>
      <c r="I96" s="15">
        <v>55529</v>
      </c>
      <c r="J96" s="15">
        <v>55834</v>
      </c>
      <c r="K96" s="15">
        <v>0</v>
      </c>
      <c r="L96" s="15">
        <f t="shared" si="26"/>
        <v>55834</v>
      </c>
      <c r="M96" s="15">
        <v>3091.08</v>
      </c>
      <c r="N96" s="14">
        <v>8</v>
      </c>
      <c r="O96" s="18">
        <f t="shared" si="23"/>
        <v>1</v>
      </c>
      <c r="P96" s="18">
        <f t="shared" si="22"/>
        <v>1.005492625474977</v>
      </c>
      <c r="Q96" s="14">
        <v>34</v>
      </c>
      <c r="R96" s="14">
        <v>0</v>
      </c>
      <c r="S96" s="14">
        <v>10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</row>
    <row r="97" spans="1:27" s="14" customFormat="1" ht="39.950000000000003" customHeight="1" x14ac:dyDescent="0.4">
      <c r="A97" s="13">
        <v>1411109</v>
      </c>
      <c r="B97" s="14" t="s">
        <v>35</v>
      </c>
      <c r="C97" s="14">
        <v>20</v>
      </c>
      <c r="D97" s="14">
        <v>20</v>
      </c>
      <c r="E97" s="14">
        <v>20</v>
      </c>
      <c r="F97" s="14">
        <f t="shared" si="21"/>
        <v>0</v>
      </c>
      <c r="G97" s="14">
        <v>12887</v>
      </c>
      <c r="H97" s="15">
        <v>117704.97</v>
      </c>
      <c r="I97" s="15">
        <v>85460.03</v>
      </c>
      <c r="J97" s="15">
        <v>18645</v>
      </c>
      <c r="K97" s="15">
        <v>0</v>
      </c>
      <c r="L97" s="15">
        <f t="shared" si="26"/>
        <v>18645</v>
      </c>
      <c r="M97" s="15">
        <v>184520</v>
      </c>
      <c r="N97" s="14">
        <v>0</v>
      </c>
      <c r="O97" s="18">
        <f t="shared" si="23"/>
        <v>1</v>
      </c>
      <c r="P97" s="18">
        <f t="shared" si="22"/>
        <v>0.21817216773736214</v>
      </c>
      <c r="Q97" s="14">
        <v>20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</row>
    <row r="98" spans="1:27" s="14" customFormat="1" ht="39.950000000000003" customHeight="1" x14ac:dyDescent="0.4">
      <c r="A98" s="13">
        <v>1411109</v>
      </c>
      <c r="B98" s="14" t="s">
        <v>36</v>
      </c>
      <c r="C98" s="14">
        <v>16</v>
      </c>
      <c r="D98" s="14">
        <v>15</v>
      </c>
      <c r="E98" s="14">
        <v>15</v>
      </c>
      <c r="F98" s="14">
        <f t="shared" si="21"/>
        <v>0</v>
      </c>
      <c r="G98" s="14">
        <v>1862</v>
      </c>
      <c r="H98" s="15">
        <v>35055.4</v>
      </c>
      <c r="I98" s="15">
        <v>45637</v>
      </c>
      <c r="J98" s="15">
        <v>16254</v>
      </c>
      <c r="K98" s="15">
        <v>0</v>
      </c>
      <c r="L98" s="15">
        <f t="shared" si="26"/>
        <v>16254</v>
      </c>
      <c r="M98" s="15">
        <v>64438.400000000001</v>
      </c>
      <c r="N98" s="14">
        <v>1</v>
      </c>
      <c r="O98" s="18">
        <f t="shared" si="23"/>
        <v>1</v>
      </c>
      <c r="P98" s="18">
        <f t="shared" si="22"/>
        <v>0.35615838026162983</v>
      </c>
      <c r="Q98" s="14">
        <v>14</v>
      </c>
      <c r="R98" s="14">
        <v>0</v>
      </c>
      <c r="S98" s="14">
        <v>1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0</v>
      </c>
    </row>
    <row r="99" spans="1:27" s="14" customFormat="1" ht="39.950000000000003" customHeight="1" x14ac:dyDescent="0.4">
      <c r="A99" s="13">
        <v>1411109</v>
      </c>
      <c r="B99" s="14" t="s">
        <v>37</v>
      </c>
      <c r="C99" s="14">
        <v>1</v>
      </c>
      <c r="D99" s="14">
        <v>1</v>
      </c>
      <c r="E99" s="14">
        <v>1</v>
      </c>
      <c r="F99" s="14">
        <f t="shared" si="21"/>
        <v>0</v>
      </c>
      <c r="G99" s="14">
        <v>23</v>
      </c>
      <c r="H99" s="15">
        <v>-5846</v>
      </c>
      <c r="I99" s="15">
        <v>2023</v>
      </c>
      <c r="J99" s="15">
        <v>2100</v>
      </c>
      <c r="K99" s="15">
        <v>0</v>
      </c>
      <c r="L99" s="15">
        <f t="shared" si="26"/>
        <v>2100</v>
      </c>
      <c r="M99" s="15">
        <v>-5923</v>
      </c>
      <c r="N99" s="14">
        <v>0</v>
      </c>
      <c r="O99" s="18">
        <f t="shared" si="23"/>
        <v>1</v>
      </c>
      <c r="P99" s="18">
        <f t="shared" si="22"/>
        <v>1.0380622837370241</v>
      </c>
      <c r="Q99" s="14">
        <v>1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0</v>
      </c>
      <c r="Y99" s="14">
        <v>0</v>
      </c>
      <c r="Z99" s="14">
        <v>0</v>
      </c>
      <c r="AA99" s="14">
        <v>0</v>
      </c>
    </row>
    <row r="100" spans="1:27" s="14" customFormat="1" ht="39.950000000000003" customHeight="1" x14ac:dyDescent="0.4">
      <c r="A100" s="13"/>
      <c r="C100" s="14">
        <f>SUM(C93:C99)</f>
        <v>1865</v>
      </c>
      <c r="D100" s="14">
        <f t="shared" ref="D100:Z100" si="28">SUM(D93:D99)</f>
        <v>1653</v>
      </c>
      <c r="E100" s="14">
        <f t="shared" si="28"/>
        <v>1651</v>
      </c>
      <c r="F100" s="14">
        <f t="shared" si="21"/>
        <v>2</v>
      </c>
      <c r="G100" s="14">
        <f t="shared" si="28"/>
        <v>62325</v>
      </c>
      <c r="H100" s="15">
        <f t="shared" si="28"/>
        <v>639973.8600000001</v>
      </c>
      <c r="I100" s="15">
        <f t="shared" si="28"/>
        <v>556406.67000000004</v>
      </c>
      <c r="J100" s="15">
        <f t="shared" si="28"/>
        <v>435702</v>
      </c>
      <c r="K100" s="15">
        <f t="shared" si="28"/>
        <v>50431.9</v>
      </c>
      <c r="L100" s="15">
        <f t="shared" si="28"/>
        <v>486133.9</v>
      </c>
      <c r="M100" s="15">
        <f t="shared" si="28"/>
        <v>710246.63</v>
      </c>
      <c r="N100" s="14">
        <f t="shared" si="28"/>
        <v>188</v>
      </c>
      <c r="O100" s="18">
        <f t="shared" si="23"/>
        <v>0.99879007864488811</v>
      </c>
      <c r="P100" s="18">
        <f t="shared" si="22"/>
        <v>0.87370250252391835</v>
      </c>
      <c r="Q100" s="14">
        <f t="shared" si="28"/>
        <v>1410</v>
      </c>
      <c r="R100" s="14">
        <f t="shared" si="28"/>
        <v>10</v>
      </c>
      <c r="S100" s="14">
        <f t="shared" si="28"/>
        <v>219</v>
      </c>
      <c r="T100" s="14">
        <f t="shared" si="28"/>
        <v>3</v>
      </c>
      <c r="U100" s="14">
        <f t="shared" si="28"/>
        <v>6</v>
      </c>
      <c r="V100" s="14">
        <f t="shared" si="28"/>
        <v>0</v>
      </c>
      <c r="W100" s="14">
        <f t="shared" si="28"/>
        <v>0</v>
      </c>
      <c r="X100" s="14">
        <f t="shared" si="28"/>
        <v>2</v>
      </c>
      <c r="Y100" s="14">
        <f t="shared" si="28"/>
        <v>1</v>
      </c>
      <c r="Z100" s="14">
        <f t="shared" si="28"/>
        <v>0</v>
      </c>
      <c r="AA100" s="14">
        <f>SUM(AA93:AA99)</f>
        <v>0</v>
      </c>
    </row>
    <row r="101" spans="1:27" s="14" customFormat="1" ht="39.950000000000003" customHeight="1" x14ac:dyDescent="0.4">
      <c r="A101" s="26" t="s">
        <v>72</v>
      </c>
      <c r="B101" s="14" t="s">
        <v>30</v>
      </c>
      <c r="C101" s="14">
        <f>+C61+C72+C82+C93</f>
        <v>1621</v>
      </c>
      <c r="D101" s="14">
        <f t="shared" ref="D101:AA101" si="29">+D61+D72+D82+D93</f>
        <v>1490</v>
      </c>
      <c r="E101" s="14">
        <f t="shared" si="29"/>
        <v>1490</v>
      </c>
      <c r="F101" s="14">
        <f t="shared" si="29"/>
        <v>0</v>
      </c>
      <c r="G101" s="14">
        <f t="shared" si="29"/>
        <v>27370</v>
      </c>
      <c r="H101" s="15">
        <f t="shared" si="29"/>
        <v>268527.74</v>
      </c>
      <c r="I101" s="15">
        <f t="shared" si="29"/>
        <v>220560.61000000002</v>
      </c>
      <c r="J101" s="15">
        <f t="shared" si="29"/>
        <v>59956</v>
      </c>
      <c r="K101" s="15">
        <f t="shared" si="29"/>
        <v>173792.07</v>
      </c>
      <c r="L101" s="15">
        <f t="shared" si="29"/>
        <v>233748.06999999998</v>
      </c>
      <c r="M101" s="15">
        <f t="shared" si="29"/>
        <v>255340.28</v>
      </c>
      <c r="N101" s="14">
        <f t="shared" si="29"/>
        <v>127</v>
      </c>
      <c r="O101" s="18">
        <f t="shared" ref="O101:O111" si="30">E101/D101*100%</f>
        <v>1</v>
      </c>
      <c r="P101" s="18">
        <f t="shared" ref="P101:P111" si="31">L101/I101*100%</f>
        <v>1.0597906398608525</v>
      </c>
      <c r="Q101" s="14">
        <f t="shared" si="29"/>
        <v>1254</v>
      </c>
      <c r="R101" s="14">
        <f t="shared" si="29"/>
        <v>4</v>
      </c>
      <c r="S101" s="14">
        <f t="shared" si="29"/>
        <v>224</v>
      </c>
      <c r="T101" s="14">
        <f t="shared" si="29"/>
        <v>0</v>
      </c>
      <c r="U101" s="14">
        <f t="shared" si="29"/>
        <v>5</v>
      </c>
      <c r="V101" s="14">
        <f t="shared" si="29"/>
        <v>0</v>
      </c>
      <c r="W101" s="14">
        <f t="shared" si="29"/>
        <v>0</v>
      </c>
      <c r="X101" s="14">
        <f t="shared" si="29"/>
        <v>2</v>
      </c>
      <c r="Y101" s="14">
        <f t="shared" si="29"/>
        <v>1</v>
      </c>
      <c r="Z101" s="14">
        <f t="shared" si="29"/>
        <v>0</v>
      </c>
      <c r="AA101" s="14">
        <f t="shared" si="29"/>
        <v>0</v>
      </c>
    </row>
    <row r="102" spans="1:27" s="14" customFormat="1" ht="39.950000000000003" customHeight="1" x14ac:dyDescent="0.4">
      <c r="A102" s="27"/>
      <c r="B102" s="14" t="s">
        <v>31</v>
      </c>
      <c r="C102" s="14">
        <f>+C62+C73+C83+C84+C94</f>
        <v>5462</v>
      </c>
      <c r="D102" s="14">
        <f t="shared" ref="D102:AA102" si="32">+D62+D73+D83+D84+D94</f>
        <v>4911</v>
      </c>
      <c r="E102" s="14">
        <f t="shared" si="32"/>
        <v>4888</v>
      </c>
      <c r="F102" s="14">
        <f t="shared" si="32"/>
        <v>23</v>
      </c>
      <c r="G102" s="14">
        <f t="shared" si="32"/>
        <v>128008</v>
      </c>
      <c r="H102" s="15">
        <f t="shared" si="32"/>
        <v>856374.55</v>
      </c>
      <c r="I102" s="15">
        <f t="shared" si="32"/>
        <v>977538.06</v>
      </c>
      <c r="J102" s="15">
        <f t="shared" si="32"/>
        <v>1029363</v>
      </c>
      <c r="K102" s="15">
        <f t="shared" si="32"/>
        <v>3067</v>
      </c>
      <c r="L102" s="15">
        <f t="shared" si="32"/>
        <v>1032430</v>
      </c>
      <c r="M102" s="15">
        <f t="shared" si="32"/>
        <v>801482.6100000001</v>
      </c>
      <c r="N102" s="14">
        <f t="shared" si="32"/>
        <v>501</v>
      </c>
      <c r="O102" s="18">
        <f t="shared" si="30"/>
        <v>0.99531663612298926</v>
      </c>
      <c r="P102" s="18">
        <f t="shared" si="31"/>
        <v>1.0561532509537275</v>
      </c>
      <c r="Q102" s="14">
        <f t="shared" si="32"/>
        <v>4317</v>
      </c>
      <c r="R102" s="14">
        <f t="shared" si="32"/>
        <v>9</v>
      </c>
      <c r="S102" s="14">
        <f t="shared" si="32"/>
        <v>503</v>
      </c>
      <c r="T102" s="14">
        <f t="shared" si="32"/>
        <v>13</v>
      </c>
      <c r="U102" s="14">
        <f t="shared" si="32"/>
        <v>37</v>
      </c>
      <c r="V102" s="14">
        <f t="shared" si="32"/>
        <v>0</v>
      </c>
      <c r="W102" s="14">
        <f t="shared" si="32"/>
        <v>0</v>
      </c>
      <c r="X102" s="14">
        <f t="shared" si="32"/>
        <v>5</v>
      </c>
      <c r="Y102" s="14">
        <f t="shared" si="32"/>
        <v>4</v>
      </c>
      <c r="Z102" s="14">
        <f t="shared" si="32"/>
        <v>0</v>
      </c>
      <c r="AA102" s="14">
        <f t="shared" si="32"/>
        <v>0</v>
      </c>
    </row>
    <row r="103" spans="1:27" s="14" customFormat="1" ht="39.950000000000003" customHeight="1" x14ac:dyDescent="0.4">
      <c r="A103" s="27"/>
      <c r="B103" s="14" t="s">
        <v>39</v>
      </c>
      <c r="C103" s="14">
        <f>+C63+C85</f>
        <v>5</v>
      </c>
      <c r="D103" s="14">
        <f t="shared" ref="D103:AA103" si="33">+D63+D85</f>
        <v>5</v>
      </c>
      <c r="E103" s="14">
        <f t="shared" si="33"/>
        <v>5</v>
      </c>
      <c r="F103" s="14">
        <f t="shared" si="33"/>
        <v>0</v>
      </c>
      <c r="G103" s="14">
        <f t="shared" si="33"/>
        <v>160</v>
      </c>
      <c r="H103" s="15">
        <f t="shared" si="33"/>
        <v>433</v>
      </c>
      <c r="I103" s="15">
        <f t="shared" si="33"/>
        <v>2271</v>
      </c>
      <c r="J103" s="15">
        <f t="shared" si="33"/>
        <v>2432</v>
      </c>
      <c r="K103" s="15">
        <f t="shared" si="33"/>
        <v>0</v>
      </c>
      <c r="L103" s="15">
        <f t="shared" si="33"/>
        <v>2432</v>
      </c>
      <c r="M103" s="15">
        <f t="shared" si="33"/>
        <v>272</v>
      </c>
      <c r="N103" s="14">
        <f t="shared" si="33"/>
        <v>0</v>
      </c>
      <c r="O103" s="18">
        <f t="shared" si="30"/>
        <v>1</v>
      </c>
      <c r="P103" s="18">
        <f t="shared" si="31"/>
        <v>1.0708938793483047</v>
      </c>
      <c r="Q103" s="14">
        <f t="shared" si="33"/>
        <v>5</v>
      </c>
      <c r="R103" s="14">
        <f t="shared" si="33"/>
        <v>0</v>
      </c>
      <c r="S103" s="14">
        <f t="shared" si="33"/>
        <v>0</v>
      </c>
      <c r="T103" s="14">
        <f t="shared" si="33"/>
        <v>0</v>
      </c>
      <c r="U103" s="14">
        <f t="shared" si="33"/>
        <v>0</v>
      </c>
      <c r="V103" s="14">
        <f t="shared" si="33"/>
        <v>0</v>
      </c>
      <c r="W103" s="14">
        <f t="shared" si="33"/>
        <v>0</v>
      </c>
      <c r="X103" s="14">
        <f t="shared" si="33"/>
        <v>0</v>
      </c>
      <c r="Y103" s="14">
        <f t="shared" si="33"/>
        <v>0</v>
      </c>
      <c r="Z103" s="14">
        <f t="shared" si="33"/>
        <v>0</v>
      </c>
      <c r="AA103" s="14">
        <f t="shared" si="33"/>
        <v>0</v>
      </c>
    </row>
    <row r="104" spans="1:27" s="14" customFormat="1" ht="39.950000000000003" customHeight="1" x14ac:dyDescent="0.4">
      <c r="A104" s="27"/>
      <c r="B104" s="14" t="s">
        <v>32</v>
      </c>
      <c r="C104" s="14">
        <f>+C64+C74+C86+C95</f>
        <v>379</v>
      </c>
      <c r="D104" s="14">
        <f t="shared" ref="D104:AA104" si="34">+D64+D74+D86+D95</f>
        <v>355</v>
      </c>
      <c r="E104" s="14">
        <f t="shared" si="34"/>
        <v>353</v>
      </c>
      <c r="F104" s="14">
        <f t="shared" si="34"/>
        <v>2</v>
      </c>
      <c r="G104" s="14">
        <f t="shared" si="34"/>
        <v>48269</v>
      </c>
      <c r="H104" s="15">
        <f t="shared" si="34"/>
        <v>108553.09</v>
      </c>
      <c r="I104" s="15">
        <f t="shared" si="34"/>
        <v>522384.98</v>
      </c>
      <c r="J104" s="15">
        <f t="shared" si="34"/>
        <v>522502</v>
      </c>
      <c r="K104" s="15">
        <f t="shared" si="34"/>
        <v>12265</v>
      </c>
      <c r="L104" s="15">
        <f t="shared" si="34"/>
        <v>534767</v>
      </c>
      <c r="M104" s="15">
        <f t="shared" si="34"/>
        <v>96171.07</v>
      </c>
      <c r="N104" s="14">
        <f t="shared" si="34"/>
        <v>23</v>
      </c>
      <c r="O104" s="18">
        <f t="shared" si="30"/>
        <v>0.9943661971830986</v>
      </c>
      <c r="P104" s="18">
        <f t="shared" si="31"/>
        <v>1.0237028637385401</v>
      </c>
      <c r="Q104" s="14">
        <f t="shared" si="34"/>
        <v>272</v>
      </c>
      <c r="R104" s="14">
        <f t="shared" si="34"/>
        <v>1</v>
      </c>
      <c r="S104" s="14">
        <f t="shared" si="34"/>
        <v>79</v>
      </c>
      <c r="T104" s="14">
        <f t="shared" si="34"/>
        <v>0</v>
      </c>
      <c r="U104" s="14">
        <f t="shared" si="34"/>
        <v>1</v>
      </c>
      <c r="V104" s="14">
        <f t="shared" si="34"/>
        <v>0</v>
      </c>
      <c r="W104" s="14">
        <f t="shared" si="34"/>
        <v>0</v>
      </c>
      <c r="X104" s="14">
        <f t="shared" si="34"/>
        <v>0</v>
      </c>
      <c r="Y104" s="14">
        <f t="shared" si="34"/>
        <v>0</v>
      </c>
      <c r="Z104" s="14">
        <f t="shared" si="34"/>
        <v>0</v>
      </c>
      <c r="AA104" s="14">
        <f t="shared" si="34"/>
        <v>0</v>
      </c>
    </row>
    <row r="105" spans="1:27" s="14" customFormat="1" ht="39.950000000000003" customHeight="1" x14ac:dyDescent="0.4">
      <c r="A105" s="27"/>
      <c r="B105" s="14" t="s">
        <v>38</v>
      </c>
      <c r="C105" s="14">
        <f>+C65</f>
        <v>3</v>
      </c>
      <c r="D105" s="14">
        <f t="shared" ref="D105:AA105" si="35">+D65</f>
        <v>3</v>
      </c>
      <c r="E105" s="14">
        <f t="shared" si="35"/>
        <v>3</v>
      </c>
      <c r="F105" s="14">
        <f t="shared" si="35"/>
        <v>0</v>
      </c>
      <c r="G105" s="14">
        <f t="shared" si="35"/>
        <v>118</v>
      </c>
      <c r="H105" s="15">
        <f t="shared" si="35"/>
        <v>-318.64</v>
      </c>
      <c r="I105" s="15">
        <f t="shared" si="35"/>
        <v>1329.64</v>
      </c>
      <c r="J105" s="15">
        <f t="shared" si="35"/>
        <v>0</v>
      </c>
      <c r="K105" s="15">
        <f t="shared" si="35"/>
        <v>1322.99</v>
      </c>
      <c r="L105" s="15">
        <f t="shared" si="35"/>
        <v>1322.99</v>
      </c>
      <c r="M105" s="15">
        <f t="shared" si="35"/>
        <v>-311.99</v>
      </c>
      <c r="N105" s="14">
        <f t="shared" si="35"/>
        <v>0</v>
      </c>
      <c r="O105" s="18">
        <f t="shared" si="30"/>
        <v>1</v>
      </c>
      <c r="P105" s="18">
        <f t="shared" si="31"/>
        <v>0.99499864625011269</v>
      </c>
      <c r="Q105" s="14">
        <f t="shared" si="35"/>
        <v>2</v>
      </c>
      <c r="R105" s="14">
        <f t="shared" si="35"/>
        <v>0</v>
      </c>
      <c r="S105" s="14">
        <f t="shared" si="35"/>
        <v>0</v>
      </c>
      <c r="T105" s="14">
        <f t="shared" si="35"/>
        <v>0</v>
      </c>
      <c r="U105" s="14">
        <f t="shared" si="35"/>
        <v>1</v>
      </c>
      <c r="V105" s="14">
        <f t="shared" si="35"/>
        <v>0</v>
      </c>
      <c r="W105" s="14">
        <f t="shared" si="35"/>
        <v>0</v>
      </c>
      <c r="X105" s="14">
        <f t="shared" si="35"/>
        <v>0</v>
      </c>
      <c r="Y105" s="14">
        <f t="shared" si="35"/>
        <v>0</v>
      </c>
      <c r="Z105" s="14">
        <f t="shared" si="35"/>
        <v>0</v>
      </c>
      <c r="AA105" s="14">
        <f t="shared" si="35"/>
        <v>0</v>
      </c>
    </row>
    <row r="106" spans="1:27" s="14" customFormat="1" ht="39.950000000000003" customHeight="1" x14ac:dyDescent="0.4">
      <c r="A106" s="27"/>
      <c r="B106" s="14" t="s">
        <v>34</v>
      </c>
      <c r="C106" s="14">
        <f>+C66+C76+C87+C96</f>
        <v>201</v>
      </c>
      <c r="D106" s="14">
        <f t="shared" ref="D106:AA106" si="36">+D66+D76+D87+D96</f>
        <v>163</v>
      </c>
      <c r="E106" s="14">
        <f t="shared" si="36"/>
        <v>162</v>
      </c>
      <c r="F106" s="14">
        <f t="shared" si="36"/>
        <v>1</v>
      </c>
      <c r="G106" s="14">
        <f t="shared" si="36"/>
        <v>27854</v>
      </c>
      <c r="H106" s="15">
        <f t="shared" si="36"/>
        <v>48053.36</v>
      </c>
      <c r="I106" s="15">
        <f t="shared" si="36"/>
        <v>264566.01</v>
      </c>
      <c r="J106" s="15">
        <f t="shared" si="36"/>
        <v>272939</v>
      </c>
      <c r="K106" s="15">
        <f t="shared" si="36"/>
        <v>0</v>
      </c>
      <c r="L106" s="15">
        <f t="shared" si="36"/>
        <v>272939</v>
      </c>
      <c r="M106" s="15">
        <f t="shared" si="36"/>
        <v>39680.370000000003</v>
      </c>
      <c r="N106" s="14">
        <f t="shared" si="36"/>
        <v>37</v>
      </c>
      <c r="O106" s="18">
        <f t="shared" si="30"/>
        <v>0.99386503067484666</v>
      </c>
      <c r="P106" s="18">
        <f t="shared" si="31"/>
        <v>1.0316480185795598</v>
      </c>
      <c r="Q106" s="14">
        <f t="shared" si="36"/>
        <v>128</v>
      </c>
      <c r="R106" s="14">
        <f t="shared" si="36"/>
        <v>0</v>
      </c>
      <c r="S106" s="14">
        <f t="shared" si="36"/>
        <v>33</v>
      </c>
      <c r="T106" s="14">
        <f t="shared" si="36"/>
        <v>0</v>
      </c>
      <c r="U106" s="14">
        <f t="shared" si="36"/>
        <v>1</v>
      </c>
      <c r="V106" s="14">
        <f t="shared" si="36"/>
        <v>0</v>
      </c>
      <c r="W106" s="14">
        <f t="shared" si="36"/>
        <v>0</v>
      </c>
      <c r="X106" s="14">
        <f t="shared" si="36"/>
        <v>0</v>
      </c>
      <c r="Y106" s="14">
        <f t="shared" si="36"/>
        <v>0</v>
      </c>
      <c r="Z106" s="14">
        <f t="shared" si="36"/>
        <v>0</v>
      </c>
      <c r="AA106" s="14">
        <f t="shared" si="36"/>
        <v>0</v>
      </c>
    </row>
    <row r="107" spans="1:27" s="14" customFormat="1" ht="39.950000000000003" customHeight="1" x14ac:dyDescent="0.4">
      <c r="A107" s="27"/>
      <c r="B107" s="14" t="s">
        <v>35</v>
      </c>
      <c r="C107" s="14">
        <f>+C67+C77+C88+C97</f>
        <v>72</v>
      </c>
      <c r="D107" s="14">
        <f t="shared" ref="D107:AA107" si="37">+D67+D77+D88+D97</f>
        <v>70</v>
      </c>
      <c r="E107" s="14">
        <f t="shared" si="37"/>
        <v>70</v>
      </c>
      <c r="F107" s="14">
        <f t="shared" si="37"/>
        <v>0</v>
      </c>
      <c r="G107" s="14">
        <f t="shared" si="37"/>
        <v>44408</v>
      </c>
      <c r="H107" s="15">
        <f t="shared" si="37"/>
        <v>2002976.02</v>
      </c>
      <c r="I107" s="15">
        <f t="shared" si="37"/>
        <v>366753.98</v>
      </c>
      <c r="J107" s="15">
        <f t="shared" si="37"/>
        <v>131429</v>
      </c>
      <c r="K107" s="15">
        <f t="shared" si="37"/>
        <v>0</v>
      </c>
      <c r="L107" s="15">
        <f t="shared" si="37"/>
        <v>131429</v>
      </c>
      <c r="M107" s="15">
        <f t="shared" si="37"/>
        <v>2238301</v>
      </c>
      <c r="N107" s="14">
        <f t="shared" si="37"/>
        <v>2</v>
      </c>
      <c r="O107" s="18">
        <f t="shared" si="30"/>
        <v>1</v>
      </c>
      <c r="P107" s="18">
        <f t="shared" si="31"/>
        <v>0.35835739260416483</v>
      </c>
      <c r="Q107" s="14">
        <f t="shared" si="37"/>
        <v>60</v>
      </c>
      <c r="R107" s="14">
        <f t="shared" si="37"/>
        <v>0</v>
      </c>
      <c r="S107" s="14">
        <f t="shared" si="37"/>
        <v>1</v>
      </c>
      <c r="T107" s="14">
        <f t="shared" si="37"/>
        <v>0</v>
      </c>
      <c r="U107" s="14">
        <f t="shared" si="37"/>
        <v>4</v>
      </c>
      <c r="V107" s="14">
        <f t="shared" si="37"/>
        <v>0</v>
      </c>
      <c r="W107" s="14">
        <f t="shared" si="37"/>
        <v>0</v>
      </c>
      <c r="X107" s="14">
        <f t="shared" si="37"/>
        <v>0</v>
      </c>
      <c r="Y107" s="14">
        <f t="shared" si="37"/>
        <v>5</v>
      </c>
      <c r="Z107" s="14">
        <f t="shared" si="37"/>
        <v>0</v>
      </c>
      <c r="AA107" s="14">
        <f t="shared" si="37"/>
        <v>0</v>
      </c>
    </row>
    <row r="108" spans="1:27" s="14" customFormat="1" ht="39.950000000000003" customHeight="1" x14ac:dyDescent="0.4">
      <c r="A108" s="27"/>
      <c r="B108" s="14" t="s">
        <v>36</v>
      </c>
      <c r="C108" s="14">
        <f>+C68+C78+C89+C98</f>
        <v>69</v>
      </c>
      <c r="D108" s="14">
        <f t="shared" ref="D108:AA108" si="38">+D68+D78+D89+D98</f>
        <v>68</v>
      </c>
      <c r="E108" s="14">
        <f t="shared" si="38"/>
        <v>68</v>
      </c>
      <c r="F108" s="14">
        <f t="shared" si="38"/>
        <v>0</v>
      </c>
      <c r="G108" s="14">
        <f t="shared" si="38"/>
        <v>16560</v>
      </c>
      <c r="H108" s="15">
        <f t="shared" si="38"/>
        <v>682554.5</v>
      </c>
      <c r="I108" s="15">
        <f t="shared" si="38"/>
        <v>240640.9</v>
      </c>
      <c r="J108" s="15">
        <f t="shared" si="38"/>
        <v>214789</v>
      </c>
      <c r="K108" s="15">
        <f t="shared" si="38"/>
        <v>0</v>
      </c>
      <c r="L108" s="15">
        <f t="shared" si="38"/>
        <v>214789</v>
      </c>
      <c r="M108" s="15">
        <f t="shared" si="38"/>
        <v>708406.4</v>
      </c>
      <c r="N108" s="14">
        <f t="shared" si="38"/>
        <v>1</v>
      </c>
      <c r="O108" s="18">
        <f t="shared" si="30"/>
        <v>1</v>
      </c>
      <c r="P108" s="18">
        <f t="shared" si="31"/>
        <v>0.89257063117699442</v>
      </c>
      <c r="Q108" s="14">
        <f t="shared" si="38"/>
        <v>64</v>
      </c>
      <c r="R108" s="14">
        <f t="shared" si="38"/>
        <v>0</v>
      </c>
      <c r="S108" s="14">
        <f t="shared" si="38"/>
        <v>1</v>
      </c>
      <c r="T108" s="14">
        <f t="shared" si="38"/>
        <v>0</v>
      </c>
      <c r="U108" s="14">
        <f t="shared" si="38"/>
        <v>0</v>
      </c>
      <c r="V108" s="14">
        <f t="shared" si="38"/>
        <v>0</v>
      </c>
      <c r="W108" s="14">
        <f t="shared" si="38"/>
        <v>1</v>
      </c>
      <c r="X108" s="14">
        <f t="shared" si="38"/>
        <v>1</v>
      </c>
      <c r="Y108" s="14">
        <f t="shared" si="38"/>
        <v>1</v>
      </c>
      <c r="Z108" s="14">
        <f t="shared" si="38"/>
        <v>0</v>
      </c>
      <c r="AA108" s="14">
        <f t="shared" si="38"/>
        <v>0</v>
      </c>
    </row>
    <row r="109" spans="1:27" s="14" customFormat="1" ht="39.950000000000003" customHeight="1" x14ac:dyDescent="0.4">
      <c r="A109" s="27"/>
      <c r="B109" s="14" t="s">
        <v>37</v>
      </c>
      <c r="C109" s="14">
        <f>+C69+C79+C90+C99</f>
        <v>55</v>
      </c>
      <c r="D109" s="14">
        <f t="shared" ref="D109:AA109" si="39">+D69+D79+D90+D99</f>
        <v>20</v>
      </c>
      <c r="E109" s="14">
        <f t="shared" si="39"/>
        <v>18</v>
      </c>
      <c r="F109" s="14">
        <f t="shared" si="39"/>
        <v>2</v>
      </c>
      <c r="G109" s="14">
        <f t="shared" si="39"/>
        <v>1244</v>
      </c>
      <c r="H109" s="15">
        <f t="shared" si="39"/>
        <v>-117007.33</v>
      </c>
      <c r="I109" s="15">
        <f t="shared" si="39"/>
        <v>52382</v>
      </c>
      <c r="J109" s="15">
        <f t="shared" si="39"/>
        <v>84357</v>
      </c>
      <c r="K109" s="15">
        <f t="shared" si="39"/>
        <v>-7506</v>
      </c>
      <c r="L109" s="15">
        <f t="shared" si="39"/>
        <v>76851</v>
      </c>
      <c r="M109" s="15">
        <f t="shared" si="39"/>
        <v>-141476.33000000002</v>
      </c>
      <c r="N109" s="14">
        <f t="shared" si="39"/>
        <v>26</v>
      </c>
      <c r="O109" s="18">
        <f t="shared" si="30"/>
        <v>0.9</v>
      </c>
      <c r="P109" s="18">
        <f t="shared" si="31"/>
        <v>1.4671261120232142</v>
      </c>
      <c r="Q109" s="14">
        <f t="shared" si="39"/>
        <v>18</v>
      </c>
      <c r="R109" s="14">
        <f t="shared" si="39"/>
        <v>0</v>
      </c>
      <c r="S109" s="14">
        <f t="shared" si="39"/>
        <v>0</v>
      </c>
      <c r="T109" s="14">
        <f t="shared" si="39"/>
        <v>0</v>
      </c>
      <c r="U109" s="14">
        <f t="shared" si="39"/>
        <v>0</v>
      </c>
      <c r="V109" s="14">
        <f t="shared" si="39"/>
        <v>0</v>
      </c>
      <c r="W109" s="14">
        <f t="shared" si="39"/>
        <v>0</v>
      </c>
      <c r="X109" s="14">
        <f t="shared" si="39"/>
        <v>0</v>
      </c>
      <c r="Y109" s="14">
        <f t="shared" si="39"/>
        <v>0</v>
      </c>
      <c r="Z109" s="14">
        <f t="shared" si="39"/>
        <v>0</v>
      </c>
      <c r="AA109" s="14">
        <f t="shared" si="39"/>
        <v>0</v>
      </c>
    </row>
    <row r="110" spans="1:27" s="14" customFormat="1" ht="39.950000000000003" customHeight="1" x14ac:dyDescent="0.4">
      <c r="A110" s="28"/>
      <c r="B110" s="14" t="s">
        <v>40</v>
      </c>
      <c r="C110" s="14">
        <f>+C70+C80+C91</f>
        <v>3</v>
      </c>
      <c r="D110" s="14">
        <f t="shared" ref="D110:AA110" si="40">+D70+D80+D91</f>
        <v>3</v>
      </c>
      <c r="E110" s="14">
        <f t="shared" si="40"/>
        <v>3</v>
      </c>
      <c r="F110" s="14">
        <f t="shared" si="40"/>
        <v>0</v>
      </c>
      <c r="G110" s="14">
        <f t="shared" si="40"/>
        <v>13</v>
      </c>
      <c r="H110" s="15">
        <f t="shared" si="40"/>
        <v>945</v>
      </c>
      <c r="I110" s="15">
        <f t="shared" si="40"/>
        <v>1083</v>
      </c>
      <c r="J110" s="15">
        <f t="shared" si="40"/>
        <v>2130</v>
      </c>
      <c r="K110" s="15">
        <f t="shared" si="40"/>
        <v>0</v>
      </c>
      <c r="L110" s="15">
        <f t="shared" si="40"/>
        <v>2130</v>
      </c>
      <c r="M110" s="15">
        <f t="shared" si="40"/>
        <v>-102</v>
      </c>
      <c r="N110" s="14">
        <f t="shared" si="40"/>
        <v>0</v>
      </c>
      <c r="O110" s="18">
        <f t="shared" si="30"/>
        <v>1</v>
      </c>
      <c r="P110" s="18">
        <f t="shared" si="31"/>
        <v>1.9667590027700832</v>
      </c>
      <c r="Q110" s="14">
        <f t="shared" si="40"/>
        <v>3</v>
      </c>
      <c r="R110" s="14">
        <f t="shared" si="40"/>
        <v>0</v>
      </c>
      <c r="S110" s="14">
        <f t="shared" si="40"/>
        <v>0</v>
      </c>
      <c r="T110" s="14">
        <f t="shared" si="40"/>
        <v>0</v>
      </c>
      <c r="U110" s="14">
        <f t="shared" si="40"/>
        <v>0</v>
      </c>
      <c r="V110" s="14">
        <f t="shared" si="40"/>
        <v>0</v>
      </c>
      <c r="W110" s="14">
        <f t="shared" si="40"/>
        <v>0</v>
      </c>
      <c r="X110" s="14">
        <f t="shared" si="40"/>
        <v>0</v>
      </c>
      <c r="Y110" s="14">
        <f t="shared" si="40"/>
        <v>0</v>
      </c>
      <c r="Z110" s="14">
        <f t="shared" si="40"/>
        <v>0</v>
      </c>
      <c r="AA110" s="14">
        <f t="shared" si="40"/>
        <v>0</v>
      </c>
    </row>
    <row r="111" spans="1:27" s="17" customFormat="1" ht="39.950000000000003" customHeight="1" x14ac:dyDescent="0.4">
      <c r="A111" s="16"/>
      <c r="B111" s="17" t="s">
        <v>68</v>
      </c>
      <c r="C111" s="17">
        <f>SUM(C101:C110)</f>
        <v>7870</v>
      </c>
      <c r="D111" s="17">
        <f t="shared" ref="D111:AA111" si="41">SUM(D101:D110)</f>
        <v>7088</v>
      </c>
      <c r="E111" s="17">
        <f t="shared" si="41"/>
        <v>7060</v>
      </c>
      <c r="F111" s="17">
        <f t="shared" si="41"/>
        <v>28</v>
      </c>
      <c r="G111" s="17">
        <f t="shared" si="41"/>
        <v>294004</v>
      </c>
      <c r="H111" s="19">
        <f t="shared" si="41"/>
        <v>3851091.29</v>
      </c>
      <c r="I111" s="19">
        <f t="shared" si="41"/>
        <v>2649510.1800000002</v>
      </c>
      <c r="J111" s="19">
        <f t="shared" si="41"/>
        <v>2319897</v>
      </c>
      <c r="K111" s="19">
        <f t="shared" si="41"/>
        <v>182941.06</v>
      </c>
      <c r="L111" s="19">
        <f t="shared" si="41"/>
        <v>2502838.06</v>
      </c>
      <c r="M111" s="19">
        <f t="shared" si="41"/>
        <v>3997763.41</v>
      </c>
      <c r="N111" s="17">
        <f t="shared" si="41"/>
        <v>717</v>
      </c>
      <c r="O111" s="20">
        <f t="shared" si="30"/>
        <v>0.99604966139954854</v>
      </c>
      <c r="P111" s="20">
        <f t="shared" si="31"/>
        <v>0.94464179790394309</v>
      </c>
      <c r="Q111" s="17">
        <f t="shared" si="41"/>
        <v>6123</v>
      </c>
      <c r="R111" s="17">
        <f t="shared" si="41"/>
        <v>14</v>
      </c>
      <c r="S111" s="17">
        <f t="shared" si="41"/>
        <v>841</v>
      </c>
      <c r="T111" s="17">
        <f t="shared" si="41"/>
        <v>13</v>
      </c>
      <c r="U111" s="17">
        <f t="shared" si="41"/>
        <v>49</v>
      </c>
      <c r="V111" s="17">
        <f t="shared" si="41"/>
        <v>0</v>
      </c>
      <c r="W111" s="17">
        <f t="shared" si="41"/>
        <v>1</v>
      </c>
      <c r="X111" s="17">
        <f t="shared" si="41"/>
        <v>8</v>
      </c>
      <c r="Y111" s="17">
        <f t="shared" si="41"/>
        <v>11</v>
      </c>
      <c r="Z111" s="17">
        <f t="shared" si="41"/>
        <v>0</v>
      </c>
      <c r="AA111" s="17">
        <f t="shared" si="41"/>
        <v>0</v>
      </c>
    </row>
    <row r="112" spans="1:27" s="14" customFormat="1" ht="39.950000000000003" customHeight="1" x14ac:dyDescent="0.4">
      <c r="A112" s="13">
        <v>1411110</v>
      </c>
      <c r="B112" s="14" t="s">
        <v>30</v>
      </c>
      <c r="C112" s="14">
        <v>473</v>
      </c>
      <c r="D112" s="14">
        <v>422</v>
      </c>
      <c r="E112" s="14">
        <v>422</v>
      </c>
      <c r="F112" s="14">
        <f t="shared" si="21"/>
        <v>0</v>
      </c>
      <c r="G112" s="14">
        <v>6767</v>
      </c>
      <c r="H112" s="15">
        <v>125541.43</v>
      </c>
      <c r="I112" s="15">
        <v>55348.7</v>
      </c>
      <c r="J112" s="15">
        <v>12982</v>
      </c>
      <c r="K112" s="15">
        <v>45247.98</v>
      </c>
      <c r="L112" s="15">
        <f t="shared" si="26"/>
        <v>58229.98</v>
      </c>
      <c r="M112" s="15">
        <v>122660.15</v>
      </c>
      <c r="N112" s="14">
        <v>51</v>
      </c>
      <c r="O112" s="18">
        <f t="shared" si="23"/>
        <v>1</v>
      </c>
      <c r="P112" s="18">
        <f t="shared" si="22"/>
        <v>1.0520568685443381</v>
      </c>
      <c r="Q112" s="14">
        <v>330</v>
      </c>
      <c r="R112" s="14">
        <v>4</v>
      </c>
      <c r="S112" s="14">
        <v>81</v>
      </c>
      <c r="T112" s="14">
        <v>0</v>
      </c>
      <c r="U112" s="14">
        <v>5</v>
      </c>
      <c r="V112" s="14">
        <v>0</v>
      </c>
      <c r="W112" s="14">
        <v>0</v>
      </c>
      <c r="X112" s="14">
        <v>1</v>
      </c>
      <c r="Y112" s="14">
        <v>1</v>
      </c>
      <c r="Z112" s="14">
        <v>0</v>
      </c>
      <c r="AA112" s="14">
        <v>0</v>
      </c>
    </row>
    <row r="113" spans="1:27" s="14" customFormat="1" ht="39.950000000000003" customHeight="1" x14ac:dyDescent="0.4">
      <c r="A113" s="13">
        <v>1411110</v>
      </c>
      <c r="B113" s="14" t="s">
        <v>31</v>
      </c>
      <c r="C113" s="14">
        <v>1095</v>
      </c>
      <c r="D113" s="14">
        <v>1012</v>
      </c>
      <c r="E113" s="14">
        <v>1007</v>
      </c>
      <c r="F113" s="14">
        <f t="shared" si="21"/>
        <v>5</v>
      </c>
      <c r="G113" s="14">
        <v>21385</v>
      </c>
      <c r="H113" s="15">
        <v>148039.70000000001</v>
      </c>
      <c r="I113" s="15">
        <v>167947.84</v>
      </c>
      <c r="J113" s="15">
        <v>162009</v>
      </c>
      <c r="K113" s="15">
        <v>0</v>
      </c>
      <c r="L113" s="15">
        <f t="shared" si="26"/>
        <v>162009</v>
      </c>
      <c r="M113" s="15">
        <v>153978.54</v>
      </c>
      <c r="N113" s="14">
        <v>79</v>
      </c>
      <c r="O113" s="18">
        <f t="shared" si="23"/>
        <v>0.99505928853754944</v>
      </c>
      <c r="P113" s="18">
        <f t="shared" si="22"/>
        <v>0.96463878308884476</v>
      </c>
      <c r="Q113" s="14">
        <v>901</v>
      </c>
      <c r="R113" s="14">
        <v>1</v>
      </c>
      <c r="S113" s="14">
        <v>90</v>
      </c>
      <c r="T113" s="14">
        <v>0</v>
      </c>
      <c r="U113" s="14">
        <v>7</v>
      </c>
      <c r="V113" s="14">
        <v>0</v>
      </c>
      <c r="W113" s="14">
        <v>0</v>
      </c>
      <c r="X113" s="14">
        <v>3</v>
      </c>
      <c r="Y113" s="14">
        <v>5</v>
      </c>
      <c r="Z113" s="14">
        <v>0</v>
      </c>
      <c r="AA113" s="14">
        <v>0</v>
      </c>
    </row>
    <row r="114" spans="1:27" s="14" customFormat="1" ht="39.950000000000003" customHeight="1" x14ac:dyDescent="0.4">
      <c r="A114" s="13">
        <v>1411110</v>
      </c>
      <c r="B114" s="14" t="s">
        <v>32</v>
      </c>
      <c r="C114" s="14">
        <v>57</v>
      </c>
      <c r="D114" s="14">
        <v>54</v>
      </c>
      <c r="E114" s="14">
        <v>54</v>
      </c>
      <c r="F114" s="14">
        <f t="shared" si="21"/>
        <v>0</v>
      </c>
      <c r="G114" s="14">
        <v>8538</v>
      </c>
      <c r="H114" s="15">
        <v>43636.74</v>
      </c>
      <c r="I114" s="15">
        <v>93981.98</v>
      </c>
      <c r="J114" s="15">
        <v>91909</v>
      </c>
      <c r="K114" s="15">
        <v>0</v>
      </c>
      <c r="L114" s="15">
        <f t="shared" si="26"/>
        <v>91909</v>
      </c>
      <c r="M114" s="15">
        <v>45709.72</v>
      </c>
      <c r="N114" s="14">
        <v>3</v>
      </c>
      <c r="O114" s="18">
        <f t="shared" si="23"/>
        <v>1</v>
      </c>
      <c r="P114" s="18">
        <f t="shared" si="22"/>
        <v>0.97794279286305741</v>
      </c>
      <c r="Q114" s="14">
        <v>47</v>
      </c>
      <c r="R114" s="14">
        <v>0</v>
      </c>
      <c r="S114" s="14">
        <v>7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</row>
    <row r="115" spans="1:27" s="14" customFormat="1" ht="39.950000000000003" customHeight="1" x14ac:dyDescent="0.4">
      <c r="A115" s="13">
        <v>1411110</v>
      </c>
      <c r="B115" s="14" t="s">
        <v>38</v>
      </c>
      <c r="C115" s="14">
        <v>1</v>
      </c>
      <c r="D115" s="14">
        <v>1</v>
      </c>
      <c r="E115" s="14">
        <v>1</v>
      </c>
      <c r="F115" s="14">
        <f t="shared" si="21"/>
        <v>0</v>
      </c>
      <c r="G115" s="14">
        <v>23</v>
      </c>
      <c r="H115" s="15">
        <v>-188.83</v>
      </c>
      <c r="I115" s="15">
        <v>292.63</v>
      </c>
      <c r="J115" s="15">
        <v>0</v>
      </c>
      <c r="K115" s="15">
        <v>291.63</v>
      </c>
      <c r="L115" s="15">
        <f t="shared" si="26"/>
        <v>291.63</v>
      </c>
      <c r="M115" s="15">
        <v>-187.83</v>
      </c>
      <c r="N115" s="14">
        <v>0</v>
      </c>
      <c r="O115" s="18">
        <f t="shared" si="23"/>
        <v>1</v>
      </c>
      <c r="P115" s="18">
        <f t="shared" si="22"/>
        <v>0.99658271537436349</v>
      </c>
      <c r="Q115" s="14">
        <v>1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</row>
    <row r="116" spans="1:27" s="14" customFormat="1" ht="39.950000000000003" customHeight="1" x14ac:dyDescent="0.4">
      <c r="A116" s="13">
        <v>1411110</v>
      </c>
      <c r="B116" s="14" t="s">
        <v>34</v>
      </c>
      <c r="C116" s="14">
        <v>38</v>
      </c>
      <c r="D116" s="14">
        <v>30</v>
      </c>
      <c r="E116" s="14">
        <v>30</v>
      </c>
      <c r="F116" s="14">
        <f t="shared" si="21"/>
        <v>0</v>
      </c>
      <c r="G116" s="14">
        <v>2007</v>
      </c>
      <c r="H116" s="15">
        <v>11532.59</v>
      </c>
      <c r="I116" s="15">
        <v>22893</v>
      </c>
      <c r="J116" s="15">
        <v>22467</v>
      </c>
      <c r="K116" s="15">
        <v>0</v>
      </c>
      <c r="L116" s="15">
        <f t="shared" si="26"/>
        <v>22467</v>
      </c>
      <c r="M116" s="15">
        <v>11958.59</v>
      </c>
      <c r="N116" s="14">
        <v>8</v>
      </c>
      <c r="O116" s="18">
        <f t="shared" si="23"/>
        <v>1</v>
      </c>
      <c r="P116" s="18">
        <f t="shared" si="22"/>
        <v>0.9813916917835146</v>
      </c>
      <c r="Q116" s="14">
        <v>21</v>
      </c>
      <c r="R116" s="14">
        <v>0</v>
      </c>
      <c r="S116" s="14">
        <v>8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1</v>
      </c>
      <c r="Z116" s="14">
        <v>0</v>
      </c>
      <c r="AA116" s="14">
        <v>0</v>
      </c>
    </row>
    <row r="117" spans="1:27" s="14" customFormat="1" ht="39.950000000000003" customHeight="1" x14ac:dyDescent="0.4">
      <c r="A117" s="13">
        <v>1411110</v>
      </c>
      <c r="B117" s="14" t="s">
        <v>35</v>
      </c>
      <c r="C117" s="14">
        <v>24</v>
      </c>
      <c r="D117" s="14">
        <v>19</v>
      </c>
      <c r="E117" s="14">
        <v>19</v>
      </c>
      <c r="F117" s="14">
        <f t="shared" si="21"/>
        <v>0</v>
      </c>
      <c r="G117" s="14">
        <v>10724</v>
      </c>
      <c r="H117" s="15">
        <v>151841.82999999999</v>
      </c>
      <c r="I117" s="15">
        <v>79586</v>
      </c>
      <c r="J117" s="15">
        <v>214836</v>
      </c>
      <c r="K117" s="15">
        <v>0</v>
      </c>
      <c r="L117" s="15">
        <f t="shared" si="26"/>
        <v>214836</v>
      </c>
      <c r="M117" s="15">
        <v>16591.830000000002</v>
      </c>
      <c r="N117" s="14">
        <v>5</v>
      </c>
      <c r="O117" s="18">
        <f t="shared" si="23"/>
        <v>1</v>
      </c>
      <c r="P117" s="18">
        <f t="shared" si="22"/>
        <v>2.6994194958912372</v>
      </c>
      <c r="Q117" s="14">
        <v>14</v>
      </c>
      <c r="R117" s="14">
        <v>0</v>
      </c>
      <c r="S117" s="14">
        <v>5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</row>
    <row r="118" spans="1:27" s="14" customFormat="1" ht="39.950000000000003" customHeight="1" x14ac:dyDescent="0.4">
      <c r="A118" s="13">
        <v>1411110</v>
      </c>
      <c r="B118" s="14" t="s">
        <v>36</v>
      </c>
      <c r="C118" s="14">
        <v>16</v>
      </c>
      <c r="D118" s="14">
        <v>15</v>
      </c>
      <c r="E118" s="14">
        <v>15</v>
      </c>
      <c r="F118" s="14">
        <f t="shared" si="21"/>
        <v>0</v>
      </c>
      <c r="G118" s="14">
        <v>3003</v>
      </c>
      <c r="H118" s="15">
        <v>62670.91</v>
      </c>
      <c r="I118" s="15">
        <v>39838</v>
      </c>
      <c r="J118" s="15">
        <v>88064</v>
      </c>
      <c r="K118" s="15">
        <v>0</v>
      </c>
      <c r="L118" s="15">
        <f t="shared" si="26"/>
        <v>88064</v>
      </c>
      <c r="M118" s="15">
        <v>14444.91</v>
      </c>
      <c r="N118" s="14">
        <v>1</v>
      </c>
      <c r="O118" s="18">
        <f t="shared" si="23"/>
        <v>1</v>
      </c>
      <c r="P118" s="18">
        <f t="shared" si="22"/>
        <v>2.2105527385912946</v>
      </c>
      <c r="Q118" s="14">
        <v>15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</row>
    <row r="119" spans="1:27" s="14" customFormat="1" ht="39.950000000000003" customHeight="1" x14ac:dyDescent="0.4">
      <c r="A119" s="13">
        <v>1411110</v>
      </c>
      <c r="B119" s="14" t="s">
        <v>37</v>
      </c>
      <c r="C119" s="14">
        <v>8</v>
      </c>
      <c r="D119" s="14">
        <v>5</v>
      </c>
      <c r="E119" s="14">
        <v>3</v>
      </c>
      <c r="F119" s="14">
        <f t="shared" si="21"/>
        <v>2</v>
      </c>
      <c r="G119" s="14">
        <v>0</v>
      </c>
      <c r="H119" s="15">
        <v>-11028.87</v>
      </c>
      <c r="I119" s="15">
        <v>1000</v>
      </c>
      <c r="J119" s="15">
        <v>0</v>
      </c>
      <c r="K119" s="15">
        <v>0</v>
      </c>
      <c r="L119" s="15">
        <f t="shared" si="26"/>
        <v>0</v>
      </c>
      <c r="M119" s="15">
        <v>-10028.870000000001</v>
      </c>
      <c r="N119" s="14">
        <v>3</v>
      </c>
      <c r="O119" s="18">
        <f t="shared" si="23"/>
        <v>0.6</v>
      </c>
      <c r="P119" s="18">
        <f t="shared" si="22"/>
        <v>0</v>
      </c>
      <c r="Q119" s="14">
        <v>3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</row>
    <row r="120" spans="1:27" s="14" customFormat="1" ht="39.950000000000003" customHeight="1" x14ac:dyDescent="0.4">
      <c r="A120" s="13"/>
      <c r="C120" s="14">
        <f>SUM(C112:C119)</f>
        <v>1712</v>
      </c>
      <c r="D120" s="14">
        <f t="shared" ref="D120:AA120" si="42">SUM(D112:D119)</f>
        <v>1558</v>
      </c>
      <c r="E120" s="14">
        <f t="shared" si="42"/>
        <v>1551</v>
      </c>
      <c r="F120" s="14">
        <f t="shared" si="21"/>
        <v>7</v>
      </c>
      <c r="G120" s="14">
        <f t="shared" si="42"/>
        <v>52447</v>
      </c>
      <c r="H120" s="15">
        <f t="shared" si="42"/>
        <v>532045.5</v>
      </c>
      <c r="I120" s="15">
        <f t="shared" si="42"/>
        <v>460888.14999999997</v>
      </c>
      <c r="J120" s="15">
        <f t="shared" si="42"/>
        <v>592267</v>
      </c>
      <c r="K120" s="15">
        <f t="shared" si="42"/>
        <v>45539.61</v>
      </c>
      <c r="L120" s="15">
        <f t="shared" si="42"/>
        <v>637806.61</v>
      </c>
      <c r="M120" s="15">
        <f t="shared" si="42"/>
        <v>355127.04000000004</v>
      </c>
      <c r="N120" s="14">
        <f t="shared" si="42"/>
        <v>150</v>
      </c>
      <c r="O120" s="18">
        <f t="shared" si="23"/>
        <v>0.99550706033376124</v>
      </c>
      <c r="P120" s="18">
        <f t="shared" si="22"/>
        <v>1.3838641978536441</v>
      </c>
      <c r="Q120" s="14">
        <f t="shared" si="42"/>
        <v>1332</v>
      </c>
      <c r="R120" s="14">
        <f t="shared" si="42"/>
        <v>5</v>
      </c>
      <c r="S120" s="14">
        <f t="shared" si="42"/>
        <v>191</v>
      </c>
      <c r="T120" s="14">
        <f t="shared" si="42"/>
        <v>0</v>
      </c>
      <c r="U120" s="14">
        <f t="shared" si="42"/>
        <v>12</v>
      </c>
      <c r="V120" s="14">
        <f t="shared" si="42"/>
        <v>0</v>
      </c>
      <c r="W120" s="14">
        <f t="shared" si="42"/>
        <v>0</v>
      </c>
      <c r="X120" s="14">
        <f t="shared" si="42"/>
        <v>4</v>
      </c>
      <c r="Y120" s="14">
        <f t="shared" si="42"/>
        <v>7</v>
      </c>
      <c r="Z120" s="14">
        <f t="shared" si="42"/>
        <v>0</v>
      </c>
      <c r="AA120" s="14">
        <f t="shared" si="42"/>
        <v>0</v>
      </c>
    </row>
    <row r="121" spans="1:27" s="14" customFormat="1" ht="39.950000000000003" customHeight="1" x14ac:dyDescent="0.4">
      <c r="A121" s="13">
        <v>1411111</v>
      </c>
      <c r="B121" s="14" t="s">
        <v>30</v>
      </c>
      <c r="C121" s="14">
        <v>361</v>
      </c>
      <c r="D121" s="14">
        <v>352</v>
      </c>
      <c r="E121" s="14">
        <v>352</v>
      </c>
      <c r="F121" s="14">
        <f t="shared" si="21"/>
        <v>0</v>
      </c>
      <c r="G121" s="14">
        <v>5896</v>
      </c>
      <c r="H121" s="15">
        <v>7583.34</v>
      </c>
      <c r="I121" s="15">
        <v>47602.6</v>
      </c>
      <c r="J121" s="15">
        <v>8114</v>
      </c>
      <c r="K121" s="15">
        <v>41011.599999999999</v>
      </c>
      <c r="L121" s="15">
        <f t="shared" si="26"/>
        <v>49125.599999999999</v>
      </c>
      <c r="M121" s="15">
        <v>6060.34</v>
      </c>
      <c r="N121" s="14">
        <v>9</v>
      </c>
      <c r="O121" s="18">
        <f t="shared" si="23"/>
        <v>1</v>
      </c>
      <c r="P121" s="18">
        <f t="shared" si="22"/>
        <v>1.0319940507451273</v>
      </c>
      <c r="Q121" s="14">
        <v>285</v>
      </c>
      <c r="R121" s="14">
        <v>0</v>
      </c>
      <c r="S121" s="14">
        <v>63</v>
      </c>
      <c r="T121" s="14">
        <v>0</v>
      </c>
      <c r="U121" s="14">
        <v>1</v>
      </c>
      <c r="V121" s="14">
        <v>0</v>
      </c>
      <c r="W121" s="14">
        <v>0</v>
      </c>
      <c r="X121" s="14">
        <v>2</v>
      </c>
      <c r="Y121" s="14">
        <v>1</v>
      </c>
      <c r="Z121" s="14">
        <v>0</v>
      </c>
      <c r="AA121" s="14">
        <v>0</v>
      </c>
    </row>
    <row r="122" spans="1:27" s="14" customFormat="1" ht="39.950000000000003" customHeight="1" x14ac:dyDescent="0.4">
      <c r="A122" s="13">
        <v>1411111</v>
      </c>
      <c r="B122" s="14" t="s">
        <v>31</v>
      </c>
      <c r="C122" s="14">
        <v>1189</v>
      </c>
      <c r="D122" s="14">
        <v>1129</v>
      </c>
      <c r="E122" s="14">
        <v>1118</v>
      </c>
      <c r="F122" s="14">
        <f t="shared" si="21"/>
        <v>11</v>
      </c>
      <c r="G122" s="14">
        <v>23724</v>
      </c>
      <c r="H122" s="15">
        <v>177092.1</v>
      </c>
      <c r="I122" s="15">
        <v>191387</v>
      </c>
      <c r="J122" s="15">
        <v>198364</v>
      </c>
      <c r="K122" s="15">
        <v>0</v>
      </c>
      <c r="L122" s="15">
        <f t="shared" si="26"/>
        <v>198364</v>
      </c>
      <c r="M122" s="15">
        <v>170115.1</v>
      </c>
      <c r="N122" s="14">
        <v>55</v>
      </c>
      <c r="O122" s="18">
        <f t="shared" si="23"/>
        <v>0.99025686448184236</v>
      </c>
      <c r="P122" s="18">
        <f t="shared" si="22"/>
        <v>1.036454931630675</v>
      </c>
      <c r="Q122" s="14">
        <v>941</v>
      </c>
      <c r="R122" s="14">
        <v>8</v>
      </c>
      <c r="S122" s="14">
        <v>138</v>
      </c>
      <c r="T122" s="14">
        <v>0</v>
      </c>
      <c r="U122" s="14">
        <v>27</v>
      </c>
      <c r="V122" s="14">
        <v>0</v>
      </c>
      <c r="W122" s="14">
        <v>0</v>
      </c>
      <c r="X122" s="14">
        <v>3</v>
      </c>
      <c r="Y122" s="14">
        <v>1</v>
      </c>
      <c r="Z122" s="14">
        <v>0</v>
      </c>
      <c r="AA122" s="14">
        <v>0</v>
      </c>
    </row>
    <row r="123" spans="1:27" s="14" customFormat="1" ht="39.950000000000003" customHeight="1" x14ac:dyDescent="0.4">
      <c r="A123" s="13">
        <v>1411111</v>
      </c>
      <c r="B123" s="14" t="s">
        <v>39</v>
      </c>
      <c r="C123" s="14">
        <v>3</v>
      </c>
      <c r="D123" s="14">
        <v>2</v>
      </c>
      <c r="E123" s="14">
        <v>2</v>
      </c>
      <c r="F123" s="14">
        <f t="shared" si="21"/>
        <v>0</v>
      </c>
      <c r="G123" s="14">
        <v>0</v>
      </c>
      <c r="H123" s="15">
        <v>-961.92</v>
      </c>
      <c r="I123" s="15">
        <v>248</v>
      </c>
      <c r="J123" s="15">
        <v>248</v>
      </c>
      <c r="K123" s="15">
        <v>0</v>
      </c>
      <c r="L123" s="15">
        <f t="shared" si="26"/>
        <v>248</v>
      </c>
      <c r="M123" s="15">
        <v>-961.92</v>
      </c>
      <c r="N123" s="14">
        <v>1</v>
      </c>
      <c r="O123" s="18">
        <f t="shared" si="23"/>
        <v>1</v>
      </c>
      <c r="P123" s="18">
        <f t="shared" si="22"/>
        <v>1</v>
      </c>
      <c r="Q123" s="14">
        <v>0</v>
      </c>
      <c r="R123" s="14">
        <v>0</v>
      </c>
      <c r="S123" s="14">
        <v>2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</row>
    <row r="124" spans="1:27" s="14" customFormat="1" ht="39.950000000000003" customHeight="1" x14ac:dyDescent="0.4">
      <c r="A124" s="13">
        <v>1411111</v>
      </c>
      <c r="B124" s="14" t="s">
        <v>32</v>
      </c>
      <c r="C124" s="14">
        <v>21</v>
      </c>
      <c r="D124" s="14">
        <v>18</v>
      </c>
      <c r="E124" s="14">
        <v>18</v>
      </c>
      <c r="F124" s="14">
        <f t="shared" si="21"/>
        <v>0</v>
      </c>
      <c r="G124" s="14">
        <v>1815</v>
      </c>
      <c r="H124" s="15">
        <v>252.09</v>
      </c>
      <c r="I124" s="15">
        <v>21345</v>
      </c>
      <c r="J124" s="15">
        <v>21566</v>
      </c>
      <c r="K124" s="15">
        <v>0</v>
      </c>
      <c r="L124" s="15">
        <f t="shared" si="26"/>
        <v>21566</v>
      </c>
      <c r="M124" s="15">
        <v>31.09</v>
      </c>
      <c r="N124" s="14">
        <v>3</v>
      </c>
      <c r="O124" s="18">
        <f t="shared" si="23"/>
        <v>1</v>
      </c>
      <c r="P124" s="18">
        <f t="shared" si="22"/>
        <v>1.0103537128133053</v>
      </c>
      <c r="Q124" s="14">
        <v>12</v>
      </c>
      <c r="R124" s="14">
        <v>0</v>
      </c>
      <c r="S124" s="14">
        <v>3</v>
      </c>
      <c r="T124" s="14">
        <v>0</v>
      </c>
      <c r="U124" s="14">
        <v>2</v>
      </c>
      <c r="V124" s="14">
        <v>0</v>
      </c>
      <c r="W124" s="14">
        <v>0</v>
      </c>
      <c r="X124" s="14">
        <v>1</v>
      </c>
      <c r="Y124" s="14">
        <v>0</v>
      </c>
      <c r="Z124" s="14">
        <v>0</v>
      </c>
      <c r="AA124" s="14">
        <v>0</v>
      </c>
    </row>
    <row r="125" spans="1:27" s="14" customFormat="1" ht="39.950000000000003" customHeight="1" x14ac:dyDescent="0.4">
      <c r="A125" s="13">
        <v>1411111</v>
      </c>
      <c r="B125" s="14" t="s">
        <v>41</v>
      </c>
      <c r="C125" s="14">
        <v>2</v>
      </c>
      <c r="D125" s="14">
        <v>2</v>
      </c>
      <c r="E125" s="14">
        <v>2</v>
      </c>
      <c r="F125" s="14">
        <f t="shared" si="21"/>
        <v>0</v>
      </c>
      <c r="G125" s="14">
        <v>676</v>
      </c>
      <c r="H125" s="15">
        <v>720</v>
      </c>
      <c r="I125" s="15">
        <v>5797</v>
      </c>
      <c r="J125" s="15">
        <v>5797</v>
      </c>
      <c r="K125" s="15">
        <v>0</v>
      </c>
      <c r="L125" s="15">
        <f t="shared" si="26"/>
        <v>5797</v>
      </c>
      <c r="M125" s="15">
        <v>720</v>
      </c>
      <c r="N125" s="14">
        <v>0</v>
      </c>
      <c r="O125" s="18">
        <f t="shared" si="23"/>
        <v>1</v>
      </c>
      <c r="P125" s="18">
        <f t="shared" si="22"/>
        <v>1</v>
      </c>
      <c r="Q125" s="14">
        <v>2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</row>
    <row r="126" spans="1:27" s="14" customFormat="1" ht="39.950000000000003" customHeight="1" x14ac:dyDescent="0.4">
      <c r="A126" s="13">
        <v>1411111</v>
      </c>
      <c r="B126" s="14" t="s">
        <v>34</v>
      </c>
      <c r="C126" s="14">
        <v>35</v>
      </c>
      <c r="D126" s="14">
        <v>29</v>
      </c>
      <c r="E126" s="14">
        <v>28</v>
      </c>
      <c r="F126" s="14">
        <f t="shared" si="21"/>
        <v>1</v>
      </c>
      <c r="G126" s="14">
        <v>6052</v>
      </c>
      <c r="H126" s="15">
        <v>5088.6000000000004</v>
      </c>
      <c r="I126" s="15">
        <v>58805</v>
      </c>
      <c r="J126" s="15">
        <v>59453</v>
      </c>
      <c r="K126" s="15">
        <v>0</v>
      </c>
      <c r="L126" s="15">
        <f t="shared" si="26"/>
        <v>59453</v>
      </c>
      <c r="M126" s="15">
        <v>4440.6000000000004</v>
      </c>
      <c r="N126" s="14">
        <v>6</v>
      </c>
      <c r="O126" s="18">
        <f t="shared" si="23"/>
        <v>0.96551724137931039</v>
      </c>
      <c r="P126" s="18">
        <f t="shared" si="22"/>
        <v>1.0110194711334071</v>
      </c>
      <c r="Q126" s="14">
        <v>20</v>
      </c>
      <c r="R126" s="14">
        <v>0</v>
      </c>
      <c r="S126" s="14">
        <v>7</v>
      </c>
      <c r="T126" s="14">
        <v>1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</row>
    <row r="127" spans="1:27" s="14" customFormat="1" ht="39.950000000000003" customHeight="1" x14ac:dyDescent="0.4">
      <c r="A127" s="13">
        <v>1411111</v>
      </c>
      <c r="B127" s="14" t="s">
        <v>35</v>
      </c>
      <c r="C127" s="14">
        <v>26</v>
      </c>
      <c r="D127" s="14">
        <v>19</v>
      </c>
      <c r="E127" s="14">
        <v>19</v>
      </c>
      <c r="F127" s="14">
        <f t="shared" si="21"/>
        <v>0</v>
      </c>
      <c r="G127" s="14">
        <v>8308</v>
      </c>
      <c r="H127" s="15">
        <v>95428.33</v>
      </c>
      <c r="I127" s="15">
        <v>68367</v>
      </c>
      <c r="J127" s="15">
        <v>132287</v>
      </c>
      <c r="K127" s="15">
        <v>0</v>
      </c>
      <c r="L127" s="15">
        <f t="shared" si="26"/>
        <v>132287</v>
      </c>
      <c r="M127" s="15">
        <v>31508.33</v>
      </c>
      <c r="N127" s="14">
        <v>7</v>
      </c>
      <c r="O127" s="18">
        <f t="shared" si="23"/>
        <v>1</v>
      </c>
      <c r="P127" s="18">
        <f t="shared" si="22"/>
        <v>1.9349539982740211</v>
      </c>
      <c r="Q127" s="14">
        <v>14</v>
      </c>
      <c r="R127" s="14">
        <v>0</v>
      </c>
      <c r="S127" s="14">
        <v>4</v>
      </c>
      <c r="T127" s="14">
        <v>0</v>
      </c>
      <c r="U127" s="14">
        <v>1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0</v>
      </c>
    </row>
    <row r="128" spans="1:27" s="14" customFormat="1" ht="39.950000000000003" customHeight="1" x14ac:dyDescent="0.4">
      <c r="A128" s="13">
        <v>1411111</v>
      </c>
      <c r="B128" s="14" t="s">
        <v>36</v>
      </c>
      <c r="C128" s="14">
        <v>11</v>
      </c>
      <c r="D128" s="14">
        <v>11</v>
      </c>
      <c r="E128" s="14">
        <v>11</v>
      </c>
      <c r="F128" s="14">
        <f t="shared" si="21"/>
        <v>0</v>
      </c>
      <c r="G128" s="14">
        <v>1676</v>
      </c>
      <c r="H128" s="15">
        <v>30691</v>
      </c>
      <c r="I128" s="15">
        <v>21616</v>
      </c>
      <c r="J128" s="15">
        <v>35091</v>
      </c>
      <c r="K128" s="15">
        <v>0</v>
      </c>
      <c r="L128" s="15">
        <f t="shared" si="26"/>
        <v>35091</v>
      </c>
      <c r="M128" s="15">
        <v>17216</v>
      </c>
      <c r="N128" s="14">
        <v>0</v>
      </c>
      <c r="O128" s="18">
        <f t="shared" si="23"/>
        <v>1</v>
      </c>
      <c r="P128" s="18">
        <f t="shared" si="22"/>
        <v>1.623380829015544</v>
      </c>
      <c r="Q128" s="14">
        <v>11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</row>
    <row r="129" spans="1:27" s="14" customFormat="1" ht="39.950000000000003" customHeight="1" x14ac:dyDescent="0.4">
      <c r="A129" s="13">
        <v>1411111</v>
      </c>
      <c r="B129" s="14" t="s">
        <v>37</v>
      </c>
      <c r="C129" s="14">
        <v>2</v>
      </c>
      <c r="D129" s="14">
        <v>1</v>
      </c>
      <c r="E129" s="14">
        <v>1</v>
      </c>
      <c r="F129" s="14">
        <f t="shared" si="21"/>
        <v>0</v>
      </c>
      <c r="G129" s="14">
        <v>131</v>
      </c>
      <c r="H129" s="15">
        <v>-12569.75</v>
      </c>
      <c r="I129" s="15">
        <v>2631</v>
      </c>
      <c r="J129" s="15">
        <v>4900</v>
      </c>
      <c r="K129" s="15">
        <v>0</v>
      </c>
      <c r="L129" s="15">
        <f t="shared" si="26"/>
        <v>4900</v>
      </c>
      <c r="M129" s="15">
        <v>-14838.75</v>
      </c>
      <c r="N129" s="14">
        <v>0</v>
      </c>
      <c r="O129" s="18">
        <f t="shared" si="23"/>
        <v>1</v>
      </c>
      <c r="P129" s="18">
        <f t="shared" si="22"/>
        <v>1.862409730140631</v>
      </c>
      <c r="Q129" s="14">
        <v>1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</row>
    <row r="130" spans="1:27" s="14" customFormat="1" ht="39.950000000000003" customHeight="1" x14ac:dyDescent="0.4">
      <c r="A130" s="13"/>
      <c r="C130" s="14">
        <f>SUM(C121:C129)</f>
        <v>1650</v>
      </c>
      <c r="D130" s="14">
        <f t="shared" ref="D130:AA130" si="43">SUM(D121:D129)</f>
        <v>1563</v>
      </c>
      <c r="E130" s="14">
        <f t="shared" si="43"/>
        <v>1551</v>
      </c>
      <c r="F130" s="14">
        <f t="shared" si="21"/>
        <v>12</v>
      </c>
      <c r="G130" s="14">
        <f t="shared" si="43"/>
        <v>48278</v>
      </c>
      <c r="H130" s="15">
        <f t="shared" si="43"/>
        <v>303323.78999999998</v>
      </c>
      <c r="I130" s="15">
        <f t="shared" si="43"/>
        <v>417798.6</v>
      </c>
      <c r="J130" s="15">
        <f t="shared" si="43"/>
        <v>465820</v>
      </c>
      <c r="K130" s="15">
        <f t="shared" si="43"/>
        <v>41011.599999999999</v>
      </c>
      <c r="L130" s="15">
        <f t="shared" si="43"/>
        <v>506831.6</v>
      </c>
      <c r="M130" s="15">
        <f t="shared" si="43"/>
        <v>214290.78999999998</v>
      </c>
      <c r="N130" s="14">
        <f t="shared" si="43"/>
        <v>81</v>
      </c>
      <c r="O130" s="18">
        <f t="shared" si="23"/>
        <v>0.99232245681381959</v>
      </c>
      <c r="P130" s="18">
        <f t="shared" si="22"/>
        <v>1.2131002832465212</v>
      </c>
      <c r="Q130" s="14">
        <f t="shared" si="43"/>
        <v>1286</v>
      </c>
      <c r="R130" s="14">
        <f t="shared" si="43"/>
        <v>8</v>
      </c>
      <c r="S130" s="14">
        <f t="shared" si="43"/>
        <v>217</v>
      </c>
      <c r="T130" s="14">
        <f t="shared" si="43"/>
        <v>1</v>
      </c>
      <c r="U130" s="14">
        <f t="shared" si="43"/>
        <v>31</v>
      </c>
      <c r="V130" s="14">
        <f t="shared" si="43"/>
        <v>0</v>
      </c>
      <c r="W130" s="14">
        <f t="shared" si="43"/>
        <v>0</v>
      </c>
      <c r="X130" s="14">
        <f t="shared" si="43"/>
        <v>6</v>
      </c>
      <c r="Y130" s="14">
        <f t="shared" si="43"/>
        <v>2</v>
      </c>
      <c r="Z130" s="14">
        <f t="shared" si="43"/>
        <v>0</v>
      </c>
      <c r="AA130" s="14">
        <f t="shared" si="43"/>
        <v>0</v>
      </c>
    </row>
    <row r="131" spans="1:27" s="14" customFormat="1" ht="39.950000000000003" customHeight="1" x14ac:dyDescent="0.4">
      <c r="A131" s="13">
        <v>1411112</v>
      </c>
      <c r="B131" s="14" t="s">
        <v>30</v>
      </c>
      <c r="C131" s="14">
        <v>572</v>
      </c>
      <c r="D131" s="14">
        <v>541</v>
      </c>
      <c r="E131" s="14">
        <v>541</v>
      </c>
      <c r="F131" s="14">
        <f t="shared" si="21"/>
        <v>0</v>
      </c>
      <c r="G131" s="14">
        <v>10011</v>
      </c>
      <c r="H131" s="15">
        <v>78644.87</v>
      </c>
      <c r="I131" s="15">
        <v>81079.259999999995</v>
      </c>
      <c r="J131" s="15">
        <v>15285</v>
      </c>
      <c r="K131" s="15">
        <v>67989.259999999995</v>
      </c>
      <c r="L131" s="15">
        <f t="shared" si="26"/>
        <v>83274.259999999995</v>
      </c>
      <c r="M131" s="15">
        <v>76449.87</v>
      </c>
      <c r="N131" s="14">
        <v>31</v>
      </c>
      <c r="O131" s="18">
        <f t="shared" si="23"/>
        <v>1</v>
      </c>
      <c r="P131" s="18">
        <f t="shared" si="22"/>
        <v>1.0270722747099565</v>
      </c>
      <c r="Q131" s="14">
        <v>412</v>
      </c>
      <c r="R131" s="14">
        <v>2</v>
      </c>
      <c r="S131" s="14">
        <v>111</v>
      </c>
      <c r="T131" s="14">
        <v>0</v>
      </c>
      <c r="U131" s="14">
        <v>10</v>
      </c>
      <c r="V131" s="14">
        <v>0</v>
      </c>
      <c r="W131" s="14">
        <v>0</v>
      </c>
      <c r="X131" s="14">
        <v>3</v>
      </c>
      <c r="Y131" s="14">
        <v>3</v>
      </c>
      <c r="Z131" s="14">
        <v>0</v>
      </c>
      <c r="AA131" s="14">
        <v>0</v>
      </c>
    </row>
    <row r="132" spans="1:27" s="14" customFormat="1" ht="39.950000000000003" customHeight="1" x14ac:dyDescent="0.4">
      <c r="A132" s="13">
        <v>1411112</v>
      </c>
      <c r="B132" s="14" t="s">
        <v>31</v>
      </c>
      <c r="C132" s="14">
        <v>1114</v>
      </c>
      <c r="D132" s="14">
        <v>1022</v>
      </c>
      <c r="E132" s="14">
        <v>1013</v>
      </c>
      <c r="F132" s="14">
        <f t="shared" si="21"/>
        <v>9</v>
      </c>
      <c r="G132" s="14">
        <v>20352</v>
      </c>
      <c r="H132" s="15">
        <v>260334.56</v>
      </c>
      <c r="I132" s="15">
        <v>162751.75</v>
      </c>
      <c r="J132" s="15">
        <v>200363</v>
      </c>
      <c r="K132" s="15">
        <v>0</v>
      </c>
      <c r="L132" s="15">
        <f t="shared" si="26"/>
        <v>200363</v>
      </c>
      <c r="M132" s="15">
        <v>222723.31</v>
      </c>
      <c r="N132" s="14">
        <v>86</v>
      </c>
      <c r="O132" s="18">
        <f t="shared" si="23"/>
        <v>0.99119373776908026</v>
      </c>
      <c r="P132" s="18">
        <f t="shared" si="22"/>
        <v>1.2310958253905104</v>
      </c>
      <c r="Q132" s="14">
        <v>843</v>
      </c>
      <c r="R132" s="14">
        <v>13</v>
      </c>
      <c r="S132" s="14">
        <v>130</v>
      </c>
      <c r="T132" s="14">
        <v>0</v>
      </c>
      <c r="U132" s="14">
        <v>19</v>
      </c>
      <c r="V132" s="14">
        <v>0</v>
      </c>
      <c r="W132" s="14">
        <v>0</v>
      </c>
      <c r="X132" s="14">
        <v>4</v>
      </c>
      <c r="Y132" s="14">
        <v>4</v>
      </c>
      <c r="Z132" s="14">
        <v>0</v>
      </c>
      <c r="AA132" s="14">
        <v>0</v>
      </c>
    </row>
    <row r="133" spans="1:27" s="14" customFormat="1" ht="39.950000000000003" customHeight="1" x14ac:dyDescent="0.4">
      <c r="A133" s="13">
        <v>1411112</v>
      </c>
      <c r="B133" s="14" t="s">
        <v>32</v>
      </c>
      <c r="C133" s="14">
        <v>9</v>
      </c>
      <c r="D133" s="14">
        <v>8</v>
      </c>
      <c r="E133" s="14">
        <v>8</v>
      </c>
      <c r="F133" s="14">
        <f t="shared" si="21"/>
        <v>0</v>
      </c>
      <c r="G133" s="14">
        <v>8616</v>
      </c>
      <c r="H133" s="15">
        <v>22583.13</v>
      </c>
      <c r="I133" s="15">
        <v>87822</v>
      </c>
      <c r="J133" s="15">
        <v>86604</v>
      </c>
      <c r="K133" s="15">
        <v>0</v>
      </c>
      <c r="L133" s="15">
        <f t="shared" si="26"/>
        <v>86604</v>
      </c>
      <c r="M133" s="15">
        <v>23801.13</v>
      </c>
      <c r="N133" s="14">
        <v>1</v>
      </c>
      <c r="O133" s="18">
        <f t="shared" si="23"/>
        <v>1</v>
      </c>
      <c r="P133" s="18">
        <f t="shared" si="22"/>
        <v>0.986131037780966</v>
      </c>
      <c r="Q133" s="14">
        <v>8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</row>
    <row r="134" spans="1:27" s="14" customFormat="1" ht="39.950000000000003" customHeight="1" x14ac:dyDescent="0.4">
      <c r="A134" s="13">
        <v>1411112</v>
      </c>
      <c r="B134" s="14" t="s">
        <v>34</v>
      </c>
      <c r="C134" s="14">
        <v>18</v>
      </c>
      <c r="D134" s="14">
        <v>16</v>
      </c>
      <c r="E134" s="14">
        <v>16</v>
      </c>
      <c r="F134" s="14">
        <f t="shared" si="21"/>
        <v>0</v>
      </c>
      <c r="G134" s="14">
        <v>3677</v>
      </c>
      <c r="H134" s="15">
        <v>-3211.97</v>
      </c>
      <c r="I134" s="15">
        <v>35217</v>
      </c>
      <c r="J134" s="15">
        <v>32972</v>
      </c>
      <c r="K134" s="15">
        <v>0</v>
      </c>
      <c r="L134" s="15">
        <f t="shared" si="26"/>
        <v>32972</v>
      </c>
      <c r="M134" s="15">
        <v>-966.97</v>
      </c>
      <c r="N134" s="14">
        <v>2</v>
      </c>
      <c r="O134" s="18">
        <f t="shared" si="23"/>
        <v>1</v>
      </c>
      <c r="P134" s="18">
        <f t="shared" si="22"/>
        <v>0.93625237811284323</v>
      </c>
      <c r="Q134" s="14">
        <v>15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1</v>
      </c>
      <c r="Y134" s="14">
        <v>0</v>
      </c>
      <c r="Z134" s="14">
        <v>0</v>
      </c>
      <c r="AA134" s="14">
        <v>0</v>
      </c>
    </row>
    <row r="135" spans="1:27" s="14" customFormat="1" ht="39.950000000000003" customHeight="1" x14ac:dyDescent="0.4">
      <c r="A135" s="13">
        <v>1411112</v>
      </c>
      <c r="B135" s="14" t="s">
        <v>35</v>
      </c>
      <c r="C135" s="14">
        <v>20</v>
      </c>
      <c r="D135" s="14">
        <v>16</v>
      </c>
      <c r="E135" s="14">
        <v>16</v>
      </c>
      <c r="F135" s="14">
        <f t="shared" si="21"/>
        <v>0</v>
      </c>
      <c r="G135" s="14">
        <v>5958</v>
      </c>
      <c r="H135" s="15">
        <v>83707.490000000005</v>
      </c>
      <c r="I135" s="15">
        <v>49498.98</v>
      </c>
      <c r="J135" s="15">
        <v>15849</v>
      </c>
      <c r="K135" s="15">
        <v>0</v>
      </c>
      <c r="L135" s="15">
        <f t="shared" si="26"/>
        <v>15849</v>
      </c>
      <c r="M135" s="15">
        <v>117357.47</v>
      </c>
      <c r="N135" s="14">
        <v>4</v>
      </c>
      <c r="O135" s="18">
        <f t="shared" si="23"/>
        <v>1</v>
      </c>
      <c r="P135" s="18">
        <f t="shared" si="22"/>
        <v>0.32018841600372372</v>
      </c>
      <c r="Q135" s="14">
        <v>14</v>
      </c>
      <c r="R135" s="14">
        <v>0</v>
      </c>
      <c r="S135" s="14">
        <v>1</v>
      </c>
      <c r="T135" s="14">
        <v>0</v>
      </c>
      <c r="U135" s="14">
        <v>0</v>
      </c>
      <c r="V135" s="14">
        <v>0</v>
      </c>
      <c r="W135" s="14">
        <v>0</v>
      </c>
      <c r="X135" s="14">
        <v>1</v>
      </c>
      <c r="Y135" s="14">
        <v>0</v>
      </c>
      <c r="Z135" s="14">
        <v>0</v>
      </c>
      <c r="AA135" s="14">
        <v>0</v>
      </c>
    </row>
    <row r="136" spans="1:27" s="14" customFormat="1" ht="39.950000000000003" customHeight="1" x14ac:dyDescent="0.4">
      <c r="A136" s="13">
        <v>1411112</v>
      </c>
      <c r="B136" s="14" t="s">
        <v>36</v>
      </c>
      <c r="C136" s="14">
        <v>14</v>
      </c>
      <c r="D136" s="14">
        <v>14</v>
      </c>
      <c r="E136" s="14">
        <v>14</v>
      </c>
      <c r="F136" s="14">
        <f t="shared" si="21"/>
        <v>0</v>
      </c>
      <c r="G136" s="14">
        <v>2906</v>
      </c>
      <c r="H136" s="15">
        <v>73378</v>
      </c>
      <c r="I136" s="15">
        <v>40301</v>
      </c>
      <c r="J136" s="15">
        <v>18310</v>
      </c>
      <c r="K136" s="15">
        <v>0</v>
      </c>
      <c r="L136" s="15">
        <f t="shared" si="26"/>
        <v>18310</v>
      </c>
      <c r="M136" s="15">
        <v>95369</v>
      </c>
      <c r="N136" s="14">
        <v>0</v>
      </c>
      <c r="O136" s="18">
        <f t="shared" si="23"/>
        <v>1</v>
      </c>
      <c r="P136" s="18">
        <f t="shared" si="22"/>
        <v>0.45433115803578072</v>
      </c>
      <c r="Q136" s="14">
        <v>13</v>
      </c>
      <c r="R136" s="14">
        <v>0</v>
      </c>
      <c r="S136" s="14">
        <v>1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</row>
    <row r="137" spans="1:27" s="14" customFormat="1" ht="39.950000000000003" customHeight="1" x14ac:dyDescent="0.4">
      <c r="A137" s="13">
        <v>1411112</v>
      </c>
      <c r="B137" s="14" t="s">
        <v>37</v>
      </c>
      <c r="C137" s="14">
        <v>3</v>
      </c>
      <c r="D137" s="14">
        <v>0</v>
      </c>
      <c r="E137" s="14">
        <v>0</v>
      </c>
      <c r="F137" s="14">
        <f t="shared" si="21"/>
        <v>0</v>
      </c>
      <c r="G137" s="14">
        <v>0</v>
      </c>
      <c r="H137" s="15">
        <v>-8356.1200000000008</v>
      </c>
      <c r="I137" s="15">
        <v>0</v>
      </c>
      <c r="J137" s="15">
        <v>0</v>
      </c>
      <c r="K137" s="15">
        <v>0</v>
      </c>
      <c r="L137" s="15">
        <f t="shared" si="26"/>
        <v>0</v>
      </c>
      <c r="M137" s="15">
        <v>-8356.1200000000008</v>
      </c>
      <c r="N137" s="14">
        <v>2</v>
      </c>
      <c r="O137" s="18" t="e">
        <f t="shared" si="23"/>
        <v>#DIV/0!</v>
      </c>
      <c r="P137" s="18" t="e">
        <f t="shared" si="22"/>
        <v>#DIV/0!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</row>
    <row r="138" spans="1:27" s="14" customFormat="1" ht="39.950000000000003" customHeight="1" x14ac:dyDescent="0.4">
      <c r="A138" s="13"/>
      <c r="C138" s="14">
        <f>SUM(C131:C137)</f>
        <v>1750</v>
      </c>
      <c r="D138" s="14">
        <f t="shared" ref="D138:AA138" si="44">SUM(D131:D137)</f>
        <v>1617</v>
      </c>
      <c r="E138" s="14">
        <f t="shared" si="44"/>
        <v>1608</v>
      </c>
      <c r="F138" s="14">
        <f t="shared" si="21"/>
        <v>9</v>
      </c>
      <c r="G138" s="14">
        <f t="shared" si="44"/>
        <v>51520</v>
      </c>
      <c r="H138" s="15">
        <f t="shared" si="44"/>
        <v>507079.96</v>
      </c>
      <c r="I138" s="15">
        <f t="shared" si="44"/>
        <v>456669.99</v>
      </c>
      <c r="J138" s="15">
        <f t="shared" si="44"/>
        <v>369383</v>
      </c>
      <c r="K138" s="15">
        <f t="shared" si="44"/>
        <v>67989.259999999995</v>
      </c>
      <c r="L138" s="15">
        <f t="shared" si="44"/>
        <v>437372.26</v>
      </c>
      <c r="M138" s="15">
        <f t="shared" si="44"/>
        <v>526377.69000000006</v>
      </c>
      <c r="N138" s="14">
        <f t="shared" si="44"/>
        <v>126</v>
      </c>
      <c r="O138" s="18">
        <f t="shared" si="23"/>
        <v>0.99443413729128016</v>
      </c>
      <c r="P138" s="18">
        <f t="shared" si="22"/>
        <v>0.95774250460381694</v>
      </c>
      <c r="Q138" s="14">
        <f t="shared" si="44"/>
        <v>1305</v>
      </c>
      <c r="R138" s="14">
        <f t="shared" si="44"/>
        <v>15</v>
      </c>
      <c r="S138" s="14">
        <f t="shared" si="44"/>
        <v>243</v>
      </c>
      <c r="T138" s="14">
        <f t="shared" si="44"/>
        <v>0</v>
      </c>
      <c r="U138" s="14">
        <f t="shared" si="44"/>
        <v>29</v>
      </c>
      <c r="V138" s="14">
        <f t="shared" si="44"/>
        <v>0</v>
      </c>
      <c r="W138" s="14">
        <f t="shared" si="44"/>
        <v>0</v>
      </c>
      <c r="X138" s="14">
        <f t="shared" si="44"/>
        <v>9</v>
      </c>
      <c r="Y138" s="14">
        <f t="shared" si="44"/>
        <v>7</v>
      </c>
      <c r="Z138" s="14">
        <f t="shared" si="44"/>
        <v>0</v>
      </c>
      <c r="AA138" s="14">
        <f t="shared" si="44"/>
        <v>0</v>
      </c>
    </row>
    <row r="139" spans="1:27" s="14" customFormat="1" ht="39.950000000000003" customHeight="1" x14ac:dyDescent="0.4">
      <c r="A139" s="29" t="s">
        <v>73</v>
      </c>
      <c r="B139" s="14" t="s">
        <v>30</v>
      </c>
      <c r="C139" s="14">
        <f>+C112+C121+C131</f>
        <v>1406</v>
      </c>
      <c r="D139" s="14">
        <f t="shared" ref="D139:AA139" si="45">+D112+D121+D131</f>
        <v>1315</v>
      </c>
      <c r="E139" s="14">
        <f t="shared" si="45"/>
        <v>1315</v>
      </c>
      <c r="F139" s="14">
        <f t="shared" si="45"/>
        <v>0</v>
      </c>
      <c r="G139" s="14">
        <f t="shared" si="45"/>
        <v>22674</v>
      </c>
      <c r="H139" s="15">
        <f t="shared" si="45"/>
        <v>211769.63999999998</v>
      </c>
      <c r="I139" s="15">
        <f t="shared" si="45"/>
        <v>184030.56</v>
      </c>
      <c r="J139" s="15">
        <f t="shared" si="45"/>
        <v>36381</v>
      </c>
      <c r="K139" s="15">
        <f t="shared" si="45"/>
        <v>154248.84</v>
      </c>
      <c r="L139" s="15">
        <f t="shared" si="45"/>
        <v>190629.84</v>
      </c>
      <c r="M139" s="15">
        <f t="shared" si="45"/>
        <v>205170.36</v>
      </c>
      <c r="N139" s="14">
        <f t="shared" si="45"/>
        <v>91</v>
      </c>
      <c r="O139" s="14">
        <f t="shared" si="45"/>
        <v>3</v>
      </c>
      <c r="P139" s="14">
        <f t="shared" si="45"/>
        <v>3.1111231939994219</v>
      </c>
      <c r="Q139" s="14">
        <f t="shared" si="45"/>
        <v>1027</v>
      </c>
      <c r="R139" s="14">
        <f t="shared" si="45"/>
        <v>6</v>
      </c>
      <c r="S139" s="14">
        <f t="shared" si="45"/>
        <v>255</v>
      </c>
      <c r="T139" s="14">
        <f t="shared" si="45"/>
        <v>0</v>
      </c>
      <c r="U139" s="14">
        <f t="shared" si="45"/>
        <v>16</v>
      </c>
      <c r="V139" s="14">
        <f t="shared" si="45"/>
        <v>0</v>
      </c>
      <c r="W139" s="14">
        <f t="shared" si="45"/>
        <v>0</v>
      </c>
      <c r="X139" s="14">
        <f t="shared" si="45"/>
        <v>6</v>
      </c>
      <c r="Y139" s="14">
        <f t="shared" si="45"/>
        <v>5</v>
      </c>
      <c r="Z139" s="14">
        <f t="shared" si="45"/>
        <v>0</v>
      </c>
      <c r="AA139" s="14">
        <f t="shared" si="45"/>
        <v>0</v>
      </c>
    </row>
    <row r="140" spans="1:27" s="14" customFormat="1" ht="39.950000000000003" customHeight="1" x14ac:dyDescent="0.4">
      <c r="A140" s="30"/>
      <c r="B140" s="14" t="s">
        <v>31</v>
      </c>
      <c r="C140" s="14">
        <f>+C113+C122+C132</f>
        <v>3398</v>
      </c>
      <c r="D140" s="14">
        <f t="shared" ref="D140:AA140" si="46">+D113+D122+D132</f>
        <v>3163</v>
      </c>
      <c r="E140" s="14">
        <f t="shared" si="46"/>
        <v>3138</v>
      </c>
      <c r="F140" s="14">
        <f t="shared" si="46"/>
        <v>25</v>
      </c>
      <c r="G140" s="14">
        <f t="shared" si="46"/>
        <v>65461</v>
      </c>
      <c r="H140" s="15">
        <f t="shared" si="46"/>
        <v>585466.3600000001</v>
      </c>
      <c r="I140" s="15">
        <f t="shared" si="46"/>
        <v>522086.58999999997</v>
      </c>
      <c r="J140" s="15">
        <f t="shared" si="46"/>
        <v>560736</v>
      </c>
      <c r="K140" s="15">
        <f t="shared" si="46"/>
        <v>0</v>
      </c>
      <c r="L140" s="15">
        <f t="shared" si="46"/>
        <v>560736</v>
      </c>
      <c r="M140" s="15">
        <f t="shared" si="46"/>
        <v>546816.94999999995</v>
      </c>
      <c r="N140" s="14">
        <f t="shared" si="46"/>
        <v>220</v>
      </c>
      <c r="O140" s="14">
        <f t="shared" si="46"/>
        <v>2.9765098907884724</v>
      </c>
      <c r="P140" s="14">
        <f t="shared" si="46"/>
        <v>3.2321895401100305</v>
      </c>
      <c r="Q140" s="14">
        <f t="shared" si="46"/>
        <v>2685</v>
      </c>
      <c r="R140" s="14">
        <f t="shared" si="46"/>
        <v>22</v>
      </c>
      <c r="S140" s="14">
        <f t="shared" si="46"/>
        <v>358</v>
      </c>
      <c r="T140" s="14">
        <f t="shared" si="46"/>
        <v>0</v>
      </c>
      <c r="U140" s="14">
        <f t="shared" si="46"/>
        <v>53</v>
      </c>
      <c r="V140" s="14">
        <f t="shared" si="46"/>
        <v>0</v>
      </c>
      <c r="W140" s="14">
        <f t="shared" si="46"/>
        <v>0</v>
      </c>
      <c r="X140" s="14">
        <f t="shared" si="46"/>
        <v>10</v>
      </c>
      <c r="Y140" s="14">
        <f t="shared" si="46"/>
        <v>10</v>
      </c>
      <c r="Z140" s="14">
        <f t="shared" si="46"/>
        <v>0</v>
      </c>
      <c r="AA140" s="14">
        <f t="shared" si="46"/>
        <v>0</v>
      </c>
    </row>
    <row r="141" spans="1:27" s="14" customFormat="1" ht="39.950000000000003" customHeight="1" x14ac:dyDescent="0.4">
      <c r="A141" s="30"/>
      <c r="B141" s="14" t="s">
        <v>39</v>
      </c>
      <c r="C141" s="14">
        <f>+C123</f>
        <v>3</v>
      </c>
      <c r="D141" s="14">
        <f t="shared" ref="D141:AA141" si="47">+D123</f>
        <v>2</v>
      </c>
      <c r="E141" s="14">
        <f t="shared" si="47"/>
        <v>2</v>
      </c>
      <c r="F141" s="14">
        <f t="shared" si="47"/>
        <v>0</v>
      </c>
      <c r="G141" s="14">
        <f t="shared" si="47"/>
        <v>0</v>
      </c>
      <c r="H141" s="15">
        <f t="shared" si="47"/>
        <v>-961.92</v>
      </c>
      <c r="I141" s="15">
        <f t="shared" si="47"/>
        <v>248</v>
      </c>
      <c r="J141" s="15">
        <f t="shared" si="47"/>
        <v>248</v>
      </c>
      <c r="K141" s="15">
        <f t="shared" si="47"/>
        <v>0</v>
      </c>
      <c r="L141" s="15">
        <f t="shared" si="47"/>
        <v>248</v>
      </c>
      <c r="M141" s="15">
        <f t="shared" si="47"/>
        <v>-961.92</v>
      </c>
      <c r="N141" s="14">
        <f t="shared" si="47"/>
        <v>1</v>
      </c>
      <c r="O141" s="14">
        <f t="shared" si="47"/>
        <v>1</v>
      </c>
      <c r="P141" s="14">
        <f t="shared" si="47"/>
        <v>1</v>
      </c>
      <c r="Q141" s="14">
        <f t="shared" si="47"/>
        <v>0</v>
      </c>
      <c r="R141" s="14">
        <f t="shared" si="47"/>
        <v>0</v>
      </c>
      <c r="S141" s="14">
        <f t="shared" si="47"/>
        <v>2</v>
      </c>
      <c r="T141" s="14">
        <f t="shared" si="47"/>
        <v>0</v>
      </c>
      <c r="U141" s="14">
        <f t="shared" si="47"/>
        <v>0</v>
      </c>
      <c r="V141" s="14">
        <f t="shared" si="47"/>
        <v>0</v>
      </c>
      <c r="W141" s="14">
        <f t="shared" si="47"/>
        <v>0</v>
      </c>
      <c r="X141" s="14">
        <f t="shared" si="47"/>
        <v>0</v>
      </c>
      <c r="Y141" s="14">
        <f t="shared" si="47"/>
        <v>0</v>
      </c>
      <c r="Z141" s="14">
        <f t="shared" si="47"/>
        <v>0</v>
      </c>
      <c r="AA141" s="14">
        <f t="shared" si="47"/>
        <v>0</v>
      </c>
    </row>
    <row r="142" spans="1:27" s="14" customFormat="1" ht="39.950000000000003" customHeight="1" x14ac:dyDescent="0.4">
      <c r="A142" s="30"/>
      <c r="B142" s="14" t="s">
        <v>32</v>
      </c>
      <c r="C142" s="14">
        <f>+C114+C124+C133</f>
        <v>87</v>
      </c>
      <c r="D142" s="14">
        <f t="shared" ref="D142:AA142" si="48">+D114+D124+D133</f>
        <v>80</v>
      </c>
      <c r="E142" s="14">
        <f t="shared" si="48"/>
        <v>80</v>
      </c>
      <c r="F142" s="14">
        <f t="shared" si="48"/>
        <v>0</v>
      </c>
      <c r="G142" s="14">
        <f t="shared" si="48"/>
        <v>18969</v>
      </c>
      <c r="H142" s="15">
        <f t="shared" si="48"/>
        <v>66471.959999999992</v>
      </c>
      <c r="I142" s="15">
        <f t="shared" si="48"/>
        <v>203148.97999999998</v>
      </c>
      <c r="J142" s="15">
        <f t="shared" si="48"/>
        <v>200079</v>
      </c>
      <c r="K142" s="15">
        <f t="shared" si="48"/>
        <v>0</v>
      </c>
      <c r="L142" s="15">
        <f t="shared" si="48"/>
        <v>200079</v>
      </c>
      <c r="M142" s="15">
        <f t="shared" si="48"/>
        <v>69541.94</v>
      </c>
      <c r="N142" s="14">
        <f t="shared" si="48"/>
        <v>7</v>
      </c>
      <c r="O142" s="14">
        <f t="shared" si="48"/>
        <v>3</v>
      </c>
      <c r="P142" s="14">
        <f t="shared" si="48"/>
        <v>2.9744275434573284</v>
      </c>
      <c r="Q142" s="14">
        <f t="shared" si="48"/>
        <v>67</v>
      </c>
      <c r="R142" s="14">
        <f t="shared" si="48"/>
        <v>0</v>
      </c>
      <c r="S142" s="14">
        <f t="shared" si="48"/>
        <v>10</v>
      </c>
      <c r="T142" s="14">
        <f t="shared" si="48"/>
        <v>0</v>
      </c>
      <c r="U142" s="14">
        <f t="shared" si="48"/>
        <v>2</v>
      </c>
      <c r="V142" s="14">
        <f t="shared" si="48"/>
        <v>0</v>
      </c>
      <c r="W142" s="14">
        <f t="shared" si="48"/>
        <v>0</v>
      </c>
      <c r="X142" s="14">
        <f t="shared" si="48"/>
        <v>1</v>
      </c>
      <c r="Y142" s="14">
        <f t="shared" si="48"/>
        <v>0</v>
      </c>
      <c r="Z142" s="14">
        <f t="shared" si="48"/>
        <v>0</v>
      </c>
      <c r="AA142" s="14">
        <f t="shared" si="48"/>
        <v>0</v>
      </c>
    </row>
    <row r="143" spans="1:27" s="14" customFormat="1" ht="39.950000000000003" customHeight="1" x14ac:dyDescent="0.4">
      <c r="A143" s="30"/>
      <c r="B143" s="14" t="s">
        <v>38</v>
      </c>
      <c r="C143" s="14">
        <f>+C115</f>
        <v>1</v>
      </c>
      <c r="D143" s="14">
        <f t="shared" ref="D143:AA143" si="49">+D115</f>
        <v>1</v>
      </c>
      <c r="E143" s="14">
        <f t="shared" si="49"/>
        <v>1</v>
      </c>
      <c r="F143" s="14">
        <f t="shared" si="49"/>
        <v>0</v>
      </c>
      <c r="G143" s="14">
        <f t="shared" si="49"/>
        <v>23</v>
      </c>
      <c r="H143" s="15">
        <f t="shared" si="49"/>
        <v>-188.83</v>
      </c>
      <c r="I143" s="15">
        <f t="shared" si="49"/>
        <v>292.63</v>
      </c>
      <c r="J143" s="15">
        <f t="shared" si="49"/>
        <v>0</v>
      </c>
      <c r="K143" s="15">
        <f t="shared" si="49"/>
        <v>291.63</v>
      </c>
      <c r="L143" s="15">
        <f t="shared" si="49"/>
        <v>291.63</v>
      </c>
      <c r="M143" s="15">
        <f t="shared" si="49"/>
        <v>-187.83</v>
      </c>
      <c r="N143" s="14">
        <f t="shared" si="49"/>
        <v>0</v>
      </c>
      <c r="O143" s="14">
        <f t="shared" si="49"/>
        <v>1</v>
      </c>
      <c r="P143" s="14">
        <f t="shared" si="49"/>
        <v>0.99658271537436349</v>
      </c>
      <c r="Q143" s="14">
        <f t="shared" si="49"/>
        <v>1</v>
      </c>
      <c r="R143" s="14">
        <f t="shared" si="49"/>
        <v>0</v>
      </c>
      <c r="S143" s="14">
        <f t="shared" si="49"/>
        <v>0</v>
      </c>
      <c r="T143" s="14">
        <f t="shared" si="49"/>
        <v>0</v>
      </c>
      <c r="U143" s="14">
        <f t="shared" si="49"/>
        <v>0</v>
      </c>
      <c r="V143" s="14">
        <f t="shared" si="49"/>
        <v>0</v>
      </c>
      <c r="W143" s="14">
        <f t="shared" si="49"/>
        <v>0</v>
      </c>
      <c r="X143" s="14">
        <f t="shared" si="49"/>
        <v>0</v>
      </c>
      <c r="Y143" s="14">
        <f t="shared" si="49"/>
        <v>0</v>
      </c>
      <c r="Z143" s="14">
        <f t="shared" si="49"/>
        <v>0</v>
      </c>
      <c r="AA143" s="14">
        <f t="shared" si="49"/>
        <v>0</v>
      </c>
    </row>
    <row r="144" spans="1:27" s="14" customFormat="1" ht="39.950000000000003" customHeight="1" x14ac:dyDescent="0.4">
      <c r="A144" s="30"/>
      <c r="B144" s="14" t="s">
        <v>34</v>
      </c>
      <c r="C144" s="14">
        <f>+C116+C126+C134</f>
        <v>91</v>
      </c>
      <c r="D144" s="14">
        <f t="shared" ref="D144:AA144" si="50">+D116+D126+D134</f>
        <v>75</v>
      </c>
      <c r="E144" s="14">
        <f t="shared" si="50"/>
        <v>74</v>
      </c>
      <c r="F144" s="14">
        <f t="shared" si="50"/>
        <v>1</v>
      </c>
      <c r="G144" s="14">
        <f t="shared" si="50"/>
        <v>11736</v>
      </c>
      <c r="H144" s="15">
        <f t="shared" si="50"/>
        <v>13409.220000000003</v>
      </c>
      <c r="I144" s="15">
        <f t="shared" si="50"/>
        <v>116915</v>
      </c>
      <c r="J144" s="15">
        <f t="shared" si="50"/>
        <v>114892</v>
      </c>
      <c r="K144" s="15">
        <f t="shared" si="50"/>
        <v>0</v>
      </c>
      <c r="L144" s="15">
        <f t="shared" si="50"/>
        <v>114892</v>
      </c>
      <c r="M144" s="15">
        <f t="shared" si="50"/>
        <v>15432.220000000003</v>
      </c>
      <c r="N144" s="14">
        <f t="shared" si="50"/>
        <v>16</v>
      </c>
      <c r="O144" s="14">
        <f t="shared" si="50"/>
        <v>2.9655172413793105</v>
      </c>
      <c r="P144" s="14">
        <f t="shared" si="50"/>
        <v>2.9286635410297648</v>
      </c>
      <c r="Q144" s="14">
        <f t="shared" si="50"/>
        <v>56</v>
      </c>
      <c r="R144" s="14">
        <f t="shared" si="50"/>
        <v>0</v>
      </c>
      <c r="S144" s="14">
        <f t="shared" si="50"/>
        <v>15</v>
      </c>
      <c r="T144" s="14">
        <f t="shared" si="50"/>
        <v>1</v>
      </c>
      <c r="U144" s="14">
        <f t="shared" si="50"/>
        <v>0</v>
      </c>
      <c r="V144" s="14">
        <f t="shared" si="50"/>
        <v>0</v>
      </c>
      <c r="W144" s="14">
        <f t="shared" si="50"/>
        <v>0</v>
      </c>
      <c r="X144" s="14">
        <f t="shared" si="50"/>
        <v>1</v>
      </c>
      <c r="Y144" s="14">
        <f t="shared" si="50"/>
        <v>1</v>
      </c>
      <c r="Z144" s="14">
        <f t="shared" si="50"/>
        <v>0</v>
      </c>
      <c r="AA144" s="14">
        <f t="shared" si="50"/>
        <v>0</v>
      </c>
    </row>
    <row r="145" spans="1:27" s="14" customFormat="1" ht="39.950000000000003" customHeight="1" x14ac:dyDescent="0.4">
      <c r="A145" s="30"/>
      <c r="B145" s="14" t="s">
        <v>35</v>
      </c>
      <c r="C145" s="14">
        <f>+C117+C127+C135</f>
        <v>70</v>
      </c>
      <c r="D145" s="14">
        <f t="shared" ref="D145:AA145" si="51">+D117+D127+D135</f>
        <v>54</v>
      </c>
      <c r="E145" s="14">
        <f t="shared" si="51"/>
        <v>54</v>
      </c>
      <c r="F145" s="14">
        <f t="shared" si="51"/>
        <v>0</v>
      </c>
      <c r="G145" s="14">
        <f t="shared" si="51"/>
        <v>24990</v>
      </c>
      <c r="H145" s="15">
        <f t="shared" si="51"/>
        <v>330977.64999999997</v>
      </c>
      <c r="I145" s="15">
        <f t="shared" si="51"/>
        <v>197451.98</v>
      </c>
      <c r="J145" s="15">
        <f t="shared" si="51"/>
        <v>362972</v>
      </c>
      <c r="K145" s="15">
        <f t="shared" si="51"/>
        <v>0</v>
      </c>
      <c r="L145" s="15">
        <f t="shared" si="51"/>
        <v>362972</v>
      </c>
      <c r="M145" s="15">
        <f t="shared" si="51"/>
        <v>165457.63</v>
      </c>
      <c r="N145" s="14">
        <f t="shared" si="51"/>
        <v>16</v>
      </c>
      <c r="O145" s="14">
        <f t="shared" si="51"/>
        <v>3</v>
      </c>
      <c r="P145" s="14">
        <f t="shared" si="51"/>
        <v>4.954561910168982</v>
      </c>
      <c r="Q145" s="14">
        <f t="shared" si="51"/>
        <v>42</v>
      </c>
      <c r="R145" s="14">
        <f t="shared" si="51"/>
        <v>0</v>
      </c>
      <c r="S145" s="14">
        <f t="shared" si="51"/>
        <v>10</v>
      </c>
      <c r="T145" s="14">
        <f t="shared" si="51"/>
        <v>0</v>
      </c>
      <c r="U145" s="14">
        <f t="shared" si="51"/>
        <v>1</v>
      </c>
      <c r="V145" s="14">
        <f t="shared" si="51"/>
        <v>0</v>
      </c>
      <c r="W145" s="14">
        <f t="shared" si="51"/>
        <v>0</v>
      </c>
      <c r="X145" s="14">
        <f t="shared" si="51"/>
        <v>1</v>
      </c>
      <c r="Y145" s="14">
        <f t="shared" si="51"/>
        <v>0</v>
      </c>
      <c r="Z145" s="14">
        <f t="shared" si="51"/>
        <v>0</v>
      </c>
      <c r="AA145" s="14">
        <f t="shared" si="51"/>
        <v>0</v>
      </c>
    </row>
    <row r="146" spans="1:27" s="14" customFormat="1" ht="39.950000000000003" customHeight="1" x14ac:dyDescent="0.4">
      <c r="A146" s="30"/>
      <c r="B146" s="14" t="s">
        <v>36</v>
      </c>
      <c r="C146" s="14">
        <f>+C118+C128+C136</f>
        <v>41</v>
      </c>
      <c r="D146" s="14">
        <f t="shared" ref="D146:AA146" si="52">+D118+D128+D136</f>
        <v>40</v>
      </c>
      <c r="E146" s="14">
        <f t="shared" si="52"/>
        <v>40</v>
      </c>
      <c r="F146" s="14">
        <f t="shared" si="52"/>
        <v>0</v>
      </c>
      <c r="G146" s="14">
        <f t="shared" si="52"/>
        <v>7585</v>
      </c>
      <c r="H146" s="15">
        <f t="shared" si="52"/>
        <v>166739.91</v>
      </c>
      <c r="I146" s="15">
        <f t="shared" si="52"/>
        <v>101755</v>
      </c>
      <c r="J146" s="15">
        <f t="shared" si="52"/>
        <v>141465</v>
      </c>
      <c r="K146" s="15">
        <f t="shared" si="52"/>
        <v>0</v>
      </c>
      <c r="L146" s="15">
        <f t="shared" si="52"/>
        <v>141465</v>
      </c>
      <c r="M146" s="15">
        <f t="shared" si="52"/>
        <v>127029.91</v>
      </c>
      <c r="N146" s="14">
        <f t="shared" si="52"/>
        <v>1</v>
      </c>
      <c r="O146" s="14">
        <f t="shared" si="52"/>
        <v>3</v>
      </c>
      <c r="P146" s="14">
        <f t="shared" si="52"/>
        <v>4.2882647256426196</v>
      </c>
      <c r="Q146" s="14">
        <f t="shared" si="52"/>
        <v>39</v>
      </c>
      <c r="R146" s="14">
        <f t="shared" si="52"/>
        <v>0</v>
      </c>
      <c r="S146" s="14">
        <f t="shared" si="52"/>
        <v>1</v>
      </c>
      <c r="T146" s="14">
        <f t="shared" si="52"/>
        <v>0</v>
      </c>
      <c r="U146" s="14">
        <f t="shared" si="52"/>
        <v>0</v>
      </c>
      <c r="V146" s="14">
        <f t="shared" si="52"/>
        <v>0</v>
      </c>
      <c r="W146" s="14">
        <f t="shared" si="52"/>
        <v>0</v>
      </c>
      <c r="X146" s="14">
        <f t="shared" si="52"/>
        <v>0</v>
      </c>
      <c r="Y146" s="14">
        <f t="shared" si="52"/>
        <v>0</v>
      </c>
      <c r="Z146" s="14">
        <f t="shared" si="52"/>
        <v>0</v>
      </c>
      <c r="AA146" s="14">
        <f t="shared" si="52"/>
        <v>0</v>
      </c>
    </row>
    <row r="147" spans="1:27" s="14" customFormat="1" ht="39.950000000000003" customHeight="1" x14ac:dyDescent="0.4">
      <c r="A147" s="30"/>
      <c r="B147" s="14" t="s">
        <v>37</v>
      </c>
      <c r="C147" s="14">
        <f>+C119+C129+C137</f>
        <v>13</v>
      </c>
      <c r="D147" s="14">
        <f t="shared" ref="D147:AA147" si="53">+D119+D129+D137</f>
        <v>6</v>
      </c>
      <c r="E147" s="14">
        <f t="shared" si="53"/>
        <v>4</v>
      </c>
      <c r="F147" s="14">
        <f t="shared" si="53"/>
        <v>2</v>
      </c>
      <c r="G147" s="14">
        <f t="shared" si="53"/>
        <v>131</v>
      </c>
      <c r="H147" s="15">
        <f t="shared" si="53"/>
        <v>-31954.740000000005</v>
      </c>
      <c r="I147" s="15">
        <f t="shared" si="53"/>
        <v>3631</v>
      </c>
      <c r="J147" s="15">
        <f t="shared" si="53"/>
        <v>4900</v>
      </c>
      <c r="K147" s="15">
        <f t="shared" si="53"/>
        <v>0</v>
      </c>
      <c r="L147" s="15">
        <f t="shared" si="53"/>
        <v>4900</v>
      </c>
      <c r="M147" s="15">
        <f t="shared" si="53"/>
        <v>-33223.740000000005</v>
      </c>
      <c r="N147" s="14">
        <f t="shared" si="53"/>
        <v>5</v>
      </c>
      <c r="O147" s="14" t="e">
        <f t="shared" si="53"/>
        <v>#DIV/0!</v>
      </c>
      <c r="P147" s="14" t="e">
        <f t="shared" si="53"/>
        <v>#DIV/0!</v>
      </c>
      <c r="Q147" s="14">
        <f t="shared" si="53"/>
        <v>4</v>
      </c>
      <c r="R147" s="14">
        <f t="shared" si="53"/>
        <v>0</v>
      </c>
      <c r="S147" s="14">
        <f t="shared" si="53"/>
        <v>0</v>
      </c>
      <c r="T147" s="14">
        <f t="shared" si="53"/>
        <v>0</v>
      </c>
      <c r="U147" s="14">
        <f t="shared" si="53"/>
        <v>0</v>
      </c>
      <c r="V147" s="14">
        <f t="shared" si="53"/>
        <v>0</v>
      </c>
      <c r="W147" s="14">
        <f t="shared" si="53"/>
        <v>0</v>
      </c>
      <c r="X147" s="14">
        <f t="shared" si="53"/>
        <v>0</v>
      </c>
      <c r="Y147" s="14">
        <f t="shared" si="53"/>
        <v>0</v>
      </c>
      <c r="Z147" s="14">
        <f t="shared" si="53"/>
        <v>0</v>
      </c>
      <c r="AA147" s="14">
        <f t="shared" si="53"/>
        <v>0</v>
      </c>
    </row>
    <row r="148" spans="1:27" s="17" customFormat="1" ht="39.950000000000003" customHeight="1" x14ac:dyDescent="0.4">
      <c r="A148" s="31"/>
      <c r="B148" s="17" t="s">
        <v>68</v>
      </c>
      <c r="C148" s="17">
        <f>SUM(C139:C147)</f>
        <v>5110</v>
      </c>
      <c r="D148" s="17">
        <f t="shared" ref="D148:AA148" si="54">SUM(D139:D147)</f>
        <v>4736</v>
      </c>
      <c r="E148" s="17">
        <f t="shared" si="54"/>
        <v>4708</v>
      </c>
      <c r="F148" s="17">
        <f t="shared" si="54"/>
        <v>28</v>
      </c>
      <c r="G148" s="17">
        <f t="shared" si="54"/>
        <v>151569</v>
      </c>
      <c r="H148" s="19">
        <f t="shared" si="54"/>
        <v>1341729.25</v>
      </c>
      <c r="I148" s="19">
        <f t="shared" si="54"/>
        <v>1329559.74</v>
      </c>
      <c r="J148" s="19">
        <f t="shared" si="54"/>
        <v>1421673</v>
      </c>
      <c r="K148" s="19">
        <f t="shared" si="54"/>
        <v>154540.47</v>
      </c>
      <c r="L148" s="19">
        <f t="shared" si="54"/>
        <v>1576213.47</v>
      </c>
      <c r="M148" s="19">
        <f t="shared" si="54"/>
        <v>1095075.5199999998</v>
      </c>
      <c r="N148" s="17">
        <f t="shared" si="54"/>
        <v>357</v>
      </c>
      <c r="O148" s="17" t="e">
        <f t="shared" si="54"/>
        <v>#DIV/0!</v>
      </c>
      <c r="P148" s="17" t="e">
        <f t="shared" si="54"/>
        <v>#DIV/0!</v>
      </c>
      <c r="Q148" s="17">
        <f t="shared" si="54"/>
        <v>3921</v>
      </c>
      <c r="R148" s="17">
        <f t="shared" si="54"/>
        <v>28</v>
      </c>
      <c r="S148" s="17">
        <f t="shared" si="54"/>
        <v>651</v>
      </c>
      <c r="T148" s="17">
        <f t="shared" si="54"/>
        <v>1</v>
      </c>
      <c r="U148" s="17">
        <f t="shared" si="54"/>
        <v>72</v>
      </c>
      <c r="V148" s="17">
        <f t="shared" si="54"/>
        <v>0</v>
      </c>
      <c r="W148" s="17">
        <f t="shared" si="54"/>
        <v>0</v>
      </c>
      <c r="X148" s="17">
        <f t="shared" si="54"/>
        <v>19</v>
      </c>
      <c r="Y148" s="17">
        <f t="shared" si="54"/>
        <v>16</v>
      </c>
      <c r="Z148" s="17">
        <f t="shared" si="54"/>
        <v>0</v>
      </c>
      <c r="AA148" s="17">
        <f t="shared" si="54"/>
        <v>0</v>
      </c>
    </row>
    <row r="149" spans="1:27" s="14" customFormat="1" ht="39.950000000000003" customHeight="1" x14ac:dyDescent="0.4">
      <c r="A149" s="13">
        <v>1411113</v>
      </c>
      <c r="B149" s="14" t="s">
        <v>30</v>
      </c>
      <c r="C149" s="14">
        <v>571</v>
      </c>
      <c r="D149" s="14">
        <v>504</v>
      </c>
      <c r="E149" s="14">
        <v>504</v>
      </c>
      <c r="F149" s="14">
        <f t="shared" si="21"/>
        <v>0</v>
      </c>
      <c r="G149" s="14">
        <v>8423</v>
      </c>
      <c r="H149" s="15">
        <v>13105.43</v>
      </c>
      <c r="I149" s="15">
        <v>67764.5</v>
      </c>
      <c r="J149" s="15">
        <v>14128</v>
      </c>
      <c r="K149" s="15">
        <v>55062.5</v>
      </c>
      <c r="L149" s="15">
        <f t="shared" si="26"/>
        <v>69190.5</v>
      </c>
      <c r="M149" s="15">
        <v>11679.43</v>
      </c>
      <c r="N149" s="14">
        <v>67</v>
      </c>
      <c r="O149" s="18">
        <f t="shared" si="23"/>
        <v>1</v>
      </c>
      <c r="P149" s="18">
        <f t="shared" si="22"/>
        <v>1.0210434667119215</v>
      </c>
      <c r="Q149" s="14">
        <v>444</v>
      </c>
      <c r="R149" s="14">
        <v>20</v>
      </c>
      <c r="S149" s="14">
        <v>36</v>
      </c>
      <c r="T149" s="14">
        <v>2</v>
      </c>
      <c r="U149" s="14">
        <v>0</v>
      </c>
      <c r="V149" s="14">
        <v>0</v>
      </c>
      <c r="W149" s="14">
        <v>0</v>
      </c>
      <c r="X149" s="14">
        <v>1</v>
      </c>
      <c r="Y149" s="14">
        <v>1</v>
      </c>
      <c r="Z149" s="14">
        <v>0</v>
      </c>
      <c r="AA149" s="14">
        <v>0</v>
      </c>
    </row>
    <row r="150" spans="1:27" s="14" customFormat="1" ht="39.950000000000003" customHeight="1" x14ac:dyDescent="0.4">
      <c r="A150" s="13">
        <v>1411113</v>
      </c>
      <c r="B150" s="14" t="s">
        <v>31</v>
      </c>
      <c r="C150" s="14">
        <v>1446</v>
      </c>
      <c r="D150" s="14">
        <v>1308</v>
      </c>
      <c r="E150" s="14">
        <v>1307</v>
      </c>
      <c r="F150" s="14">
        <f t="shared" si="21"/>
        <v>1</v>
      </c>
      <c r="G150" s="14">
        <v>29080</v>
      </c>
      <c r="H150" s="15">
        <v>639996.86</v>
      </c>
      <c r="I150" s="15">
        <v>232452.3</v>
      </c>
      <c r="J150" s="15">
        <v>227328</v>
      </c>
      <c r="K150" s="15">
        <v>0</v>
      </c>
      <c r="L150" s="15">
        <f t="shared" si="26"/>
        <v>227328</v>
      </c>
      <c r="M150" s="15">
        <v>645121.16</v>
      </c>
      <c r="N150" s="14">
        <v>136</v>
      </c>
      <c r="O150" s="18">
        <f t="shared" si="23"/>
        <v>0.99923547400611623</v>
      </c>
      <c r="P150" s="18">
        <f t="shared" si="22"/>
        <v>0.97795547731728194</v>
      </c>
      <c r="Q150" s="14">
        <v>1191</v>
      </c>
      <c r="R150" s="14">
        <v>20</v>
      </c>
      <c r="S150" s="14">
        <v>84</v>
      </c>
      <c r="T150" s="14">
        <v>1</v>
      </c>
      <c r="U150" s="14">
        <v>3</v>
      </c>
      <c r="V150" s="14">
        <v>0</v>
      </c>
      <c r="W150" s="14">
        <v>0</v>
      </c>
      <c r="X150" s="14">
        <v>6</v>
      </c>
      <c r="Y150" s="14">
        <v>2</v>
      </c>
      <c r="Z150" s="14">
        <v>0</v>
      </c>
      <c r="AA150" s="14">
        <v>0</v>
      </c>
    </row>
    <row r="151" spans="1:27" s="14" customFormat="1" ht="39.950000000000003" customHeight="1" x14ac:dyDescent="0.4">
      <c r="A151" s="13">
        <v>1411113</v>
      </c>
      <c r="B151" s="14" t="s">
        <v>32</v>
      </c>
      <c r="C151" s="14">
        <v>106</v>
      </c>
      <c r="D151" s="14">
        <v>95</v>
      </c>
      <c r="E151" s="14">
        <v>92</v>
      </c>
      <c r="F151" s="14">
        <f t="shared" si="21"/>
        <v>3</v>
      </c>
      <c r="G151" s="14">
        <v>13037</v>
      </c>
      <c r="H151" s="15">
        <v>57094.73</v>
      </c>
      <c r="I151" s="15">
        <v>142675</v>
      </c>
      <c r="J151" s="15">
        <v>143103</v>
      </c>
      <c r="K151" s="15">
        <v>0</v>
      </c>
      <c r="L151" s="15">
        <f t="shared" si="26"/>
        <v>143103</v>
      </c>
      <c r="M151" s="15">
        <v>56666.73</v>
      </c>
      <c r="N151" s="14">
        <v>10</v>
      </c>
      <c r="O151" s="18">
        <f t="shared" si="23"/>
        <v>0.96842105263157896</v>
      </c>
      <c r="P151" s="18">
        <f t="shared" si="22"/>
        <v>1.0029998247765901</v>
      </c>
      <c r="Q151" s="14">
        <v>78</v>
      </c>
      <c r="R151" s="14">
        <v>1</v>
      </c>
      <c r="S151" s="14">
        <v>10</v>
      </c>
      <c r="T151" s="14">
        <v>3</v>
      </c>
      <c r="U151" s="14">
        <v>0</v>
      </c>
      <c r="V151" s="14">
        <v>0</v>
      </c>
      <c r="W151" s="14">
        <v>0</v>
      </c>
      <c r="X151" s="14">
        <v>0</v>
      </c>
      <c r="Y151" s="14">
        <v>0</v>
      </c>
      <c r="Z151" s="14">
        <v>0</v>
      </c>
      <c r="AA151" s="14">
        <v>0</v>
      </c>
    </row>
    <row r="152" spans="1:27" s="14" customFormat="1" ht="39.950000000000003" customHeight="1" x14ac:dyDescent="0.4">
      <c r="A152" s="13">
        <v>1411113</v>
      </c>
      <c r="B152" s="14" t="s">
        <v>38</v>
      </c>
      <c r="C152" s="14">
        <v>1</v>
      </c>
      <c r="D152" s="14">
        <v>1</v>
      </c>
      <c r="E152" s="14">
        <v>1</v>
      </c>
      <c r="F152" s="14">
        <f t="shared" si="21"/>
        <v>0</v>
      </c>
      <c r="G152" s="14">
        <v>19</v>
      </c>
      <c r="H152" s="15">
        <v>-191.68</v>
      </c>
      <c r="I152" s="15">
        <v>400.75</v>
      </c>
      <c r="J152" s="15">
        <v>0</v>
      </c>
      <c r="K152" s="15">
        <v>399.75</v>
      </c>
      <c r="L152" s="15">
        <f t="shared" si="26"/>
        <v>399.75</v>
      </c>
      <c r="M152" s="15">
        <v>-190.68</v>
      </c>
      <c r="N152" s="14">
        <v>0</v>
      </c>
      <c r="O152" s="18">
        <f t="shared" si="23"/>
        <v>1</v>
      </c>
      <c r="P152" s="18">
        <f t="shared" si="22"/>
        <v>0.99750467872738613</v>
      </c>
      <c r="Q152" s="14">
        <v>1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</row>
    <row r="153" spans="1:27" s="14" customFormat="1" ht="39.950000000000003" customHeight="1" x14ac:dyDescent="0.4">
      <c r="A153" s="13">
        <v>1411113</v>
      </c>
      <c r="B153" s="14" t="s">
        <v>34</v>
      </c>
      <c r="C153" s="14">
        <v>27</v>
      </c>
      <c r="D153" s="14">
        <v>21</v>
      </c>
      <c r="E153" s="14">
        <v>21</v>
      </c>
      <c r="F153" s="14">
        <f t="shared" ref="F153:F211" si="55">D153-E153</f>
        <v>0</v>
      </c>
      <c r="G153" s="14">
        <v>6835</v>
      </c>
      <c r="H153" s="15">
        <v>82730.16</v>
      </c>
      <c r="I153" s="15">
        <v>61183</v>
      </c>
      <c r="J153" s="15">
        <v>60094</v>
      </c>
      <c r="K153" s="15">
        <v>0</v>
      </c>
      <c r="L153" s="15">
        <f t="shared" si="26"/>
        <v>60094</v>
      </c>
      <c r="M153" s="15">
        <v>83819.16</v>
      </c>
      <c r="N153" s="14">
        <v>5</v>
      </c>
      <c r="O153" s="18">
        <f t="shared" si="23"/>
        <v>1</v>
      </c>
      <c r="P153" s="18">
        <f t="shared" ref="P153:P211" si="56">L153/I153*100%</f>
        <v>0.98220093816909926</v>
      </c>
      <c r="Q153" s="14">
        <v>16</v>
      </c>
      <c r="R153" s="14">
        <v>0</v>
      </c>
      <c r="S153" s="14">
        <v>2</v>
      </c>
      <c r="T153" s="14">
        <v>1</v>
      </c>
      <c r="U153" s="14">
        <v>1</v>
      </c>
      <c r="V153" s="14">
        <v>0</v>
      </c>
      <c r="W153" s="14">
        <v>0</v>
      </c>
      <c r="X153" s="14">
        <v>1</v>
      </c>
      <c r="Y153" s="14">
        <v>0</v>
      </c>
      <c r="Z153" s="14">
        <v>0</v>
      </c>
      <c r="AA153" s="14">
        <v>0</v>
      </c>
    </row>
    <row r="154" spans="1:27" s="14" customFormat="1" ht="39.950000000000003" customHeight="1" x14ac:dyDescent="0.4">
      <c r="A154" s="13">
        <v>1411113</v>
      </c>
      <c r="B154" s="14" t="s">
        <v>35</v>
      </c>
      <c r="C154" s="14">
        <v>28</v>
      </c>
      <c r="D154" s="14">
        <v>26</v>
      </c>
      <c r="E154" s="14">
        <v>26</v>
      </c>
      <c r="F154" s="14">
        <f t="shared" si="55"/>
        <v>0</v>
      </c>
      <c r="G154" s="14">
        <v>15892</v>
      </c>
      <c r="H154" s="15">
        <v>1194259.5900000001</v>
      </c>
      <c r="I154" s="15">
        <v>130468.77</v>
      </c>
      <c r="J154" s="15">
        <v>135318</v>
      </c>
      <c r="K154" s="15">
        <v>0</v>
      </c>
      <c r="L154" s="15">
        <f t="shared" si="26"/>
        <v>135318</v>
      </c>
      <c r="M154" s="15">
        <v>1189410.3600000001</v>
      </c>
      <c r="N154" s="14">
        <v>2</v>
      </c>
      <c r="O154" s="18">
        <f t="shared" ref="O154:O211" si="57">E154/D154*100%</f>
        <v>1</v>
      </c>
      <c r="P154" s="18">
        <f t="shared" si="56"/>
        <v>1.0371677452006329</v>
      </c>
      <c r="Q154" s="14">
        <v>18</v>
      </c>
      <c r="R154" s="14">
        <v>4</v>
      </c>
      <c r="S154" s="14">
        <v>2</v>
      </c>
      <c r="T154" s="14">
        <v>0</v>
      </c>
      <c r="U154" s="14">
        <v>0</v>
      </c>
      <c r="V154" s="14">
        <v>0</v>
      </c>
      <c r="W154" s="14">
        <v>0</v>
      </c>
      <c r="X154" s="14">
        <v>0</v>
      </c>
      <c r="Y154" s="14">
        <v>1</v>
      </c>
      <c r="Z154" s="14">
        <v>0</v>
      </c>
      <c r="AA154" s="14">
        <v>1</v>
      </c>
    </row>
    <row r="155" spans="1:27" s="14" customFormat="1" ht="39.950000000000003" customHeight="1" x14ac:dyDescent="0.4">
      <c r="A155" s="13">
        <v>1411113</v>
      </c>
      <c r="B155" s="14" t="s">
        <v>36</v>
      </c>
      <c r="C155" s="14">
        <v>13</v>
      </c>
      <c r="D155" s="14">
        <v>12</v>
      </c>
      <c r="E155" s="14">
        <v>12</v>
      </c>
      <c r="F155" s="14">
        <f t="shared" si="55"/>
        <v>0</v>
      </c>
      <c r="G155" s="14">
        <v>2048</v>
      </c>
      <c r="H155" s="15">
        <v>626112.19999999995</v>
      </c>
      <c r="I155" s="15">
        <v>23151.49</v>
      </c>
      <c r="J155" s="15">
        <v>16168</v>
      </c>
      <c r="K155" s="15">
        <v>0</v>
      </c>
      <c r="L155" s="15">
        <f t="shared" si="26"/>
        <v>16168</v>
      </c>
      <c r="M155" s="15">
        <v>633095.68999999994</v>
      </c>
      <c r="N155" s="14">
        <v>1</v>
      </c>
      <c r="O155" s="18">
        <f t="shared" si="57"/>
        <v>1</v>
      </c>
      <c r="P155" s="18">
        <f t="shared" si="56"/>
        <v>0.69835677962843856</v>
      </c>
      <c r="Q155" s="14">
        <v>12</v>
      </c>
      <c r="R155" s="14">
        <v>0</v>
      </c>
      <c r="S155" s="14">
        <v>0</v>
      </c>
      <c r="T155" s="14">
        <v>0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  <c r="AA155" s="14">
        <v>0</v>
      </c>
    </row>
    <row r="156" spans="1:27" s="14" customFormat="1" ht="39.950000000000003" customHeight="1" x14ac:dyDescent="0.4">
      <c r="A156" s="13">
        <v>1411113</v>
      </c>
      <c r="B156" s="14" t="s">
        <v>37</v>
      </c>
      <c r="C156" s="14">
        <v>17</v>
      </c>
      <c r="D156" s="14">
        <v>8</v>
      </c>
      <c r="E156" s="14">
        <v>5</v>
      </c>
      <c r="F156" s="14">
        <f t="shared" si="55"/>
        <v>3</v>
      </c>
      <c r="G156" s="14">
        <v>43</v>
      </c>
      <c r="H156" s="15">
        <v>-65734.81</v>
      </c>
      <c r="I156" s="15">
        <v>4051.85</v>
      </c>
      <c r="J156" s="15">
        <v>8188</v>
      </c>
      <c r="K156" s="15">
        <v>0</v>
      </c>
      <c r="L156" s="15">
        <f t="shared" si="26"/>
        <v>8188</v>
      </c>
      <c r="M156" s="15">
        <v>-69870.960000000006</v>
      </c>
      <c r="N156" s="14">
        <v>9</v>
      </c>
      <c r="O156" s="18">
        <f t="shared" si="57"/>
        <v>0.625</v>
      </c>
      <c r="P156" s="18">
        <f t="shared" si="56"/>
        <v>2.0208053111541644</v>
      </c>
      <c r="Q156" s="14">
        <v>5</v>
      </c>
      <c r="R156" s="14">
        <v>0</v>
      </c>
      <c r="S156" s="14">
        <v>0</v>
      </c>
      <c r="T156" s="14">
        <v>0</v>
      </c>
      <c r="U156" s="14">
        <v>0</v>
      </c>
      <c r="V156" s="14">
        <v>0</v>
      </c>
      <c r="W156" s="14">
        <v>0</v>
      </c>
      <c r="X156" s="14">
        <v>0</v>
      </c>
      <c r="Y156" s="14">
        <v>0</v>
      </c>
      <c r="Z156" s="14">
        <v>0</v>
      </c>
      <c r="AA156" s="14">
        <v>0</v>
      </c>
    </row>
    <row r="157" spans="1:27" s="14" customFormat="1" ht="39.950000000000003" customHeight="1" x14ac:dyDescent="0.4">
      <c r="A157" s="13"/>
      <c r="C157" s="14">
        <f>SUM(C149:C156)</f>
        <v>2209</v>
      </c>
      <c r="D157" s="14">
        <f t="shared" ref="D157:AA157" si="58">SUM(D149:D156)</f>
        <v>1975</v>
      </c>
      <c r="E157" s="14">
        <f t="shared" si="58"/>
        <v>1968</v>
      </c>
      <c r="F157" s="14">
        <f t="shared" si="55"/>
        <v>7</v>
      </c>
      <c r="G157" s="14">
        <f t="shared" si="58"/>
        <v>75377</v>
      </c>
      <c r="H157" s="15">
        <f t="shared" si="58"/>
        <v>2547372.48</v>
      </c>
      <c r="I157" s="15">
        <f t="shared" si="58"/>
        <v>662147.65999999992</v>
      </c>
      <c r="J157" s="15">
        <f t="shared" si="58"/>
        <v>604327</v>
      </c>
      <c r="K157" s="15">
        <f t="shared" si="58"/>
        <v>55462.25</v>
      </c>
      <c r="L157" s="15">
        <f t="shared" si="58"/>
        <v>659789.25</v>
      </c>
      <c r="M157" s="15">
        <f t="shared" si="58"/>
        <v>2549730.89</v>
      </c>
      <c r="N157" s="14">
        <f t="shared" si="58"/>
        <v>230</v>
      </c>
      <c r="O157" s="18">
        <f t="shared" si="57"/>
        <v>0.9964556962025316</v>
      </c>
      <c r="P157" s="18">
        <f t="shared" si="56"/>
        <v>0.99643824158496619</v>
      </c>
      <c r="Q157" s="14">
        <f t="shared" si="58"/>
        <v>1765</v>
      </c>
      <c r="R157" s="14">
        <f t="shared" si="58"/>
        <v>45</v>
      </c>
      <c r="S157" s="14">
        <f t="shared" si="58"/>
        <v>134</v>
      </c>
      <c r="T157" s="14">
        <f t="shared" si="58"/>
        <v>7</v>
      </c>
      <c r="U157" s="14">
        <f t="shared" si="58"/>
        <v>4</v>
      </c>
      <c r="V157" s="14">
        <f t="shared" si="58"/>
        <v>0</v>
      </c>
      <c r="W157" s="14">
        <f t="shared" si="58"/>
        <v>0</v>
      </c>
      <c r="X157" s="14">
        <f t="shared" si="58"/>
        <v>8</v>
      </c>
      <c r="Y157" s="14">
        <f t="shared" si="58"/>
        <v>4</v>
      </c>
      <c r="Z157" s="14">
        <f t="shared" si="58"/>
        <v>0</v>
      </c>
      <c r="AA157" s="14">
        <f t="shared" si="58"/>
        <v>1</v>
      </c>
    </row>
    <row r="158" spans="1:27" s="14" customFormat="1" ht="39.950000000000003" customHeight="1" x14ac:dyDescent="0.4">
      <c r="A158" s="13">
        <v>1411114</v>
      </c>
      <c r="B158" s="14" t="s">
        <v>30</v>
      </c>
      <c r="C158" s="14">
        <v>615</v>
      </c>
      <c r="D158" s="14">
        <v>485</v>
      </c>
      <c r="E158" s="14">
        <v>485</v>
      </c>
      <c r="F158" s="14">
        <f t="shared" si="55"/>
        <v>0</v>
      </c>
      <c r="G158" s="14">
        <v>9075</v>
      </c>
      <c r="H158" s="15">
        <v>24072.560000000001</v>
      </c>
      <c r="I158" s="15">
        <v>70288.52</v>
      </c>
      <c r="J158" s="15">
        <v>21211</v>
      </c>
      <c r="K158" s="15">
        <v>51286.37</v>
      </c>
      <c r="L158" s="15">
        <f t="shared" si="26"/>
        <v>72497.37</v>
      </c>
      <c r="M158" s="15">
        <v>21863.71</v>
      </c>
      <c r="N158" s="14">
        <v>129</v>
      </c>
      <c r="O158" s="18">
        <f t="shared" si="57"/>
        <v>1</v>
      </c>
      <c r="P158" s="18">
        <f t="shared" si="56"/>
        <v>1.0314254731782657</v>
      </c>
      <c r="Q158" s="14">
        <v>429</v>
      </c>
      <c r="R158" s="14">
        <v>0</v>
      </c>
      <c r="S158" s="14">
        <v>55</v>
      </c>
      <c r="T158" s="14">
        <v>0</v>
      </c>
      <c r="U158" s="14">
        <v>0</v>
      </c>
      <c r="V158" s="14">
        <v>0</v>
      </c>
      <c r="W158" s="14">
        <v>0</v>
      </c>
      <c r="X158" s="14">
        <v>1</v>
      </c>
      <c r="Y158" s="14">
        <v>0</v>
      </c>
      <c r="Z158" s="14">
        <v>0</v>
      </c>
      <c r="AA158" s="14">
        <v>0</v>
      </c>
    </row>
    <row r="159" spans="1:27" s="14" customFormat="1" ht="39.950000000000003" customHeight="1" x14ac:dyDescent="0.4">
      <c r="A159" s="13">
        <v>1411114</v>
      </c>
      <c r="B159" s="14" t="s">
        <v>31</v>
      </c>
      <c r="C159" s="14">
        <v>1516</v>
      </c>
      <c r="D159" s="14">
        <v>1374</v>
      </c>
      <c r="E159" s="14">
        <v>1373</v>
      </c>
      <c r="F159" s="14">
        <f t="shared" si="55"/>
        <v>1</v>
      </c>
      <c r="G159" s="14">
        <v>37298</v>
      </c>
      <c r="H159" s="15">
        <v>191845.53</v>
      </c>
      <c r="I159" s="15">
        <v>287590.81</v>
      </c>
      <c r="J159" s="15">
        <v>299127</v>
      </c>
      <c r="K159" s="15">
        <v>0</v>
      </c>
      <c r="L159" s="15">
        <f t="shared" si="26"/>
        <v>299127</v>
      </c>
      <c r="M159" s="15">
        <v>180309.34</v>
      </c>
      <c r="N159" s="14">
        <v>137</v>
      </c>
      <c r="O159" s="18">
        <f t="shared" si="57"/>
        <v>0.99927219796215427</v>
      </c>
      <c r="P159" s="18">
        <f t="shared" si="56"/>
        <v>1.0401132080680882</v>
      </c>
      <c r="Q159" s="14">
        <v>1227</v>
      </c>
      <c r="R159" s="14">
        <v>0</v>
      </c>
      <c r="S159" s="14">
        <v>138</v>
      </c>
      <c r="T159" s="14">
        <v>0</v>
      </c>
      <c r="U159" s="14">
        <v>5</v>
      </c>
      <c r="V159" s="14">
        <v>0</v>
      </c>
      <c r="W159" s="14">
        <v>0</v>
      </c>
      <c r="X159" s="14">
        <v>3</v>
      </c>
      <c r="Y159" s="14">
        <v>0</v>
      </c>
      <c r="Z159" s="14">
        <v>0</v>
      </c>
      <c r="AA159" s="14">
        <v>0</v>
      </c>
    </row>
    <row r="160" spans="1:27" s="14" customFormat="1" ht="39.950000000000003" customHeight="1" x14ac:dyDescent="0.4">
      <c r="A160" s="13">
        <v>1411114</v>
      </c>
      <c r="B160" s="14" t="s">
        <v>32</v>
      </c>
      <c r="C160" s="14">
        <v>32</v>
      </c>
      <c r="D160" s="14">
        <v>28</v>
      </c>
      <c r="E160" s="14">
        <v>28</v>
      </c>
      <c r="F160" s="14">
        <f t="shared" si="55"/>
        <v>0</v>
      </c>
      <c r="G160" s="14">
        <v>4765</v>
      </c>
      <c r="H160" s="15">
        <v>12874.51</v>
      </c>
      <c r="I160" s="15">
        <v>50723</v>
      </c>
      <c r="J160" s="15">
        <v>51004</v>
      </c>
      <c r="K160" s="15">
        <v>0</v>
      </c>
      <c r="L160" s="15">
        <f t="shared" si="26"/>
        <v>51004</v>
      </c>
      <c r="M160" s="15">
        <v>12593.51</v>
      </c>
      <c r="N160" s="14">
        <v>4</v>
      </c>
      <c r="O160" s="18">
        <f t="shared" si="57"/>
        <v>1</v>
      </c>
      <c r="P160" s="18">
        <f t="shared" si="56"/>
        <v>1.0055398931451216</v>
      </c>
      <c r="Q160" s="14">
        <v>23</v>
      </c>
      <c r="R160" s="14">
        <v>0</v>
      </c>
      <c r="S160" s="14">
        <v>5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</row>
    <row r="161" spans="1:27" s="14" customFormat="1" ht="39.950000000000003" customHeight="1" x14ac:dyDescent="0.4">
      <c r="A161" s="13">
        <v>1411114</v>
      </c>
      <c r="B161" s="14" t="s">
        <v>34</v>
      </c>
      <c r="C161" s="14">
        <v>57</v>
      </c>
      <c r="D161" s="14">
        <v>44</v>
      </c>
      <c r="E161" s="14">
        <v>44</v>
      </c>
      <c r="F161" s="14">
        <f t="shared" si="55"/>
        <v>0</v>
      </c>
      <c r="G161" s="14">
        <v>4233</v>
      </c>
      <c r="H161" s="15">
        <v>116500.65</v>
      </c>
      <c r="I161" s="15">
        <v>40488.589999999997</v>
      </c>
      <c r="J161" s="15">
        <v>44972</v>
      </c>
      <c r="K161" s="15">
        <v>0</v>
      </c>
      <c r="L161" s="15">
        <f t="shared" si="26"/>
        <v>44972</v>
      </c>
      <c r="M161" s="15">
        <v>112017.24</v>
      </c>
      <c r="N161" s="14">
        <v>13</v>
      </c>
      <c r="O161" s="18">
        <f t="shared" si="57"/>
        <v>1</v>
      </c>
      <c r="P161" s="18">
        <f t="shared" si="56"/>
        <v>1.1107326780211413</v>
      </c>
      <c r="Q161" s="14">
        <v>32</v>
      </c>
      <c r="R161" s="14">
        <v>0</v>
      </c>
      <c r="S161" s="14">
        <v>11</v>
      </c>
      <c r="T161" s="14">
        <v>0</v>
      </c>
      <c r="U161" s="14">
        <v>1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</row>
    <row r="162" spans="1:27" s="14" customFormat="1" ht="39.950000000000003" customHeight="1" x14ac:dyDescent="0.4">
      <c r="A162" s="13">
        <v>1411114</v>
      </c>
      <c r="B162" s="14" t="s">
        <v>35</v>
      </c>
      <c r="C162" s="14">
        <v>21</v>
      </c>
      <c r="D162" s="14">
        <v>20</v>
      </c>
      <c r="E162" s="14">
        <v>20</v>
      </c>
      <c r="F162" s="14">
        <f t="shared" si="55"/>
        <v>0</v>
      </c>
      <c r="G162" s="14">
        <v>9221</v>
      </c>
      <c r="H162" s="15">
        <v>1299994.23</v>
      </c>
      <c r="I162" s="15">
        <v>111752.79</v>
      </c>
      <c r="J162" s="15">
        <v>5263</v>
      </c>
      <c r="K162" s="15">
        <v>0</v>
      </c>
      <c r="L162" s="15">
        <f t="shared" si="26"/>
        <v>5263</v>
      </c>
      <c r="M162" s="15">
        <v>1406484.02</v>
      </c>
      <c r="N162" s="14">
        <v>1</v>
      </c>
      <c r="O162" s="18">
        <f t="shared" si="57"/>
        <v>1</v>
      </c>
      <c r="P162" s="18">
        <f t="shared" si="56"/>
        <v>4.7095021072851961E-2</v>
      </c>
      <c r="Q162" s="14">
        <v>17</v>
      </c>
      <c r="R162" s="14">
        <v>0</v>
      </c>
      <c r="S162" s="14">
        <v>3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  <c r="AA162" s="14">
        <v>0</v>
      </c>
    </row>
    <row r="163" spans="1:27" s="14" customFormat="1" ht="39.950000000000003" customHeight="1" x14ac:dyDescent="0.4">
      <c r="A163" s="13">
        <v>1411114</v>
      </c>
      <c r="B163" s="14" t="s">
        <v>36</v>
      </c>
      <c r="C163" s="14">
        <v>23</v>
      </c>
      <c r="D163" s="14">
        <v>22</v>
      </c>
      <c r="E163" s="14">
        <v>22</v>
      </c>
      <c r="F163" s="14">
        <f t="shared" si="55"/>
        <v>0</v>
      </c>
      <c r="G163" s="14">
        <v>1004</v>
      </c>
      <c r="H163" s="15">
        <v>415163.93</v>
      </c>
      <c r="I163" s="15">
        <v>23832.07</v>
      </c>
      <c r="J163" s="15">
        <v>0</v>
      </c>
      <c r="K163" s="15">
        <v>0</v>
      </c>
      <c r="L163" s="15">
        <f t="shared" si="26"/>
        <v>0</v>
      </c>
      <c r="M163" s="15">
        <v>438996</v>
      </c>
      <c r="N163" s="14">
        <v>0</v>
      </c>
      <c r="O163" s="18">
        <f t="shared" si="57"/>
        <v>1</v>
      </c>
      <c r="P163" s="18">
        <f t="shared" si="56"/>
        <v>0</v>
      </c>
      <c r="Q163" s="14">
        <v>14</v>
      </c>
      <c r="R163" s="14">
        <v>0</v>
      </c>
      <c r="S163" s="14">
        <v>6</v>
      </c>
      <c r="T163" s="14">
        <v>0</v>
      </c>
      <c r="U163" s="14">
        <v>0</v>
      </c>
      <c r="V163" s="14">
        <v>0</v>
      </c>
      <c r="W163" s="14">
        <v>0</v>
      </c>
      <c r="X163" s="14">
        <v>2</v>
      </c>
      <c r="Y163" s="14">
        <v>0</v>
      </c>
      <c r="Z163" s="14">
        <v>0</v>
      </c>
      <c r="AA163" s="14">
        <v>0</v>
      </c>
    </row>
    <row r="164" spans="1:27" s="14" customFormat="1" ht="39.950000000000003" customHeight="1" x14ac:dyDescent="0.4">
      <c r="A164" s="13">
        <v>1411114</v>
      </c>
      <c r="B164" s="14" t="s">
        <v>37</v>
      </c>
      <c r="C164" s="14">
        <v>11</v>
      </c>
      <c r="D164" s="14">
        <v>6</v>
      </c>
      <c r="E164" s="14">
        <v>1</v>
      </c>
      <c r="F164" s="14">
        <f t="shared" si="55"/>
        <v>5</v>
      </c>
      <c r="G164" s="14">
        <v>416</v>
      </c>
      <c r="H164" s="15">
        <v>-43113.14</v>
      </c>
      <c r="I164" s="15">
        <v>6533</v>
      </c>
      <c r="J164" s="15">
        <v>8763</v>
      </c>
      <c r="K164" s="15">
        <v>0</v>
      </c>
      <c r="L164" s="15">
        <f t="shared" si="26"/>
        <v>8763</v>
      </c>
      <c r="M164" s="15">
        <v>-45343.14</v>
      </c>
      <c r="N164" s="14">
        <v>4</v>
      </c>
      <c r="O164" s="18">
        <f t="shared" si="57"/>
        <v>0.16666666666666666</v>
      </c>
      <c r="P164" s="18">
        <f t="shared" si="56"/>
        <v>1.3413439461197001</v>
      </c>
      <c r="Q164" s="14">
        <v>1</v>
      </c>
      <c r="R164" s="14">
        <v>0</v>
      </c>
      <c r="S164" s="14">
        <v>0</v>
      </c>
      <c r="T164" s="14">
        <v>0</v>
      </c>
      <c r="U164" s="14">
        <v>0</v>
      </c>
      <c r="V164" s="14">
        <v>0</v>
      </c>
      <c r="W164" s="14">
        <v>0</v>
      </c>
      <c r="X164" s="14">
        <v>0</v>
      </c>
      <c r="Y164" s="14">
        <v>0</v>
      </c>
      <c r="Z164" s="14">
        <v>0</v>
      </c>
      <c r="AA164" s="14">
        <v>0</v>
      </c>
    </row>
    <row r="165" spans="1:27" s="14" customFormat="1" ht="39.950000000000003" customHeight="1" x14ac:dyDescent="0.4">
      <c r="A165" s="13"/>
      <c r="C165" s="14">
        <f>SUM(C158:C164)</f>
        <v>2275</v>
      </c>
      <c r="D165" s="14">
        <f t="shared" ref="D165:Z165" si="59">SUM(D158:D164)</f>
        <v>1979</v>
      </c>
      <c r="E165" s="14">
        <f t="shared" si="59"/>
        <v>1973</v>
      </c>
      <c r="F165" s="14">
        <f t="shared" si="55"/>
        <v>6</v>
      </c>
      <c r="G165" s="14">
        <f t="shared" si="59"/>
        <v>66012</v>
      </c>
      <c r="H165" s="15">
        <f t="shared" si="59"/>
        <v>2017338.27</v>
      </c>
      <c r="I165" s="15">
        <f t="shared" si="59"/>
        <v>591208.78</v>
      </c>
      <c r="J165" s="15">
        <f t="shared" si="59"/>
        <v>430340</v>
      </c>
      <c r="K165" s="15">
        <f t="shared" si="59"/>
        <v>51286.37</v>
      </c>
      <c r="L165" s="15">
        <f t="shared" si="59"/>
        <v>481626.37</v>
      </c>
      <c r="M165" s="15">
        <f t="shared" si="59"/>
        <v>2126920.6800000002</v>
      </c>
      <c r="N165" s="14">
        <f t="shared" si="59"/>
        <v>288</v>
      </c>
      <c r="O165" s="18">
        <f t="shared" si="57"/>
        <v>0.99696816574027292</v>
      </c>
      <c r="P165" s="18">
        <f t="shared" si="56"/>
        <v>0.81464684945984733</v>
      </c>
      <c r="Q165" s="14">
        <f t="shared" si="59"/>
        <v>1743</v>
      </c>
      <c r="R165" s="14">
        <f t="shared" si="59"/>
        <v>0</v>
      </c>
      <c r="S165" s="14">
        <f t="shared" si="59"/>
        <v>218</v>
      </c>
      <c r="T165" s="14">
        <f t="shared" si="59"/>
        <v>0</v>
      </c>
      <c r="U165" s="14">
        <f t="shared" si="59"/>
        <v>6</v>
      </c>
      <c r="V165" s="14">
        <f t="shared" si="59"/>
        <v>0</v>
      </c>
      <c r="W165" s="14">
        <f t="shared" si="59"/>
        <v>0</v>
      </c>
      <c r="X165" s="14">
        <f t="shared" si="59"/>
        <v>6</v>
      </c>
      <c r="Y165" s="14">
        <f t="shared" si="59"/>
        <v>0</v>
      </c>
      <c r="Z165" s="14">
        <f t="shared" si="59"/>
        <v>0</v>
      </c>
      <c r="AA165" s="14">
        <f>SUM(AA158:AA164)</f>
        <v>0</v>
      </c>
    </row>
    <row r="166" spans="1:27" s="14" customFormat="1" ht="39.950000000000003" customHeight="1" x14ac:dyDescent="0.4">
      <c r="A166" s="13">
        <v>1411115</v>
      </c>
      <c r="B166" s="14" t="s">
        <v>30</v>
      </c>
      <c r="C166" s="14">
        <v>463</v>
      </c>
      <c r="D166" s="14">
        <v>393</v>
      </c>
      <c r="E166" s="14">
        <v>393</v>
      </c>
      <c r="F166" s="14">
        <f t="shared" si="55"/>
        <v>0</v>
      </c>
      <c r="G166" s="14">
        <v>7483</v>
      </c>
      <c r="H166" s="15">
        <v>20659.400000000001</v>
      </c>
      <c r="I166" s="15">
        <v>59508.11</v>
      </c>
      <c r="J166" s="15">
        <v>20012</v>
      </c>
      <c r="K166" s="15">
        <v>40742.11</v>
      </c>
      <c r="L166" s="15">
        <f t="shared" si="26"/>
        <v>60754.11</v>
      </c>
      <c r="M166" s="15">
        <v>19413.400000000001</v>
      </c>
      <c r="N166" s="14">
        <v>70</v>
      </c>
      <c r="O166" s="18">
        <f t="shared" si="57"/>
        <v>1</v>
      </c>
      <c r="P166" s="18">
        <f t="shared" si="56"/>
        <v>1.0209383225244424</v>
      </c>
      <c r="Q166" s="14">
        <v>308</v>
      </c>
      <c r="R166" s="14">
        <v>0</v>
      </c>
      <c r="S166" s="14">
        <v>81</v>
      </c>
      <c r="T166" s="14">
        <v>0</v>
      </c>
      <c r="U166" s="14">
        <v>0</v>
      </c>
      <c r="V166" s="14">
        <v>0</v>
      </c>
      <c r="W166" s="14">
        <v>0</v>
      </c>
      <c r="X166" s="14">
        <v>4</v>
      </c>
      <c r="Y166" s="14">
        <v>0</v>
      </c>
      <c r="Z166" s="14">
        <v>0</v>
      </c>
      <c r="AA166" s="14">
        <v>0</v>
      </c>
    </row>
    <row r="167" spans="1:27" s="14" customFormat="1" ht="39.950000000000003" customHeight="1" x14ac:dyDescent="0.4">
      <c r="A167" s="13">
        <v>1411115</v>
      </c>
      <c r="B167" s="14" t="s">
        <v>31</v>
      </c>
      <c r="C167" s="14">
        <v>1722</v>
      </c>
      <c r="D167" s="14">
        <v>1614</v>
      </c>
      <c r="E167" s="14">
        <v>1609</v>
      </c>
      <c r="F167" s="14">
        <f t="shared" si="55"/>
        <v>5</v>
      </c>
      <c r="G167" s="14">
        <v>49966</v>
      </c>
      <c r="H167" s="15">
        <v>186185.06</v>
      </c>
      <c r="I167" s="15">
        <v>368575.2</v>
      </c>
      <c r="J167" s="15">
        <v>357953</v>
      </c>
      <c r="K167" s="15">
        <v>24440.2</v>
      </c>
      <c r="L167" s="15">
        <f t="shared" si="26"/>
        <v>382393.2</v>
      </c>
      <c r="M167" s="15">
        <v>172367.06</v>
      </c>
      <c r="N167" s="14">
        <v>107</v>
      </c>
      <c r="O167" s="18">
        <f t="shared" si="57"/>
        <v>0.99690210656753409</v>
      </c>
      <c r="P167" s="18">
        <f t="shared" si="56"/>
        <v>1.0374903140526004</v>
      </c>
      <c r="Q167" s="14">
        <v>1369</v>
      </c>
      <c r="R167" s="14">
        <v>4</v>
      </c>
      <c r="S167" s="14">
        <v>182</v>
      </c>
      <c r="T167" s="14">
        <v>1</v>
      </c>
      <c r="U167" s="14">
        <v>15</v>
      </c>
      <c r="V167" s="14">
        <v>0</v>
      </c>
      <c r="W167" s="14">
        <v>0</v>
      </c>
      <c r="X167" s="14">
        <v>38</v>
      </c>
      <c r="Y167" s="14">
        <v>0</v>
      </c>
      <c r="Z167" s="14">
        <v>0</v>
      </c>
      <c r="AA167" s="14">
        <v>0</v>
      </c>
    </row>
    <row r="168" spans="1:27" s="14" customFormat="1" ht="39.950000000000003" customHeight="1" x14ac:dyDescent="0.4">
      <c r="A168" s="13">
        <v>1411115</v>
      </c>
      <c r="B168" s="14" t="s">
        <v>39</v>
      </c>
      <c r="C168" s="14">
        <v>1</v>
      </c>
      <c r="D168" s="14">
        <v>1</v>
      </c>
      <c r="E168" s="14">
        <v>1</v>
      </c>
      <c r="F168" s="14">
        <f t="shared" si="55"/>
        <v>0</v>
      </c>
      <c r="G168" s="14">
        <v>227</v>
      </c>
      <c r="H168" s="15">
        <v>3262</v>
      </c>
      <c r="I168" s="15">
        <v>2698</v>
      </c>
      <c r="J168" s="15">
        <v>6222</v>
      </c>
      <c r="K168" s="15">
        <v>0</v>
      </c>
      <c r="L168" s="15">
        <f t="shared" si="26"/>
        <v>6222</v>
      </c>
      <c r="M168" s="15">
        <v>-262</v>
      </c>
      <c r="N168" s="14">
        <v>0</v>
      </c>
      <c r="O168" s="18">
        <f t="shared" si="57"/>
        <v>1</v>
      </c>
      <c r="P168" s="18">
        <f t="shared" si="56"/>
        <v>2.3061527057079316</v>
      </c>
      <c r="Q168" s="14">
        <v>1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</row>
    <row r="169" spans="1:27" s="14" customFormat="1" ht="39.950000000000003" customHeight="1" x14ac:dyDescent="0.4">
      <c r="A169" s="13">
        <v>1411115</v>
      </c>
      <c r="B169" s="14" t="s">
        <v>32</v>
      </c>
      <c r="C169" s="14">
        <v>60</v>
      </c>
      <c r="D169" s="14">
        <v>57</v>
      </c>
      <c r="E169" s="14">
        <v>56</v>
      </c>
      <c r="F169" s="14">
        <f t="shared" si="55"/>
        <v>1</v>
      </c>
      <c r="G169" s="14">
        <v>9818</v>
      </c>
      <c r="H169" s="15">
        <v>65172.04</v>
      </c>
      <c r="I169" s="15">
        <v>106718</v>
      </c>
      <c r="J169" s="15">
        <v>106081</v>
      </c>
      <c r="K169" s="15">
        <v>0</v>
      </c>
      <c r="L169" s="15">
        <f t="shared" si="26"/>
        <v>106081</v>
      </c>
      <c r="M169" s="15">
        <v>65809.039999999994</v>
      </c>
      <c r="N169" s="14">
        <v>3</v>
      </c>
      <c r="O169" s="18">
        <f t="shared" si="57"/>
        <v>0.98245614035087714</v>
      </c>
      <c r="P169" s="18">
        <f t="shared" si="56"/>
        <v>0.99403099758241342</v>
      </c>
      <c r="Q169" s="14">
        <v>42</v>
      </c>
      <c r="R169" s="14">
        <v>0</v>
      </c>
      <c r="S169" s="14">
        <v>12</v>
      </c>
      <c r="T169" s="14">
        <v>0</v>
      </c>
      <c r="U169" s="14">
        <v>1</v>
      </c>
      <c r="V169" s="14">
        <v>0</v>
      </c>
      <c r="W169" s="14">
        <v>0</v>
      </c>
      <c r="X169" s="14">
        <v>1</v>
      </c>
      <c r="Y169" s="14">
        <v>0</v>
      </c>
      <c r="Z169" s="14">
        <v>0</v>
      </c>
      <c r="AA169" s="14">
        <v>0</v>
      </c>
    </row>
    <row r="170" spans="1:27" s="14" customFormat="1" ht="39.950000000000003" customHeight="1" x14ac:dyDescent="0.4">
      <c r="A170" s="13">
        <v>1411115</v>
      </c>
      <c r="B170" s="14" t="s">
        <v>34</v>
      </c>
      <c r="C170" s="14">
        <v>66</v>
      </c>
      <c r="D170" s="14">
        <v>49</v>
      </c>
      <c r="E170" s="14">
        <v>49</v>
      </c>
      <c r="F170" s="14">
        <f t="shared" si="55"/>
        <v>0</v>
      </c>
      <c r="G170" s="14">
        <v>4281</v>
      </c>
      <c r="H170" s="15">
        <v>96869.21</v>
      </c>
      <c r="I170" s="15">
        <v>44811.96</v>
      </c>
      <c r="J170" s="15">
        <v>39644</v>
      </c>
      <c r="K170" s="15">
        <v>0</v>
      </c>
      <c r="L170" s="15">
        <f t="shared" si="26"/>
        <v>39644</v>
      </c>
      <c r="M170" s="15">
        <v>102037.17</v>
      </c>
      <c r="N170" s="14">
        <v>16</v>
      </c>
      <c r="O170" s="18">
        <f t="shared" si="57"/>
        <v>1</v>
      </c>
      <c r="P170" s="18">
        <f t="shared" si="56"/>
        <v>0.88467453777964633</v>
      </c>
      <c r="Q170" s="14">
        <v>29</v>
      </c>
      <c r="R170" s="14">
        <v>0</v>
      </c>
      <c r="S170" s="14">
        <v>17</v>
      </c>
      <c r="T170" s="14">
        <v>0</v>
      </c>
      <c r="U170" s="14">
        <v>1</v>
      </c>
      <c r="V170" s="14">
        <v>0</v>
      </c>
      <c r="W170" s="14">
        <v>0</v>
      </c>
      <c r="X170" s="14">
        <v>2</v>
      </c>
      <c r="Y170" s="14">
        <v>0</v>
      </c>
      <c r="Z170" s="14">
        <v>0</v>
      </c>
      <c r="AA170" s="14">
        <v>0</v>
      </c>
    </row>
    <row r="171" spans="1:27" s="14" customFormat="1" ht="39.950000000000003" customHeight="1" x14ac:dyDescent="0.4">
      <c r="A171" s="13">
        <v>1411115</v>
      </c>
      <c r="B171" s="14" t="s">
        <v>35</v>
      </c>
      <c r="C171" s="14">
        <v>31</v>
      </c>
      <c r="D171" s="14">
        <v>30</v>
      </c>
      <c r="E171" s="14">
        <v>30</v>
      </c>
      <c r="F171" s="14">
        <f t="shared" si="55"/>
        <v>0</v>
      </c>
      <c r="G171" s="14">
        <v>22327</v>
      </c>
      <c r="H171" s="15">
        <v>2672057.02</v>
      </c>
      <c r="I171" s="15">
        <v>171354.88</v>
      </c>
      <c r="J171" s="15">
        <v>15706</v>
      </c>
      <c r="K171" s="15">
        <v>0</v>
      </c>
      <c r="L171" s="15">
        <f t="shared" si="26"/>
        <v>15706</v>
      </c>
      <c r="M171" s="15">
        <v>2827705.9</v>
      </c>
      <c r="N171" s="14">
        <v>1</v>
      </c>
      <c r="O171" s="18">
        <f t="shared" si="57"/>
        <v>1</v>
      </c>
      <c r="P171" s="18">
        <f t="shared" si="56"/>
        <v>9.1657733937895433E-2</v>
      </c>
      <c r="Q171" s="14">
        <v>24</v>
      </c>
      <c r="R171" s="14">
        <v>0</v>
      </c>
      <c r="S171" s="14">
        <v>4</v>
      </c>
      <c r="T171" s="14">
        <v>0</v>
      </c>
      <c r="U171" s="14">
        <v>2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</row>
    <row r="172" spans="1:27" s="14" customFormat="1" ht="39.950000000000003" customHeight="1" x14ac:dyDescent="0.4">
      <c r="A172" s="13">
        <v>1411115</v>
      </c>
      <c r="B172" s="14" t="s">
        <v>36</v>
      </c>
      <c r="C172" s="14">
        <v>21</v>
      </c>
      <c r="D172" s="14">
        <v>20</v>
      </c>
      <c r="E172" s="14">
        <v>19</v>
      </c>
      <c r="F172" s="14">
        <f t="shared" si="55"/>
        <v>1</v>
      </c>
      <c r="G172" s="14">
        <v>3896</v>
      </c>
      <c r="H172" s="15">
        <v>1284429.03</v>
      </c>
      <c r="I172" s="15">
        <v>43769.86</v>
      </c>
      <c r="J172" s="15">
        <v>196724</v>
      </c>
      <c r="K172" s="15">
        <v>0</v>
      </c>
      <c r="L172" s="15">
        <f t="shared" si="26"/>
        <v>196724</v>
      </c>
      <c r="M172" s="15">
        <v>1131474.8899999999</v>
      </c>
      <c r="N172" s="14">
        <v>1</v>
      </c>
      <c r="O172" s="18">
        <f t="shared" si="57"/>
        <v>0.95</v>
      </c>
      <c r="P172" s="18">
        <f t="shared" si="56"/>
        <v>4.4945083214796666</v>
      </c>
      <c r="Q172" s="14">
        <v>15</v>
      </c>
      <c r="R172" s="14">
        <v>0</v>
      </c>
      <c r="S172" s="14">
        <v>1</v>
      </c>
      <c r="T172" s="14">
        <v>0</v>
      </c>
      <c r="U172" s="14">
        <v>0</v>
      </c>
      <c r="V172" s="14">
        <v>0</v>
      </c>
      <c r="W172" s="14">
        <v>0</v>
      </c>
      <c r="X172" s="14">
        <v>2</v>
      </c>
      <c r="Y172" s="14">
        <v>0</v>
      </c>
      <c r="Z172" s="14">
        <v>0</v>
      </c>
      <c r="AA172" s="14">
        <v>1</v>
      </c>
    </row>
    <row r="173" spans="1:27" s="14" customFormat="1" ht="39.950000000000003" customHeight="1" x14ac:dyDescent="0.4">
      <c r="A173" s="13">
        <v>1411115</v>
      </c>
      <c r="B173" s="14" t="s">
        <v>37</v>
      </c>
      <c r="C173" s="14">
        <v>97</v>
      </c>
      <c r="D173" s="14">
        <v>76</v>
      </c>
      <c r="E173" s="14">
        <v>53</v>
      </c>
      <c r="F173" s="14">
        <f t="shared" si="55"/>
        <v>23</v>
      </c>
      <c r="G173" s="14">
        <v>3133</v>
      </c>
      <c r="H173" s="15">
        <v>-609864.41</v>
      </c>
      <c r="I173" s="15">
        <v>129368.76</v>
      </c>
      <c r="J173" s="15">
        <v>91531</v>
      </c>
      <c r="K173" s="15">
        <v>-18251</v>
      </c>
      <c r="L173" s="15">
        <f t="shared" si="26"/>
        <v>73280</v>
      </c>
      <c r="M173" s="15">
        <v>-553775.65</v>
      </c>
      <c r="N173" s="14">
        <v>15</v>
      </c>
      <c r="O173" s="18">
        <f t="shared" si="57"/>
        <v>0.69736842105263153</v>
      </c>
      <c r="P173" s="18">
        <f t="shared" si="56"/>
        <v>0.56644277953966637</v>
      </c>
      <c r="Q173" s="14">
        <v>53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</row>
    <row r="174" spans="1:27" s="14" customFormat="1" ht="39.950000000000003" customHeight="1" x14ac:dyDescent="0.4">
      <c r="A174" s="13">
        <v>1411115</v>
      </c>
      <c r="B174" s="14" t="s">
        <v>40</v>
      </c>
      <c r="C174" s="14">
        <v>2</v>
      </c>
      <c r="D174" s="14">
        <v>2</v>
      </c>
      <c r="E174" s="14">
        <v>2</v>
      </c>
      <c r="F174" s="14">
        <f t="shared" si="55"/>
        <v>0</v>
      </c>
      <c r="G174" s="14">
        <v>0</v>
      </c>
      <c r="H174" s="15">
        <v>-3942</v>
      </c>
      <c r="I174" s="15">
        <v>359</v>
      </c>
      <c r="J174" s="15">
        <v>3250</v>
      </c>
      <c r="K174" s="15">
        <v>0</v>
      </c>
      <c r="L174" s="15">
        <f t="shared" si="26"/>
        <v>3250</v>
      </c>
      <c r="M174" s="15">
        <v>-6833</v>
      </c>
      <c r="N174" s="14">
        <v>0</v>
      </c>
      <c r="O174" s="18">
        <f t="shared" si="57"/>
        <v>1</v>
      </c>
      <c r="P174" s="18">
        <f t="shared" si="56"/>
        <v>9.0529247910863511</v>
      </c>
      <c r="Q174" s="14">
        <v>0</v>
      </c>
      <c r="R174" s="14">
        <v>0</v>
      </c>
      <c r="S174" s="14">
        <v>2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</row>
    <row r="175" spans="1:27" s="14" customFormat="1" ht="39.950000000000003" customHeight="1" x14ac:dyDescent="0.4">
      <c r="A175" s="13"/>
      <c r="C175" s="14">
        <f>SUM(C166:C174)</f>
        <v>2463</v>
      </c>
      <c r="D175" s="14">
        <f t="shared" ref="D175:AA175" si="60">SUM(D166:D174)</f>
        <v>2242</v>
      </c>
      <c r="E175" s="14">
        <f t="shared" si="60"/>
        <v>2212</v>
      </c>
      <c r="F175" s="14">
        <f t="shared" si="55"/>
        <v>30</v>
      </c>
      <c r="G175" s="14">
        <f t="shared" si="60"/>
        <v>101131</v>
      </c>
      <c r="H175" s="15">
        <f t="shared" si="60"/>
        <v>3714827.3499999996</v>
      </c>
      <c r="I175" s="15">
        <f t="shared" si="60"/>
        <v>927163.77</v>
      </c>
      <c r="J175" s="15">
        <f t="shared" si="60"/>
        <v>837123</v>
      </c>
      <c r="K175" s="15">
        <f t="shared" si="60"/>
        <v>46931.31</v>
      </c>
      <c r="L175" s="15">
        <f t="shared" si="60"/>
        <v>884054.31</v>
      </c>
      <c r="M175" s="15">
        <f t="shared" si="60"/>
        <v>3757936.81</v>
      </c>
      <c r="N175" s="14">
        <f t="shared" si="60"/>
        <v>213</v>
      </c>
      <c r="O175" s="18">
        <f t="shared" si="57"/>
        <v>0.98661909009812665</v>
      </c>
      <c r="P175" s="18">
        <f t="shared" si="56"/>
        <v>0.95350394245883874</v>
      </c>
      <c r="Q175" s="14">
        <f t="shared" si="60"/>
        <v>1841</v>
      </c>
      <c r="R175" s="14">
        <f t="shared" si="60"/>
        <v>4</v>
      </c>
      <c r="S175" s="14">
        <f t="shared" si="60"/>
        <v>299</v>
      </c>
      <c r="T175" s="14">
        <f t="shared" si="60"/>
        <v>1</v>
      </c>
      <c r="U175" s="14">
        <f t="shared" si="60"/>
        <v>19</v>
      </c>
      <c r="V175" s="14">
        <f t="shared" si="60"/>
        <v>0</v>
      </c>
      <c r="W175" s="14">
        <f t="shared" si="60"/>
        <v>0</v>
      </c>
      <c r="X175" s="14">
        <f t="shared" si="60"/>
        <v>47</v>
      </c>
      <c r="Y175" s="14">
        <f t="shared" si="60"/>
        <v>0</v>
      </c>
      <c r="Z175" s="14">
        <f t="shared" si="60"/>
        <v>0</v>
      </c>
      <c r="AA175" s="14">
        <f t="shared" si="60"/>
        <v>1</v>
      </c>
    </row>
    <row r="176" spans="1:27" s="14" customFormat="1" ht="39.950000000000003" customHeight="1" x14ac:dyDescent="0.4">
      <c r="A176" s="13"/>
      <c r="B176" s="14" t="s">
        <v>30</v>
      </c>
      <c r="C176" s="14">
        <f>+C149+C158+C166</f>
        <v>1649</v>
      </c>
      <c r="D176" s="14">
        <f t="shared" ref="D176:AA176" si="61">+D149+D158+D166</f>
        <v>1382</v>
      </c>
      <c r="E176" s="14">
        <f t="shared" si="61"/>
        <v>1382</v>
      </c>
      <c r="F176" s="14">
        <f t="shared" si="61"/>
        <v>0</v>
      </c>
      <c r="G176" s="14">
        <f t="shared" si="61"/>
        <v>24981</v>
      </c>
      <c r="H176" s="15">
        <f t="shared" si="61"/>
        <v>57837.390000000007</v>
      </c>
      <c r="I176" s="15">
        <f t="shared" si="61"/>
        <v>197561.13</v>
      </c>
      <c r="J176" s="15">
        <f t="shared" si="61"/>
        <v>55351</v>
      </c>
      <c r="K176" s="15">
        <f t="shared" si="61"/>
        <v>147090.97999999998</v>
      </c>
      <c r="L176" s="15">
        <f t="shared" si="61"/>
        <v>202441.97999999998</v>
      </c>
      <c r="M176" s="15">
        <f t="shared" si="61"/>
        <v>52956.54</v>
      </c>
      <c r="N176" s="14">
        <f t="shared" si="61"/>
        <v>266</v>
      </c>
      <c r="O176" s="14">
        <f t="shared" si="61"/>
        <v>3</v>
      </c>
      <c r="P176" s="14">
        <f t="shared" si="61"/>
        <v>3.0734072624146296</v>
      </c>
      <c r="Q176" s="14">
        <f t="shared" si="61"/>
        <v>1181</v>
      </c>
      <c r="R176" s="14">
        <f t="shared" si="61"/>
        <v>20</v>
      </c>
      <c r="S176" s="14">
        <f t="shared" si="61"/>
        <v>172</v>
      </c>
      <c r="T176" s="14">
        <f t="shared" si="61"/>
        <v>2</v>
      </c>
      <c r="U176" s="14">
        <f t="shared" si="61"/>
        <v>0</v>
      </c>
      <c r="V176" s="14">
        <f t="shared" si="61"/>
        <v>0</v>
      </c>
      <c r="W176" s="14">
        <f t="shared" si="61"/>
        <v>0</v>
      </c>
      <c r="X176" s="14">
        <f t="shared" si="61"/>
        <v>6</v>
      </c>
      <c r="Y176" s="14">
        <f t="shared" si="61"/>
        <v>1</v>
      </c>
      <c r="Z176" s="14">
        <f t="shared" si="61"/>
        <v>0</v>
      </c>
      <c r="AA176" s="14">
        <f t="shared" si="61"/>
        <v>0</v>
      </c>
    </row>
    <row r="177" spans="1:27" s="14" customFormat="1" ht="39.950000000000003" customHeight="1" x14ac:dyDescent="0.4">
      <c r="A177" s="13"/>
      <c r="B177" s="14" t="s">
        <v>31</v>
      </c>
      <c r="C177" s="14">
        <f>+C150+C159+C167</f>
        <v>4684</v>
      </c>
      <c r="D177" s="14">
        <f t="shared" ref="D177:AA177" si="62">+D150+D159+D167</f>
        <v>4296</v>
      </c>
      <c r="E177" s="14">
        <f t="shared" si="62"/>
        <v>4289</v>
      </c>
      <c r="F177" s="14">
        <f t="shared" si="62"/>
        <v>7</v>
      </c>
      <c r="G177" s="14">
        <f t="shared" si="62"/>
        <v>116344</v>
      </c>
      <c r="H177" s="15">
        <f t="shared" si="62"/>
        <v>1018027.45</v>
      </c>
      <c r="I177" s="15">
        <f t="shared" si="62"/>
        <v>888618.31</v>
      </c>
      <c r="J177" s="15">
        <f t="shared" si="62"/>
        <v>884408</v>
      </c>
      <c r="K177" s="15">
        <f t="shared" si="62"/>
        <v>24440.2</v>
      </c>
      <c r="L177" s="15">
        <f t="shared" si="62"/>
        <v>908848.2</v>
      </c>
      <c r="M177" s="15">
        <f t="shared" si="62"/>
        <v>997797.56</v>
      </c>
      <c r="N177" s="14">
        <f t="shared" si="62"/>
        <v>380</v>
      </c>
      <c r="O177" s="14">
        <f t="shared" si="62"/>
        <v>2.9954097785358043</v>
      </c>
      <c r="P177" s="14">
        <f t="shared" si="62"/>
        <v>3.0555589994379706</v>
      </c>
      <c r="Q177" s="14">
        <f t="shared" si="62"/>
        <v>3787</v>
      </c>
      <c r="R177" s="14">
        <f t="shared" si="62"/>
        <v>24</v>
      </c>
      <c r="S177" s="14">
        <f t="shared" si="62"/>
        <v>404</v>
      </c>
      <c r="T177" s="14">
        <f t="shared" si="62"/>
        <v>2</v>
      </c>
      <c r="U177" s="14">
        <f t="shared" si="62"/>
        <v>23</v>
      </c>
      <c r="V177" s="14">
        <f t="shared" si="62"/>
        <v>0</v>
      </c>
      <c r="W177" s="14">
        <f t="shared" si="62"/>
        <v>0</v>
      </c>
      <c r="X177" s="14">
        <f t="shared" si="62"/>
        <v>47</v>
      </c>
      <c r="Y177" s="14">
        <f t="shared" si="62"/>
        <v>2</v>
      </c>
      <c r="Z177" s="14">
        <f t="shared" si="62"/>
        <v>0</v>
      </c>
      <c r="AA177" s="14">
        <f t="shared" si="62"/>
        <v>0</v>
      </c>
    </row>
    <row r="178" spans="1:27" s="14" customFormat="1" ht="39.950000000000003" customHeight="1" x14ac:dyDescent="0.4">
      <c r="A178" s="13"/>
      <c r="B178" s="14" t="s">
        <v>39</v>
      </c>
      <c r="C178" s="14">
        <f>+C168</f>
        <v>1</v>
      </c>
      <c r="D178" s="14">
        <f t="shared" ref="D178:AA178" si="63">+D168</f>
        <v>1</v>
      </c>
      <c r="E178" s="14">
        <f t="shared" si="63"/>
        <v>1</v>
      </c>
      <c r="F178" s="14">
        <f t="shared" si="63"/>
        <v>0</v>
      </c>
      <c r="G178" s="14">
        <f t="shared" si="63"/>
        <v>227</v>
      </c>
      <c r="H178" s="15">
        <f t="shared" si="63"/>
        <v>3262</v>
      </c>
      <c r="I178" s="15">
        <f t="shared" si="63"/>
        <v>2698</v>
      </c>
      <c r="J178" s="15">
        <f t="shared" si="63"/>
        <v>6222</v>
      </c>
      <c r="K178" s="15">
        <f t="shared" si="63"/>
        <v>0</v>
      </c>
      <c r="L178" s="15">
        <f t="shared" si="63"/>
        <v>6222</v>
      </c>
      <c r="M178" s="15">
        <f t="shared" si="63"/>
        <v>-262</v>
      </c>
      <c r="N178" s="14">
        <f t="shared" si="63"/>
        <v>0</v>
      </c>
      <c r="O178" s="14">
        <f t="shared" si="63"/>
        <v>1</v>
      </c>
      <c r="P178" s="14">
        <f t="shared" si="63"/>
        <v>2.3061527057079316</v>
      </c>
      <c r="Q178" s="14">
        <f t="shared" si="63"/>
        <v>1</v>
      </c>
      <c r="R178" s="14">
        <f t="shared" si="63"/>
        <v>0</v>
      </c>
      <c r="S178" s="14">
        <f t="shared" si="63"/>
        <v>0</v>
      </c>
      <c r="T178" s="14">
        <f t="shared" si="63"/>
        <v>0</v>
      </c>
      <c r="U178" s="14">
        <f t="shared" si="63"/>
        <v>0</v>
      </c>
      <c r="V178" s="14">
        <f t="shared" si="63"/>
        <v>0</v>
      </c>
      <c r="W178" s="14">
        <f t="shared" si="63"/>
        <v>0</v>
      </c>
      <c r="X178" s="14">
        <f t="shared" si="63"/>
        <v>0</v>
      </c>
      <c r="Y178" s="14">
        <f t="shared" si="63"/>
        <v>0</v>
      </c>
      <c r="Z178" s="14">
        <f t="shared" si="63"/>
        <v>0</v>
      </c>
      <c r="AA178" s="14">
        <f t="shared" si="63"/>
        <v>0</v>
      </c>
    </row>
    <row r="179" spans="1:27" s="14" customFormat="1" ht="39.950000000000003" customHeight="1" x14ac:dyDescent="0.4">
      <c r="A179" s="13"/>
      <c r="B179" s="14" t="s">
        <v>32</v>
      </c>
      <c r="C179" s="14">
        <f>+C151+C160+C169</f>
        <v>198</v>
      </c>
      <c r="D179" s="14">
        <f t="shared" ref="D179:AA179" si="64">+D151+D160+D169</f>
        <v>180</v>
      </c>
      <c r="E179" s="14">
        <f t="shared" si="64"/>
        <v>176</v>
      </c>
      <c r="F179" s="14">
        <f t="shared" si="64"/>
        <v>4</v>
      </c>
      <c r="G179" s="14">
        <f t="shared" si="64"/>
        <v>27620</v>
      </c>
      <c r="H179" s="15">
        <f t="shared" si="64"/>
        <v>135141.28</v>
      </c>
      <c r="I179" s="15">
        <f t="shared" si="64"/>
        <v>300116</v>
      </c>
      <c r="J179" s="15">
        <f t="shared" si="64"/>
        <v>300188</v>
      </c>
      <c r="K179" s="15">
        <f t="shared" si="64"/>
        <v>0</v>
      </c>
      <c r="L179" s="15">
        <f t="shared" si="64"/>
        <v>300188</v>
      </c>
      <c r="M179" s="15">
        <f t="shared" si="64"/>
        <v>135069.28</v>
      </c>
      <c r="N179" s="14">
        <f t="shared" si="64"/>
        <v>17</v>
      </c>
      <c r="O179" s="14">
        <f t="shared" si="64"/>
        <v>2.950877192982456</v>
      </c>
      <c r="P179" s="14">
        <f t="shared" si="64"/>
        <v>3.0025707155041252</v>
      </c>
      <c r="Q179" s="14">
        <f t="shared" si="64"/>
        <v>143</v>
      </c>
      <c r="R179" s="14">
        <f t="shared" si="64"/>
        <v>1</v>
      </c>
      <c r="S179" s="14">
        <f t="shared" si="64"/>
        <v>27</v>
      </c>
      <c r="T179" s="14">
        <f t="shared" si="64"/>
        <v>3</v>
      </c>
      <c r="U179" s="14">
        <f t="shared" si="64"/>
        <v>1</v>
      </c>
      <c r="V179" s="14">
        <f t="shared" si="64"/>
        <v>0</v>
      </c>
      <c r="W179" s="14">
        <f t="shared" si="64"/>
        <v>0</v>
      </c>
      <c r="X179" s="14">
        <f t="shared" si="64"/>
        <v>1</v>
      </c>
      <c r="Y179" s="14">
        <f t="shared" si="64"/>
        <v>0</v>
      </c>
      <c r="Z179" s="14">
        <f t="shared" si="64"/>
        <v>0</v>
      </c>
      <c r="AA179" s="14">
        <f t="shared" si="64"/>
        <v>0</v>
      </c>
    </row>
    <row r="180" spans="1:27" s="14" customFormat="1" ht="39.950000000000003" customHeight="1" x14ac:dyDescent="0.4">
      <c r="A180" s="13"/>
      <c r="B180" s="14" t="s">
        <v>38</v>
      </c>
      <c r="C180" s="14">
        <f>+C152</f>
        <v>1</v>
      </c>
      <c r="D180" s="14">
        <f t="shared" ref="D180:AA180" si="65">+D152</f>
        <v>1</v>
      </c>
      <c r="E180" s="14">
        <f t="shared" si="65"/>
        <v>1</v>
      </c>
      <c r="F180" s="14">
        <f t="shared" si="65"/>
        <v>0</v>
      </c>
      <c r="G180" s="14">
        <f t="shared" si="65"/>
        <v>19</v>
      </c>
      <c r="H180" s="15">
        <f t="shared" si="65"/>
        <v>-191.68</v>
      </c>
      <c r="I180" s="15">
        <f t="shared" si="65"/>
        <v>400.75</v>
      </c>
      <c r="J180" s="15">
        <f t="shared" si="65"/>
        <v>0</v>
      </c>
      <c r="K180" s="15">
        <f t="shared" si="65"/>
        <v>399.75</v>
      </c>
      <c r="L180" s="15">
        <f t="shared" si="65"/>
        <v>399.75</v>
      </c>
      <c r="M180" s="15">
        <f t="shared" si="65"/>
        <v>-190.68</v>
      </c>
      <c r="N180" s="14">
        <f t="shared" si="65"/>
        <v>0</v>
      </c>
      <c r="O180" s="14">
        <f t="shared" si="65"/>
        <v>1</v>
      </c>
      <c r="P180" s="14">
        <f t="shared" si="65"/>
        <v>0.99750467872738613</v>
      </c>
      <c r="Q180" s="14">
        <f t="shared" si="65"/>
        <v>1</v>
      </c>
      <c r="R180" s="14">
        <f t="shared" si="65"/>
        <v>0</v>
      </c>
      <c r="S180" s="14">
        <f t="shared" si="65"/>
        <v>0</v>
      </c>
      <c r="T180" s="14">
        <f t="shared" si="65"/>
        <v>0</v>
      </c>
      <c r="U180" s="14">
        <f t="shared" si="65"/>
        <v>0</v>
      </c>
      <c r="V180" s="14">
        <f t="shared" si="65"/>
        <v>0</v>
      </c>
      <c r="W180" s="14">
        <f t="shared" si="65"/>
        <v>0</v>
      </c>
      <c r="X180" s="14">
        <f t="shared" si="65"/>
        <v>0</v>
      </c>
      <c r="Y180" s="14">
        <f t="shared" si="65"/>
        <v>0</v>
      </c>
      <c r="Z180" s="14">
        <f t="shared" si="65"/>
        <v>0</v>
      </c>
      <c r="AA180" s="14">
        <f t="shared" si="65"/>
        <v>0</v>
      </c>
    </row>
    <row r="181" spans="1:27" s="14" customFormat="1" ht="39.950000000000003" customHeight="1" x14ac:dyDescent="0.4">
      <c r="A181" s="13"/>
      <c r="B181" s="14" t="s">
        <v>34</v>
      </c>
      <c r="C181" s="14">
        <f>+C153+C161+C170</f>
        <v>150</v>
      </c>
      <c r="D181" s="14">
        <f t="shared" ref="D181:AA181" si="66">+D153+D161+D170</f>
        <v>114</v>
      </c>
      <c r="E181" s="14">
        <f t="shared" si="66"/>
        <v>114</v>
      </c>
      <c r="F181" s="14">
        <f t="shared" si="66"/>
        <v>0</v>
      </c>
      <c r="G181" s="14">
        <f t="shared" si="66"/>
        <v>15349</v>
      </c>
      <c r="H181" s="15">
        <f t="shared" si="66"/>
        <v>296100.02</v>
      </c>
      <c r="I181" s="15">
        <f t="shared" si="66"/>
        <v>146483.54999999999</v>
      </c>
      <c r="J181" s="15">
        <f t="shared" si="66"/>
        <v>144710</v>
      </c>
      <c r="K181" s="15">
        <f t="shared" si="66"/>
        <v>0</v>
      </c>
      <c r="L181" s="15">
        <f t="shared" si="66"/>
        <v>144710</v>
      </c>
      <c r="M181" s="15">
        <f t="shared" si="66"/>
        <v>297873.57</v>
      </c>
      <c r="N181" s="14">
        <f t="shared" si="66"/>
        <v>34</v>
      </c>
      <c r="O181" s="14">
        <f t="shared" si="66"/>
        <v>3</v>
      </c>
      <c r="P181" s="14">
        <f t="shared" si="66"/>
        <v>2.9776081539698867</v>
      </c>
      <c r="Q181" s="14">
        <f t="shared" si="66"/>
        <v>77</v>
      </c>
      <c r="R181" s="14">
        <f t="shared" si="66"/>
        <v>0</v>
      </c>
      <c r="S181" s="14">
        <f t="shared" si="66"/>
        <v>30</v>
      </c>
      <c r="T181" s="14">
        <f t="shared" si="66"/>
        <v>1</v>
      </c>
      <c r="U181" s="14">
        <f t="shared" si="66"/>
        <v>3</v>
      </c>
      <c r="V181" s="14">
        <f t="shared" si="66"/>
        <v>0</v>
      </c>
      <c r="W181" s="14">
        <f t="shared" si="66"/>
        <v>0</v>
      </c>
      <c r="X181" s="14">
        <f t="shared" si="66"/>
        <v>3</v>
      </c>
      <c r="Y181" s="14">
        <f t="shared" si="66"/>
        <v>0</v>
      </c>
      <c r="Z181" s="14">
        <f t="shared" si="66"/>
        <v>0</v>
      </c>
      <c r="AA181" s="14">
        <f t="shared" si="66"/>
        <v>0</v>
      </c>
    </row>
    <row r="182" spans="1:27" s="14" customFormat="1" ht="39.950000000000003" customHeight="1" x14ac:dyDescent="0.4">
      <c r="A182" s="13"/>
      <c r="B182" s="14" t="s">
        <v>35</v>
      </c>
      <c r="C182" s="14">
        <f>+C154+C162+C171</f>
        <v>80</v>
      </c>
      <c r="D182" s="14">
        <f t="shared" ref="D182:AA182" si="67">+D154+D162+D171</f>
        <v>76</v>
      </c>
      <c r="E182" s="14">
        <f t="shared" si="67"/>
        <v>76</v>
      </c>
      <c r="F182" s="14">
        <f t="shared" si="67"/>
        <v>0</v>
      </c>
      <c r="G182" s="14">
        <f t="shared" si="67"/>
        <v>47440</v>
      </c>
      <c r="H182" s="15">
        <f t="shared" si="67"/>
        <v>5166310.84</v>
      </c>
      <c r="I182" s="15">
        <f t="shared" si="67"/>
        <v>413576.44</v>
      </c>
      <c r="J182" s="15">
        <f t="shared" si="67"/>
        <v>156287</v>
      </c>
      <c r="K182" s="15">
        <f t="shared" si="67"/>
        <v>0</v>
      </c>
      <c r="L182" s="15">
        <f t="shared" si="67"/>
        <v>156287</v>
      </c>
      <c r="M182" s="15">
        <f t="shared" si="67"/>
        <v>5423600.2799999993</v>
      </c>
      <c r="N182" s="14">
        <f t="shared" si="67"/>
        <v>4</v>
      </c>
      <c r="O182" s="14">
        <f t="shared" si="67"/>
        <v>3</v>
      </c>
      <c r="P182" s="14">
        <f t="shared" si="67"/>
        <v>1.1759205002113804</v>
      </c>
      <c r="Q182" s="14">
        <f t="shared" si="67"/>
        <v>59</v>
      </c>
      <c r="R182" s="14">
        <f t="shared" si="67"/>
        <v>4</v>
      </c>
      <c r="S182" s="14">
        <f t="shared" si="67"/>
        <v>9</v>
      </c>
      <c r="T182" s="14">
        <f t="shared" si="67"/>
        <v>0</v>
      </c>
      <c r="U182" s="14">
        <f t="shared" si="67"/>
        <v>2</v>
      </c>
      <c r="V182" s="14">
        <f t="shared" si="67"/>
        <v>0</v>
      </c>
      <c r="W182" s="14">
        <f t="shared" si="67"/>
        <v>0</v>
      </c>
      <c r="X182" s="14">
        <f t="shared" si="67"/>
        <v>0</v>
      </c>
      <c r="Y182" s="14">
        <f t="shared" si="67"/>
        <v>1</v>
      </c>
      <c r="Z182" s="14">
        <f t="shared" si="67"/>
        <v>0</v>
      </c>
      <c r="AA182" s="14">
        <f t="shared" si="67"/>
        <v>1</v>
      </c>
    </row>
    <row r="183" spans="1:27" s="14" customFormat="1" ht="39.950000000000003" customHeight="1" x14ac:dyDescent="0.4">
      <c r="A183" s="13"/>
      <c r="B183" s="14" t="s">
        <v>36</v>
      </c>
      <c r="C183" s="14">
        <f>+C155+C163+C172</f>
        <v>57</v>
      </c>
      <c r="D183" s="14">
        <f t="shared" ref="D183:AA183" si="68">+D155+D163+D172</f>
        <v>54</v>
      </c>
      <c r="E183" s="14">
        <f t="shared" si="68"/>
        <v>53</v>
      </c>
      <c r="F183" s="14">
        <f t="shared" si="68"/>
        <v>1</v>
      </c>
      <c r="G183" s="14">
        <f t="shared" si="68"/>
        <v>6948</v>
      </c>
      <c r="H183" s="15">
        <f t="shared" si="68"/>
        <v>2325705.16</v>
      </c>
      <c r="I183" s="15">
        <f t="shared" si="68"/>
        <v>90753.42</v>
      </c>
      <c r="J183" s="15">
        <f t="shared" si="68"/>
        <v>212892</v>
      </c>
      <c r="K183" s="15">
        <f t="shared" si="68"/>
        <v>0</v>
      </c>
      <c r="L183" s="15">
        <f t="shared" si="68"/>
        <v>212892</v>
      </c>
      <c r="M183" s="15">
        <f t="shared" si="68"/>
        <v>2203566.58</v>
      </c>
      <c r="N183" s="14">
        <f t="shared" si="68"/>
        <v>2</v>
      </c>
      <c r="O183" s="14">
        <f t="shared" si="68"/>
        <v>2.95</v>
      </c>
      <c r="P183" s="14">
        <f t="shared" si="68"/>
        <v>5.1928651011081053</v>
      </c>
      <c r="Q183" s="14">
        <f t="shared" si="68"/>
        <v>41</v>
      </c>
      <c r="R183" s="14">
        <f t="shared" si="68"/>
        <v>0</v>
      </c>
      <c r="S183" s="14">
        <f t="shared" si="68"/>
        <v>7</v>
      </c>
      <c r="T183" s="14">
        <f t="shared" si="68"/>
        <v>0</v>
      </c>
      <c r="U183" s="14">
        <f t="shared" si="68"/>
        <v>0</v>
      </c>
      <c r="V183" s="14">
        <f t="shared" si="68"/>
        <v>0</v>
      </c>
      <c r="W183" s="14">
        <f t="shared" si="68"/>
        <v>0</v>
      </c>
      <c r="X183" s="14">
        <f t="shared" si="68"/>
        <v>4</v>
      </c>
      <c r="Y183" s="14">
        <f t="shared" si="68"/>
        <v>0</v>
      </c>
      <c r="Z183" s="14">
        <f t="shared" si="68"/>
        <v>0</v>
      </c>
      <c r="AA183" s="14">
        <f t="shared" si="68"/>
        <v>1</v>
      </c>
    </row>
    <row r="184" spans="1:27" s="14" customFormat="1" ht="39.950000000000003" customHeight="1" x14ac:dyDescent="0.4">
      <c r="A184" s="13"/>
      <c r="B184" s="14" t="s">
        <v>37</v>
      </c>
      <c r="C184" s="14">
        <f>+C156+C164+C173</f>
        <v>125</v>
      </c>
      <c r="D184" s="14">
        <f t="shared" ref="D184:AA184" si="69">+D156+D164+D173</f>
        <v>90</v>
      </c>
      <c r="E184" s="14">
        <f t="shared" si="69"/>
        <v>59</v>
      </c>
      <c r="F184" s="14">
        <f t="shared" si="69"/>
        <v>31</v>
      </c>
      <c r="G184" s="14">
        <f t="shared" si="69"/>
        <v>3592</v>
      </c>
      <c r="H184" s="15">
        <f t="shared" si="69"/>
        <v>-718712.36</v>
      </c>
      <c r="I184" s="15">
        <f t="shared" si="69"/>
        <v>139953.60999999999</v>
      </c>
      <c r="J184" s="15">
        <f t="shared" si="69"/>
        <v>108482</v>
      </c>
      <c r="K184" s="15">
        <f t="shared" si="69"/>
        <v>-18251</v>
      </c>
      <c r="L184" s="15">
        <f t="shared" si="69"/>
        <v>90231</v>
      </c>
      <c r="M184" s="15">
        <f t="shared" si="69"/>
        <v>-668989.75</v>
      </c>
      <c r="N184" s="14">
        <f t="shared" si="69"/>
        <v>28</v>
      </c>
      <c r="O184" s="14">
        <f t="shared" si="69"/>
        <v>1.4890350877192982</v>
      </c>
      <c r="P184" s="14">
        <f t="shared" si="69"/>
        <v>3.928592036813531</v>
      </c>
      <c r="Q184" s="14">
        <f t="shared" si="69"/>
        <v>59</v>
      </c>
      <c r="R184" s="14">
        <f t="shared" si="69"/>
        <v>0</v>
      </c>
      <c r="S184" s="14">
        <f t="shared" si="69"/>
        <v>0</v>
      </c>
      <c r="T184" s="14">
        <f t="shared" si="69"/>
        <v>0</v>
      </c>
      <c r="U184" s="14">
        <f t="shared" si="69"/>
        <v>0</v>
      </c>
      <c r="V184" s="14">
        <f t="shared" si="69"/>
        <v>0</v>
      </c>
      <c r="W184" s="14">
        <f t="shared" si="69"/>
        <v>0</v>
      </c>
      <c r="X184" s="14">
        <f t="shared" si="69"/>
        <v>0</v>
      </c>
      <c r="Y184" s="14">
        <f t="shared" si="69"/>
        <v>0</v>
      </c>
      <c r="Z184" s="14">
        <f t="shared" si="69"/>
        <v>0</v>
      </c>
      <c r="AA184" s="14">
        <f t="shared" si="69"/>
        <v>0</v>
      </c>
    </row>
    <row r="185" spans="1:27" s="14" customFormat="1" ht="39.950000000000003" customHeight="1" x14ac:dyDescent="0.4">
      <c r="A185" s="13"/>
      <c r="B185" s="14" t="s">
        <v>40</v>
      </c>
      <c r="C185" s="14">
        <f>+C174</f>
        <v>2</v>
      </c>
      <c r="D185" s="14">
        <f t="shared" ref="D185:AA185" si="70">+D174</f>
        <v>2</v>
      </c>
      <c r="E185" s="14">
        <f t="shared" si="70"/>
        <v>2</v>
      </c>
      <c r="F185" s="14">
        <f t="shared" si="70"/>
        <v>0</v>
      </c>
      <c r="G185" s="14">
        <f t="shared" si="70"/>
        <v>0</v>
      </c>
      <c r="H185" s="15">
        <f t="shared" si="70"/>
        <v>-3942</v>
      </c>
      <c r="I185" s="15">
        <f t="shared" si="70"/>
        <v>359</v>
      </c>
      <c r="J185" s="15">
        <f t="shared" si="70"/>
        <v>3250</v>
      </c>
      <c r="K185" s="15">
        <f t="shared" si="70"/>
        <v>0</v>
      </c>
      <c r="L185" s="15">
        <f t="shared" si="70"/>
        <v>3250</v>
      </c>
      <c r="M185" s="15">
        <f t="shared" si="70"/>
        <v>-6833</v>
      </c>
      <c r="N185" s="14">
        <f t="shared" si="70"/>
        <v>0</v>
      </c>
      <c r="O185" s="14">
        <f t="shared" si="70"/>
        <v>1</v>
      </c>
      <c r="P185" s="14">
        <f t="shared" si="70"/>
        <v>9.0529247910863511</v>
      </c>
      <c r="Q185" s="14">
        <f t="shared" si="70"/>
        <v>0</v>
      </c>
      <c r="R185" s="14">
        <f t="shared" si="70"/>
        <v>0</v>
      </c>
      <c r="S185" s="14">
        <f t="shared" si="70"/>
        <v>2</v>
      </c>
      <c r="T185" s="14">
        <f t="shared" si="70"/>
        <v>0</v>
      </c>
      <c r="U185" s="14">
        <f t="shared" si="70"/>
        <v>0</v>
      </c>
      <c r="V185" s="14">
        <f t="shared" si="70"/>
        <v>0</v>
      </c>
      <c r="W185" s="14">
        <f t="shared" si="70"/>
        <v>0</v>
      </c>
      <c r="X185" s="14">
        <f t="shared" si="70"/>
        <v>0</v>
      </c>
      <c r="Y185" s="14">
        <f t="shared" si="70"/>
        <v>0</v>
      </c>
      <c r="Z185" s="14">
        <f t="shared" si="70"/>
        <v>0</v>
      </c>
      <c r="AA185" s="14">
        <f t="shared" si="70"/>
        <v>0</v>
      </c>
    </row>
    <row r="186" spans="1:27" s="17" customFormat="1" ht="39.950000000000003" customHeight="1" x14ac:dyDescent="0.4">
      <c r="A186" s="16"/>
      <c r="C186" s="17">
        <f>SUM(C176:C185)</f>
        <v>6947</v>
      </c>
      <c r="D186" s="17">
        <f t="shared" ref="D186:AA186" si="71">SUM(D176:D185)</f>
        <v>6196</v>
      </c>
      <c r="E186" s="17">
        <f t="shared" si="71"/>
        <v>6153</v>
      </c>
      <c r="F186" s="17">
        <f t="shared" si="71"/>
        <v>43</v>
      </c>
      <c r="G186" s="17">
        <f t="shared" si="71"/>
        <v>242520</v>
      </c>
      <c r="H186" s="19">
        <f t="shared" si="71"/>
        <v>8279538.1000000006</v>
      </c>
      <c r="I186" s="19">
        <f t="shared" si="71"/>
        <v>2180520.21</v>
      </c>
      <c r="J186" s="19">
        <f t="shared" si="71"/>
        <v>1871790</v>
      </c>
      <c r="K186" s="19">
        <f t="shared" si="71"/>
        <v>153679.93</v>
      </c>
      <c r="L186" s="19">
        <f t="shared" si="71"/>
        <v>2025469.93</v>
      </c>
      <c r="M186" s="19">
        <f t="shared" si="71"/>
        <v>8434588.379999999</v>
      </c>
      <c r="N186" s="17">
        <f t="shared" si="71"/>
        <v>731</v>
      </c>
      <c r="O186" s="20">
        <f t="shared" si="71"/>
        <v>22.385322059237559</v>
      </c>
      <c r="P186" s="20">
        <f t="shared" si="71"/>
        <v>34.763104944981293</v>
      </c>
      <c r="Q186" s="17">
        <f t="shared" si="71"/>
        <v>5349</v>
      </c>
      <c r="R186" s="17">
        <f t="shared" si="71"/>
        <v>49</v>
      </c>
      <c r="S186" s="17">
        <f t="shared" si="71"/>
        <v>651</v>
      </c>
      <c r="T186" s="17">
        <f t="shared" si="71"/>
        <v>8</v>
      </c>
      <c r="U186" s="17">
        <f t="shared" si="71"/>
        <v>29</v>
      </c>
      <c r="V186" s="17">
        <f t="shared" si="71"/>
        <v>0</v>
      </c>
      <c r="W186" s="17">
        <f t="shared" si="71"/>
        <v>0</v>
      </c>
      <c r="X186" s="17">
        <f t="shared" si="71"/>
        <v>61</v>
      </c>
      <c r="Y186" s="17">
        <f t="shared" si="71"/>
        <v>4</v>
      </c>
      <c r="Z186" s="17">
        <f t="shared" si="71"/>
        <v>0</v>
      </c>
      <c r="AA186" s="17">
        <f t="shared" si="71"/>
        <v>2</v>
      </c>
    </row>
    <row r="187" spans="1:27" s="14" customFormat="1" ht="39.950000000000003" customHeight="1" x14ac:dyDescent="0.4">
      <c r="A187" s="13">
        <v>1411116</v>
      </c>
      <c r="B187" s="14" t="s">
        <v>30</v>
      </c>
      <c r="C187" s="14">
        <v>561</v>
      </c>
      <c r="D187" s="14">
        <v>471</v>
      </c>
      <c r="E187" s="14">
        <v>471</v>
      </c>
      <c r="F187" s="14">
        <f t="shared" si="55"/>
        <v>0</v>
      </c>
      <c r="G187" s="14">
        <v>8494</v>
      </c>
      <c r="H187" s="15">
        <v>95563.74</v>
      </c>
      <c r="I187" s="15">
        <v>70095.100000000006</v>
      </c>
      <c r="J187" s="15">
        <v>25290</v>
      </c>
      <c r="K187" s="15">
        <v>57426.17</v>
      </c>
      <c r="L187" s="15">
        <f t="shared" si="26"/>
        <v>82716.17</v>
      </c>
      <c r="M187" s="15">
        <v>82942.67</v>
      </c>
      <c r="N187" s="14">
        <v>90</v>
      </c>
      <c r="O187" s="18">
        <f t="shared" si="57"/>
        <v>1</v>
      </c>
      <c r="P187" s="18">
        <f t="shared" si="56"/>
        <v>1.1800563805458584</v>
      </c>
      <c r="Q187" s="14">
        <v>378</v>
      </c>
      <c r="R187" s="14">
        <v>17</v>
      </c>
      <c r="S187" s="14">
        <v>66</v>
      </c>
      <c r="T187" s="14">
        <v>0</v>
      </c>
      <c r="U187" s="14">
        <v>5</v>
      </c>
      <c r="V187" s="14">
        <v>0</v>
      </c>
      <c r="W187" s="14">
        <v>0</v>
      </c>
      <c r="X187" s="14">
        <v>3</v>
      </c>
      <c r="Y187" s="14">
        <v>2</v>
      </c>
      <c r="Z187" s="14">
        <v>0</v>
      </c>
      <c r="AA187" s="14">
        <v>0</v>
      </c>
    </row>
    <row r="188" spans="1:27" s="14" customFormat="1" ht="39.950000000000003" customHeight="1" x14ac:dyDescent="0.4">
      <c r="A188" s="13">
        <v>1411116</v>
      </c>
      <c r="B188" s="14" t="s">
        <v>31</v>
      </c>
      <c r="C188" s="14">
        <v>1344</v>
      </c>
      <c r="D188" s="14">
        <v>1214</v>
      </c>
      <c r="E188" s="14">
        <v>1205</v>
      </c>
      <c r="F188" s="14">
        <f t="shared" si="55"/>
        <v>9</v>
      </c>
      <c r="G188" s="14">
        <v>25938</v>
      </c>
      <c r="H188" s="15">
        <v>428563.92</v>
      </c>
      <c r="I188" s="15">
        <v>206874</v>
      </c>
      <c r="J188" s="15">
        <v>221869</v>
      </c>
      <c r="K188" s="15">
        <v>0</v>
      </c>
      <c r="L188" s="15">
        <f t="shared" si="26"/>
        <v>221869</v>
      </c>
      <c r="M188" s="15">
        <v>413568.92</v>
      </c>
      <c r="N188" s="14">
        <v>129</v>
      </c>
      <c r="O188" s="18">
        <f t="shared" si="57"/>
        <v>0.9925864909390445</v>
      </c>
      <c r="P188" s="18">
        <f t="shared" si="56"/>
        <v>1.0724837340603459</v>
      </c>
      <c r="Q188" s="14">
        <v>1022</v>
      </c>
      <c r="R188" s="14">
        <v>22</v>
      </c>
      <c r="S188" s="14">
        <v>121</v>
      </c>
      <c r="T188" s="14">
        <v>6</v>
      </c>
      <c r="U188" s="14">
        <v>32</v>
      </c>
      <c r="V188" s="14">
        <v>0</v>
      </c>
      <c r="W188" s="14">
        <v>0</v>
      </c>
      <c r="X188" s="14">
        <v>1</v>
      </c>
      <c r="Y188" s="14">
        <v>1</v>
      </c>
      <c r="Z188" s="14">
        <v>0</v>
      </c>
      <c r="AA188" s="14">
        <v>0</v>
      </c>
    </row>
    <row r="189" spans="1:27" s="14" customFormat="1" ht="39.950000000000003" customHeight="1" x14ac:dyDescent="0.4">
      <c r="A189" s="13">
        <v>1411116</v>
      </c>
      <c r="B189" s="14" t="s">
        <v>32</v>
      </c>
      <c r="C189" s="14">
        <v>37</v>
      </c>
      <c r="D189" s="14">
        <v>32</v>
      </c>
      <c r="E189" s="14">
        <v>31</v>
      </c>
      <c r="F189" s="14">
        <f t="shared" si="55"/>
        <v>1</v>
      </c>
      <c r="G189" s="14">
        <v>9864</v>
      </c>
      <c r="H189" s="15">
        <v>-2161.3200000000002</v>
      </c>
      <c r="I189" s="15">
        <v>101341</v>
      </c>
      <c r="J189" s="15">
        <v>67963</v>
      </c>
      <c r="K189" s="15">
        <v>0</v>
      </c>
      <c r="L189" s="15">
        <f t="shared" si="26"/>
        <v>67963</v>
      </c>
      <c r="M189" s="15">
        <v>31216.68</v>
      </c>
      <c r="N189" s="14">
        <v>5</v>
      </c>
      <c r="O189" s="18">
        <f t="shared" si="57"/>
        <v>0.96875</v>
      </c>
      <c r="P189" s="18">
        <f t="shared" si="56"/>
        <v>0.67063676103452696</v>
      </c>
      <c r="Q189" s="14">
        <v>24</v>
      </c>
      <c r="R189" s="14">
        <v>0</v>
      </c>
      <c r="S189" s="14">
        <v>5</v>
      </c>
      <c r="T189" s="14">
        <v>0</v>
      </c>
      <c r="U189" s="14">
        <v>1</v>
      </c>
      <c r="V189" s="14">
        <v>0</v>
      </c>
      <c r="W189" s="14">
        <v>0</v>
      </c>
      <c r="X189" s="14">
        <v>0</v>
      </c>
      <c r="Y189" s="14">
        <v>1</v>
      </c>
      <c r="Z189" s="14">
        <v>0</v>
      </c>
      <c r="AA189" s="14">
        <v>0</v>
      </c>
    </row>
    <row r="190" spans="1:27" s="14" customFormat="1" ht="39.950000000000003" customHeight="1" x14ac:dyDescent="0.4">
      <c r="A190" s="13">
        <v>1411116</v>
      </c>
      <c r="B190" s="14" t="s">
        <v>34</v>
      </c>
      <c r="C190" s="14">
        <v>38</v>
      </c>
      <c r="D190" s="14">
        <v>29</v>
      </c>
      <c r="E190" s="14">
        <v>29</v>
      </c>
      <c r="F190" s="14">
        <f t="shared" si="55"/>
        <v>0</v>
      </c>
      <c r="G190" s="14">
        <v>7041</v>
      </c>
      <c r="H190" s="15">
        <v>25328.85</v>
      </c>
      <c r="I190" s="15">
        <v>67118</v>
      </c>
      <c r="J190" s="15">
        <v>95186</v>
      </c>
      <c r="K190" s="15">
        <v>0</v>
      </c>
      <c r="L190" s="15">
        <f t="shared" si="26"/>
        <v>95186</v>
      </c>
      <c r="M190" s="15">
        <v>-2739.15</v>
      </c>
      <c r="N190" s="14">
        <v>9</v>
      </c>
      <c r="O190" s="18">
        <f t="shared" si="57"/>
        <v>1</v>
      </c>
      <c r="P190" s="18">
        <f t="shared" si="56"/>
        <v>1.4181888614082661</v>
      </c>
      <c r="Q190" s="14">
        <v>22</v>
      </c>
      <c r="R190" s="14">
        <v>0</v>
      </c>
      <c r="S190" s="14">
        <v>4</v>
      </c>
      <c r="T190" s="14">
        <v>0</v>
      </c>
      <c r="U190" s="14">
        <v>2</v>
      </c>
      <c r="V190" s="14">
        <v>0</v>
      </c>
      <c r="W190" s="14">
        <v>0</v>
      </c>
      <c r="X190" s="14">
        <v>0</v>
      </c>
      <c r="Y190" s="14">
        <v>1</v>
      </c>
      <c r="Z190" s="14">
        <v>0</v>
      </c>
      <c r="AA190" s="14">
        <v>0</v>
      </c>
    </row>
    <row r="191" spans="1:27" s="14" customFormat="1" ht="39.950000000000003" customHeight="1" x14ac:dyDescent="0.4">
      <c r="A191" s="13">
        <v>1411116</v>
      </c>
      <c r="B191" s="14" t="s">
        <v>35</v>
      </c>
      <c r="C191" s="14">
        <v>24</v>
      </c>
      <c r="D191" s="14">
        <v>24</v>
      </c>
      <c r="E191" s="14">
        <v>24</v>
      </c>
      <c r="F191" s="14">
        <f t="shared" si="55"/>
        <v>0</v>
      </c>
      <c r="G191" s="14">
        <v>8735</v>
      </c>
      <c r="H191" s="15">
        <v>162256.04999999999</v>
      </c>
      <c r="I191" s="15">
        <v>76856.95</v>
      </c>
      <c r="J191" s="15">
        <v>71523</v>
      </c>
      <c r="K191" s="15">
        <v>0</v>
      </c>
      <c r="L191" s="15">
        <f t="shared" ref="L191:L270" si="72">SUM(J191:K191)</f>
        <v>71523</v>
      </c>
      <c r="M191" s="15">
        <v>167590</v>
      </c>
      <c r="N191" s="14">
        <v>0</v>
      </c>
      <c r="O191" s="18">
        <f t="shared" si="57"/>
        <v>1</v>
      </c>
      <c r="P191" s="18">
        <f t="shared" si="56"/>
        <v>0.93059898942125607</v>
      </c>
      <c r="Q191" s="14">
        <v>13</v>
      </c>
      <c r="R191" s="14">
        <v>0</v>
      </c>
      <c r="S191" s="14">
        <v>10</v>
      </c>
      <c r="T191" s="14">
        <v>0</v>
      </c>
      <c r="U191" s="14">
        <v>0</v>
      </c>
      <c r="V191" s="14">
        <v>0</v>
      </c>
      <c r="W191" s="14">
        <v>0</v>
      </c>
      <c r="X191" s="14">
        <v>1</v>
      </c>
      <c r="Y191" s="14">
        <v>0</v>
      </c>
      <c r="Z191" s="14">
        <v>0</v>
      </c>
      <c r="AA191" s="14">
        <v>0</v>
      </c>
    </row>
    <row r="192" spans="1:27" s="14" customFormat="1" ht="39.950000000000003" customHeight="1" x14ac:dyDescent="0.4">
      <c r="A192" s="13">
        <v>1411116</v>
      </c>
      <c r="B192" s="14" t="s">
        <v>36</v>
      </c>
      <c r="C192" s="14">
        <v>18</v>
      </c>
      <c r="D192" s="14">
        <v>17</v>
      </c>
      <c r="E192" s="14">
        <v>17</v>
      </c>
      <c r="F192" s="14">
        <f t="shared" si="55"/>
        <v>0</v>
      </c>
      <c r="G192" s="14">
        <v>1965</v>
      </c>
      <c r="H192" s="15">
        <v>405551.84</v>
      </c>
      <c r="I192" s="15">
        <v>20718</v>
      </c>
      <c r="J192" s="15">
        <v>26956</v>
      </c>
      <c r="K192" s="15">
        <v>0</v>
      </c>
      <c r="L192" s="15">
        <f t="shared" si="72"/>
        <v>26956</v>
      </c>
      <c r="M192" s="15">
        <v>399313.84</v>
      </c>
      <c r="N192" s="14">
        <v>1</v>
      </c>
      <c r="O192" s="18">
        <f t="shared" si="57"/>
        <v>1</v>
      </c>
      <c r="P192" s="18">
        <f t="shared" si="56"/>
        <v>1.3010908388840621</v>
      </c>
      <c r="Q192" s="14">
        <v>9</v>
      </c>
      <c r="R192" s="14">
        <v>0</v>
      </c>
      <c r="S192" s="14">
        <v>4</v>
      </c>
      <c r="T192" s="14">
        <v>0</v>
      </c>
      <c r="U192" s="14">
        <v>4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  <c r="AA192" s="14">
        <v>0</v>
      </c>
    </row>
    <row r="193" spans="1:27" s="14" customFormat="1" ht="39.950000000000003" customHeight="1" x14ac:dyDescent="0.4">
      <c r="A193" s="13">
        <v>1411116</v>
      </c>
      <c r="B193" s="14" t="s">
        <v>37</v>
      </c>
      <c r="C193" s="14">
        <v>6</v>
      </c>
      <c r="D193" s="14">
        <v>3</v>
      </c>
      <c r="E193" s="14">
        <v>2</v>
      </c>
      <c r="F193" s="14">
        <f t="shared" si="55"/>
        <v>1</v>
      </c>
      <c r="G193" s="14">
        <v>35</v>
      </c>
      <c r="H193" s="15">
        <v>-17384</v>
      </c>
      <c r="I193" s="15">
        <v>3035</v>
      </c>
      <c r="J193" s="15">
        <v>4100</v>
      </c>
      <c r="K193" s="15">
        <v>0</v>
      </c>
      <c r="L193" s="15">
        <f t="shared" si="72"/>
        <v>4100</v>
      </c>
      <c r="M193" s="15">
        <v>-18449</v>
      </c>
      <c r="N193" s="14">
        <v>3</v>
      </c>
      <c r="O193" s="18">
        <f t="shared" si="57"/>
        <v>0.66666666666666663</v>
      </c>
      <c r="P193" s="18">
        <f t="shared" si="56"/>
        <v>1.3509060955518946</v>
      </c>
      <c r="Q193" s="14">
        <v>2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  <c r="AA193" s="14">
        <v>0</v>
      </c>
    </row>
    <row r="194" spans="1:27" s="14" customFormat="1" ht="39.950000000000003" customHeight="1" x14ac:dyDescent="0.4">
      <c r="A194" s="13"/>
      <c r="C194" s="14">
        <f>SUM(C187:C193)</f>
        <v>2028</v>
      </c>
      <c r="D194" s="14">
        <f t="shared" ref="D194:AA194" si="73">SUM(D187:D193)</f>
        <v>1790</v>
      </c>
      <c r="E194" s="14">
        <f t="shared" si="73"/>
        <v>1779</v>
      </c>
      <c r="F194" s="14">
        <f t="shared" si="55"/>
        <v>11</v>
      </c>
      <c r="G194" s="14">
        <f t="shared" si="73"/>
        <v>62072</v>
      </c>
      <c r="H194" s="15">
        <f t="shared" si="73"/>
        <v>1097719.08</v>
      </c>
      <c r="I194" s="15">
        <f t="shared" si="73"/>
        <v>546038.05000000005</v>
      </c>
      <c r="J194" s="15">
        <f t="shared" si="73"/>
        <v>512887</v>
      </c>
      <c r="K194" s="15">
        <f t="shared" si="73"/>
        <v>57426.17</v>
      </c>
      <c r="L194" s="15">
        <f t="shared" si="73"/>
        <v>570313.16999999993</v>
      </c>
      <c r="M194" s="15">
        <f t="shared" si="73"/>
        <v>1073443.96</v>
      </c>
      <c r="N194" s="14">
        <f t="shared" si="73"/>
        <v>237</v>
      </c>
      <c r="O194" s="18">
        <f t="shared" si="57"/>
        <v>0.99385474860335199</v>
      </c>
      <c r="P194" s="18">
        <f t="shared" si="56"/>
        <v>1.0444568286037939</v>
      </c>
      <c r="Q194" s="14">
        <f t="shared" si="73"/>
        <v>1470</v>
      </c>
      <c r="R194" s="14">
        <f t="shared" si="73"/>
        <v>39</v>
      </c>
      <c r="S194" s="14">
        <f t="shared" si="73"/>
        <v>210</v>
      </c>
      <c r="T194" s="14">
        <f t="shared" si="73"/>
        <v>6</v>
      </c>
      <c r="U194" s="14">
        <f t="shared" si="73"/>
        <v>44</v>
      </c>
      <c r="V194" s="14">
        <f t="shared" si="73"/>
        <v>0</v>
      </c>
      <c r="W194" s="14">
        <f t="shared" si="73"/>
        <v>0</v>
      </c>
      <c r="X194" s="14">
        <f t="shared" si="73"/>
        <v>5</v>
      </c>
      <c r="Y194" s="14">
        <f t="shared" si="73"/>
        <v>5</v>
      </c>
      <c r="Z194" s="14">
        <f t="shared" si="73"/>
        <v>0</v>
      </c>
      <c r="AA194" s="14">
        <f t="shared" si="73"/>
        <v>0</v>
      </c>
    </row>
    <row r="195" spans="1:27" s="14" customFormat="1" ht="39.950000000000003" customHeight="1" x14ac:dyDescent="0.4">
      <c r="A195" s="13">
        <v>1411117</v>
      </c>
      <c r="B195" s="14" t="s">
        <v>30</v>
      </c>
      <c r="C195" s="14">
        <v>639</v>
      </c>
      <c r="D195" s="14">
        <v>478</v>
      </c>
      <c r="E195" s="14">
        <v>478</v>
      </c>
      <c r="F195" s="14">
        <f t="shared" si="55"/>
        <v>0</v>
      </c>
      <c r="G195" s="14">
        <v>7932</v>
      </c>
      <c r="H195" s="15">
        <v>220056.49</v>
      </c>
      <c r="I195" s="15">
        <v>63746.8</v>
      </c>
      <c r="J195" s="15">
        <v>20944</v>
      </c>
      <c r="K195" s="15">
        <v>52109.8</v>
      </c>
      <c r="L195" s="15">
        <f t="shared" si="72"/>
        <v>73053.8</v>
      </c>
      <c r="M195" s="15">
        <v>210749.49</v>
      </c>
      <c r="N195" s="14">
        <v>161</v>
      </c>
      <c r="O195" s="18">
        <f t="shared" si="57"/>
        <v>1</v>
      </c>
      <c r="P195" s="18">
        <f t="shared" si="56"/>
        <v>1.1459994854643685</v>
      </c>
      <c r="Q195" s="14">
        <v>408</v>
      </c>
      <c r="R195" s="14">
        <v>5</v>
      </c>
      <c r="S195" s="14">
        <v>60</v>
      </c>
      <c r="T195" s="14">
        <v>1</v>
      </c>
      <c r="U195" s="14">
        <v>0</v>
      </c>
      <c r="V195" s="14">
        <v>0</v>
      </c>
      <c r="W195" s="14">
        <v>0</v>
      </c>
      <c r="X195" s="14">
        <v>2</v>
      </c>
      <c r="Y195" s="14">
        <v>2</v>
      </c>
      <c r="Z195" s="14">
        <v>0</v>
      </c>
      <c r="AA195" s="14">
        <v>0</v>
      </c>
    </row>
    <row r="196" spans="1:27" s="14" customFormat="1" ht="39.950000000000003" customHeight="1" x14ac:dyDescent="0.4">
      <c r="A196" s="13">
        <v>1411117</v>
      </c>
      <c r="B196" s="14" t="s">
        <v>31</v>
      </c>
      <c r="C196" s="14">
        <v>1305</v>
      </c>
      <c r="D196" s="14">
        <v>1172</v>
      </c>
      <c r="E196" s="14">
        <v>1159</v>
      </c>
      <c r="F196" s="14">
        <f t="shared" si="55"/>
        <v>13</v>
      </c>
      <c r="G196" s="14">
        <v>25267</v>
      </c>
      <c r="H196" s="15">
        <v>565393.07999999996</v>
      </c>
      <c r="I196" s="15">
        <v>198354.01</v>
      </c>
      <c r="J196" s="15">
        <v>250164</v>
      </c>
      <c r="K196" s="15">
        <v>600</v>
      </c>
      <c r="L196" s="15">
        <f t="shared" si="72"/>
        <v>250764</v>
      </c>
      <c r="M196" s="15">
        <v>512983.09</v>
      </c>
      <c r="N196" s="14">
        <v>129</v>
      </c>
      <c r="O196" s="18">
        <f t="shared" si="57"/>
        <v>0.98890784982935154</v>
      </c>
      <c r="P196" s="18">
        <f t="shared" si="56"/>
        <v>1.2642245044604845</v>
      </c>
      <c r="Q196" s="14">
        <v>997</v>
      </c>
      <c r="R196" s="14">
        <v>13</v>
      </c>
      <c r="S196" s="14">
        <v>136</v>
      </c>
      <c r="T196" s="14">
        <v>3</v>
      </c>
      <c r="U196" s="14">
        <v>2</v>
      </c>
      <c r="V196" s="14">
        <v>0</v>
      </c>
      <c r="W196" s="14">
        <v>0</v>
      </c>
      <c r="X196" s="14">
        <v>5</v>
      </c>
      <c r="Y196" s="14">
        <v>3</v>
      </c>
      <c r="Z196" s="14">
        <v>0</v>
      </c>
      <c r="AA196" s="14">
        <v>0</v>
      </c>
    </row>
    <row r="197" spans="1:27" s="14" customFormat="1" ht="39.950000000000003" customHeight="1" x14ac:dyDescent="0.4">
      <c r="A197" s="13">
        <v>1411117</v>
      </c>
      <c r="B197" s="14" t="s">
        <v>39</v>
      </c>
      <c r="C197" s="14">
        <v>2</v>
      </c>
      <c r="D197" s="14">
        <v>2</v>
      </c>
      <c r="E197" s="14">
        <v>2</v>
      </c>
      <c r="F197" s="14">
        <f t="shared" si="55"/>
        <v>0</v>
      </c>
      <c r="G197" s="14">
        <v>60</v>
      </c>
      <c r="H197" s="15">
        <v>3880</v>
      </c>
      <c r="I197" s="15">
        <v>774</v>
      </c>
      <c r="J197" s="15">
        <v>0</v>
      </c>
      <c r="K197" s="15">
        <v>0</v>
      </c>
      <c r="L197" s="15">
        <f t="shared" si="72"/>
        <v>0</v>
      </c>
      <c r="M197" s="15">
        <v>4654</v>
      </c>
      <c r="N197" s="14">
        <v>0</v>
      </c>
      <c r="O197" s="18">
        <f t="shared" si="57"/>
        <v>1</v>
      </c>
      <c r="P197" s="18">
        <f t="shared" si="56"/>
        <v>0</v>
      </c>
      <c r="Q197" s="14">
        <v>1</v>
      </c>
      <c r="R197" s="14">
        <v>0</v>
      </c>
      <c r="S197" s="14">
        <v>1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  <c r="AA197" s="14">
        <v>0</v>
      </c>
    </row>
    <row r="198" spans="1:27" s="14" customFormat="1" ht="39.950000000000003" customHeight="1" x14ac:dyDescent="0.4">
      <c r="A198" s="13">
        <v>1411117</v>
      </c>
      <c r="B198" s="14" t="s">
        <v>32</v>
      </c>
      <c r="C198" s="14">
        <v>189</v>
      </c>
      <c r="D198" s="14">
        <v>173</v>
      </c>
      <c r="E198" s="14">
        <v>173</v>
      </c>
      <c r="F198" s="14">
        <f t="shared" si="55"/>
        <v>0</v>
      </c>
      <c r="G198" s="14">
        <v>10021</v>
      </c>
      <c r="H198" s="15">
        <v>81738.289999999994</v>
      </c>
      <c r="I198" s="15">
        <v>107546</v>
      </c>
      <c r="J198" s="15">
        <v>121897</v>
      </c>
      <c r="K198" s="15">
        <v>0</v>
      </c>
      <c r="L198" s="15">
        <f t="shared" si="72"/>
        <v>121897</v>
      </c>
      <c r="M198" s="15">
        <v>67387.289999999994</v>
      </c>
      <c r="N198" s="14">
        <v>15</v>
      </c>
      <c r="O198" s="18">
        <f t="shared" si="57"/>
        <v>1</v>
      </c>
      <c r="P198" s="18">
        <f t="shared" si="56"/>
        <v>1.1334405742658955</v>
      </c>
      <c r="Q198" s="14">
        <v>142</v>
      </c>
      <c r="R198" s="14">
        <v>0</v>
      </c>
      <c r="S198" s="14">
        <v>30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1</v>
      </c>
      <c r="Z198" s="14">
        <v>0</v>
      </c>
      <c r="AA198" s="14">
        <v>0</v>
      </c>
    </row>
    <row r="199" spans="1:27" s="14" customFormat="1" ht="39.950000000000003" customHeight="1" x14ac:dyDescent="0.4">
      <c r="A199" s="13">
        <v>1411117</v>
      </c>
      <c r="B199" s="14" t="s">
        <v>34</v>
      </c>
      <c r="C199" s="14">
        <v>47</v>
      </c>
      <c r="D199" s="14">
        <v>42</v>
      </c>
      <c r="E199" s="14">
        <v>39</v>
      </c>
      <c r="F199" s="14">
        <f t="shared" si="55"/>
        <v>3</v>
      </c>
      <c r="G199" s="14">
        <v>3788</v>
      </c>
      <c r="H199" s="15">
        <v>11384.41</v>
      </c>
      <c r="I199" s="15">
        <v>41125</v>
      </c>
      <c r="J199" s="15">
        <v>40792</v>
      </c>
      <c r="K199" s="15">
        <v>-600</v>
      </c>
      <c r="L199" s="15">
        <f t="shared" si="72"/>
        <v>40192</v>
      </c>
      <c r="M199" s="15">
        <v>12317.41</v>
      </c>
      <c r="N199" s="14">
        <v>3</v>
      </c>
      <c r="O199" s="18">
        <f t="shared" si="57"/>
        <v>0.9285714285714286</v>
      </c>
      <c r="P199" s="18">
        <f t="shared" si="56"/>
        <v>0.97731306990881461</v>
      </c>
      <c r="Q199" s="14">
        <v>31</v>
      </c>
      <c r="R199" s="14">
        <v>1</v>
      </c>
      <c r="S199" s="14">
        <v>6</v>
      </c>
      <c r="T199" s="14">
        <v>0</v>
      </c>
      <c r="U199" s="14">
        <v>1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</row>
    <row r="200" spans="1:27" s="14" customFormat="1" ht="39.950000000000003" customHeight="1" x14ac:dyDescent="0.4">
      <c r="A200" s="13">
        <v>1411117</v>
      </c>
      <c r="B200" s="14" t="s">
        <v>35</v>
      </c>
      <c r="C200" s="14">
        <v>47</v>
      </c>
      <c r="D200" s="14">
        <v>41</v>
      </c>
      <c r="E200" s="14">
        <v>41</v>
      </c>
      <c r="F200" s="14">
        <f t="shared" si="55"/>
        <v>0</v>
      </c>
      <c r="G200" s="14">
        <v>15029</v>
      </c>
      <c r="H200" s="15">
        <v>2150039.75</v>
      </c>
      <c r="I200" s="15">
        <v>141236.23000000001</v>
      </c>
      <c r="J200" s="15">
        <v>148429</v>
      </c>
      <c r="K200" s="15">
        <v>0</v>
      </c>
      <c r="L200" s="15">
        <f t="shared" si="72"/>
        <v>148429</v>
      </c>
      <c r="M200" s="15">
        <v>2142846.98</v>
      </c>
      <c r="N200" s="14">
        <v>6</v>
      </c>
      <c r="O200" s="18">
        <f t="shared" si="57"/>
        <v>1</v>
      </c>
      <c r="P200" s="18">
        <f t="shared" si="56"/>
        <v>1.0509272302156465</v>
      </c>
      <c r="Q200" s="14">
        <v>25</v>
      </c>
      <c r="R200" s="14">
        <v>9</v>
      </c>
      <c r="S200" s="14">
        <v>2</v>
      </c>
      <c r="T200" s="14">
        <v>0</v>
      </c>
      <c r="U200" s="14">
        <v>1</v>
      </c>
      <c r="V200" s="14">
        <v>0</v>
      </c>
      <c r="W200" s="14">
        <v>0</v>
      </c>
      <c r="X200" s="14">
        <v>0</v>
      </c>
      <c r="Y200" s="14">
        <v>2</v>
      </c>
      <c r="Z200" s="14">
        <v>0</v>
      </c>
      <c r="AA200" s="14">
        <v>2</v>
      </c>
    </row>
    <row r="201" spans="1:27" s="14" customFormat="1" ht="39.950000000000003" customHeight="1" x14ac:dyDescent="0.4">
      <c r="A201" s="13">
        <v>1411117</v>
      </c>
      <c r="B201" s="14" t="s">
        <v>36</v>
      </c>
      <c r="C201" s="14">
        <v>35</v>
      </c>
      <c r="D201" s="14">
        <v>35</v>
      </c>
      <c r="E201" s="14">
        <v>35</v>
      </c>
      <c r="F201" s="14">
        <f t="shared" si="55"/>
        <v>0</v>
      </c>
      <c r="G201" s="14">
        <v>4469</v>
      </c>
      <c r="H201" s="15">
        <v>541076.82999999996</v>
      </c>
      <c r="I201" s="15">
        <v>45797.17</v>
      </c>
      <c r="J201" s="15">
        <v>51571</v>
      </c>
      <c r="K201" s="15">
        <v>0</v>
      </c>
      <c r="L201" s="15">
        <f t="shared" si="72"/>
        <v>51571</v>
      </c>
      <c r="M201" s="15">
        <v>535303</v>
      </c>
      <c r="N201" s="14">
        <v>0</v>
      </c>
      <c r="O201" s="18">
        <f t="shared" si="57"/>
        <v>1</v>
      </c>
      <c r="P201" s="18">
        <f t="shared" si="56"/>
        <v>1.1260739473639965</v>
      </c>
      <c r="Q201" s="14">
        <v>28</v>
      </c>
      <c r="R201" s="14">
        <v>0</v>
      </c>
      <c r="S201" s="14">
        <v>5</v>
      </c>
      <c r="T201" s="14">
        <v>0</v>
      </c>
      <c r="U201" s="14">
        <v>1</v>
      </c>
      <c r="V201" s="14">
        <v>0</v>
      </c>
      <c r="W201" s="14">
        <v>0</v>
      </c>
      <c r="X201" s="14">
        <v>0</v>
      </c>
      <c r="Y201" s="14">
        <v>1</v>
      </c>
      <c r="Z201" s="14">
        <v>0</v>
      </c>
      <c r="AA201" s="14">
        <v>0</v>
      </c>
    </row>
    <row r="202" spans="1:27" s="14" customFormat="1" ht="39.950000000000003" customHeight="1" x14ac:dyDescent="0.4">
      <c r="A202" s="13">
        <v>1411117</v>
      </c>
      <c r="B202" s="14" t="s">
        <v>37</v>
      </c>
      <c r="C202" s="14">
        <v>11</v>
      </c>
      <c r="D202" s="14">
        <v>4</v>
      </c>
      <c r="E202" s="14">
        <v>1</v>
      </c>
      <c r="F202" s="14">
        <f t="shared" si="55"/>
        <v>3</v>
      </c>
      <c r="G202" s="14">
        <v>0</v>
      </c>
      <c r="H202" s="15">
        <v>-21736.92</v>
      </c>
      <c r="I202" s="15">
        <v>6</v>
      </c>
      <c r="J202" s="15">
        <v>0</v>
      </c>
      <c r="K202" s="15">
        <v>0</v>
      </c>
      <c r="L202" s="15">
        <f t="shared" si="72"/>
        <v>0</v>
      </c>
      <c r="M202" s="15">
        <v>-21730.92</v>
      </c>
      <c r="N202" s="14">
        <v>7</v>
      </c>
      <c r="O202" s="18">
        <f t="shared" si="57"/>
        <v>0.25</v>
      </c>
      <c r="P202" s="18">
        <f t="shared" si="56"/>
        <v>0</v>
      </c>
      <c r="Q202" s="14">
        <v>1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</row>
    <row r="203" spans="1:27" s="14" customFormat="1" ht="39.950000000000003" customHeight="1" x14ac:dyDescent="0.4">
      <c r="A203" s="13"/>
      <c r="C203" s="14">
        <f>SUM(C195:C202)</f>
        <v>2275</v>
      </c>
      <c r="D203" s="14">
        <f t="shared" ref="D203:AA203" si="74">SUM(D195:D202)</f>
        <v>1947</v>
      </c>
      <c r="E203" s="14">
        <f t="shared" si="74"/>
        <v>1928</v>
      </c>
      <c r="F203" s="14">
        <f t="shared" si="55"/>
        <v>19</v>
      </c>
      <c r="G203" s="14">
        <f t="shared" si="74"/>
        <v>66566</v>
      </c>
      <c r="H203" s="15">
        <f t="shared" si="74"/>
        <v>3551831.93</v>
      </c>
      <c r="I203" s="15">
        <f t="shared" si="74"/>
        <v>598585.21000000008</v>
      </c>
      <c r="J203" s="15">
        <f t="shared" si="74"/>
        <v>633797</v>
      </c>
      <c r="K203" s="15">
        <f t="shared" si="74"/>
        <v>52109.8</v>
      </c>
      <c r="L203" s="15">
        <f t="shared" si="74"/>
        <v>685906.8</v>
      </c>
      <c r="M203" s="15">
        <f t="shared" si="74"/>
        <v>3464510.3400000003</v>
      </c>
      <c r="N203" s="14">
        <f t="shared" si="74"/>
        <v>321</v>
      </c>
      <c r="O203" s="18">
        <f t="shared" si="57"/>
        <v>0.99024139702105807</v>
      </c>
      <c r="P203" s="18">
        <f t="shared" si="56"/>
        <v>1.145879965861502</v>
      </c>
      <c r="Q203" s="14">
        <f t="shared" si="74"/>
        <v>1633</v>
      </c>
      <c r="R203" s="14">
        <f t="shared" si="74"/>
        <v>28</v>
      </c>
      <c r="S203" s="14">
        <f t="shared" si="74"/>
        <v>240</v>
      </c>
      <c r="T203" s="14">
        <f t="shared" si="74"/>
        <v>4</v>
      </c>
      <c r="U203" s="14">
        <f t="shared" si="74"/>
        <v>5</v>
      </c>
      <c r="V203" s="14">
        <f t="shared" si="74"/>
        <v>0</v>
      </c>
      <c r="W203" s="14">
        <f t="shared" si="74"/>
        <v>0</v>
      </c>
      <c r="X203" s="14">
        <f t="shared" si="74"/>
        <v>7</v>
      </c>
      <c r="Y203" s="14">
        <f t="shared" si="74"/>
        <v>9</v>
      </c>
      <c r="Z203" s="14">
        <f t="shared" si="74"/>
        <v>0</v>
      </c>
      <c r="AA203" s="14">
        <f t="shared" si="74"/>
        <v>2</v>
      </c>
    </row>
    <row r="204" spans="1:27" s="14" customFormat="1" ht="39.950000000000003" customHeight="1" x14ac:dyDescent="0.4">
      <c r="A204" s="13">
        <v>1411118</v>
      </c>
      <c r="B204" s="14" t="s">
        <v>30</v>
      </c>
      <c r="C204" s="14">
        <v>446</v>
      </c>
      <c r="D204" s="14">
        <v>376</v>
      </c>
      <c r="E204" s="14">
        <v>376</v>
      </c>
      <c r="F204" s="14">
        <f t="shared" si="55"/>
        <v>0</v>
      </c>
      <c r="G204" s="14">
        <v>5658</v>
      </c>
      <c r="H204" s="15">
        <v>71932.58</v>
      </c>
      <c r="I204" s="15">
        <v>47820.43</v>
      </c>
      <c r="J204" s="15">
        <v>24129</v>
      </c>
      <c r="K204" s="15">
        <v>42284.43</v>
      </c>
      <c r="L204" s="15">
        <f t="shared" si="72"/>
        <v>66413.429999999993</v>
      </c>
      <c r="M204" s="15">
        <v>53339.58</v>
      </c>
      <c r="N204" s="14">
        <v>69</v>
      </c>
      <c r="O204" s="18">
        <f t="shared" si="57"/>
        <v>1</v>
      </c>
      <c r="P204" s="18">
        <f t="shared" si="56"/>
        <v>1.388808716274613</v>
      </c>
      <c r="Q204" s="14">
        <v>306</v>
      </c>
      <c r="R204" s="14">
        <v>9</v>
      </c>
      <c r="S204" s="14">
        <v>45</v>
      </c>
      <c r="T204" s="14">
        <v>1</v>
      </c>
      <c r="U204" s="14">
        <v>9</v>
      </c>
      <c r="V204" s="14">
        <v>0</v>
      </c>
      <c r="W204" s="14">
        <v>0</v>
      </c>
      <c r="X204" s="14">
        <v>2</v>
      </c>
      <c r="Y204" s="14">
        <v>4</v>
      </c>
      <c r="Z204" s="14">
        <v>0</v>
      </c>
      <c r="AA204" s="14">
        <v>0</v>
      </c>
    </row>
    <row r="205" spans="1:27" s="14" customFormat="1" ht="39.950000000000003" customHeight="1" x14ac:dyDescent="0.4">
      <c r="A205" s="13">
        <v>1411118</v>
      </c>
      <c r="B205" s="14" t="s">
        <v>31</v>
      </c>
      <c r="C205" s="14">
        <v>1045</v>
      </c>
      <c r="D205" s="14">
        <v>962</v>
      </c>
      <c r="E205" s="14">
        <v>958</v>
      </c>
      <c r="F205" s="14">
        <f t="shared" si="55"/>
        <v>4</v>
      </c>
      <c r="G205" s="14">
        <v>18733</v>
      </c>
      <c r="H205" s="15">
        <v>266192.65999999997</v>
      </c>
      <c r="I205" s="15">
        <v>157693.1</v>
      </c>
      <c r="J205" s="15">
        <v>205795</v>
      </c>
      <c r="K205" s="15">
        <v>0</v>
      </c>
      <c r="L205" s="15">
        <f t="shared" si="72"/>
        <v>205795</v>
      </c>
      <c r="M205" s="15">
        <v>218090.76</v>
      </c>
      <c r="N205" s="14">
        <v>82</v>
      </c>
      <c r="O205" s="18">
        <f t="shared" si="57"/>
        <v>0.99584199584199584</v>
      </c>
      <c r="P205" s="18">
        <f t="shared" si="56"/>
        <v>1.3050349064099824</v>
      </c>
      <c r="Q205" s="14">
        <v>824</v>
      </c>
      <c r="R205" s="14">
        <v>14</v>
      </c>
      <c r="S205" s="14">
        <v>79</v>
      </c>
      <c r="T205" s="14">
        <v>15</v>
      </c>
      <c r="U205" s="14">
        <v>16</v>
      </c>
      <c r="V205" s="14">
        <v>0</v>
      </c>
      <c r="W205" s="14">
        <v>0</v>
      </c>
      <c r="X205" s="14">
        <v>8</v>
      </c>
      <c r="Y205" s="14">
        <v>2</v>
      </c>
      <c r="Z205" s="14">
        <v>0</v>
      </c>
      <c r="AA205" s="14">
        <v>0</v>
      </c>
    </row>
    <row r="206" spans="1:27" s="14" customFormat="1" ht="39.950000000000003" customHeight="1" x14ac:dyDescent="0.4">
      <c r="A206" s="13">
        <v>1411118</v>
      </c>
      <c r="B206" s="14" t="s">
        <v>32</v>
      </c>
      <c r="C206" s="14">
        <v>24</v>
      </c>
      <c r="D206" s="14">
        <v>23</v>
      </c>
      <c r="E206" s="14">
        <v>23</v>
      </c>
      <c r="F206" s="14">
        <f t="shared" si="55"/>
        <v>0</v>
      </c>
      <c r="G206" s="14">
        <v>3387</v>
      </c>
      <c r="H206" s="15">
        <v>18910.05</v>
      </c>
      <c r="I206" s="15">
        <v>36165.949999999997</v>
      </c>
      <c r="J206" s="15">
        <v>38308</v>
      </c>
      <c r="K206" s="15">
        <v>0</v>
      </c>
      <c r="L206" s="15">
        <f t="shared" si="72"/>
        <v>38308</v>
      </c>
      <c r="M206" s="15">
        <v>16768</v>
      </c>
      <c r="N206" s="14">
        <v>1</v>
      </c>
      <c r="O206" s="18">
        <f t="shared" si="57"/>
        <v>1</v>
      </c>
      <c r="P206" s="18">
        <f t="shared" si="56"/>
        <v>1.0592283625896735</v>
      </c>
      <c r="Q206" s="14">
        <v>19</v>
      </c>
      <c r="R206" s="14">
        <v>0</v>
      </c>
      <c r="S206" s="14">
        <v>4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  <c r="AA206" s="14">
        <v>0</v>
      </c>
    </row>
    <row r="207" spans="1:27" s="14" customFormat="1" ht="39.950000000000003" customHeight="1" x14ac:dyDescent="0.4">
      <c r="A207" s="13">
        <v>1411118</v>
      </c>
      <c r="B207" s="14" t="s">
        <v>41</v>
      </c>
      <c r="C207" s="14">
        <v>4</v>
      </c>
      <c r="D207" s="14">
        <v>4</v>
      </c>
      <c r="E207" s="14">
        <v>3</v>
      </c>
      <c r="F207" s="14">
        <f t="shared" si="55"/>
        <v>1</v>
      </c>
      <c r="G207" s="14">
        <v>3285</v>
      </c>
      <c r="H207" s="15">
        <v>3885.02</v>
      </c>
      <c r="I207" s="15">
        <v>15262.98</v>
      </c>
      <c r="J207" s="15">
        <v>38228</v>
      </c>
      <c r="K207" s="15">
        <v>0</v>
      </c>
      <c r="L207" s="15">
        <f t="shared" si="72"/>
        <v>38228</v>
      </c>
      <c r="M207" s="15">
        <v>-19080</v>
      </c>
      <c r="N207" s="14">
        <v>0</v>
      </c>
      <c r="O207" s="18">
        <f t="shared" si="57"/>
        <v>0.75</v>
      </c>
      <c r="P207" s="18">
        <f t="shared" si="56"/>
        <v>2.5046222952529584</v>
      </c>
      <c r="Q207" s="14">
        <v>1</v>
      </c>
      <c r="R207" s="14">
        <v>0</v>
      </c>
      <c r="S207" s="14">
        <v>1</v>
      </c>
      <c r="T207" s="14">
        <v>0</v>
      </c>
      <c r="U207" s="14">
        <v>1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  <c r="AA207" s="14">
        <v>0</v>
      </c>
    </row>
    <row r="208" spans="1:27" s="14" customFormat="1" ht="39.950000000000003" customHeight="1" x14ac:dyDescent="0.4">
      <c r="A208" s="13">
        <v>1411118</v>
      </c>
      <c r="B208" s="14" t="s">
        <v>34</v>
      </c>
      <c r="C208" s="14">
        <v>27</v>
      </c>
      <c r="D208" s="14">
        <v>23</v>
      </c>
      <c r="E208" s="14">
        <v>23</v>
      </c>
      <c r="F208" s="14">
        <f t="shared" si="55"/>
        <v>0</v>
      </c>
      <c r="G208" s="14">
        <v>4031</v>
      </c>
      <c r="H208" s="15">
        <v>5341.64</v>
      </c>
      <c r="I208" s="15">
        <v>41703</v>
      </c>
      <c r="J208" s="15">
        <v>45875</v>
      </c>
      <c r="K208" s="15">
        <v>0</v>
      </c>
      <c r="L208" s="15">
        <f t="shared" si="72"/>
        <v>45875</v>
      </c>
      <c r="M208" s="15">
        <v>1169.6400000000001</v>
      </c>
      <c r="N208" s="14">
        <v>4</v>
      </c>
      <c r="O208" s="18">
        <f t="shared" si="57"/>
        <v>1</v>
      </c>
      <c r="P208" s="18">
        <f t="shared" si="56"/>
        <v>1.1000407644533967</v>
      </c>
      <c r="Q208" s="14">
        <v>17</v>
      </c>
      <c r="R208" s="14">
        <v>0</v>
      </c>
      <c r="S208" s="14">
        <v>4</v>
      </c>
      <c r="T208" s="14">
        <v>0</v>
      </c>
      <c r="U208" s="14">
        <v>1</v>
      </c>
      <c r="V208" s="14">
        <v>0</v>
      </c>
      <c r="W208" s="14">
        <v>0</v>
      </c>
      <c r="X208" s="14">
        <v>1</v>
      </c>
      <c r="Y208" s="14">
        <v>0</v>
      </c>
      <c r="Z208" s="14">
        <v>0</v>
      </c>
      <c r="AA208" s="14">
        <v>0</v>
      </c>
    </row>
    <row r="209" spans="1:27" s="14" customFormat="1" ht="39.950000000000003" customHeight="1" x14ac:dyDescent="0.4">
      <c r="A209" s="13">
        <v>1411118</v>
      </c>
      <c r="B209" s="14" t="s">
        <v>35</v>
      </c>
      <c r="C209" s="14">
        <v>24</v>
      </c>
      <c r="D209" s="14">
        <v>22</v>
      </c>
      <c r="E209" s="14">
        <v>22</v>
      </c>
      <c r="F209" s="14">
        <f t="shared" si="55"/>
        <v>0</v>
      </c>
      <c r="G209" s="14">
        <v>10542</v>
      </c>
      <c r="H209" s="15">
        <v>309805.40000000002</v>
      </c>
      <c r="I209" s="15">
        <v>78584</v>
      </c>
      <c r="J209" s="15">
        <v>60901</v>
      </c>
      <c r="K209" s="15">
        <v>0</v>
      </c>
      <c r="L209" s="15">
        <f t="shared" si="72"/>
        <v>60901</v>
      </c>
      <c r="M209" s="15">
        <v>327488.40000000002</v>
      </c>
      <c r="N209" s="14">
        <v>2</v>
      </c>
      <c r="O209" s="18">
        <f t="shared" si="57"/>
        <v>1</v>
      </c>
      <c r="P209" s="18">
        <f t="shared" si="56"/>
        <v>0.7749796396212969</v>
      </c>
      <c r="Q209" s="14">
        <v>11</v>
      </c>
      <c r="R209" s="14">
        <v>2</v>
      </c>
      <c r="S209" s="14">
        <v>4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3</v>
      </c>
      <c r="Z209" s="14">
        <v>0</v>
      </c>
      <c r="AA209" s="14">
        <v>2</v>
      </c>
    </row>
    <row r="210" spans="1:27" s="14" customFormat="1" ht="39.950000000000003" customHeight="1" x14ac:dyDescent="0.4">
      <c r="A210" s="13">
        <v>1411118</v>
      </c>
      <c r="B210" s="14" t="s">
        <v>36</v>
      </c>
      <c r="C210" s="14">
        <v>10</v>
      </c>
      <c r="D210" s="14">
        <v>10</v>
      </c>
      <c r="E210" s="14">
        <v>10</v>
      </c>
      <c r="F210" s="14">
        <f t="shared" si="55"/>
        <v>0</v>
      </c>
      <c r="G210" s="14">
        <v>1337</v>
      </c>
      <c r="H210" s="15">
        <v>12561.9</v>
      </c>
      <c r="I210" s="15">
        <v>49396.1</v>
      </c>
      <c r="J210" s="15">
        <v>30856</v>
      </c>
      <c r="K210" s="15">
        <v>0</v>
      </c>
      <c r="L210" s="15">
        <f t="shared" si="72"/>
        <v>30856</v>
      </c>
      <c r="M210" s="15">
        <v>31102</v>
      </c>
      <c r="N210" s="14">
        <v>0</v>
      </c>
      <c r="O210" s="18">
        <f t="shared" si="57"/>
        <v>1</v>
      </c>
      <c r="P210" s="18">
        <f t="shared" si="56"/>
        <v>0.62466470024961485</v>
      </c>
      <c r="Q210" s="14">
        <v>7</v>
      </c>
      <c r="R210" s="14">
        <v>1</v>
      </c>
      <c r="S210" s="14">
        <v>0</v>
      </c>
      <c r="T210" s="14">
        <v>0</v>
      </c>
      <c r="U210" s="14">
        <v>1</v>
      </c>
      <c r="V210" s="14">
        <v>0</v>
      </c>
      <c r="W210" s="14">
        <v>1</v>
      </c>
      <c r="X210" s="14">
        <v>0</v>
      </c>
      <c r="Y210" s="14">
        <v>0</v>
      </c>
      <c r="Z210" s="14">
        <v>0</v>
      </c>
      <c r="AA210" s="14">
        <v>0</v>
      </c>
    </row>
    <row r="211" spans="1:27" s="14" customFormat="1" ht="39.950000000000003" customHeight="1" x14ac:dyDescent="0.4">
      <c r="A211" s="13">
        <v>1411118</v>
      </c>
      <c r="B211" s="14" t="s">
        <v>37</v>
      </c>
      <c r="C211" s="14">
        <v>1</v>
      </c>
      <c r="D211" s="14">
        <v>1</v>
      </c>
      <c r="E211" s="14">
        <v>1</v>
      </c>
      <c r="F211" s="14">
        <f t="shared" si="55"/>
        <v>0</v>
      </c>
      <c r="G211" s="14">
        <v>0</v>
      </c>
      <c r="H211" s="15">
        <v>-7843</v>
      </c>
      <c r="I211" s="15">
        <v>2000</v>
      </c>
      <c r="J211" s="15">
        <v>2000</v>
      </c>
      <c r="K211" s="15">
        <v>0</v>
      </c>
      <c r="L211" s="15">
        <f t="shared" si="72"/>
        <v>2000</v>
      </c>
      <c r="M211" s="15">
        <v>-7843</v>
      </c>
      <c r="N211" s="14">
        <v>0</v>
      </c>
      <c r="O211" s="18">
        <f t="shared" si="57"/>
        <v>1</v>
      </c>
      <c r="P211" s="18">
        <f t="shared" si="56"/>
        <v>1</v>
      </c>
      <c r="Q211" s="14">
        <v>1</v>
      </c>
      <c r="R211" s="14">
        <v>0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  <c r="AA211" s="14">
        <v>0</v>
      </c>
    </row>
    <row r="212" spans="1:27" s="14" customFormat="1" ht="39.950000000000003" customHeight="1" x14ac:dyDescent="0.4">
      <c r="A212" s="29" t="s">
        <v>74</v>
      </c>
      <c r="C212" s="14">
        <f>SUM(C204:C211)</f>
        <v>1581</v>
      </c>
      <c r="D212" s="14">
        <f t="shared" ref="D212:AA212" si="75">SUM(D204:D211)</f>
        <v>1421</v>
      </c>
      <c r="E212" s="14">
        <f t="shared" si="75"/>
        <v>1416</v>
      </c>
      <c r="G212" s="14">
        <f t="shared" si="75"/>
        <v>46973</v>
      </c>
      <c r="H212" s="15">
        <f t="shared" si="75"/>
        <v>680786.25000000012</v>
      </c>
      <c r="I212" s="15">
        <f t="shared" si="75"/>
        <v>428625.55999999994</v>
      </c>
      <c r="J212" s="15">
        <f t="shared" si="75"/>
        <v>446092</v>
      </c>
      <c r="K212" s="15">
        <f t="shared" si="75"/>
        <v>42284.43</v>
      </c>
      <c r="L212" s="15">
        <f t="shared" si="75"/>
        <v>488376.43</v>
      </c>
      <c r="M212" s="15">
        <f t="shared" si="75"/>
        <v>621035.38000000012</v>
      </c>
      <c r="N212" s="14">
        <f t="shared" si="75"/>
        <v>158</v>
      </c>
      <c r="O212" s="18">
        <f t="shared" ref="O212:O222" si="76">E212/D212*100%</f>
        <v>0.99648135116115411</v>
      </c>
      <c r="P212" s="18">
        <f t="shared" ref="P212:P222" si="77">L212/I212*100%</f>
        <v>1.1394010893797375</v>
      </c>
      <c r="Q212" s="14">
        <f t="shared" si="75"/>
        <v>1186</v>
      </c>
      <c r="R212" s="14">
        <f t="shared" si="75"/>
        <v>26</v>
      </c>
      <c r="S212" s="14">
        <f t="shared" si="75"/>
        <v>137</v>
      </c>
      <c r="T212" s="14">
        <f t="shared" si="75"/>
        <v>16</v>
      </c>
      <c r="U212" s="14">
        <f t="shared" si="75"/>
        <v>28</v>
      </c>
      <c r="V212" s="14">
        <f t="shared" si="75"/>
        <v>0</v>
      </c>
      <c r="W212" s="14">
        <f t="shared" si="75"/>
        <v>1</v>
      </c>
      <c r="X212" s="14">
        <f t="shared" si="75"/>
        <v>11</v>
      </c>
      <c r="Y212" s="14">
        <f t="shared" si="75"/>
        <v>9</v>
      </c>
      <c r="Z212" s="14">
        <f t="shared" si="75"/>
        <v>0</v>
      </c>
      <c r="AA212" s="14">
        <f t="shared" si="75"/>
        <v>2</v>
      </c>
    </row>
    <row r="213" spans="1:27" s="14" customFormat="1" ht="39.950000000000003" customHeight="1" x14ac:dyDescent="0.4">
      <c r="A213" s="30"/>
      <c r="B213" s="14" t="s">
        <v>30</v>
      </c>
      <c r="C213" s="14">
        <f>+C187+C195+C204</f>
        <v>1646</v>
      </c>
      <c r="D213" s="14">
        <f t="shared" ref="D213:AA213" si="78">+D187+D195+D204</f>
        <v>1325</v>
      </c>
      <c r="E213" s="14">
        <f t="shared" si="78"/>
        <v>1325</v>
      </c>
      <c r="F213" s="14">
        <f t="shared" si="78"/>
        <v>0</v>
      </c>
      <c r="G213" s="14">
        <f t="shared" si="78"/>
        <v>22084</v>
      </c>
      <c r="H213" s="15">
        <f t="shared" si="78"/>
        <v>387552.81</v>
      </c>
      <c r="I213" s="15">
        <f t="shared" si="78"/>
        <v>181662.33000000002</v>
      </c>
      <c r="J213" s="15">
        <f t="shared" si="78"/>
        <v>70363</v>
      </c>
      <c r="K213" s="15">
        <f t="shared" si="78"/>
        <v>151820.4</v>
      </c>
      <c r="L213" s="15">
        <f t="shared" si="78"/>
        <v>222183.4</v>
      </c>
      <c r="M213" s="15">
        <f t="shared" si="78"/>
        <v>347031.74</v>
      </c>
      <c r="N213" s="14">
        <f t="shared" si="78"/>
        <v>320</v>
      </c>
      <c r="O213" s="18">
        <f t="shared" si="76"/>
        <v>1</v>
      </c>
      <c r="P213" s="18">
        <f t="shared" si="77"/>
        <v>1.2230570861884242</v>
      </c>
      <c r="Q213" s="14">
        <f t="shared" si="78"/>
        <v>1092</v>
      </c>
      <c r="R213" s="14">
        <f t="shared" si="78"/>
        <v>31</v>
      </c>
      <c r="S213" s="14">
        <f t="shared" si="78"/>
        <v>171</v>
      </c>
      <c r="T213" s="14">
        <f t="shared" si="78"/>
        <v>2</v>
      </c>
      <c r="U213" s="14">
        <f t="shared" si="78"/>
        <v>14</v>
      </c>
      <c r="V213" s="14">
        <f t="shared" si="78"/>
        <v>0</v>
      </c>
      <c r="W213" s="14">
        <f t="shared" si="78"/>
        <v>0</v>
      </c>
      <c r="X213" s="14">
        <f t="shared" si="78"/>
        <v>7</v>
      </c>
      <c r="Y213" s="14">
        <f t="shared" si="78"/>
        <v>8</v>
      </c>
      <c r="Z213" s="14">
        <f t="shared" si="78"/>
        <v>0</v>
      </c>
      <c r="AA213" s="14">
        <f t="shared" si="78"/>
        <v>0</v>
      </c>
    </row>
    <row r="214" spans="1:27" s="14" customFormat="1" ht="39.950000000000003" customHeight="1" x14ac:dyDescent="0.4">
      <c r="A214" s="30"/>
      <c r="B214" s="14" t="s">
        <v>31</v>
      </c>
      <c r="C214" s="14">
        <f>+C188+C196+C205</f>
        <v>3694</v>
      </c>
      <c r="D214" s="14">
        <f t="shared" ref="D214:AA214" si="79">+D188+D196+D205</f>
        <v>3348</v>
      </c>
      <c r="E214" s="14">
        <f t="shared" si="79"/>
        <v>3322</v>
      </c>
      <c r="F214" s="14">
        <f t="shared" si="79"/>
        <v>26</v>
      </c>
      <c r="G214" s="14">
        <f t="shared" si="79"/>
        <v>69938</v>
      </c>
      <c r="H214" s="15">
        <f t="shared" si="79"/>
        <v>1260149.6599999999</v>
      </c>
      <c r="I214" s="15">
        <f t="shared" si="79"/>
        <v>562921.11</v>
      </c>
      <c r="J214" s="15">
        <f t="shared" si="79"/>
        <v>677828</v>
      </c>
      <c r="K214" s="15">
        <f t="shared" si="79"/>
        <v>600</v>
      </c>
      <c r="L214" s="15">
        <f t="shared" si="79"/>
        <v>678428</v>
      </c>
      <c r="M214" s="15">
        <f t="shared" si="79"/>
        <v>1144642.77</v>
      </c>
      <c r="N214" s="14">
        <f t="shared" si="79"/>
        <v>340</v>
      </c>
      <c r="O214" s="18">
        <f t="shared" si="76"/>
        <v>0.99223416965352451</v>
      </c>
      <c r="P214" s="18">
        <f t="shared" si="77"/>
        <v>1.2051919673078169</v>
      </c>
      <c r="Q214" s="14">
        <f t="shared" si="79"/>
        <v>2843</v>
      </c>
      <c r="R214" s="14">
        <f t="shared" si="79"/>
        <v>49</v>
      </c>
      <c r="S214" s="14">
        <f t="shared" si="79"/>
        <v>336</v>
      </c>
      <c r="T214" s="14">
        <f t="shared" si="79"/>
        <v>24</v>
      </c>
      <c r="U214" s="14">
        <f t="shared" si="79"/>
        <v>50</v>
      </c>
      <c r="V214" s="14">
        <f t="shared" si="79"/>
        <v>0</v>
      </c>
      <c r="W214" s="14">
        <f t="shared" si="79"/>
        <v>0</v>
      </c>
      <c r="X214" s="14">
        <f t="shared" si="79"/>
        <v>14</v>
      </c>
      <c r="Y214" s="14">
        <f t="shared" si="79"/>
        <v>6</v>
      </c>
      <c r="Z214" s="14">
        <f t="shared" si="79"/>
        <v>0</v>
      </c>
      <c r="AA214" s="14">
        <f t="shared" si="79"/>
        <v>0</v>
      </c>
    </row>
    <row r="215" spans="1:27" s="14" customFormat="1" ht="39.950000000000003" customHeight="1" x14ac:dyDescent="0.4">
      <c r="A215" s="30"/>
      <c r="B215" s="14" t="s">
        <v>39</v>
      </c>
      <c r="C215" s="14">
        <f>+C197</f>
        <v>2</v>
      </c>
      <c r="D215" s="14">
        <f t="shared" ref="D215:AA215" si="80">+D197</f>
        <v>2</v>
      </c>
      <c r="E215" s="14">
        <f t="shared" si="80"/>
        <v>2</v>
      </c>
      <c r="F215" s="14">
        <f t="shared" si="80"/>
        <v>0</v>
      </c>
      <c r="G215" s="14">
        <f t="shared" si="80"/>
        <v>60</v>
      </c>
      <c r="H215" s="15">
        <f t="shared" si="80"/>
        <v>3880</v>
      </c>
      <c r="I215" s="15">
        <f t="shared" si="80"/>
        <v>774</v>
      </c>
      <c r="J215" s="15">
        <f t="shared" si="80"/>
        <v>0</v>
      </c>
      <c r="K215" s="15">
        <f t="shared" si="80"/>
        <v>0</v>
      </c>
      <c r="L215" s="15">
        <f t="shared" si="80"/>
        <v>0</v>
      </c>
      <c r="M215" s="15">
        <f t="shared" si="80"/>
        <v>4654</v>
      </c>
      <c r="N215" s="14">
        <f t="shared" si="80"/>
        <v>0</v>
      </c>
      <c r="O215" s="18">
        <f t="shared" si="76"/>
        <v>1</v>
      </c>
      <c r="P215" s="18">
        <f t="shared" si="77"/>
        <v>0</v>
      </c>
      <c r="Q215" s="14">
        <f t="shared" si="80"/>
        <v>1</v>
      </c>
      <c r="R215" s="14">
        <f t="shared" si="80"/>
        <v>0</v>
      </c>
      <c r="S215" s="14">
        <f t="shared" si="80"/>
        <v>1</v>
      </c>
      <c r="T215" s="14">
        <f t="shared" si="80"/>
        <v>0</v>
      </c>
      <c r="U215" s="14">
        <f t="shared" si="80"/>
        <v>0</v>
      </c>
      <c r="V215" s="14">
        <f t="shared" si="80"/>
        <v>0</v>
      </c>
      <c r="W215" s="14">
        <f t="shared" si="80"/>
        <v>0</v>
      </c>
      <c r="X215" s="14">
        <f t="shared" si="80"/>
        <v>0</v>
      </c>
      <c r="Y215" s="14">
        <f t="shared" si="80"/>
        <v>0</v>
      </c>
      <c r="Z215" s="14">
        <f t="shared" si="80"/>
        <v>0</v>
      </c>
      <c r="AA215" s="14">
        <f t="shared" si="80"/>
        <v>0</v>
      </c>
    </row>
    <row r="216" spans="1:27" s="14" customFormat="1" ht="39.950000000000003" customHeight="1" x14ac:dyDescent="0.4">
      <c r="A216" s="30"/>
      <c r="B216" s="14" t="s">
        <v>32</v>
      </c>
      <c r="C216" s="14">
        <f>+C189+C198+C206</f>
        <v>250</v>
      </c>
      <c r="D216" s="14">
        <f t="shared" ref="D216:AA216" si="81">+D189+D198+D206</f>
        <v>228</v>
      </c>
      <c r="E216" s="14">
        <f t="shared" si="81"/>
        <v>227</v>
      </c>
      <c r="F216" s="14">
        <f t="shared" si="81"/>
        <v>1</v>
      </c>
      <c r="G216" s="14">
        <f t="shared" si="81"/>
        <v>23272</v>
      </c>
      <c r="H216" s="15">
        <f t="shared" si="81"/>
        <v>98487.01999999999</v>
      </c>
      <c r="I216" s="15">
        <f t="shared" si="81"/>
        <v>245052.95</v>
      </c>
      <c r="J216" s="15">
        <f t="shared" si="81"/>
        <v>228168</v>
      </c>
      <c r="K216" s="15">
        <f t="shared" si="81"/>
        <v>0</v>
      </c>
      <c r="L216" s="15">
        <f t="shared" si="81"/>
        <v>228168</v>
      </c>
      <c r="M216" s="15">
        <f t="shared" si="81"/>
        <v>115371.97</v>
      </c>
      <c r="N216" s="14">
        <f t="shared" si="81"/>
        <v>21</v>
      </c>
      <c r="O216" s="18">
        <f t="shared" si="76"/>
        <v>0.99561403508771928</v>
      </c>
      <c r="P216" s="18">
        <f t="shared" si="77"/>
        <v>0.93109672827852097</v>
      </c>
      <c r="Q216" s="14">
        <f t="shared" si="81"/>
        <v>185</v>
      </c>
      <c r="R216" s="14">
        <f t="shared" si="81"/>
        <v>0</v>
      </c>
      <c r="S216" s="14">
        <f t="shared" si="81"/>
        <v>39</v>
      </c>
      <c r="T216" s="14">
        <f t="shared" si="81"/>
        <v>0</v>
      </c>
      <c r="U216" s="14">
        <f t="shared" si="81"/>
        <v>1</v>
      </c>
      <c r="V216" s="14">
        <f t="shared" si="81"/>
        <v>0</v>
      </c>
      <c r="W216" s="14">
        <f t="shared" si="81"/>
        <v>0</v>
      </c>
      <c r="X216" s="14">
        <f t="shared" si="81"/>
        <v>0</v>
      </c>
      <c r="Y216" s="14">
        <f t="shared" si="81"/>
        <v>2</v>
      </c>
      <c r="Z216" s="14">
        <f t="shared" si="81"/>
        <v>0</v>
      </c>
      <c r="AA216" s="14">
        <f t="shared" si="81"/>
        <v>0</v>
      </c>
    </row>
    <row r="217" spans="1:27" s="14" customFormat="1" ht="39.950000000000003" customHeight="1" x14ac:dyDescent="0.4">
      <c r="A217" s="30"/>
      <c r="B217" s="14" t="s">
        <v>41</v>
      </c>
      <c r="C217" s="14">
        <f>+C207</f>
        <v>4</v>
      </c>
      <c r="D217" s="14">
        <f t="shared" ref="D217:AA217" si="82">+D207</f>
        <v>4</v>
      </c>
      <c r="E217" s="14">
        <f t="shared" si="82"/>
        <v>3</v>
      </c>
      <c r="F217" s="14">
        <f t="shared" si="82"/>
        <v>1</v>
      </c>
      <c r="G217" s="14">
        <f t="shared" si="82"/>
        <v>3285</v>
      </c>
      <c r="H217" s="15">
        <f t="shared" si="82"/>
        <v>3885.02</v>
      </c>
      <c r="I217" s="15">
        <f t="shared" si="82"/>
        <v>15262.98</v>
      </c>
      <c r="J217" s="15">
        <f t="shared" si="82"/>
        <v>38228</v>
      </c>
      <c r="K217" s="15">
        <f t="shared" si="82"/>
        <v>0</v>
      </c>
      <c r="L217" s="15">
        <f t="shared" si="82"/>
        <v>38228</v>
      </c>
      <c r="M217" s="15">
        <f t="shared" si="82"/>
        <v>-19080</v>
      </c>
      <c r="N217" s="14">
        <f t="shared" si="82"/>
        <v>0</v>
      </c>
      <c r="O217" s="18">
        <f t="shared" si="76"/>
        <v>0.75</v>
      </c>
      <c r="P217" s="18">
        <f t="shared" si="77"/>
        <v>2.5046222952529584</v>
      </c>
      <c r="Q217" s="14">
        <f t="shared" si="82"/>
        <v>1</v>
      </c>
      <c r="R217" s="14">
        <f t="shared" si="82"/>
        <v>0</v>
      </c>
      <c r="S217" s="14">
        <f t="shared" si="82"/>
        <v>1</v>
      </c>
      <c r="T217" s="14">
        <f t="shared" si="82"/>
        <v>0</v>
      </c>
      <c r="U217" s="14">
        <f t="shared" si="82"/>
        <v>1</v>
      </c>
      <c r="V217" s="14">
        <f t="shared" si="82"/>
        <v>0</v>
      </c>
      <c r="W217" s="14">
        <f t="shared" si="82"/>
        <v>0</v>
      </c>
      <c r="X217" s="14">
        <f t="shared" si="82"/>
        <v>0</v>
      </c>
      <c r="Y217" s="14">
        <f t="shared" si="82"/>
        <v>0</v>
      </c>
      <c r="Z217" s="14">
        <f t="shared" si="82"/>
        <v>0</v>
      </c>
      <c r="AA217" s="14">
        <f t="shared" si="82"/>
        <v>0</v>
      </c>
    </row>
    <row r="218" spans="1:27" s="14" customFormat="1" ht="39.950000000000003" customHeight="1" x14ac:dyDescent="0.4">
      <c r="A218" s="30"/>
      <c r="B218" s="14" t="s">
        <v>34</v>
      </c>
      <c r="C218" s="14">
        <f>+C190+C199+C208</f>
        <v>112</v>
      </c>
      <c r="D218" s="14">
        <f t="shared" ref="D218:AA218" si="83">+D190+D199+D208</f>
        <v>94</v>
      </c>
      <c r="E218" s="14">
        <f t="shared" si="83"/>
        <v>91</v>
      </c>
      <c r="F218" s="14">
        <f t="shared" si="83"/>
        <v>3</v>
      </c>
      <c r="G218" s="14">
        <f t="shared" si="83"/>
        <v>14860</v>
      </c>
      <c r="H218" s="15">
        <f t="shared" si="83"/>
        <v>42054.899999999994</v>
      </c>
      <c r="I218" s="15">
        <f t="shared" si="83"/>
        <v>149946</v>
      </c>
      <c r="J218" s="15">
        <f t="shared" si="83"/>
        <v>181853</v>
      </c>
      <c r="K218" s="15">
        <f t="shared" si="83"/>
        <v>-600</v>
      </c>
      <c r="L218" s="15">
        <f t="shared" si="83"/>
        <v>181253</v>
      </c>
      <c r="M218" s="15">
        <f t="shared" si="83"/>
        <v>10747.9</v>
      </c>
      <c r="N218" s="14">
        <f t="shared" si="83"/>
        <v>16</v>
      </c>
      <c r="O218" s="18">
        <f t="shared" si="76"/>
        <v>0.96808510638297873</v>
      </c>
      <c r="P218" s="18">
        <f t="shared" si="77"/>
        <v>1.2087884971923226</v>
      </c>
      <c r="Q218" s="14">
        <f t="shared" si="83"/>
        <v>70</v>
      </c>
      <c r="R218" s="14">
        <f t="shared" si="83"/>
        <v>1</v>
      </c>
      <c r="S218" s="14">
        <f t="shared" si="83"/>
        <v>14</v>
      </c>
      <c r="T218" s="14">
        <f t="shared" si="83"/>
        <v>0</v>
      </c>
      <c r="U218" s="14">
        <f t="shared" si="83"/>
        <v>4</v>
      </c>
      <c r="V218" s="14">
        <f t="shared" si="83"/>
        <v>0</v>
      </c>
      <c r="W218" s="14">
        <f t="shared" si="83"/>
        <v>0</v>
      </c>
      <c r="X218" s="14">
        <f t="shared" si="83"/>
        <v>1</v>
      </c>
      <c r="Y218" s="14">
        <f t="shared" si="83"/>
        <v>1</v>
      </c>
      <c r="Z218" s="14">
        <f t="shared" si="83"/>
        <v>0</v>
      </c>
      <c r="AA218" s="14">
        <f t="shared" si="83"/>
        <v>0</v>
      </c>
    </row>
    <row r="219" spans="1:27" s="14" customFormat="1" ht="39.950000000000003" customHeight="1" x14ac:dyDescent="0.4">
      <c r="A219" s="30"/>
      <c r="B219" s="14" t="s">
        <v>35</v>
      </c>
      <c r="C219" s="14">
        <f>+C191+C200+C209</f>
        <v>95</v>
      </c>
      <c r="D219" s="14">
        <f t="shared" ref="D219:AA219" si="84">+D191+D200+D209</f>
        <v>87</v>
      </c>
      <c r="E219" s="14">
        <f t="shared" si="84"/>
        <v>87</v>
      </c>
      <c r="F219" s="14">
        <f t="shared" si="84"/>
        <v>0</v>
      </c>
      <c r="G219" s="14">
        <f t="shared" si="84"/>
        <v>34306</v>
      </c>
      <c r="H219" s="15">
        <f t="shared" si="84"/>
        <v>2622101.1999999997</v>
      </c>
      <c r="I219" s="15">
        <f t="shared" si="84"/>
        <v>296677.18</v>
      </c>
      <c r="J219" s="15">
        <f t="shared" si="84"/>
        <v>280853</v>
      </c>
      <c r="K219" s="15">
        <f t="shared" si="84"/>
        <v>0</v>
      </c>
      <c r="L219" s="15">
        <f t="shared" si="84"/>
        <v>280853</v>
      </c>
      <c r="M219" s="15">
        <f t="shared" si="84"/>
        <v>2637925.38</v>
      </c>
      <c r="N219" s="14">
        <f t="shared" si="84"/>
        <v>8</v>
      </c>
      <c r="O219" s="18">
        <f t="shared" si="76"/>
        <v>1</v>
      </c>
      <c r="P219" s="18">
        <f t="shared" si="77"/>
        <v>0.94666195762006367</v>
      </c>
      <c r="Q219" s="14">
        <f t="shared" si="84"/>
        <v>49</v>
      </c>
      <c r="R219" s="14">
        <f t="shared" si="84"/>
        <v>11</v>
      </c>
      <c r="S219" s="14">
        <f t="shared" si="84"/>
        <v>16</v>
      </c>
      <c r="T219" s="14">
        <f t="shared" si="84"/>
        <v>0</v>
      </c>
      <c r="U219" s="14">
        <f t="shared" si="84"/>
        <v>1</v>
      </c>
      <c r="V219" s="14">
        <f t="shared" si="84"/>
        <v>0</v>
      </c>
      <c r="W219" s="14">
        <f t="shared" si="84"/>
        <v>0</v>
      </c>
      <c r="X219" s="14">
        <f t="shared" si="84"/>
        <v>1</v>
      </c>
      <c r="Y219" s="14">
        <f t="shared" si="84"/>
        <v>5</v>
      </c>
      <c r="Z219" s="14">
        <f t="shared" si="84"/>
        <v>0</v>
      </c>
      <c r="AA219" s="14">
        <f t="shared" si="84"/>
        <v>4</v>
      </c>
    </row>
    <row r="220" spans="1:27" s="14" customFormat="1" ht="39.950000000000003" customHeight="1" x14ac:dyDescent="0.4">
      <c r="A220" s="30"/>
      <c r="B220" s="14" t="s">
        <v>36</v>
      </c>
      <c r="C220" s="14">
        <f>+C192+C201+C210</f>
        <v>63</v>
      </c>
      <c r="D220" s="14">
        <f t="shared" ref="D220:AA220" si="85">+D192+D201+D210</f>
        <v>62</v>
      </c>
      <c r="E220" s="14">
        <f t="shared" si="85"/>
        <v>62</v>
      </c>
      <c r="F220" s="14">
        <f t="shared" si="85"/>
        <v>0</v>
      </c>
      <c r="G220" s="14">
        <f t="shared" si="85"/>
        <v>7771</v>
      </c>
      <c r="H220" s="15">
        <f t="shared" si="85"/>
        <v>959190.57</v>
      </c>
      <c r="I220" s="15">
        <f t="shared" si="85"/>
        <v>115911.26999999999</v>
      </c>
      <c r="J220" s="15">
        <f t="shared" si="85"/>
        <v>109383</v>
      </c>
      <c r="K220" s="15">
        <f t="shared" si="85"/>
        <v>0</v>
      </c>
      <c r="L220" s="15">
        <f t="shared" si="85"/>
        <v>109383</v>
      </c>
      <c r="M220" s="15">
        <f t="shared" si="85"/>
        <v>965718.84000000008</v>
      </c>
      <c r="N220" s="14">
        <f t="shared" si="85"/>
        <v>1</v>
      </c>
      <c r="O220" s="18">
        <f t="shared" si="76"/>
        <v>1</v>
      </c>
      <c r="P220" s="18">
        <f t="shared" si="77"/>
        <v>0.94367872942812214</v>
      </c>
      <c r="Q220" s="14">
        <f t="shared" si="85"/>
        <v>44</v>
      </c>
      <c r="R220" s="14">
        <f t="shared" si="85"/>
        <v>1</v>
      </c>
      <c r="S220" s="14">
        <f t="shared" si="85"/>
        <v>9</v>
      </c>
      <c r="T220" s="14">
        <f t="shared" si="85"/>
        <v>0</v>
      </c>
      <c r="U220" s="14">
        <f t="shared" si="85"/>
        <v>6</v>
      </c>
      <c r="V220" s="14">
        <f t="shared" si="85"/>
        <v>0</v>
      </c>
      <c r="W220" s="14">
        <f t="shared" si="85"/>
        <v>1</v>
      </c>
      <c r="X220" s="14">
        <f t="shared" si="85"/>
        <v>0</v>
      </c>
      <c r="Y220" s="14">
        <f t="shared" si="85"/>
        <v>1</v>
      </c>
      <c r="Z220" s="14">
        <f t="shared" si="85"/>
        <v>0</v>
      </c>
      <c r="AA220" s="14">
        <f t="shared" si="85"/>
        <v>0</v>
      </c>
    </row>
    <row r="221" spans="1:27" s="14" customFormat="1" ht="39.950000000000003" customHeight="1" x14ac:dyDescent="0.4">
      <c r="A221" s="31"/>
      <c r="B221" s="14" t="s">
        <v>37</v>
      </c>
      <c r="C221" s="14">
        <f>+C193+C202+C211</f>
        <v>18</v>
      </c>
      <c r="D221" s="14">
        <f t="shared" ref="D221:AA221" si="86">+D193+D202+D211</f>
        <v>8</v>
      </c>
      <c r="E221" s="14">
        <f t="shared" si="86"/>
        <v>4</v>
      </c>
      <c r="F221" s="14">
        <f t="shared" si="86"/>
        <v>4</v>
      </c>
      <c r="G221" s="14">
        <f t="shared" si="86"/>
        <v>35</v>
      </c>
      <c r="H221" s="15">
        <f t="shared" si="86"/>
        <v>-46963.92</v>
      </c>
      <c r="I221" s="15">
        <f t="shared" si="86"/>
        <v>5041</v>
      </c>
      <c r="J221" s="15">
        <f t="shared" si="86"/>
        <v>6100</v>
      </c>
      <c r="K221" s="15">
        <f t="shared" si="86"/>
        <v>0</v>
      </c>
      <c r="L221" s="15">
        <f t="shared" si="86"/>
        <v>6100</v>
      </c>
      <c r="M221" s="15">
        <f t="shared" si="86"/>
        <v>-48022.92</v>
      </c>
      <c r="N221" s="14">
        <f t="shared" si="86"/>
        <v>10</v>
      </c>
      <c r="O221" s="18">
        <f t="shared" si="76"/>
        <v>0.5</v>
      </c>
      <c r="P221" s="18">
        <f t="shared" si="77"/>
        <v>1.2100773656020631</v>
      </c>
      <c r="Q221" s="14">
        <f t="shared" si="86"/>
        <v>4</v>
      </c>
      <c r="R221" s="14">
        <f t="shared" si="86"/>
        <v>0</v>
      </c>
      <c r="S221" s="14">
        <f t="shared" si="86"/>
        <v>0</v>
      </c>
      <c r="T221" s="14">
        <f t="shared" si="86"/>
        <v>0</v>
      </c>
      <c r="U221" s="14">
        <f t="shared" si="86"/>
        <v>0</v>
      </c>
      <c r="V221" s="14">
        <f t="shared" si="86"/>
        <v>0</v>
      </c>
      <c r="W221" s="14">
        <f t="shared" si="86"/>
        <v>0</v>
      </c>
      <c r="X221" s="14">
        <f t="shared" si="86"/>
        <v>0</v>
      </c>
      <c r="Y221" s="14">
        <f t="shared" si="86"/>
        <v>0</v>
      </c>
      <c r="Z221" s="14">
        <f t="shared" si="86"/>
        <v>0</v>
      </c>
      <c r="AA221" s="14">
        <f t="shared" si="86"/>
        <v>0</v>
      </c>
    </row>
    <row r="222" spans="1:27" s="17" customFormat="1" ht="39.950000000000003" customHeight="1" x14ac:dyDescent="0.4">
      <c r="A222" s="16"/>
      <c r="C222" s="17">
        <f>SUM(C213:C221)</f>
        <v>5884</v>
      </c>
      <c r="D222" s="17">
        <f t="shared" ref="D222:AA222" si="87">SUM(D213:D221)</f>
        <v>5158</v>
      </c>
      <c r="E222" s="17">
        <f t="shared" si="87"/>
        <v>5123</v>
      </c>
      <c r="F222" s="17">
        <f t="shared" si="87"/>
        <v>35</v>
      </c>
      <c r="G222" s="17">
        <f t="shared" si="87"/>
        <v>175611</v>
      </c>
      <c r="H222" s="19">
        <f t="shared" si="87"/>
        <v>5330337.26</v>
      </c>
      <c r="I222" s="19">
        <f t="shared" si="87"/>
        <v>1573248.8199999998</v>
      </c>
      <c r="J222" s="19">
        <f t="shared" si="87"/>
        <v>1592776</v>
      </c>
      <c r="K222" s="19">
        <f t="shared" si="87"/>
        <v>151820.4</v>
      </c>
      <c r="L222" s="19">
        <f t="shared" si="87"/>
        <v>1744596.4</v>
      </c>
      <c r="M222" s="19">
        <f t="shared" si="87"/>
        <v>5158989.68</v>
      </c>
      <c r="N222" s="17">
        <f t="shared" si="87"/>
        <v>716</v>
      </c>
      <c r="O222" s="20">
        <f t="shared" si="76"/>
        <v>0.99321442419542461</v>
      </c>
      <c r="P222" s="20">
        <f t="shared" si="77"/>
        <v>1.1089132105625861</v>
      </c>
      <c r="Q222" s="17">
        <f t="shared" si="87"/>
        <v>4289</v>
      </c>
      <c r="R222" s="17">
        <f t="shared" si="87"/>
        <v>93</v>
      </c>
      <c r="S222" s="17">
        <f t="shared" si="87"/>
        <v>587</v>
      </c>
      <c r="T222" s="17">
        <f t="shared" si="87"/>
        <v>26</v>
      </c>
      <c r="U222" s="17">
        <f t="shared" si="87"/>
        <v>77</v>
      </c>
      <c r="V222" s="17">
        <f t="shared" si="87"/>
        <v>0</v>
      </c>
      <c r="W222" s="17">
        <f t="shared" si="87"/>
        <v>1</v>
      </c>
      <c r="X222" s="17">
        <f t="shared" si="87"/>
        <v>23</v>
      </c>
      <c r="Y222" s="17">
        <f t="shared" si="87"/>
        <v>23</v>
      </c>
      <c r="Z222" s="17">
        <f t="shared" si="87"/>
        <v>0</v>
      </c>
      <c r="AA222" s="17">
        <f t="shared" si="87"/>
        <v>4</v>
      </c>
    </row>
    <row r="223" spans="1:27" s="14" customFormat="1" ht="39.950000000000003" customHeight="1" x14ac:dyDescent="0.4">
      <c r="A223" s="13"/>
      <c r="H223" s="15"/>
      <c r="I223" s="15"/>
      <c r="J223" s="15"/>
      <c r="K223" s="15"/>
      <c r="L223" s="15"/>
      <c r="M223" s="15"/>
    </row>
    <row r="224" spans="1:27" s="14" customFormat="1" ht="39.950000000000003" customHeight="1" x14ac:dyDescent="0.4">
      <c r="A224" s="13"/>
      <c r="H224" s="15"/>
      <c r="I224" s="15"/>
      <c r="J224" s="15"/>
      <c r="K224" s="15"/>
      <c r="L224" s="15"/>
      <c r="M224" s="15"/>
    </row>
    <row r="225" spans="1:27" s="14" customFormat="1" ht="39.950000000000003" customHeight="1" x14ac:dyDescent="0.4">
      <c r="A225" s="13"/>
      <c r="H225" s="15"/>
      <c r="I225" s="15"/>
      <c r="J225" s="15"/>
      <c r="K225" s="15"/>
      <c r="L225" s="15"/>
      <c r="M225" s="15"/>
    </row>
    <row r="226" spans="1:27" s="14" customFormat="1" ht="39.950000000000003" customHeight="1" x14ac:dyDescent="0.4">
      <c r="A226" s="13"/>
      <c r="H226" s="15"/>
      <c r="I226" s="15"/>
      <c r="J226" s="15"/>
      <c r="K226" s="15"/>
      <c r="L226" s="15"/>
      <c r="M226" s="15"/>
    </row>
    <row r="227" spans="1:27" s="14" customFormat="1" ht="39.950000000000003" customHeight="1" x14ac:dyDescent="0.4">
      <c r="A227" s="13"/>
      <c r="H227" s="15"/>
      <c r="I227" s="15"/>
      <c r="J227" s="15"/>
      <c r="K227" s="15"/>
      <c r="L227" s="15"/>
      <c r="M227" s="15"/>
    </row>
    <row r="228" spans="1:27" s="14" customFormat="1" ht="39.950000000000003" customHeight="1" x14ac:dyDescent="0.4">
      <c r="A228" s="13"/>
      <c r="H228" s="15"/>
      <c r="I228" s="15"/>
      <c r="J228" s="15"/>
      <c r="K228" s="15"/>
      <c r="L228" s="15"/>
      <c r="M228" s="15"/>
    </row>
    <row r="229" spans="1:27" s="14" customFormat="1" ht="39.950000000000003" customHeight="1" x14ac:dyDescent="0.4">
      <c r="A229" s="13"/>
      <c r="H229" s="15"/>
      <c r="I229" s="15"/>
      <c r="J229" s="15"/>
      <c r="K229" s="15"/>
      <c r="L229" s="15"/>
      <c r="M229" s="15"/>
    </row>
    <row r="230" spans="1:27" s="14" customFormat="1" ht="39.950000000000003" customHeight="1" x14ac:dyDescent="0.4">
      <c r="A230" s="13"/>
      <c r="H230" s="15"/>
      <c r="I230" s="15"/>
      <c r="J230" s="15"/>
      <c r="K230" s="15"/>
      <c r="L230" s="15"/>
      <c r="M230" s="15"/>
    </row>
    <row r="231" spans="1:27" s="14" customFormat="1" ht="39.950000000000003" customHeight="1" x14ac:dyDescent="0.4">
      <c r="A231" s="13"/>
      <c r="H231" s="15"/>
      <c r="I231" s="15"/>
      <c r="J231" s="15"/>
      <c r="K231" s="15"/>
      <c r="L231" s="15"/>
      <c r="M231" s="15"/>
    </row>
    <row r="232" spans="1:27" s="14" customFormat="1" ht="39.950000000000003" customHeight="1" x14ac:dyDescent="0.4">
      <c r="A232" s="13"/>
      <c r="H232" s="15"/>
      <c r="I232" s="15"/>
      <c r="J232" s="15"/>
      <c r="K232" s="15"/>
      <c r="L232" s="15"/>
      <c r="M232" s="15"/>
    </row>
    <row r="233" spans="1:27" s="14" customFormat="1" ht="39.950000000000003" customHeight="1" x14ac:dyDescent="0.4">
      <c r="A233" s="13"/>
      <c r="H233" s="15"/>
      <c r="I233" s="15"/>
      <c r="J233" s="15"/>
      <c r="K233" s="15"/>
      <c r="L233" s="15"/>
      <c r="M233" s="15"/>
    </row>
    <row r="234" spans="1:27" s="14" customFormat="1" ht="39.950000000000003" customHeight="1" x14ac:dyDescent="0.4">
      <c r="A234" s="13">
        <v>1411119</v>
      </c>
      <c r="B234" s="14" t="s">
        <v>37</v>
      </c>
      <c r="C234" s="14">
        <v>40</v>
      </c>
      <c r="D234" s="14">
        <v>1</v>
      </c>
      <c r="E234" s="14">
        <v>1</v>
      </c>
      <c r="G234" s="14">
        <v>1370</v>
      </c>
      <c r="H234" s="15">
        <v>-110068.56</v>
      </c>
      <c r="I234" s="15">
        <v>26369</v>
      </c>
      <c r="J234" s="15">
        <v>17000</v>
      </c>
      <c r="K234" s="15">
        <v>0</v>
      </c>
      <c r="L234" s="15">
        <f t="shared" si="72"/>
        <v>17000</v>
      </c>
      <c r="M234" s="15">
        <v>-100699.56</v>
      </c>
      <c r="N234" s="14">
        <v>39</v>
      </c>
      <c r="O234" s="14">
        <v>100</v>
      </c>
      <c r="P234" s="14">
        <v>64.47</v>
      </c>
      <c r="Q234" s="14">
        <v>1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</row>
    <row r="235" spans="1:27" s="14" customFormat="1" ht="39.950000000000003" customHeight="1" x14ac:dyDescent="0.4">
      <c r="A235" s="13">
        <v>1411119</v>
      </c>
      <c r="B235" s="14" t="s">
        <v>40</v>
      </c>
      <c r="C235" s="14">
        <v>1</v>
      </c>
      <c r="D235" s="14">
        <v>0</v>
      </c>
      <c r="E235" s="14">
        <v>0</v>
      </c>
      <c r="G235" s="14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f t="shared" si="72"/>
        <v>0</v>
      </c>
      <c r="M235" s="15">
        <v>0</v>
      </c>
      <c r="N235" s="14">
        <v>1</v>
      </c>
      <c r="O235" s="14">
        <v>0</v>
      </c>
      <c r="P235" s="14">
        <v>0</v>
      </c>
      <c r="Q235" s="14">
        <v>0</v>
      </c>
      <c r="R235" s="14">
        <v>0</v>
      </c>
      <c r="S235" s="14">
        <v>0</v>
      </c>
      <c r="T235" s="14">
        <v>0</v>
      </c>
      <c r="U235" s="14">
        <v>0</v>
      </c>
      <c r="V235" s="14">
        <v>0</v>
      </c>
      <c r="W235" s="14">
        <v>0</v>
      </c>
      <c r="X235" s="14">
        <v>0</v>
      </c>
      <c r="Y235" s="14">
        <v>0</v>
      </c>
      <c r="Z235" s="14">
        <v>0</v>
      </c>
      <c r="AA235" s="14">
        <v>0</v>
      </c>
    </row>
    <row r="236" spans="1:27" s="14" customFormat="1" ht="39.950000000000003" customHeight="1" x14ac:dyDescent="0.4">
      <c r="A236" s="13">
        <v>1411120</v>
      </c>
      <c r="B236" s="14" t="s">
        <v>44</v>
      </c>
      <c r="C236" s="14">
        <v>3</v>
      </c>
      <c r="D236" s="14">
        <v>2</v>
      </c>
      <c r="E236" s="14">
        <v>2</v>
      </c>
      <c r="G236" s="14">
        <v>66515</v>
      </c>
      <c r="H236" s="15">
        <v>-149.15</v>
      </c>
      <c r="I236" s="15">
        <v>833471</v>
      </c>
      <c r="J236" s="15">
        <v>833000</v>
      </c>
      <c r="K236" s="15">
        <v>0</v>
      </c>
      <c r="L236" s="15">
        <f t="shared" si="72"/>
        <v>833000</v>
      </c>
      <c r="M236" s="15">
        <v>321.85000000000002</v>
      </c>
      <c r="N236" s="14">
        <v>1</v>
      </c>
      <c r="O236" s="14">
        <v>100</v>
      </c>
      <c r="P236" s="14">
        <v>99.94</v>
      </c>
      <c r="Q236" s="14">
        <v>2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</row>
    <row r="237" spans="1:27" s="14" customFormat="1" ht="39.950000000000003" customHeight="1" x14ac:dyDescent="0.4">
      <c r="A237" s="13">
        <v>1411120</v>
      </c>
      <c r="B237" s="14" t="s">
        <v>45</v>
      </c>
      <c r="C237" s="14">
        <v>4</v>
      </c>
      <c r="D237" s="14">
        <v>4</v>
      </c>
      <c r="E237" s="14">
        <v>4</v>
      </c>
      <c r="G237" s="14">
        <v>78400</v>
      </c>
      <c r="H237" s="15">
        <v>-206299</v>
      </c>
      <c r="I237" s="15">
        <v>921071</v>
      </c>
      <c r="J237" s="15">
        <v>823116</v>
      </c>
      <c r="K237" s="15">
        <v>0</v>
      </c>
      <c r="L237" s="15">
        <f t="shared" si="72"/>
        <v>823116</v>
      </c>
      <c r="M237" s="15">
        <v>-108344</v>
      </c>
      <c r="N237" s="14">
        <v>0</v>
      </c>
      <c r="O237" s="14">
        <v>100</v>
      </c>
      <c r="P237" s="14">
        <v>89.37</v>
      </c>
      <c r="Q237" s="14">
        <v>4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</row>
    <row r="238" spans="1:27" s="14" customFormat="1" ht="39.950000000000003" customHeight="1" x14ac:dyDescent="0.4">
      <c r="A238" s="13">
        <v>1411120</v>
      </c>
      <c r="B238" s="14" t="s">
        <v>46</v>
      </c>
      <c r="C238" s="14">
        <v>1</v>
      </c>
      <c r="D238" s="14">
        <v>1</v>
      </c>
      <c r="E238" s="14">
        <v>1</v>
      </c>
      <c r="G238" s="14">
        <v>42240</v>
      </c>
      <c r="H238" s="15">
        <v>0</v>
      </c>
      <c r="I238" s="15">
        <v>395273</v>
      </c>
      <c r="J238" s="15">
        <v>395273</v>
      </c>
      <c r="K238" s="15">
        <v>0</v>
      </c>
      <c r="L238" s="15">
        <f t="shared" si="72"/>
        <v>395273</v>
      </c>
      <c r="M238" s="15">
        <v>0</v>
      </c>
      <c r="N238" s="14">
        <v>0</v>
      </c>
      <c r="O238" s="14">
        <v>100</v>
      </c>
      <c r="P238" s="14">
        <v>100</v>
      </c>
      <c r="Q238" s="14">
        <v>1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</row>
    <row r="239" spans="1:27" s="14" customFormat="1" ht="39.950000000000003" customHeight="1" x14ac:dyDescent="0.4">
      <c r="A239" s="13">
        <v>1411120</v>
      </c>
      <c r="B239" s="14" t="s">
        <v>31</v>
      </c>
      <c r="C239" s="14">
        <v>4</v>
      </c>
      <c r="D239" s="14">
        <v>4</v>
      </c>
      <c r="E239" s="14">
        <v>4</v>
      </c>
      <c r="G239" s="14">
        <v>1730</v>
      </c>
      <c r="H239" s="15">
        <v>149218</v>
      </c>
      <c r="I239" s="15">
        <v>21052</v>
      </c>
      <c r="J239" s="15">
        <v>0</v>
      </c>
      <c r="K239" s="15">
        <v>0</v>
      </c>
      <c r="L239" s="15">
        <f t="shared" si="72"/>
        <v>0</v>
      </c>
      <c r="M239" s="15">
        <v>170270</v>
      </c>
      <c r="N239" s="14">
        <v>0</v>
      </c>
      <c r="O239" s="14">
        <v>100</v>
      </c>
      <c r="P239" s="14">
        <v>0</v>
      </c>
      <c r="Q239" s="14">
        <v>3</v>
      </c>
      <c r="R239" s="14">
        <v>0</v>
      </c>
      <c r="S239" s="14">
        <v>1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</row>
    <row r="240" spans="1:27" s="14" customFormat="1" ht="39.950000000000003" customHeight="1" x14ac:dyDescent="0.4">
      <c r="A240" s="13">
        <v>1411120</v>
      </c>
      <c r="B240" s="14" t="s">
        <v>39</v>
      </c>
      <c r="C240" s="14">
        <v>1</v>
      </c>
      <c r="D240" s="14">
        <v>1</v>
      </c>
      <c r="E240" s="14">
        <v>1</v>
      </c>
      <c r="G240" s="14">
        <v>11505</v>
      </c>
      <c r="H240" s="15">
        <v>0</v>
      </c>
      <c r="I240" s="15">
        <v>105809</v>
      </c>
      <c r="J240" s="15">
        <v>105809</v>
      </c>
      <c r="K240" s="15">
        <v>0</v>
      </c>
      <c r="L240" s="15">
        <f t="shared" si="72"/>
        <v>105809</v>
      </c>
      <c r="M240" s="15">
        <v>0</v>
      </c>
      <c r="N240" s="14">
        <v>0</v>
      </c>
      <c r="O240" s="14">
        <v>100</v>
      </c>
      <c r="P240" s="14">
        <v>100</v>
      </c>
      <c r="Q240" s="14">
        <v>1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</row>
    <row r="241" spans="1:27" s="14" customFormat="1" ht="39.950000000000003" customHeight="1" x14ac:dyDescent="0.4">
      <c r="A241" s="13">
        <v>1411120</v>
      </c>
      <c r="B241" s="14" t="s">
        <v>32</v>
      </c>
      <c r="C241" s="14">
        <v>3</v>
      </c>
      <c r="D241" s="14">
        <v>3</v>
      </c>
      <c r="E241" s="14">
        <v>3</v>
      </c>
      <c r="G241" s="14">
        <v>12095</v>
      </c>
      <c r="H241" s="15">
        <v>-20</v>
      </c>
      <c r="I241" s="15">
        <v>129796</v>
      </c>
      <c r="J241" s="15">
        <v>102984</v>
      </c>
      <c r="K241" s="15">
        <v>0</v>
      </c>
      <c r="L241" s="15">
        <f t="shared" si="72"/>
        <v>102984</v>
      </c>
      <c r="M241" s="15">
        <v>26792</v>
      </c>
      <c r="N241" s="14">
        <v>0</v>
      </c>
      <c r="O241" s="14">
        <v>100</v>
      </c>
      <c r="P241" s="14">
        <v>79.34</v>
      </c>
      <c r="Q241" s="14">
        <v>3</v>
      </c>
      <c r="R241" s="14">
        <v>0</v>
      </c>
      <c r="S241" s="14">
        <v>0</v>
      </c>
      <c r="T241" s="14">
        <v>0</v>
      </c>
      <c r="U241" s="14">
        <v>0</v>
      </c>
      <c r="V241" s="14">
        <v>0</v>
      </c>
      <c r="W241" s="14">
        <v>0</v>
      </c>
      <c r="X241" s="14">
        <v>0</v>
      </c>
      <c r="Y241" s="14">
        <v>0</v>
      </c>
      <c r="Z241" s="14">
        <v>0</v>
      </c>
      <c r="AA241" s="14">
        <v>0</v>
      </c>
    </row>
    <row r="242" spans="1:27" s="14" customFormat="1" ht="39.950000000000003" customHeight="1" x14ac:dyDescent="0.4">
      <c r="A242" s="13">
        <v>1411120</v>
      </c>
      <c r="B242" s="14" t="s">
        <v>34</v>
      </c>
      <c r="C242" s="14">
        <v>3</v>
      </c>
      <c r="D242" s="14">
        <v>2</v>
      </c>
      <c r="E242" s="14">
        <v>2</v>
      </c>
      <c r="G242" s="14">
        <v>3830</v>
      </c>
      <c r="H242" s="15">
        <v>-26.55</v>
      </c>
      <c r="I242" s="15">
        <v>39200</v>
      </c>
      <c r="J242" s="15">
        <v>39188</v>
      </c>
      <c r="K242" s="15">
        <v>0</v>
      </c>
      <c r="L242" s="15">
        <f t="shared" si="72"/>
        <v>39188</v>
      </c>
      <c r="M242" s="15">
        <v>-14.55</v>
      </c>
      <c r="N242" s="14">
        <v>1</v>
      </c>
      <c r="O242" s="14">
        <v>100</v>
      </c>
      <c r="P242" s="14">
        <v>99.97</v>
      </c>
      <c r="Q242" s="14">
        <v>2</v>
      </c>
      <c r="R242" s="14">
        <v>0</v>
      </c>
      <c r="S242" s="14">
        <v>0</v>
      </c>
      <c r="T242" s="14">
        <v>0</v>
      </c>
      <c r="U242" s="14">
        <v>0</v>
      </c>
      <c r="V242" s="14">
        <v>0</v>
      </c>
      <c r="W242" s="14">
        <v>0</v>
      </c>
      <c r="X242" s="14">
        <v>0</v>
      </c>
      <c r="Y242" s="14">
        <v>0</v>
      </c>
      <c r="Z242" s="14">
        <v>0</v>
      </c>
      <c r="AA242" s="14">
        <v>0</v>
      </c>
    </row>
    <row r="243" spans="1:27" s="14" customFormat="1" ht="39.950000000000003" customHeight="1" x14ac:dyDescent="0.4">
      <c r="A243" s="13">
        <v>1411120</v>
      </c>
      <c r="B243" s="14" t="s">
        <v>37</v>
      </c>
      <c r="C243" s="14">
        <v>95</v>
      </c>
      <c r="D243" s="14">
        <v>2</v>
      </c>
      <c r="E243" s="14">
        <v>0</v>
      </c>
      <c r="G243" s="14">
        <v>0</v>
      </c>
      <c r="H243" s="15">
        <v>-45666.28</v>
      </c>
      <c r="I243" s="15">
        <v>0</v>
      </c>
      <c r="J243" s="15">
        <v>0</v>
      </c>
      <c r="K243" s="15">
        <v>0</v>
      </c>
      <c r="L243" s="15">
        <f t="shared" si="72"/>
        <v>0</v>
      </c>
      <c r="M243" s="15">
        <v>-45666.28</v>
      </c>
      <c r="N243" s="14">
        <v>93</v>
      </c>
      <c r="O243" s="14">
        <v>0</v>
      </c>
      <c r="P243" s="14">
        <v>0</v>
      </c>
      <c r="Q243" s="14">
        <v>0</v>
      </c>
      <c r="R243" s="14">
        <v>0</v>
      </c>
      <c r="S243" s="14">
        <v>0</v>
      </c>
      <c r="T243" s="14">
        <v>0</v>
      </c>
      <c r="U243" s="14">
        <v>0</v>
      </c>
      <c r="V243" s="14">
        <v>0</v>
      </c>
      <c r="W243" s="14">
        <v>0</v>
      </c>
      <c r="X243" s="14">
        <v>0</v>
      </c>
      <c r="Y243" s="14">
        <v>0</v>
      </c>
      <c r="Z243" s="14">
        <v>0</v>
      </c>
      <c r="AA243" s="14">
        <v>0</v>
      </c>
    </row>
    <row r="244" spans="1:27" s="14" customFormat="1" ht="39.950000000000003" customHeight="1" x14ac:dyDescent="0.4">
      <c r="A244" s="13">
        <v>1411121</v>
      </c>
      <c r="B244" s="14" t="s">
        <v>46</v>
      </c>
      <c r="C244" s="14">
        <v>1</v>
      </c>
      <c r="D244" s="14">
        <v>1</v>
      </c>
      <c r="E244" s="14">
        <v>1</v>
      </c>
      <c r="G244" s="14">
        <v>8060</v>
      </c>
      <c r="H244" s="15">
        <v>201158</v>
      </c>
      <c r="I244" s="15">
        <v>91842</v>
      </c>
      <c r="J244" s="15">
        <v>100000</v>
      </c>
      <c r="K244" s="15">
        <v>0</v>
      </c>
      <c r="L244" s="15">
        <f t="shared" si="72"/>
        <v>100000</v>
      </c>
      <c r="M244" s="15">
        <v>193000</v>
      </c>
      <c r="N244" s="14">
        <v>0</v>
      </c>
      <c r="O244" s="14">
        <v>100</v>
      </c>
      <c r="P244" s="14">
        <v>108.88</v>
      </c>
      <c r="Q244" s="14">
        <v>1</v>
      </c>
      <c r="R244" s="14">
        <v>0</v>
      </c>
      <c r="S244" s="14">
        <v>0</v>
      </c>
      <c r="T244" s="14">
        <v>0</v>
      </c>
      <c r="U244" s="14">
        <v>0</v>
      </c>
      <c r="V244" s="14">
        <v>0</v>
      </c>
      <c r="W244" s="14">
        <v>0</v>
      </c>
      <c r="X244" s="14">
        <v>0</v>
      </c>
      <c r="Y244" s="14">
        <v>0</v>
      </c>
      <c r="Z244" s="14">
        <v>0</v>
      </c>
      <c r="AA244" s="14">
        <v>0</v>
      </c>
    </row>
    <row r="245" spans="1:27" s="14" customFormat="1" ht="39.950000000000003" customHeight="1" x14ac:dyDescent="0.4">
      <c r="A245" s="13">
        <v>1411121</v>
      </c>
      <c r="B245" s="14" t="s">
        <v>31</v>
      </c>
      <c r="C245" s="14">
        <v>2</v>
      </c>
      <c r="D245" s="14">
        <v>2</v>
      </c>
      <c r="E245" s="14">
        <v>2</v>
      </c>
      <c r="G245" s="14">
        <v>1070</v>
      </c>
      <c r="H245" s="15">
        <v>16752</v>
      </c>
      <c r="I245" s="15">
        <v>12019</v>
      </c>
      <c r="J245" s="15">
        <v>0</v>
      </c>
      <c r="K245" s="15">
        <v>0</v>
      </c>
      <c r="L245" s="15">
        <f t="shared" si="72"/>
        <v>0</v>
      </c>
      <c r="M245" s="15">
        <v>28771</v>
      </c>
      <c r="N245" s="14">
        <v>0</v>
      </c>
      <c r="O245" s="14">
        <v>100</v>
      </c>
      <c r="P245" s="14">
        <v>0</v>
      </c>
      <c r="Q245" s="14">
        <v>1</v>
      </c>
      <c r="R245" s="14">
        <v>1</v>
      </c>
      <c r="S245" s="14">
        <v>0</v>
      </c>
      <c r="T245" s="14">
        <v>0</v>
      </c>
      <c r="U245" s="14">
        <v>0</v>
      </c>
      <c r="V245" s="14">
        <v>0</v>
      </c>
      <c r="W245" s="14">
        <v>0</v>
      </c>
      <c r="X245" s="14">
        <v>0</v>
      </c>
      <c r="Y245" s="14">
        <v>0</v>
      </c>
      <c r="Z245" s="14">
        <v>0</v>
      </c>
      <c r="AA245" s="14">
        <v>0</v>
      </c>
    </row>
    <row r="246" spans="1:27" s="14" customFormat="1" ht="39.950000000000003" customHeight="1" x14ac:dyDescent="0.4">
      <c r="A246" s="13">
        <v>1411121</v>
      </c>
      <c r="B246" s="14" t="s">
        <v>32</v>
      </c>
      <c r="C246" s="14">
        <v>1</v>
      </c>
      <c r="D246" s="14">
        <v>1</v>
      </c>
      <c r="E246" s="14">
        <v>1</v>
      </c>
      <c r="G246" s="14">
        <v>7</v>
      </c>
      <c r="H246" s="15">
        <v>1837</v>
      </c>
      <c r="I246" s="15">
        <v>362</v>
      </c>
      <c r="J246" s="15">
        <v>0</v>
      </c>
      <c r="K246" s="15">
        <v>0</v>
      </c>
      <c r="L246" s="15">
        <f t="shared" si="72"/>
        <v>0</v>
      </c>
      <c r="M246" s="15">
        <v>2199</v>
      </c>
      <c r="N246" s="14">
        <v>0</v>
      </c>
      <c r="O246" s="14">
        <v>100</v>
      </c>
      <c r="P246" s="14">
        <v>0</v>
      </c>
      <c r="Q246" s="14">
        <v>1</v>
      </c>
      <c r="R246" s="14">
        <v>0</v>
      </c>
      <c r="S246" s="14">
        <v>0</v>
      </c>
      <c r="T246" s="14">
        <v>0</v>
      </c>
      <c r="U246" s="14">
        <v>0</v>
      </c>
      <c r="V246" s="14">
        <v>0</v>
      </c>
      <c r="W246" s="14">
        <v>0</v>
      </c>
      <c r="X246" s="14">
        <v>0</v>
      </c>
      <c r="Y246" s="14">
        <v>0</v>
      </c>
      <c r="Z246" s="14">
        <v>0</v>
      </c>
      <c r="AA246" s="14">
        <v>0</v>
      </c>
    </row>
    <row r="247" spans="1:27" s="14" customFormat="1" ht="39.950000000000003" customHeight="1" x14ac:dyDescent="0.4">
      <c r="A247" s="13">
        <v>1411121</v>
      </c>
      <c r="B247" s="14" t="s">
        <v>34</v>
      </c>
      <c r="C247" s="14">
        <v>4</v>
      </c>
      <c r="D247" s="14">
        <v>1</v>
      </c>
      <c r="E247" s="14">
        <v>1</v>
      </c>
      <c r="G247" s="14">
        <v>15</v>
      </c>
      <c r="H247" s="15">
        <v>143602.78</v>
      </c>
      <c r="I247" s="15">
        <v>6995</v>
      </c>
      <c r="J247" s="15">
        <v>32500</v>
      </c>
      <c r="K247" s="15">
        <v>0</v>
      </c>
      <c r="L247" s="15">
        <f t="shared" si="72"/>
        <v>32500</v>
      </c>
      <c r="M247" s="15">
        <v>118097.78</v>
      </c>
      <c r="N247" s="14">
        <v>1</v>
      </c>
      <c r="O247" s="14">
        <v>100</v>
      </c>
      <c r="P247" s="14">
        <v>464.62</v>
      </c>
      <c r="Q247" s="14">
        <v>1</v>
      </c>
      <c r="R247" s="14">
        <v>0</v>
      </c>
      <c r="S247" s="14">
        <v>0</v>
      </c>
      <c r="T247" s="14">
        <v>0</v>
      </c>
      <c r="U247" s="14">
        <v>0</v>
      </c>
      <c r="V247" s="14">
        <v>0</v>
      </c>
      <c r="W247" s="14">
        <v>0</v>
      </c>
      <c r="X247" s="14">
        <v>0</v>
      </c>
      <c r="Y247" s="14">
        <v>0</v>
      </c>
      <c r="Z247" s="14">
        <v>0</v>
      </c>
      <c r="AA247" s="14">
        <v>0</v>
      </c>
    </row>
    <row r="248" spans="1:27" s="14" customFormat="1" ht="39.950000000000003" customHeight="1" x14ac:dyDescent="0.4">
      <c r="A248" s="13">
        <v>1411121</v>
      </c>
      <c r="B248" s="14" t="s">
        <v>37</v>
      </c>
      <c r="C248" s="14">
        <v>108</v>
      </c>
      <c r="D248" s="14">
        <v>7</v>
      </c>
      <c r="E248" s="14">
        <v>0</v>
      </c>
      <c r="G248" s="14">
        <v>0</v>
      </c>
      <c r="H248" s="15">
        <v>-51271.39</v>
      </c>
      <c r="I248" s="15">
        <v>0</v>
      </c>
      <c r="J248" s="15">
        <v>4000</v>
      </c>
      <c r="K248" s="15">
        <v>0</v>
      </c>
      <c r="L248" s="15">
        <f t="shared" si="72"/>
        <v>4000</v>
      </c>
      <c r="M248" s="15">
        <v>-55271.39</v>
      </c>
      <c r="N248" s="14">
        <v>101</v>
      </c>
      <c r="O248" s="14">
        <v>0</v>
      </c>
      <c r="P248" s="14">
        <v>0</v>
      </c>
      <c r="Q248" s="14">
        <v>0</v>
      </c>
      <c r="R248" s="14">
        <v>0</v>
      </c>
      <c r="S248" s="14">
        <v>0</v>
      </c>
      <c r="T248" s="14">
        <v>0</v>
      </c>
      <c r="U248" s="14">
        <v>0</v>
      </c>
      <c r="V248" s="14">
        <v>0</v>
      </c>
      <c r="W248" s="14">
        <v>0</v>
      </c>
      <c r="X248" s="14">
        <v>0</v>
      </c>
      <c r="Y248" s="14">
        <v>0</v>
      </c>
      <c r="Z248" s="14">
        <v>0</v>
      </c>
      <c r="AA248" s="14">
        <v>0</v>
      </c>
    </row>
    <row r="249" spans="1:27" s="14" customFormat="1" ht="39.950000000000003" customHeight="1" x14ac:dyDescent="0.4">
      <c r="A249" s="13">
        <v>1411121</v>
      </c>
      <c r="B249" s="14" t="s">
        <v>40</v>
      </c>
      <c r="C249" s="14">
        <v>1</v>
      </c>
      <c r="D249" s="14">
        <v>0</v>
      </c>
      <c r="E249" s="14">
        <v>0</v>
      </c>
      <c r="G249" s="14">
        <v>0</v>
      </c>
      <c r="H249" s="15">
        <v>-0.24</v>
      </c>
      <c r="I249" s="15">
        <v>0</v>
      </c>
      <c r="J249" s="15">
        <v>0</v>
      </c>
      <c r="K249" s="15">
        <v>0</v>
      </c>
      <c r="L249" s="15">
        <f t="shared" si="72"/>
        <v>0</v>
      </c>
      <c r="M249" s="15">
        <v>-0.24</v>
      </c>
      <c r="N249" s="14">
        <v>1</v>
      </c>
      <c r="O249" s="14">
        <v>0</v>
      </c>
      <c r="P249" s="14">
        <v>0</v>
      </c>
      <c r="Q249" s="14">
        <v>0</v>
      </c>
      <c r="R249" s="14">
        <v>0</v>
      </c>
      <c r="S249" s="14">
        <v>0</v>
      </c>
      <c r="T249" s="14">
        <v>0</v>
      </c>
      <c r="U249" s="14">
        <v>0</v>
      </c>
      <c r="V249" s="14">
        <v>0</v>
      </c>
      <c r="W249" s="14">
        <v>0</v>
      </c>
      <c r="X249" s="14">
        <v>0</v>
      </c>
      <c r="Y249" s="14">
        <v>0</v>
      </c>
      <c r="Z249" s="14">
        <v>0</v>
      </c>
      <c r="AA249" s="14">
        <v>0</v>
      </c>
    </row>
    <row r="250" spans="1:27" s="14" customFormat="1" ht="39.950000000000003" customHeight="1" x14ac:dyDescent="0.4">
      <c r="A250" s="13">
        <v>1411122</v>
      </c>
      <c r="B250" s="14" t="s">
        <v>31</v>
      </c>
      <c r="C250" s="14">
        <v>2</v>
      </c>
      <c r="D250" s="14">
        <v>2</v>
      </c>
      <c r="E250" s="14">
        <v>2</v>
      </c>
      <c r="G250" s="14">
        <v>199</v>
      </c>
      <c r="H250" s="15">
        <v>15941</v>
      </c>
      <c r="I250" s="15">
        <v>1593</v>
      </c>
      <c r="J250" s="15">
        <v>0</v>
      </c>
      <c r="K250" s="15">
        <v>9222</v>
      </c>
      <c r="L250" s="15">
        <f t="shared" si="72"/>
        <v>9222</v>
      </c>
      <c r="M250" s="15">
        <v>8312</v>
      </c>
      <c r="N250" s="14">
        <v>0</v>
      </c>
      <c r="O250" s="14">
        <v>100</v>
      </c>
      <c r="P250" s="14">
        <v>0</v>
      </c>
      <c r="Q250" s="14">
        <v>2</v>
      </c>
      <c r="R250" s="14">
        <v>0</v>
      </c>
      <c r="S250" s="14">
        <v>0</v>
      </c>
      <c r="T250" s="14">
        <v>0</v>
      </c>
      <c r="U250" s="14">
        <v>0</v>
      </c>
      <c r="V250" s="14">
        <v>0</v>
      </c>
      <c r="W250" s="14">
        <v>0</v>
      </c>
      <c r="X250" s="14">
        <v>0</v>
      </c>
      <c r="Y250" s="14">
        <v>0</v>
      </c>
      <c r="Z250" s="14">
        <v>0</v>
      </c>
      <c r="AA250" s="14">
        <v>0</v>
      </c>
    </row>
    <row r="251" spans="1:27" s="14" customFormat="1" ht="39.950000000000003" customHeight="1" x14ac:dyDescent="0.4">
      <c r="A251" s="13">
        <v>1411122</v>
      </c>
      <c r="B251" s="14" t="s">
        <v>37</v>
      </c>
      <c r="C251" s="14">
        <v>6</v>
      </c>
      <c r="D251" s="14">
        <v>0</v>
      </c>
      <c r="E251" s="14">
        <v>0</v>
      </c>
      <c r="G251" s="14">
        <v>0</v>
      </c>
      <c r="H251" s="15">
        <v>-0.72</v>
      </c>
      <c r="I251" s="15">
        <v>0</v>
      </c>
      <c r="J251" s="15">
        <v>0</v>
      </c>
      <c r="K251" s="15">
        <v>0</v>
      </c>
      <c r="L251" s="15">
        <f t="shared" si="72"/>
        <v>0</v>
      </c>
      <c r="M251" s="15">
        <v>-0.72</v>
      </c>
      <c r="N251" s="14">
        <v>6</v>
      </c>
      <c r="O251" s="14">
        <v>0</v>
      </c>
      <c r="P251" s="14">
        <v>0</v>
      </c>
      <c r="Q251" s="14">
        <v>0</v>
      </c>
      <c r="R251" s="14">
        <v>0</v>
      </c>
      <c r="S251" s="14">
        <v>0</v>
      </c>
      <c r="T251" s="14">
        <v>0</v>
      </c>
      <c r="U251" s="14">
        <v>0</v>
      </c>
      <c r="V251" s="14">
        <v>0</v>
      </c>
      <c r="W251" s="14">
        <v>0</v>
      </c>
      <c r="X251" s="14">
        <v>0</v>
      </c>
      <c r="Y251" s="14">
        <v>0</v>
      </c>
      <c r="Z251" s="14">
        <v>0</v>
      </c>
      <c r="AA251" s="14">
        <v>0</v>
      </c>
    </row>
    <row r="252" spans="1:27" s="14" customFormat="1" ht="39.950000000000003" customHeight="1" x14ac:dyDescent="0.4">
      <c r="A252" s="13">
        <v>1411123</v>
      </c>
      <c r="B252" s="14" t="s">
        <v>44</v>
      </c>
      <c r="C252" s="14">
        <v>2</v>
      </c>
      <c r="D252" s="14">
        <v>2</v>
      </c>
      <c r="E252" s="14">
        <v>2</v>
      </c>
      <c r="G252" s="14">
        <v>635514</v>
      </c>
      <c r="H252" s="15">
        <v>-3491793</v>
      </c>
      <c r="I252" s="15">
        <v>5155308</v>
      </c>
      <c r="J252" s="15">
        <v>1660398</v>
      </c>
      <c r="K252" s="15">
        <v>0</v>
      </c>
      <c r="L252" s="15">
        <f t="shared" si="72"/>
        <v>1660398</v>
      </c>
      <c r="M252" s="15">
        <v>3117</v>
      </c>
      <c r="N252" s="14">
        <v>0</v>
      </c>
      <c r="O252" s="14">
        <v>100</v>
      </c>
      <c r="P252" s="14">
        <v>32.21</v>
      </c>
      <c r="Q252" s="14">
        <v>2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</row>
    <row r="253" spans="1:27" s="14" customFormat="1" ht="39.950000000000003" customHeight="1" x14ac:dyDescent="0.4">
      <c r="A253" s="13">
        <v>1411123</v>
      </c>
      <c r="B253" s="14" t="s">
        <v>45</v>
      </c>
      <c r="C253" s="14">
        <v>1</v>
      </c>
      <c r="D253" s="14">
        <v>1</v>
      </c>
      <c r="E253" s="14">
        <v>1</v>
      </c>
      <c r="G253" s="14">
        <v>3173</v>
      </c>
      <c r="H253" s="15">
        <v>0</v>
      </c>
      <c r="I253" s="15">
        <v>41313</v>
      </c>
      <c r="J253" s="15">
        <v>41313</v>
      </c>
      <c r="K253" s="15">
        <v>0</v>
      </c>
      <c r="L253" s="15">
        <f t="shared" si="72"/>
        <v>41313</v>
      </c>
      <c r="M253" s="15">
        <v>0</v>
      </c>
      <c r="N253" s="14">
        <v>0</v>
      </c>
      <c r="O253" s="14">
        <v>100</v>
      </c>
      <c r="P253" s="14">
        <v>100</v>
      </c>
      <c r="Q253" s="14">
        <v>1</v>
      </c>
      <c r="R253" s="14">
        <v>0</v>
      </c>
      <c r="S253" s="14">
        <v>0</v>
      </c>
      <c r="T253" s="14">
        <v>0</v>
      </c>
      <c r="U253" s="14">
        <v>0</v>
      </c>
      <c r="V253" s="14">
        <v>0</v>
      </c>
      <c r="W253" s="14">
        <v>0</v>
      </c>
      <c r="X253" s="14">
        <v>0</v>
      </c>
      <c r="Y253" s="14">
        <v>0</v>
      </c>
      <c r="Z253" s="14">
        <v>0</v>
      </c>
      <c r="AA253" s="14">
        <v>0</v>
      </c>
    </row>
    <row r="254" spans="1:27" s="14" customFormat="1" ht="39.950000000000003" customHeight="1" x14ac:dyDescent="0.4">
      <c r="A254" s="13">
        <v>1411123</v>
      </c>
      <c r="B254" s="14" t="s">
        <v>31</v>
      </c>
      <c r="C254" s="14">
        <v>3</v>
      </c>
      <c r="D254" s="14">
        <v>3</v>
      </c>
      <c r="E254" s="14">
        <v>3</v>
      </c>
      <c r="G254" s="14">
        <v>200</v>
      </c>
      <c r="H254" s="15">
        <v>36463</v>
      </c>
      <c r="I254" s="15">
        <v>3749</v>
      </c>
      <c r="J254" s="15">
        <v>0</v>
      </c>
      <c r="K254" s="15">
        <v>0</v>
      </c>
      <c r="L254" s="15">
        <f t="shared" si="72"/>
        <v>0</v>
      </c>
      <c r="M254" s="15">
        <v>40212</v>
      </c>
      <c r="N254" s="14">
        <v>0</v>
      </c>
      <c r="O254" s="14">
        <v>100</v>
      </c>
      <c r="P254" s="14">
        <v>0</v>
      </c>
      <c r="Q254" s="14">
        <v>2</v>
      </c>
      <c r="R254" s="14">
        <v>0</v>
      </c>
      <c r="S254" s="14">
        <v>1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</row>
    <row r="255" spans="1:27" s="14" customFormat="1" ht="39.950000000000003" customHeight="1" x14ac:dyDescent="0.4">
      <c r="A255" s="13">
        <v>1411123</v>
      </c>
      <c r="B255" s="14" t="s">
        <v>37</v>
      </c>
      <c r="C255" s="14">
        <v>45</v>
      </c>
      <c r="D255" s="14">
        <v>1</v>
      </c>
      <c r="E255" s="14">
        <v>0</v>
      </c>
      <c r="G255" s="14">
        <v>0</v>
      </c>
      <c r="H255" s="15">
        <v>-46564.01</v>
      </c>
      <c r="I255" s="15">
        <v>0</v>
      </c>
      <c r="J255" s="15">
        <v>6000</v>
      </c>
      <c r="K255" s="15">
        <v>0</v>
      </c>
      <c r="L255" s="15">
        <f t="shared" si="72"/>
        <v>6000</v>
      </c>
      <c r="M255" s="15">
        <v>-52564.01</v>
      </c>
      <c r="N255" s="14">
        <v>44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</row>
    <row r="256" spans="1:27" s="14" customFormat="1" ht="39.950000000000003" customHeight="1" x14ac:dyDescent="0.4">
      <c r="A256" s="13"/>
      <c r="B256" s="14" t="s">
        <v>47</v>
      </c>
      <c r="C256" s="14">
        <v>5</v>
      </c>
      <c r="D256" s="14">
        <v>4</v>
      </c>
      <c r="E256" s="14">
        <v>4</v>
      </c>
      <c r="G256" s="14">
        <v>702029</v>
      </c>
      <c r="H256" s="15">
        <v>-3491942.15</v>
      </c>
      <c r="I256" s="15">
        <v>5988779</v>
      </c>
      <c r="J256" s="15">
        <v>2493398</v>
      </c>
      <c r="K256" s="15">
        <v>0</v>
      </c>
      <c r="L256" s="15">
        <f t="shared" si="72"/>
        <v>2493398</v>
      </c>
      <c r="M256" s="15">
        <v>3438.85</v>
      </c>
      <c r="N256" s="14">
        <v>1</v>
      </c>
      <c r="O256" s="14">
        <v>100</v>
      </c>
      <c r="P256" s="14">
        <v>41.63</v>
      </c>
      <c r="Q256" s="14">
        <v>4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</row>
    <row r="257" spans="1:27" s="14" customFormat="1" ht="39.950000000000003" customHeight="1" x14ac:dyDescent="0.4">
      <c r="A257" s="13"/>
      <c r="B257" s="14" t="s">
        <v>48</v>
      </c>
      <c r="C257" s="14">
        <v>5</v>
      </c>
      <c r="D257" s="14">
        <v>5</v>
      </c>
      <c r="E257" s="14">
        <v>5</v>
      </c>
      <c r="G257" s="14">
        <v>81573</v>
      </c>
      <c r="H257" s="15">
        <v>-206299</v>
      </c>
      <c r="I257" s="15">
        <v>962384</v>
      </c>
      <c r="J257" s="15">
        <v>864429</v>
      </c>
      <c r="K257" s="15">
        <v>0</v>
      </c>
      <c r="L257" s="15">
        <f t="shared" si="72"/>
        <v>864429</v>
      </c>
      <c r="M257" s="15">
        <v>-108344</v>
      </c>
      <c r="N257" s="14">
        <v>0</v>
      </c>
      <c r="O257" s="14">
        <v>100</v>
      </c>
      <c r="P257" s="14">
        <v>89.82</v>
      </c>
      <c r="Q257" s="14">
        <v>5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4">
        <v>0</v>
      </c>
      <c r="Z257" s="14">
        <v>0</v>
      </c>
      <c r="AA257" s="14">
        <v>0</v>
      </c>
    </row>
    <row r="258" spans="1:27" s="14" customFormat="1" ht="39.950000000000003" customHeight="1" x14ac:dyDescent="0.4">
      <c r="A258" s="13"/>
      <c r="B258" s="14" t="s">
        <v>49</v>
      </c>
      <c r="C258" s="14">
        <v>2</v>
      </c>
      <c r="D258" s="14">
        <v>2</v>
      </c>
      <c r="E258" s="14">
        <v>2</v>
      </c>
      <c r="G258" s="14">
        <v>50300</v>
      </c>
      <c r="H258" s="15">
        <v>201158</v>
      </c>
      <c r="I258" s="15">
        <v>487115</v>
      </c>
      <c r="J258" s="15">
        <v>495273</v>
      </c>
      <c r="K258" s="15">
        <v>0</v>
      </c>
      <c r="L258" s="15">
        <f t="shared" si="72"/>
        <v>495273</v>
      </c>
      <c r="M258" s="15">
        <v>193000</v>
      </c>
      <c r="N258" s="14">
        <v>0</v>
      </c>
      <c r="O258" s="14">
        <v>100</v>
      </c>
      <c r="P258" s="14">
        <v>101.67</v>
      </c>
      <c r="Q258" s="14">
        <v>2</v>
      </c>
      <c r="R258" s="14">
        <v>0</v>
      </c>
      <c r="S258" s="14">
        <v>0</v>
      </c>
      <c r="T258" s="14">
        <v>0</v>
      </c>
      <c r="U258" s="14">
        <v>0</v>
      </c>
      <c r="V258" s="14">
        <v>0</v>
      </c>
      <c r="W258" s="14">
        <v>0</v>
      </c>
      <c r="X258" s="14">
        <v>0</v>
      </c>
      <c r="Y258" s="14">
        <v>0</v>
      </c>
      <c r="Z258" s="14">
        <v>0</v>
      </c>
      <c r="AA258" s="14">
        <v>0</v>
      </c>
    </row>
    <row r="259" spans="1:27" s="14" customFormat="1" ht="39.950000000000003" customHeight="1" x14ac:dyDescent="0.4">
      <c r="A259" s="13"/>
      <c r="B259" s="14" t="s">
        <v>50</v>
      </c>
      <c r="C259" s="14">
        <v>8134</v>
      </c>
      <c r="D259" s="14">
        <v>7206</v>
      </c>
      <c r="E259" s="14">
        <v>7205</v>
      </c>
      <c r="G259" s="14">
        <v>132067</v>
      </c>
      <c r="H259" s="15">
        <v>-667739.37</v>
      </c>
      <c r="I259" s="15">
        <v>1054302.3899999999</v>
      </c>
      <c r="J259" s="15">
        <v>325076</v>
      </c>
      <c r="K259" s="15">
        <v>826457.05</v>
      </c>
      <c r="L259" s="15">
        <f t="shared" si="72"/>
        <v>1151533.05</v>
      </c>
      <c r="M259" s="15">
        <v>-764970.03</v>
      </c>
      <c r="N259" s="14">
        <v>910</v>
      </c>
      <c r="O259" s="14">
        <v>0</v>
      </c>
      <c r="P259" s="14">
        <v>30.83</v>
      </c>
      <c r="Q259" s="14">
        <v>6038</v>
      </c>
      <c r="R259" s="14">
        <v>105</v>
      </c>
      <c r="S259" s="14">
        <v>960</v>
      </c>
      <c r="T259" s="14">
        <v>5</v>
      </c>
      <c r="U259" s="14">
        <v>36</v>
      </c>
      <c r="V259" s="14">
        <v>0</v>
      </c>
      <c r="W259" s="14">
        <v>0</v>
      </c>
      <c r="X259" s="14">
        <v>36</v>
      </c>
      <c r="Y259" s="14">
        <v>25</v>
      </c>
      <c r="Z259" s="14">
        <v>0</v>
      </c>
      <c r="AA259" s="14">
        <v>0</v>
      </c>
    </row>
    <row r="260" spans="1:27" s="14" customFormat="1" ht="39.950000000000003" customHeight="1" x14ac:dyDescent="0.4">
      <c r="A260" s="13"/>
      <c r="B260" s="14" t="s">
        <v>51</v>
      </c>
      <c r="C260" s="14">
        <v>1</v>
      </c>
      <c r="D260" s="14">
        <v>1</v>
      </c>
      <c r="E260" s="14">
        <v>1</v>
      </c>
      <c r="G260" s="14">
        <v>0</v>
      </c>
      <c r="H260" s="15">
        <v>0</v>
      </c>
      <c r="I260" s="15">
        <v>83</v>
      </c>
      <c r="J260" s="15">
        <v>85</v>
      </c>
      <c r="K260" s="15">
        <v>0</v>
      </c>
      <c r="L260" s="15">
        <f t="shared" si="72"/>
        <v>85</v>
      </c>
      <c r="M260" s="15">
        <v>-2</v>
      </c>
      <c r="N260" s="14">
        <v>0</v>
      </c>
      <c r="O260" s="14">
        <v>100</v>
      </c>
      <c r="P260" s="14">
        <v>102.41</v>
      </c>
      <c r="Q260" s="14">
        <v>0</v>
      </c>
      <c r="R260" s="14">
        <v>0</v>
      </c>
      <c r="S260" s="14">
        <v>1</v>
      </c>
      <c r="T260" s="14">
        <v>0</v>
      </c>
      <c r="U260" s="14">
        <v>0</v>
      </c>
      <c r="V260" s="14">
        <v>0</v>
      </c>
      <c r="W260" s="14">
        <v>0</v>
      </c>
      <c r="X260" s="14">
        <v>0</v>
      </c>
      <c r="Y260" s="14">
        <v>0</v>
      </c>
      <c r="Z260" s="14">
        <v>0</v>
      </c>
      <c r="AA260" s="14">
        <v>0</v>
      </c>
    </row>
    <row r="261" spans="1:27" s="14" customFormat="1" ht="39.950000000000003" customHeight="1" x14ac:dyDescent="0.4">
      <c r="A261" s="13"/>
      <c r="B261" s="14" t="s">
        <v>52</v>
      </c>
      <c r="C261" s="14">
        <v>23976</v>
      </c>
      <c r="D261" s="14">
        <v>21976</v>
      </c>
      <c r="E261" s="14">
        <v>21861</v>
      </c>
      <c r="G261" s="14">
        <v>552809</v>
      </c>
      <c r="H261" s="15">
        <v>5306487.3099999996</v>
      </c>
      <c r="I261" s="15">
        <v>4291998.8099999996</v>
      </c>
      <c r="J261" s="15">
        <v>4560031</v>
      </c>
      <c r="K261" s="15">
        <v>38693.199999999997</v>
      </c>
      <c r="L261" s="15">
        <f t="shared" si="72"/>
        <v>4598724.2</v>
      </c>
      <c r="M261" s="15">
        <v>4999761.9199999999</v>
      </c>
      <c r="N261" s="14">
        <v>1889</v>
      </c>
      <c r="O261" s="14">
        <v>0</v>
      </c>
      <c r="P261" s="14">
        <v>106.24</v>
      </c>
      <c r="Q261" s="14">
        <v>19296</v>
      </c>
      <c r="R261" s="14">
        <v>181</v>
      </c>
      <c r="S261" s="14">
        <v>2011</v>
      </c>
      <c r="T261" s="14">
        <v>48</v>
      </c>
      <c r="U261" s="14">
        <v>169</v>
      </c>
      <c r="V261" s="14">
        <v>0</v>
      </c>
      <c r="W261" s="14">
        <v>0</v>
      </c>
      <c r="X261" s="14">
        <v>120</v>
      </c>
      <c r="Y261" s="14">
        <v>36</v>
      </c>
      <c r="Z261" s="14">
        <v>0</v>
      </c>
      <c r="AA261" s="14">
        <v>0</v>
      </c>
    </row>
    <row r="262" spans="1:27" s="14" customFormat="1" ht="39.950000000000003" customHeight="1" x14ac:dyDescent="0.4">
      <c r="A262" s="13"/>
      <c r="B262" s="14" t="s">
        <v>53</v>
      </c>
      <c r="C262" s="14">
        <v>17</v>
      </c>
      <c r="D262" s="14">
        <v>16</v>
      </c>
      <c r="E262" s="14">
        <v>16</v>
      </c>
      <c r="G262" s="14">
        <v>12454</v>
      </c>
      <c r="H262" s="15">
        <v>8780.08</v>
      </c>
      <c r="I262" s="15">
        <v>116709</v>
      </c>
      <c r="J262" s="15">
        <v>120952</v>
      </c>
      <c r="K262" s="15">
        <v>0</v>
      </c>
      <c r="L262" s="15">
        <f t="shared" si="72"/>
        <v>120952</v>
      </c>
      <c r="M262" s="15">
        <v>4537.08</v>
      </c>
      <c r="N262" s="14">
        <v>1</v>
      </c>
      <c r="O262" s="14">
        <v>100</v>
      </c>
      <c r="P262" s="14">
        <v>103.64</v>
      </c>
      <c r="Q262" s="14">
        <v>13</v>
      </c>
      <c r="R262" s="14">
        <v>0</v>
      </c>
      <c r="S262" s="14">
        <v>3</v>
      </c>
      <c r="T262" s="14">
        <v>0</v>
      </c>
      <c r="U262" s="14">
        <v>0</v>
      </c>
      <c r="V262" s="14">
        <v>0</v>
      </c>
      <c r="W262" s="14">
        <v>0</v>
      </c>
      <c r="X262" s="14">
        <v>0</v>
      </c>
      <c r="Y262" s="14">
        <v>0</v>
      </c>
      <c r="Z262" s="14">
        <v>0</v>
      </c>
      <c r="AA262" s="14">
        <v>0</v>
      </c>
    </row>
    <row r="263" spans="1:27" s="14" customFormat="1" ht="39.950000000000003" customHeight="1" x14ac:dyDescent="0.4">
      <c r="A263" s="13"/>
      <c r="B263" s="14" t="s">
        <v>54</v>
      </c>
      <c r="C263" s="14">
        <v>1384</v>
      </c>
      <c r="D263" s="14">
        <v>1255</v>
      </c>
      <c r="E263" s="14">
        <v>1247</v>
      </c>
      <c r="G263" s="14">
        <v>197158</v>
      </c>
      <c r="H263" s="15">
        <v>585633.32999999996</v>
      </c>
      <c r="I263" s="15">
        <v>2118408.52</v>
      </c>
      <c r="J263" s="15">
        <v>2182358</v>
      </c>
      <c r="K263" s="15">
        <v>15173</v>
      </c>
      <c r="L263" s="15">
        <f t="shared" si="72"/>
        <v>2197531</v>
      </c>
      <c r="M263" s="15">
        <v>506510.85</v>
      </c>
      <c r="N263" s="14">
        <v>122</v>
      </c>
      <c r="O263" s="14">
        <v>0</v>
      </c>
      <c r="P263" s="14">
        <v>103.02</v>
      </c>
      <c r="Q263" s="14">
        <v>1008</v>
      </c>
      <c r="R263" s="14">
        <v>6</v>
      </c>
      <c r="S263" s="14">
        <v>213</v>
      </c>
      <c r="T263" s="14">
        <v>3</v>
      </c>
      <c r="U263" s="14">
        <v>7</v>
      </c>
      <c r="V263" s="14">
        <v>0</v>
      </c>
      <c r="W263" s="14">
        <v>0</v>
      </c>
      <c r="X263" s="14">
        <v>8</v>
      </c>
      <c r="Y263" s="14">
        <v>2</v>
      </c>
      <c r="Z263" s="14">
        <v>0</v>
      </c>
      <c r="AA263" s="14">
        <v>0</v>
      </c>
    </row>
    <row r="264" spans="1:27" s="14" customFormat="1" ht="30" customHeight="1" x14ac:dyDescent="0.4">
      <c r="A264" s="13"/>
      <c r="B264" s="14" t="s">
        <v>55</v>
      </c>
      <c r="C264" s="14">
        <v>7</v>
      </c>
      <c r="D264" s="14">
        <v>7</v>
      </c>
      <c r="E264" s="14">
        <v>7</v>
      </c>
      <c r="G264" s="14">
        <v>206</v>
      </c>
      <c r="H264" s="15">
        <v>-727.13</v>
      </c>
      <c r="I264" s="15">
        <v>2608.6</v>
      </c>
      <c r="J264" s="15">
        <v>0</v>
      </c>
      <c r="K264" s="15">
        <v>2597.46</v>
      </c>
      <c r="L264" s="15">
        <f t="shared" si="72"/>
        <v>2597.46</v>
      </c>
      <c r="M264" s="15">
        <v>-715.99</v>
      </c>
      <c r="N264" s="14">
        <v>0</v>
      </c>
      <c r="O264" s="14">
        <v>100</v>
      </c>
      <c r="P264" s="14">
        <v>0</v>
      </c>
      <c r="Q264" s="14">
        <v>5</v>
      </c>
      <c r="R264" s="14">
        <v>0</v>
      </c>
      <c r="S264" s="14">
        <v>1</v>
      </c>
      <c r="T264" s="14">
        <v>0</v>
      </c>
      <c r="U264" s="14">
        <v>1</v>
      </c>
      <c r="V264" s="14">
        <v>0</v>
      </c>
      <c r="W264" s="14">
        <v>0</v>
      </c>
      <c r="X264" s="14">
        <v>0</v>
      </c>
      <c r="Y264" s="14">
        <v>0</v>
      </c>
      <c r="Z264" s="14">
        <v>0</v>
      </c>
      <c r="AA264" s="14">
        <v>0</v>
      </c>
    </row>
    <row r="265" spans="1:27" ht="30" customHeight="1" x14ac:dyDescent="0.35">
      <c r="B265" s="11" t="s">
        <v>58</v>
      </c>
      <c r="C265" s="11">
        <v>10</v>
      </c>
      <c r="D265" s="11">
        <v>10</v>
      </c>
      <c r="E265" s="11">
        <v>9</v>
      </c>
      <c r="G265" s="11">
        <v>4541</v>
      </c>
      <c r="H265" s="12">
        <v>7309.02</v>
      </c>
      <c r="I265" s="12">
        <v>24900.98</v>
      </c>
      <c r="J265" s="12">
        <v>44025</v>
      </c>
      <c r="K265" s="12">
        <v>0</v>
      </c>
      <c r="L265" s="12">
        <f t="shared" si="72"/>
        <v>44025</v>
      </c>
      <c r="M265" s="12">
        <v>-11815</v>
      </c>
      <c r="N265" s="11">
        <v>0</v>
      </c>
      <c r="O265" s="11">
        <v>0</v>
      </c>
      <c r="P265" s="11">
        <v>176.8</v>
      </c>
      <c r="Q265" s="11">
        <v>5</v>
      </c>
      <c r="R265" s="11">
        <v>0</v>
      </c>
      <c r="S265" s="11">
        <v>3</v>
      </c>
      <c r="T265" s="11">
        <v>0</v>
      </c>
      <c r="U265" s="11">
        <v>1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</row>
    <row r="266" spans="1:27" ht="30" customHeight="1" x14ac:dyDescent="0.35">
      <c r="B266" s="11" t="s">
        <v>59</v>
      </c>
      <c r="C266" s="11">
        <v>783</v>
      </c>
      <c r="D266" s="11">
        <v>632</v>
      </c>
      <c r="E266" s="11">
        <v>625</v>
      </c>
      <c r="G266" s="11">
        <v>92780</v>
      </c>
      <c r="H266" s="12">
        <v>711928.5</v>
      </c>
      <c r="I266" s="12">
        <v>922633.56</v>
      </c>
      <c r="J266" s="12">
        <v>988790</v>
      </c>
      <c r="K266" s="12">
        <v>-600</v>
      </c>
      <c r="L266" s="12">
        <f t="shared" si="72"/>
        <v>988190</v>
      </c>
      <c r="M266" s="12">
        <v>646372.06000000006</v>
      </c>
      <c r="N266" s="11">
        <v>141</v>
      </c>
      <c r="O266" s="11">
        <v>0</v>
      </c>
      <c r="P266" s="11">
        <v>107.17</v>
      </c>
      <c r="Q266" s="11">
        <v>469</v>
      </c>
      <c r="R266" s="11">
        <v>3</v>
      </c>
      <c r="S266" s="11">
        <v>130</v>
      </c>
      <c r="T266" s="11">
        <v>2</v>
      </c>
      <c r="U266" s="11">
        <v>10</v>
      </c>
      <c r="V266" s="11">
        <v>0</v>
      </c>
      <c r="W266" s="11">
        <v>0</v>
      </c>
      <c r="X266" s="11">
        <v>6</v>
      </c>
      <c r="Y266" s="11">
        <v>5</v>
      </c>
      <c r="Z266" s="11">
        <v>0</v>
      </c>
      <c r="AA266" s="11">
        <v>0</v>
      </c>
    </row>
    <row r="267" spans="1:27" ht="30" customHeight="1" x14ac:dyDescent="0.35">
      <c r="B267" s="11" t="s">
        <v>60</v>
      </c>
      <c r="C267" s="11">
        <v>440</v>
      </c>
      <c r="D267" s="11">
        <v>396</v>
      </c>
      <c r="E267" s="11">
        <v>394</v>
      </c>
      <c r="G267" s="11">
        <v>206635</v>
      </c>
      <c r="H267" s="12">
        <v>11556240.619999999</v>
      </c>
      <c r="I267" s="12">
        <v>1683992.49</v>
      </c>
      <c r="J267" s="12">
        <v>1303769</v>
      </c>
      <c r="K267" s="12">
        <v>0</v>
      </c>
      <c r="L267" s="12">
        <f t="shared" si="72"/>
        <v>1303769</v>
      </c>
      <c r="M267" s="12">
        <v>11936464.109999999</v>
      </c>
      <c r="N267" s="11">
        <v>44</v>
      </c>
      <c r="O267" s="11">
        <v>0</v>
      </c>
      <c r="P267" s="11">
        <v>77.42</v>
      </c>
      <c r="Q267" s="11">
        <v>288</v>
      </c>
      <c r="R267" s="11">
        <v>18</v>
      </c>
      <c r="S267" s="11">
        <v>55</v>
      </c>
      <c r="T267" s="11">
        <v>0</v>
      </c>
      <c r="U267" s="11">
        <v>9</v>
      </c>
      <c r="V267" s="11">
        <v>0</v>
      </c>
      <c r="W267" s="11">
        <v>0</v>
      </c>
      <c r="X267" s="11">
        <v>4</v>
      </c>
      <c r="Y267" s="11">
        <v>15</v>
      </c>
      <c r="Z267" s="11">
        <v>0</v>
      </c>
      <c r="AA267" s="11">
        <v>5</v>
      </c>
    </row>
    <row r="268" spans="1:27" ht="30" customHeight="1" x14ac:dyDescent="0.35">
      <c r="B268" s="11" t="s">
        <v>61</v>
      </c>
      <c r="C268" s="11">
        <v>302</v>
      </c>
      <c r="D268" s="11">
        <v>296</v>
      </c>
      <c r="E268" s="11">
        <v>295</v>
      </c>
      <c r="G268" s="11">
        <v>51881</v>
      </c>
      <c r="H268" s="12">
        <v>4570927</v>
      </c>
      <c r="I268" s="12">
        <v>728735.73</v>
      </c>
      <c r="J268" s="12">
        <v>917715</v>
      </c>
      <c r="K268" s="12">
        <v>0</v>
      </c>
      <c r="L268" s="12">
        <f t="shared" si="72"/>
        <v>917715</v>
      </c>
      <c r="M268" s="12">
        <v>4381947.7300000004</v>
      </c>
      <c r="N268" s="11">
        <v>5</v>
      </c>
      <c r="O268" s="11">
        <v>0</v>
      </c>
      <c r="P268" s="11">
        <v>125.93</v>
      </c>
      <c r="Q268" s="11">
        <v>252</v>
      </c>
      <c r="R268" s="11">
        <v>1</v>
      </c>
      <c r="S268" s="11">
        <v>21</v>
      </c>
      <c r="T268" s="11">
        <v>0</v>
      </c>
      <c r="U268" s="11">
        <v>6</v>
      </c>
      <c r="V268" s="11">
        <v>0</v>
      </c>
      <c r="W268" s="11">
        <v>2</v>
      </c>
      <c r="X268" s="11">
        <v>6</v>
      </c>
      <c r="Y268" s="11">
        <v>4</v>
      </c>
      <c r="Z268" s="11">
        <v>0</v>
      </c>
      <c r="AA268" s="11">
        <v>3</v>
      </c>
    </row>
    <row r="269" spans="1:27" ht="30" customHeight="1" x14ac:dyDescent="0.35">
      <c r="B269" s="11" t="s">
        <v>62</v>
      </c>
      <c r="C269" s="11">
        <v>606</v>
      </c>
      <c r="D269" s="11">
        <v>177</v>
      </c>
      <c r="E269" s="11">
        <v>123</v>
      </c>
      <c r="G269" s="11">
        <v>8870</v>
      </c>
      <c r="H269" s="12">
        <v>-1372316.66</v>
      </c>
      <c r="I269" s="12">
        <v>272808.94</v>
      </c>
      <c r="J269" s="12">
        <v>283230</v>
      </c>
      <c r="K269" s="12">
        <v>-25757</v>
      </c>
      <c r="L269" s="12">
        <f t="shared" si="72"/>
        <v>257473</v>
      </c>
      <c r="M269" s="12">
        <v>-1356980.72</v>
      </c>
      <c r="N269" s="11">
        <v>403</v>
      </c>
      <c r="O269" s="11">
        <v>0</v>
      </c>
      <c r="P269" s="11">
        <v>103.82</v>
      </c>
      <c r="Q269" s="11">
        <v>123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</row>
    <row r="270" spans="1:27" ht="30" customHeight="1" x14ac:dyDescent="0.35">
      <c r="B270" s="11" t="s">
        <v>63</v>
      </c>
      <c r="C270" s="11">
        <v>9</v>
      </c>
      <c r="D270" s="11">
        <v>7</v>
      </c>
      <c r="E270" s="11">
        <v>7</v>
      </c>
      <c r="G270" s="11">
        <v>158</v>
      </c>
      <c r="H270" s="12">
        <v>-2294.2399999999998</v>
      </c>
      <c r="I270" s="12">
        <v>3432</v>
      </c>
      <c r="J270" s="12">
        <v>7238</v>
      </c>
      <c r="K270" s="12">
        <v>0</v>
      </c>
      <c r="L270" s="12">
        <f t="shared" si="72"/>
        <v>7238</v>
      </c>
      <c r="M270" s="12">
        <v>-6100.24</v>
      </c>
      <c r="N270" s="11">
        <v>2</v>
      </c>
      <c r="O270" s="11">
        <v>100</v>
      </c>
      <c r="P270" s="11">
        <v>210.9</v>
      </c>
      <c r="Q270" s="11">
        <v>4</v>
      </c>
      <c r="R270" s="11">
        <v>0</v>
      </c>
      <c r="S270" s="11">
        <v>3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</row>
  </sheetData>
  <mergeCells count="5">
    <mergeCell ref="A1:AA1"/>
    <mergeCell ref="A49:A60"/>
    <mergeCell ref="A101:A110"/>
    <mergeCell ref="A139:A148"/>
    <mergeCell ref="A212:A221"/>
  </mergeCells>
  <printOptions horizontalCentered="1"/>
  <pageMargins left="0.2" right="0.2" top="0.33" bottom="0.28000000000000003" header="0.3" footer="0.3"/>
  <pageSetup paperSize="9" scale="60" orientation="landscape" r:id="rId1"/>
  <rowBreaks count="10" manualBreakCount="10">
    <brk id="19" max="25" man="1"/>
    <brk id="39" max="25" man="1"/>
    <brk id="60" max="16383" man="1"/>
    <brk id="81" max="26" man="1"/>
    <brk id="100" max="26" man="1"/>
    <brk id="111" max="26" man="1"/>
    <brk id="148" max="25" man="1"/>
    <brk id="165" max="25" man="1"/>
    <brk id="203" max="25" man="1"/>
    <brk id="21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4"/>
  <sheetViews>
    <sheetView workbookViewId="0">
      <selection sqref="A1:XFD1048576"/>
    </sheetView>
  </sheetViews>
  <sheetFormatPr defaultRowHeight="15" x14ac:dyDescent="0.25"/>
  <cols>
    <col min="1" max="1" width="15.7109375" customWidth="1"/>
    <col min="2" max="2" width="12.7109375" customWidth="1"/>
    <col min="3" max="3" width="10.42578125" customWidth="1"/>
    <col min="4" max="4" width="22.85546875" customWidth="1"/>
    <col min="5" max="5" width="21" customWidth="1"/>
    <col min="6" max="6" width="23.140625" customWidth="1"/>
    <col min="7" max="7" width="9.7109375" customWidth="1"/>
    <col min="8" max="8" width="15.140625" customWidth="1"/>
    <col min="9" max="9" width="14" customWidth="1"/>
    <col min="10" max="10" width="15.28515625" customWidth="1"/>
    <col min="11" max="11" width="14" customWidth="1"/>
    <col min="12" max="12" width="15.140625" customWidth="1"/>
    <col min="13" max="13" width="22.7109375" customWidth="1"/>
    <col min="14" max="14" width="14.5703125" customWidth="1"/>
    <col min="15" max="16" width="12.28515625" customWidth="1"/>
    <col min="17" max="17" width="8.28515625" customWidth="1"/>
    <col min="18" max="18" width="16.140625" customWidth="1"/>
    <col min="19" max="19" width="6.7109375" customWidth="1"/>
    <col min="20" max="20" width="12.7109375" customWidth="1"/>
    <col min="21" max="21" width="10" customWidth="1"/>
    <col min="22" max="22" width="10.28515625" customWidth="1"/>
    <col min="23" max="24" width="8.85546875" customWidth="1"/>
    <col min="25" max="25" width="13.7109375" customWidth="1"/>
    <col min="26" max="26" width="7" customWidth="1"/>
  </cols>
  <sheetData>
    <row r="1" spans="1:26" ht="18.75" x14ac:dyDescent="0.3">
      <c r="A1" s="32" t="s">
        <v>0</v>
      </c>
      <c r="B1" s="32" t="s">
        <v>0</v>
      </c>
      <c r="C1" s="32" t="s">
        <v>0</v>
      </c>
      <c r="D1" s="32" t="s">
        <v>0</v>
      </c>
      <c r="E1" s="32" t="s">
        <v>0</v>
      </c>
      <c r="F1" s="32" t="s">
        <v>0</v>
      </c>
      <c r="G1" s="32" t="s">
        <v>0</v>
      </c>
      <c r="H1" s="32" t="s">
        <v>0</v>
      </c>
      <c r="I1" s="32" t="s">
        <v>0</v>
      </c>
      <c r="J1" s="32" t="s">
        <v>0</v>
      </c>
      <c r="K1" s="32" t="s">
        <v>0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3">
      <c r="A2" s="32" t="s">
        <v>1</v>
      </c>
      <c r="B2" s="32" t="s">
        <v>1</v>
      </c>
      <c r="C2" s="32" t="s">
        <v>1</v>
      </c>
      <c r="D2" s="32" t="s">
        <v>1</v>
      </c>
      <c r="E2" s="32" t="s">
        <v>1</v>
      </c>
      <c r="F2" s="32" t="s">
        <v>1</v>
      </c>
      <c r="G2" s="32" t="s">
        <v>1</v>
      </c>
      <c r="H2" s="32" t="s">
        <v>1</v>
      </c>
      <c r="I2" s="32" t="s">
        <v>1</v>
      </c>
      <c r="J2" s="32" t="s">
        <v>1</v>
      </c>
      <c r="K2" s="32" t="s">
        <v>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x14ac:dyDescent="0.3">
      <c r="A3" s="32" t="s">
        <v>2</v>
      </c>
      <c r="B3" s="32" t="s">
        <v>2</v>
      </c>
      <c r="C3" s="32" t="s">
        <v>2</v>
      </c>
      <c r="D3" s="32" t="s">
        <v>2</v>
      </c>
      <c r="E3" s="32" t="s">
        <v>2</v>
      </c>
      <c r="F3" s="32" t="s">
        <v>2</v>
      </c>
      <c r="G3" s="32" t="s">
        <v>2</v>
      </c>
      <c r="H3" s="32" t="s">
        <v>2</v>
      </c>
      <c r="I3" s="32" t="s">
        <v>2</v>
      </c>
      <c r="J3" s="32" t="s">
        <v>2</v>
      </c>
      <c r="K3" s="32" t="s">
        <v>2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6" spans="1:26" x14ac:dyDescent="0.25">
      <c r="A6" t="s">
        <v>3</v>
      </c>
      <c r="B6" t="s">
        <v>4</v>
      </c>
      <c r="C6" t="s">
        <v>5</v>
      </c>
      <c r="D6" t="s">
        <v>6</v>
      </c>
      <c r="E6" t="s">
        <v>7</v>
      </c>
      <c r="F6" t="s">
        <v>8</v>
      </c>
      <c r="G6" t="s">
        <v>9</v>
      </c>
      <c r="H6" t="s">
        <v>10</v>
      </c>
      <c r="I6" t="s">
        <v>11</v>
      </c>
      <c r="J6" t="s">
        <v>12</v>
      </c>
      <c r="K6" t="s">
        <v>13</v>
      </c>
      <c r="L6" t="s">
        <v>14</v>
      </c>
      <c r="M6" t="s">
        <v>15</v>
      </c>
      <c r="N6" t="s">
        <v>16</v>
      </c>
      <c r="O6" t="s">
        <v>17</v>
      </c>
      <c r="P6" t="s">
        <v>18</v>
      </c>
      <c r="Q6" t="s">
        <v>19</v>
      </c>
      <c r="R6" t="s">
        <v>20</v>
      </c>
      <c r="S6" t="s">
        <v>21</v>
      </c>
      <c r="T6" t="s">
        <v>22</v>
      </c>
      <c r="U6" t="s">
        <v>23</v>
      </c>
      <c r="V6" t="s">
        <v>24</v>
      </c>
      <c r="W6" t="s">
        <v>25</v>
      </c>
      <c r="X6" t="s">
        <v>26</v>
      </c>
      <c r="Y6" t="s">
        <v>27</v>
      </c>
      <c r="Z6" t="s">
        <v>28</v>
      </c>
    </row>
    <row r="7" spans="1:26" x14ac:dyDescent="0.25">
      <c r="A7" t="s">
        <v>29</v>
      </c>
      <c r="B7">
        <v>1411101</v>
      </c>
      <c r="C7" t="s">
        <v>30</v>
      </c>
      <c r="D7">
        <v>499</v>
      </c>
      <c r="E7">
        <v>457</v>
      </c>
      <c r="F7">
        <v>457</v>
      </c>
      <c r="G7">
        <v>9059</v>
      </c>
      <c r="H7">
        <v>76372.009999999995</v>
      </c>
      <c r="I7">
        <v>70874.95</v>
      </c>
      <c r="J7">
        <v>20166</v>
      </c>
      <c r="K7">
        <v>58505.95</v>
      </c>
      <c r="L7">
        <v>68575.009999999995</v>
      </c>
      <c r="M7">
        <v>31</v>
      </c>
      <c r="N7">
        <v>100</v>
      </c>
      <c r="O7">
        <v>28.45</v>
      </c>
      <c r="P7">
        <v>407</v>
      </c>
      <c r="Q7">
        <v>10</v>
      </c>
      <c r="R7">
        <v>34</v>
      </c>
      <c r="S7">
        <v>1</v>
      </c>
      <c r="T7">
        <v>0</v>
      </c>
      <c r="U7">
        <v>0</v>
      </c>
      <c r="V7">
        <v>0</v>
      </c>
      <c r="W7">
        <v>1</v>
      </c>
      <c r="X7">
        <v>4</v>
      </c>
      <c r="Y7">
        <v>0</v>
      </c>
      <c r="Z7">
        <v>0</v>
      </c>
    </row>
    <row r="8" spans="1:26" x14ac:dyDescent="0.25">
      <c r="A8" t="s">
        <v>29</v>
      </c>
      <c r="B8">
        <v>1411101</v>
      </c>
      <c r="C8" t="s">
        <v>31</v>
      </c>
      <c r="D8">
        <v>1170</v>
      </c>
      <c r="E8">
        <v>1084</v>
      </c>
      <c r="F8">
        <v>1073</v>
      </c>
      <c r="G8">
        <v>23633</v>
      </c>
      <c r="H8">
        <v>203800.26</v>
      </c>
      <c r="I8">
        <v>184818.06</v>
      </c>
      <c r="J8">
        <v>193989</v>
      </c>
      <c r="K8">
        <v>0</v>
      </c>
      <c r="L8">
        <v>194629.32</v>
      </c>
      <c r="M8">
        <v>79</v>
      </c>
      <c r="N8">
        <v>0</v>
      </c>
      <c r="O8">
        <v>104.96</v>
      </c>
      <c r="P8">
        <v>974</v>
      </c>
      <c r="Q8">
        <v>15</v>
      </c>
      <c r="R8">
        <v>65</v>
      </c>
      <c r="S8">
        <v>4</v>
      </c>
      <c r="T8">
        <v>4</v>
      </c>
      <c r="U8">
        <v>0</v>
      </c>
      <c r="V8">
        <v>0</v>
      </c>
      <c r="W8">
        <v>5</v>
      </c>
      <c r="X8">
        <v>6</v>
      </c>
      <c r="Y8">
        <v>0</v>
      </c>
      <c r="Z8">
        <v>0</v>
      </c>
    </row>
    <row r="9" spans="1:26" x14ac:dyDescent="0.25">
      <c r="A9" t="s">
        <v>29</v>
      </c>
      <c r="B9">
        <v>1411101</v>
      </c>
      <c r="C9" t="s">
        <v>32</v>
      </c>
      <c r="D9">
        <v>40</v>
      </c>
      <c r="E9">
        <v>34</v>
      </c>
      <c r="F9">
        <v>34</v>
      </c>
      <c r="G9">
        <v>10213</v>
      </c>
      <c r="H9">
        <v>12556.19</v>
      </c>
      <c r="I9">
        <v>104542</v>
      </c>
      <c r="J9">
        <v>105046</v>
      </c>
      <c r="K9">
        <v>0</v>
      </c>
      <c r="L9">
        <v>12052.19</v>
      </c>
      <c r="M9">
        <v>6</v>
      </c>
      <c r="N9">
        <v>100</v>
      </c>
      <c r="O9">
        <v>100.48</v>
      </c>
      <c r="P9">
        <v>26</v>
      </c>
      <c r="Q9">
        <v>1</v>
      </c>
      <c r="R9">
        <v>7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</row>
    <row r="10" spans="1:26" x14ac:dyDescent="0.25">
      <c r="A10" t="s">
        <v>29</v>
      </c>
      <c r="B10">
        <v>1411101</v>
      </c>
      <c r="C10" t="s">
        <v>33</v>
      </c>
      <c r="D10">
        <v>1110</v>
      </c>
      <c r="E10">
        <v>1057</v>
      </c>
      <c r="F10">
        <v>1037</v>
      </c>
      <c r="G10">
        <v>817291</v>
      </c>
      <c r="H10">
        <v>14306356.57</v>
      </c>
      <c r="I10">
        <v>5042685.47</v>
      </c>
      <c r="J10">
        <v>0</v>
      </c>
      <c r="K10">
        <v>5042685.47</v>
      </c>
      <c r="L10">
        <v>14306356.57</v>
      </c>
      <c r="M10">
        <v>52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1037</v>
      </c>
    </row>
    <row r="11" spans="1:26" x14ac:dyDescent="0.25">
      <c r="A11" t="s">
        <v>29</v>
      </c>
      <c r="B11">
        <v>1411101</v>
      </c>
      <c r="C11" t="s">
        <v>34</v>
      </c>
      <c r="D11">
        <v>39</v>
      </c>
      <c r="E11">
        <v>33</v>
      </c>
      <c r="F11">
        <v>33</v>
      </c>
      <c r="G11">
        <v>1364</v>
      </c>
      <c r="H11">
        <v>13092.5</v>
      </c>
      <c r="I11">
        <v>23783</v>
      </c>
      <c r="J11">
        <v>23249</v>
      </c>
      <c r="K11">
        <v>0</v>
      </c>
      <c r="L11">
        <v>13626.5</v>
      </c>
      <c r="M11">
        <v>6</v>
      </c>
      <c r="N11">
        <v>100</v>
      </c>
      <c r="O11">
        <v>97.75</v>
      </c>
      <c r="P11">
        <v>24</v>
      </c>
      <c r="Q11">
        <v>1</v>
      </c>
      <c r="R11">
        <v>8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</row>
    <row r="12" spans="1:26" x14ac:dyDescent="0.25">
      <c r="A12" t="s">
        <v>29</v>
      </c>
      <c r="B12">
        <v>1411101</v>
      </c>
      <c r="C12" t="s">
        <v>35</v>
      </c>
      <c r="D12">
        <v>33</v>
      </c>
      <c r="E12">
        <v>31</v>
      </c>
      <c r="F12">
        <v>31</v>
      </c>
      <c r="G12">
        <v>10288</v>
      </c>
      <c r="H12">
        <v>80306.789999999994</v>
      </c>
      <c r="I12">
        <v>82192.03</v>
      </c>
      <c r="J12">
        <v>154653</v>
      </c>
      <c r="K12">
        <v>0</v>
      </c>
      <c r="L12">
        <v>7845.82</v>
      </c>
      <c r="M12">
        <v>2</v>
      </c>
      <c r="N12">
        <v>100</v>
      </c>
      <c r="O12">
        <v>188.16</v>
      </c>
      <c r="P12">
        <v>17</v>
      </c>
      <c r="Q12">
        <v>0</v>
      </c>
      <c r="R12">
        <v>12</v>
      </c>
      <c r="S12">
        <v>0</v>
      </c>
      <c r="T12">
        <v>0</v>
      </c>
      <c r="U12">
        <v>0</v>
      </c>
      <c r="V12">
        <v>0</v>
      </c>
      <c r="W12">
        <v>1</v>
      </c>
      <c r="X12">
        <v>1</v>
      </c>
      <c r="Y12">
        <v>0</v>
      </c>
      <c r="Z12">
        <v>0</v>
      </c>
    </row>
    <row r="13" spans="1:26" x14ac:dyDescent="0.25">
      <c r="A13" t="s">
        <v>29</v>
      </c>
      <c r="B13">
        <v>1411101</v>
      </c>
      <c r="C13" t="s">
        <v>36</v>
      </c>
      <c r="D13">
        <v>19</v>
      </c>
      <c r="E13">
        <v>19</v>
      </c>
      <c r="F13">
        <v>19</v>
      </c>
      <c r="G13">
        <v>4205</v>
      </c>
      <c r="H13">
        <v>86356.96</v>
      </c>
      <c r="I13">
        <v>53912.04</v>
      </c>
      <c r="J13">
        <v>138965</v>
      </c>
      <c r="K13">
        <v>0</v>
      </c>
      <c r="L13">
        <v>1304</v>
      </c>
      <c r="M13">
        <v>0</v>
      </c>
      <c r="N13">
        <v>100</v>
      </c>
      <c r="O13">
        <v>257.76</v>
      </c>
      <c r="P13">
        <v>16</v>
      </c>
      <c r="Q13">
        <v>0</v>
      </c>
      <c r="R13">
        <v>2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</row>
    <row r="14" spans="1:26" x14ac:dyDescent="0.25">
      <c r="A14" t="s">
        <v>29</v>
      </c>
      <c r="B14">
        <v>1411101</v>
      </c>
      <c r="C14" t="s">
        <v>37</v>
      </c>
      <c r="D14">
        <v>14</v>
      </c>
      <c r="E14">
        <v>4</v>
      </c>
      <c r="F14">
        <v>4</v>
      </c>
      <c r="G14">
        <v>329</v>
      </c>
      <c r="H14">
        <v>-8913.2000000000007</v>
      </c>
      <c r="I14">
        <v>5103</v>
      </c>
      <c r="J14">
        <v>0</v>
      </c>
      <c r="K14">
        <v>0</v>
      </c>
      <c r="L14">
        <v>-3810.2</v>
      </c>
      <c r="M14">
        <v>6</v>
      </c>
      <c r="N14">
        <v>100</v>
      </c>
      <c r="O14">
        <v>0</v>
      </c>
      <c r="P14">
        <v>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</row>
    <row r="15" spans="1:26" x14ac:dyDescent="0.25">
      <c r="A15" t="s">
        <v>29</v>
      </c>
      <c r="B15">
        <v>1411102</v>
      </c>
      <c r="C15" t="s">
        <v>30</v>
      </c>
      <c r="D15">
        <v>216</v>
      </c>
      <c r="E15">
        <v>197</v>
      </c>
      <c r="F15">
        <v>197</v>
      </c>
      <c r="G15">
        <v>5291</v>
      </c>
      <c r="H15">
        <v>26220.33</v>
      </c>
      <c r="I15">
        <v>38000.379999999997</v>
      </c>
      <c r="J15">
        <v>18895</v>
      </c>
      <c r="K15">
        <v>20133.38</v>
      </c>
      <c r="L15">
        <v>25192.33</v>
      </c>
      <c r="M15">
        <v>19</v>
      </c>
      <c r="N15">
        <v>100</v>
      </c>
      <c r="O15">
        <v>49.72</v>
      </c>
      <c r="P15">
        <v>179</v>
      </c>
      <c r="Q15">
        <v>2</v>
      </c>
      <c r="R15">
        <v>12</v>
      </c>
      <c r="S15">
        <v>0</v>
      </c>
      <c r="T15">
        <v>1</v>
      </c>
      <c r="U15">
        <v>0</v>
      </c>
      <c r="V15">
        <v>0</v>
      </c>
      <c r="W15">
        <v>3</v>
      </c>
      <c r="X15">
        <v>0</v>
      </c>
      <c r="Y15">
        <v>0</v>
      </c>
      <c r="Z15">
        <v>0</v>
      </c>
    </row>
    <row r="16" spans="1:26" x14ac:dyDescent="0.25">
      <c r="A16" t="s">
        <v>29</v>
      </c>
      <c r="B16">
        <v>1411102</v>
      </c>
      <c r="C16" t="s">
        <v>31</v>
      </c>
      <c r="D16">
        <v>1389</v>
      </c>
      <c r="E16">
        <v>1280</v>
      </c>
      <c r="F16">
        <v>1276</v>
      </c>
      <c r="G16">
        <v>41031</v>
      </c>
      <c r="H16">
        <v>486285.25</v>
      </c>
      <c r="I16">
        <v>299083.07</v>
      </c>
      <c r="J16">
        <v>347017</v>
      </c>
      <c r="K16">
        <v>934</v>
      </c>
      <c r="L16">
        <v>437417.32</v>
      </c>
      <c r="M16">
        <v>100</v>
      </c>
      <c r="N16">
        <v>0</v>
      </c>
      <c r="O16">
        <v>116.03</v>
      </c>
      <c r="P16">
        <v>1164</v>
      </c>
      <c r="Q16">
        <v>26</v>
      </c>
      <c r="R16">
        <v>68</v>
      </c>
      <c r="S16">
        <v>0</v>
      </c>
      <c r="T16">
        <v>2</v>
      </c>
      <c r="U16">
        <v>0</v>
      </c>
      <c r="V16">
        <v>0</v>
      </c>
      <c r="W16">
        <v>14</v>
      </c>
      <c r="X16">
        <v>2</v>
      </c>
      <c r="Y16">
        <v>0</v>
      </c>
      <c r="Z16">
        <v>0</v>
      </c>
    </row>
    <row r="17" spans="1:26" x14ac:dyDescent="0.25">
      <c r="A17" t="s">
        <v>29</v>
      </c>
      <c r="B17">
        <v>1411102</v>
      </c>
      <c r="C17" t="s">
        <v>32</v>
      </c>
      <c r="D17">
        <v>266</v>
      </c>
      <c r="E17">
        <v>234</v>
      </c>
      <c r="F17">
        <v>234</v>
      </c>
      <c r="G17">
        <v>26289</v>
      </c>
      <c r="H17">
        <v>164430.89000000001</v>
      </c>
      <c r="I17">
        <v>289892.59999999998</v>
      </c>
      <c r="J17">
        <v>300611</v>
      </c>
      <c r="K17">
        <v>2908</v>
      </c>
      <c r="L17">
        <v>150804.49</v>
      </c>
      <c r="M17">
        <v>29</v>
      </c>
      <c r="N17">
        <v>100</v>
      </c>
      <c r="O17">
        <v>103.7</v>
      </c>
      <c r="P17">
        <v>195</v>
      </c>
      <c r="Q17">
        <v>2</v>
      </c>
      <c r="R17">
        <v>31</v>
      </c>
      <c r="S17">
        <v>0</v>
      </c>
      <c r="T17">
        <v>2</v>
      </c>
      <c r="U17">
        <v>0</v>
      </c>
      <c r="V17">
        <v>0</v>
      </c>
      <c r="W17">
        <v>4</v>
      </c>
      <c r="X17">
        <v>0</v>
      </c>
      <c r="Y17">
        <v>0</v>
      </c>
      <c r="Z17">
        <v>0</v>
      </c>
    </row>
    <row r="18" spans="1:26" x14ac:dyDescent="0.25">
      <c r="A18" t="s">
        <v>29</v>
      </c>
      <c r="B18">
        <v>1411102</v>
      </c>
      <c r="C18" t="s">
        <v>38</v>
      </c>
      <c r="D18">
        <v>2</v>
      </c>
      <c r="E18">
        <v>2</v>
      </c>
      <c r="F18">
        <v>2</v>
      </c>
      <c r="G18">
        <v>46</v>
      </c>
      <c r="H18">
        <v>-27.98</v>
      </c>
      <c r="I18">
        <v>585.58000000000004</v>
      </c>
      <c r="J18">
        <v>0</v>
      </c>
      <c r="K18">
        <v>583.09</v>
      </c>
      <c r="L18">
        <v>-25.49</v>
      </c>
      <c r="M18">
        <v>0</v>
      </c>
      <c r="N18">
        <v>100</v>
      </c>
      <c r="O18">
        <v>0</v>
      </c>
      <c r="P18">
        <v>1</v>
      </c>
      <c r="Q18">
        <v>0</v>
      </c>
      <c r="R18">
        <v>1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</row>
    <row r="19" spans="1:26" x14ac:dyDescent="0.25">
      <c r="A19" t="s">
        <v>29</v>
      </c>
      <c r="B19">
        <v>1411102</v>
      </c>
      <c r="C19" t="s">
        <v>33</v>
      </c>
      <c r="D19">
        <v>379</v>
      </c>
      <c r="E19">
        <v>374</v>
      </c>
      <c r="F19">
        <v>373</v>
      </c>
      <c r="G19">
        <v>330103</v>
      </c>
      <c r="H19">
        <v>3608185.64</v>
      </c>
      <c r="I19">
        <v>2036735.51</v>
      </c>
      <c r="J19">
        <v>0</v>
      </c>
      <c r="K19">
        <v>2036735.51</v>
      </c>
      <c r="L19">
        <v>3608185.64</v>
      </c>
      <c r="M19">
        <v>5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373</v>
      </c>
    </row>
    <row r="20" spans="1:26" x14ac:dyDescent="0.25">
      <c r="A20" t="s">
        <v>29</v>
      </c>
      <c r="B20">
        <v>1411102</v>
      </c>
      <c r="C20" t="s">
        <v>34</v>
      </c>
      <c r="D20">
        <v>31</v>
      </c>
      <c r="E20">
        <v>20</v>
      </c>
      <c r="F20">
        <v>20</v>
      </c>
      <c r="G20">
        <v>3996</v>
      </c>
      <c r="H20">
        <v>7767.85</v>
      </c>
      <c r="I20">
        <v>36174</v>
      </c>
      <c r="J20">
        <v>38239</v>
      </c>
      <c r="K20">
        <v>0</v>
      </c>
      <c r="L20">
        <v>5702.85</v>
      </c>
      <c r="M20">
        <v>11</v>
      </c>
      <c r="N20">
        <v>100</v>
      </c>
      <c r="O20">
        <v>105.71</v>
      </c>
      <c r="P20">
        <v>18</v>
      </c>
      <c r="Q20">
        <v>0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</row>
    <row r="21" spans="1:26" x14ac:dyDescent="0.25">
      <c r="A21" t="s">
        <v>29</v>
      </c>
      <c r="B21">
        <v>1411102</v>
      </c>
      <c r="C21" t="s">
        <v>35</v>
      </c>
      <c r="D21">
        <v>13</v>
      </c>
      <c r="E21">
        <v>11</v>
      </c>
      <c r="F21">
        <v>10</v>
      </c>
      <c r="G21">
        <v>8800</v>
      </c>
      <c r="H21">
        <v>77654.16</v>
      </c>
      <c r="I21">
        <v>54760</v>
      </c>
      <c r="J21">
        <v>0</v>
      </c>
      <c r="K21">
        <v>0</v>
      </c>
      <c r="L21">
        <v>132414.16</v>
      </c>
      <c r="M21">
        <v>2</v>
      </c>
      <c r="N21">
        <v>0</v>
      </c>
      <c r="O21">
        <v>0</v>
      </c>
      <c r="P21">
        <v>9</v>
      </c>
      <c r="Q21">
        <v>0</v>
      </c>
      <c r="R21">
        <v>0</v>
      </c>
      <c r="S21">
        <v>0</v>
      </c>
      <c r="T21">
        <v>1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</row>
    <row r="22" spans="1:26" x14ac:dyDescent="0.25">
      <c r="A22" t="s">
        <v>29</v>
      </c>
      <c r="B22">
        <v>1411102</v>
      </c>
      <c r="C22" t="s">
        <v>36</v>
      </c>
      <c r="D22">
        <v>10</v>
      </c>
      <c r="E22">
        <v>10</v>
      </c>
      <c r="F22">
        <v>10</v>
      </c>
      <c r="G22">
        <v>1974</v>
      </c>
      <c r="H22">
        <v>0</v>
      </c>
      <c r="I22">
        <v>28328</v>
      </c>
      <c r="J22">
        <v>0</v>
      </c>
      <c r="K22">
        <v>0</v>
      </c>
      <c r="L22">
        <v>28328</v>
      </c>
      <c r="M22">
        <v>0</v>
      </c>
      <c r="N22">
        <v>100</v>
      </c>
      <c r="O22">
        <v>0</v>
      </c>
      <c r="P22">
        <v>9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1</v>
      </c>
      <c r="Y22">
        <v>0</v>
      </c>
      <c r="Z22">
        <v>0</v>
      </c>
    </row>
    <row r="23" spans="1:26" x14ac:dyDescent="0.25">
      <c r="A23" t="s">
        <v>29</v>
      </c>
      <c r="B23">
        <v>1411102</v>
      </c>
      <c r="C23" t="s">
        <v>37</v>
      </c>
      <c r="D23">
        <v>34</v>
      </c>
      <c r="E23">
        <v>17</v>
      </c>
      <c r="F23">
        <v>14</v>
      </c>
      <c r="G23">
        <v>1331</v>
      </c>
      <c r="H23">
        <v>-93687.95</v>
      </c>
      <c r="I23">
        <v>28460.33</v>
      </c>
      <c r="J23">
        <v>34041</v>
      </c>
      <c r="K23">
        <v>0</v>
      </c>
      <c r="L23">
        <v>-99268.62</v>
      </c>
      <c r="M23">
        <v>15</v>
      </c>
      <c r="N23">
        <v>0</v>
      </c>
      <c r="O23">
        <v>119.61</v>
      </c>
      <c r="P23">
        <v>14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</row>
    <row r="24" spans="1:26" x14ac:dyDescent="0.25">
      <c r="A24" t="s">
        <v>29</v>
      </c>
      <c r="B24">
        <v>1411103</v>
      </c>
      <c r="C24" t="s">
        <v>30</v>
      </c>
      <c r="D24">
        <v>344</v>
      </c>
      <c r="E24">
        <v>333</v>
      </c>
      <c r="F24">
        <v>333</v>
      </c>
      <c r="G24">
        <v>6278</v>
      </c>
      <c r="H24">
        <v>-1799954.79</v>
      </c>
      <c r="I24">
        <v>49927.9</v>
      </c>
      <c r="J24">
        <v>15399</v>
      </c>
      <c r="K24">
        <v>38195.9</v>
      </c>
      <c r="L24">
        <v>-1803621.79</v>
      </c>
      <c r="M24">
        <v>11</v>
      </c>
      <c r="N24">
        <v>100</v>
      </c>
      <c r="O24">
        <v>30.84</v>
      </c>
      <c r="P24">
        <v>283</v>
      </c>
      <c r="Q24">
        <v>0</v>
      </c>
      <c r="R24">
        <v>39</v>
      </c>
      <c r="S24">
        <v>0</v>
      </c>
      <c r="T24">
        <v>0</v>
      </c>
      <c r="U24">
        <v>0</v>
      </c>
      <c r="V24">
        <v>0</v>
      </c>
      <c r="W24">
        <v>9</v>
      </c>
      <c r="X24">
        <v>2</v>
      </c>
      <c r="Y24">
        <v>0</v>
      </c>
      <c r="Z24">
        <v>0</v>
      </c>
    </row>
    <row r="25" spans="1:26" x14ac:dyDescent="0.25">
      <c r="A25" t="s">
        <v>29</v>
      </c>
      <c r="B25">
        <v>1411103</v>
      </c>
      <c r="C25" t="s">
        <v>31</v>
      </c>
      <c r="D25">
        <v>1466</v>
      </c>
      <c r="E25">
        <v>1394</v>
      </c>
      <c r="F25">
        <v>1389</v>
      </c>
      <c r="G25">
        <v>36402</v>
      </c>
      <c r="H25">
        <v>290369.78000000003</v>
      </c>
      <c r="I25">
        <v>298270</v>
      </c>
      <c r="J25">
        <v>317588</v>
      </c>
      <c r="K25">
        <v>500</v>
      </c>
      <c r="L25">
        <v>270551.78000000003</v>
      </c>
      <c r="M25">
        <v>72</v>
      </c>
      <c r="N25">
        <v>0</v>
      </c>
      <c r="O25">
        <v>106.48</v>
      </c>
      <c r="P25">
        <v>1275</v>
      </c>
      <c r="Q25">
        <v>4</v>
      </c>
      <c r="R25">
        <v>97</v>
      </c>
      <c r="S25">
        <v>5</v>
      </c>
      <c r="T25">
        <v>0</v>
      </c>
      <c r="U25">
        <v>0</v>
      </c>
      <c r="V25">
        <v>0</v>
      </c>
      <c r="W25">
        <v>4</v>
      </c>
      <c r="X25">
        <v>4</v>
      </c>
      <c r="Y25">
        <v>0</v>
      </c>
      <c r="Z25">
        <v>0</v>
      </c>
    </row>
    <row r="26" spans="1:26" x14ac:dyDescent="0.25">
      <c r="A26" t="s">
        <v>29</v>
      </c>
      <c r="B26">
        <v>1411103</v>
      </c>
      <c r="C26" t="s">
        <v>39</v>
      </c>
      <c r="D26">
        <v>4</v>
      </c>
      <c r="E26">
        <v>4</v>
      </c>
      <c r="F26">
        <v>4</v>
      </c>
      <c r="G26">
        <v>413</v>
      </c>
      <c r="H26">
        <v>2167</v>
      </c>
      <c r="I26">
        <v>4074</v>
      </c>
      <c r="J26">
        <v>6241</v>
      </c>
      <c r="K26">
        <v>0</v>
      </c>
      <c r="L26">
        <v>0</v>
      </c>
      <c r="M26">
        <v>0</v>
      </c>
      <c r="N26">
        <v>100</v>
      </c>
      <c r="O26">
        <v>153.19</v>
      </c>
      <c r="P26">
        <v>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</row>
    <row r="27" spans="1:26" x14ac:dyDescent="0.25">
      <c r="A27" t="s">
        <v>29</v>
      </c>
      <c r="B27">
        <v>1411103</v>
      </c>
      <c r="C27" t="s">
        <v>32</v>
      </c>
      <c r="D27">
        <v>46</v>
      </c>
      <c r="E27">
        <v>41</v>
      </c>
      <c r="F27">
        <v>41</v>
      </c>
      <c r="G27">
        <v>11575</v>
      </c>
      <c r="H27">
        <v>83607.75</v>
      </c>
      <c r="I27">
        <v>121938</v>
      </c>
      <c r="J27">
        <v>189934</v>
      </c>
      <c r="K27">
        <v>0</v>
      </c>
      <c r="L27">
        <v>15611.75</v>
      </c>
      <c r="M27">
        <v>5</v>
      </c>
      <c r="N27">
        <v>100</v>
      </c>
      <c r="O27">
        <v>155.76</v>
      </c>
      <c r="P27">
        <v>34</v>
      </c>
      <c r="Q27">
        <v>1</v>
      </c>
      <c r="R27">
        <v>6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</row>
    <row r="28" spans="1:26" x14ac:dyDescent="0.25">
      <c r="A28" t="s">
        <v>29</v>
      </c>
      <c r="B28">
        <v>1411103</v>
      </c>
      <c r="C28" t="s">
        <v>33</v>
      </c>
      <c r="D28">
        <v>530</v>
      </c>
      <c r="E28">
        <v>529</v>
      </c>
      <c r="F28">
        <v>527</v>
      </c>
      <c r="G28">
        <v>409768</v>
      </c>
      <c r="H28">
        <v>4146567.69</v>
      </c>
      <c r="I28">
        <v>2528268.56</v>
      </c>
      <c r="J28">
        <v>0</v>
      </c>
      <c r="K28">
        <v>2528268.56</v>
      </c>
      <c r="L28">
        <v>4146567.69</v>
      </c>
      <c r="M28">
        <v>1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527</v>
      </c>
    </row>
    <row r="29" spans="1:26" x14ac:dyDescent="0.25">
      <c r="A29" t="s">
        <v>29</v>
      </c>
      <c r="B29">
        <v>1411103</v>
      </c>
      <c r="C29" t="s">
        <v>34</v>
      </c>
      <c r="D29">
        <v>56</v>
      </c>
      <c r="E29">
        <v>47</v>
      </c>
      <c r="F29">
        <v>46</v>
      </c>
      <c r="G29">
        <v>3444</v>
      </c>
      <c r="H29">
        <v>19102.89</v>
      </c>
      <c r="I29">
        <v>34693</v>
      </c>
      <c r="J29">
        <v>35862</v>
      </c>
      <c r="K29">
        <v>0</v>
      </c>
      <c r="L29">
        <v>17933.89</v>
      </c>
      <c r="M29">
        <v>8</v>
      </c>
      <c r="N29">
        <v>0</v>
      </c>
      <c r="O29">
        <v>103.37</v>
      </c>
      <c r="P29">
        <v>28</v>
      </c>
      <c r="Q29">
        <v>0</v>
      </c>
      <c r="R29">
        <v>15</v>
      </c>
      <c r="S29">
        <v>0</v>
      </c>
      <c r="T29">
        <v>1</v>
      </c>
      <c r="U29">
        <v>0</v>
      </c>
      <c r="V29">
        <v>0</v>
      </c>
      <c r="W29">
        <v>0</v>
      </c>
      <c r="X29">
        <v>2</v>
      </c>
      <c r="Y29">
        <v>0</v>
      </c>
      <c r="Z29">
        <v>0</v>
      </c>
    </row>
    <row r="30" spans="1:26" x14ac:dyDescent="0.25">
      <c r="A30" t="s">
        <v>29</v>
      </c>
      <c r="B30">
        <v>1411103</v>
      </c>
      <c r="C30" t="s">
        <v>35</v>
      </c>
      <c r="D30">
        <v>18</v>
      </c>
      <c r="E30">
        <v>18</v>
      </c>
      <c r="F30">
        <v>18</v>
      </c>
      <c r="G30">
        <v>7522</v>
      </c>
      <c r="H30">
        <v>16654</v>
      </c>
      <c r="I30">
        <v>59838</v>
      </c>
      <c r="J30">
        <v>39803</v>
      </c>
      <c r="K30">
        <v>0</v>
      </c>
      <c r="L30">
        <v>36689</v>
      </c>
      <c r="M30">
        <v>0</v>
      </c>
      <c r="N30">
        <v>100</v>
      </c>
      <c r="O30">
        <v>66.52</v>
      </c>
      <c r="P30">
        <v>14</v>
      </c>
      <c r="Q30">
        <v>0</v>
      </c>
      <c r="R30">
        <v>2</v>
      </c>
      <c r="S30">
        <v>0</v>
      </c>
      <c r="T30">
        <v>0</v>
      </c>
      <c r="U30">
        <v>0</v>
      </c>
      <c r="V30">
        <v>0</v>
      </c>
      <c r="W30">
        <v>1</v>
      </c>
      <c r="X30">
        <v>1</v>
      </c>
      <c r="Y30">
        <v>0</v>
      </c>
      <c r="Z30">
        <v>0</v>
      </c>
    </row>
    <row r="31" spans="1:26" x14ac:dyDescent="0.25">
      <c r="A31" t="s">
        <v>29</v>
      </c>
      <c r="B31">
        <v>1411103</v>
      </c>
      <c r="C31" t="s">
        <v>36</v>
      </c>
      <c r="D31">
        <v>18</v>
      </c>
      <c r="E31">
        <v>18</v>
      </c>
      <c r="F31">
        <v>18</v>
      </c>
      <c r="G31">
        <v>3569</v>
      </c>
      <c r="H31">
        <v>4578.96</v>
      </c>
      <c r="I31">
        <v>45351.040000000001</v>
      </c>
      <c r="J31">
        <v>47244</v>
      </c>
      <c r="K31">
        <v>0</v>
      </c>
      <c r="L31">
        <v>2686</v>
      </c>
      <c r="M31">
        <v>0</v>
      </c>
      <c r="N31">
        <v>100</v>
      </c>
      <c r="O31">
        <v>104.17</v>
      </c>
      <c r="P31">
        <v>17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</v>
      </c>
    </row>
    <row r="32" spans="1:26" x14ac:dyDescent="0.25">
      <c r="A32" t="s">
        <v>29</v>
      </c>
      <c r="B32">
        <v>1411103</v>
      </c>
      <c r="C32" t="s">
        <v>37</v>
      </c>
      <c r="D32">
        <v>12</v>
      </c>
      <c r="E32">
        <v>10</v>
      </c>
      <c r="F32">
        <v>9</v>
      </c>
      <c r="G32">
        <v>235</v>
      </c>
      <c r="H32">
        <v>-35753.760000000002</v>
      </c>
      <c r="I32">
        <v>4570</v>
      </c>
      <c r="J32">
        <v>9100</v>
      </c>
      <c r="K32">
        <v>0</v>
      </c>
      <c r="L32">
        <v>-40283.760000000002</v>
      </c>
      <c r="M32">
        <v>2</v>
      </c>
      <c r="N32">
        <v>0</v>
      </c>
      <c r="O32">
        <v>199.12</v>
      </c>
      <c r="P32">
        <v>9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</row>
    <row r="33" spans="1:26" x14ac:dyDescent="0.25">
      <c r="A33" t="s">
        <v>29</v>
      </c>
      <c r="B33">
        <v>1411103</v>
      </c>
      <c r="C33" t="s">
        <v>40</v>
      </c>
      <c r="D33">
        <v>1</v>
      </c>
      <c r="E33">
        <v>1</v>
      </c>
      <c r="F33">
        <v>1</v>
      </c>
      <c r="G33">
        <v>145</v>
      </c>
      <c r="H33">
        <v>0</v>
      </c>
      <c r="I33">
        <v>1858</v>
      </c>
      <c r="J33">
        <v>1858</v>
      </c>
      <c r="K33">
        <v>0</v>
      </c>
      <c r="L33">
        <v>0</v>
      </c>
      <c r="M33">
        <v>0</v>
      </c>
      <c r="N33">
        <v>100</v>
      </c>
      <c r="O33">
        <v>100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</row>
    <row r="34" spans="1:26" x14ac:dyDescent="0.25">
      <c r="A34" t="s">
        <v>29</v>
      </c>
      <c r="B34">
        <v>1411104</v>
      </c>
      <c r="C34" t="s">
        <v>30</v>
      </c>
      <c r="D34">
        <v>248</v>
      </c>
      <c r="E34">
        <v>233</v>
      </c>
      <c r="F34">
        <v>232</v>
      </c>
      <c r="G34">
        <v>4892</v>
      </c>
      <c r="H34">
        <v>13228.66</v>
      </c>
      <c r="I34">
        <v>37797.18</v>
      </c>
      <c r="J34">
        <v>12893</v>
      </c>
      <c r="K34">
        <v>28606.18</v>
      </c>
      <c r="L34">
        <v>9526.66</v>
      </c>
      <c r="M34">
        <v>15</v>
      </c>
      <c r="N34">
        <v>0</v>
      </c>
      <c r="O34">
        <v>34.11</v>
      </c>
      <c r="P34">
        <v>189</v>
      </c>
      <c r="Q34">
        <v>1</v>
      </c>
      <c r="R34">
        <v>37</v>
      </c>
      <c r="S34">
        <v>0</v>
      </c>
      <c r="T34">
        <v>0</v>
      </c>
      <c r="U34">
        <v>0</v>
      </c>
      <c r="V34">
        <v>0</v>
      </c>
      <c r="W34">
        <v>2</v>
      </c>
      <c r="X34">
        <v>3</v>
      </c>
      <c r="Y34">
        <v>0</v>
      </c>
      <c r="Z34">
        <v>0</v>
      </c>
    </row>
    <row r="35" spans="1:26" x14ac:dyDescent="0.25">
      <c r="A35" t="s">
        <v>29</v>
      </c>
      <c r="B35">
        <v>1411104</v>
      </c>
      <c r="C35" t="s">
        <v>31</v>
      </c>
      <c r="D35">
        <v>1466</v>
      </c>
      <c r="E35">
        <v>1358</v>
      </c>
      <c r="F35">
        <v>1351</v>
      </c>
      <c r="G35">
        <v>43963</v>
      </c>
      <c r="H35">
        <v>117448.13</v>
      </c>
      <c r="I35">
        <v>321869.61</v>
      </c>
      <c r="J35">
        <v>361253</v>
      </c>
      <c r="K35">
        <v>-70</v>
      </c>
      <c r="L35">
        <v>78134.740000000005</v>
      </c>
      <c r="M35">
        <v>100</v>
      </c>
      <c r="N35">
        <v>0</v>
      </c>
      <c r="O35">
        <v>112.24</v>
      </c>
      <c r="P35">
        <v>1188</v>
      </c>
      <c r="Q35">
        <v>14</v>
      </c>
      <c r="R35">
        <v>134</v>
      </c>
      <c r="S35">
        <v>0</v>
      </c>
      <c r="T35">
        <v>0</v>
      </c>
      <c r="U35">
        <v>0</v>
      </c>
      <c r="V35">
        <v>0</v>
      </c>
      <c r="W35">
        <v>14</v>
      </c>
      <c r="X35">
        <v>1</v>
      </c>
      <c r="Y35">
        <v>0</v>
      </c>
      <c r="Z35">
        <v>0</v>
      </c>
    </row>
    <row r="36" spans="1:26" x14ac:dyDescent="0.25">
      <c r="A36" t="s">
        <v>29</v>
      </c>
      <c r="B36">
        <v>1411104</v>
      </c>
      <c r="C36" t="s">
        <v>39</v>
      </c>
      <c r="D36">
        <v>1</v>
      </c>
      <c r="E36">
        <v>1</v>
      </c>
      <c r="F36">
        <v>1</v>
      </c>
      <c r="G36">
        <v>89</v>
      </c>
      <c r="H36">
        <v>0</v>
      </c>
      <c r="I36">
        <v>835</v>
      </c>
      <c r="J36">
        <v>0</v>
      </c>
      <c r="K36">
        <v>0</v>
      </c>
      <c r="L36">
        <v>835</v>
      </c>
      <c r="M36">
        <v>0</v>
      </c>
      <c r="N36">
        <v>100</v>
      </c>
      <c r="O36">
        <v>0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</row>
    <row r="37" spans="1:26" x14ac:dyDescent="0.25">
      <c r="A37" t="s">
        <v>29</v>
      </c>
      <c r="B37">
        <v>1411104</v>
      </c>
      <c r="C37" t="s">
        <v>32</v>
      </c>
      <c r="D37">
        <v>82</v>
      </c>
      <c r="E37">
        <v>71</v>
      </c>
      <c r="F37">
        <v>71</v>
      </c>
      <c r="G37">
        <v>13952</v>
      </c>
      <c r="H37">
        <v>2420.4899999999998</v>
      </c>
      <c r="I37">
        <v>149071.01</v>
      </c>
      <c r="J37">
        <v>181038</v>
      </c>
      <c r="K37">
        <v>0</v>
      </c>
      <c r="L37">
        <v>-29546.5</v>
      </c>
      <c r="M37">
        <v>10</v>
      </c>
      <c r="N37">
        <v>100</v>
      </c>
      <c r="O37">
        <v>121.44</v>
      </c>
      <c r="P37">
        <v>57</v>
      </c>
      <c r="Q37">
        <v>0</v>
      </c>
      <c r="R37">
        <v>12</v>
      </c>
      <c r="S37">
        <v>0</v>
      </c>
      <c r="T37">
        <v>0</v>
      </c>
      <c r="U37">
        <v>0</v>
      </c>
      <c r="V37">
        <v>0</v>
      </c>
      <c r="W37">
        <v>2</v>
      </c>
      <c r="X37">
        <v>0</v>
      </c>
      <c r="Y37">
        <v>0</v>
      </c>
      <c r="Z37">
        <v>0</v>
      </c>
    </row>
    <row r="38" spans="1:26" x14ac:dyDescent="0.25">
      <c r="A38" t="s">
        <v>29</v>
      </c>
      <c r="B38">
        <v>1411104</v>
      </c>
      <c r="C38" t="s">
        <v>33</v>
      </c>
      <c r="D38">
        <v>448</v>
      </c>
      <c r="E38">
        <v>446</v>
      </c>
      <c r="F38">
        <v>445</v>
      </c>
      <c r="G38">
        <v>377849</v>
      </c>
      <c r="H38">
        <v>3234432.35</v>
      </c>
      <c r="I38">
        <v>2331328.33</v>
      </c>
      <c r="J38">
        <v>0</v>
      </c>
      <c r="K38">
        <v>2331328.33</v>
      </c>
      <c r="L38">
        <v>3234432.35</v>
      </c>
      <c r="M38">
        <v>2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445</v>
      </c>
    </row>
    <row r="39" spans="1:26" x14ac:dyDescent="0.25">
      <c r="A39" t="s">
        <v>29</v>
      </c>
      <c r="B39">
        <v>1411104</v>
      </c>
      <c r="C39" t="s">
        <v>41</v>
      </c>
      <c r="D39">
        <v>1</v>
      </c>
      <c r="E39">
        <v>1</v>
      </c>
      <c r="F39">
        <v>1</v>
      </c>
      <c r="G39">
        <v>15</v>
      </c>
      <c r="H39">
        <v>0</v>
      </c>
      <c r="I39">
        <v>383</v>
      </c>
      <c r="J39">
        <v>0</v>
      </c>
      <c r="K39">
        <v>0</v>
      </c>
      <c r="L39">
        <v>383</v>
      </c>
      <c r="M39">
        <v>0</v>
      </c>
      <c r="N39">
        <v>100</v>
      </c>
      <c r="O39">
        <v>0</v>
      </c>
      <c r="P39">
        <v>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</row>
    <row r="40" spans="1:26" x14ac:dyDescent="0.25">
      <c r="A40" t="s">
        <v>29</v>
      </c>
      <c r="B40">
        <v>1411104</v>
      </c>
      <c r="C40" t="s">
        <v>34</v>
      </c>
      <c r="D40">
        <v>77</v>
      </c>
      <c r="E40">
        <v>67</v>
      </c>
      <c r="F40">
        <v>66</v>
      </c>
      <c r="G40">
        <v>6728</v>
      </c>
      <c r="H40">
        <v>95612.03</v>
      </c>
      <c r="I40">
        <v>68782</v>
      </c>
      <c r="J40">
        <v>70372</v>
      </c>
      <c r="K40">
        <v>0</v>
      </c>
      <c r="L40">
        <v>94022.03</v>
      </c>
      <c r="M40">
        <v>8</v>
      </c>
      <c r="N40">
        <v>0</v>
      </c>
      <c r="O40">
        <v>102.31</v>
      </c>
      <c r="P40">
        <v>51</v>
      </c>
      <c r="Q40">
        <v>1</v>
      </c>
      <c r="R40">
        <v>12</v>
      </c>
      <c r="S40">
        <v>0</v>
      </c>
      <c r="T40">
        <v>0</v>
      </c>
      <c r="U40">
        <v>0</v>
      </c>
      <c r="V40">
        <v>0</v>
      </c>
      <c r="W40">
        <v>1</v>
      </c>
      <c r="X40">
        <v>1</v>
      </c>
      <c r="Y40">
        <v>0</v>
      </c>
      <c r="Z40">
        <v>0</v>
      </c>
    </row>
    <row r="41" spans="1:26" x14ac:dyDescent="0.25">
      <c r="A41" t="s">
        <v>29</v>
      </c>
      <c r="B41">
        <v>1411104</v>
      </c>
      <c r="C41" t="s">
        <v>35</v>
      </c>
      <c r="D41">
        <v>31</v>
      </c>
      <c r="E41">
        <v>24</v>
      </c>
      <c r="F41">
        <v>24</v>
      </c>
      <c r="G41">
        <v>12702</v>
      </c>
      <c r="H41">
        <v>360919.07</v>
      </c>
      <c r="I41">
        <v>95522.91</v>
      </c>
      <c r="J41">
        <v>177772</v>
      </c>
      <c r="K41">
        <v>0</v>
      </c>
      <c r="L41">
        <v>278669.98</v>
      </c>
      <c r="M41">
        <v>7</v>
      </c>
      <c r="N41">
        <v>100</v>
      </c>
      <c r="O41">
        <v>186.1</v>
      </c>
      <c r="P41">
        <v>18</v>
      </c>
      <c r="Q41">
        <v>0</v>
      </c>
      <c r="R41">
        <v>4</v>
      </c>
      <c r="S41">
        <v>0</v>
      </c>
      <c r="T41">
        <v>0</v>
      </c>
      <c r="U41">
        <v>0</v>
      </c>
      <c r="V41">
        <v>0</v>
      </c>
      <c r="W41">
        <v>0</v>
      </c>
      <c r="X41">
        <v>2</v>
      </c>
      <c r="Y41">
        <v>0</v>
      </c>
      <c r="Z41">
        <v>0</v>
      </c>
    </row>
    <row r="42" spans="1:26" x14ac:dyDescent="0.25">
      <c r="A42" t="s">
        <v>29</v>
      </c>
      <c r="B42">
        <v>1411104</v>
      </c>
      <c r="C42" t="s">
        <v>36</v>
      </c>
      <c r="D42">
        <v>12</v>
      </c>
      <c r="E42">
        <v>12</v>
      </c>
      <c r="F42">
        <v>12</v>
      </c>
      <c r="G42">
        <v>1191</v>
      </c>
      <c r="H42">
        <v>187404.93</v>
      </c>
      <c r="I42">
        <v>29172.07</v>
      </c>
      <c r="J42">
        <v>52977</v>
      </c>
      <c r="K42">
        <v>0</v>
      </c>
      <c r="L42">
        <v>163600</v>
      </c>
      <c r="M42">
        <v>0</v>
      </c>
      <c r="N42">
        <v>100</v>
      </c>
      <c r="O42">
        <v>181.6</v>
      </c>
      <c r="P42">
        <v>10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0</v>
      </c>
      <c r="X42">
        <v>1</v>
      </c>
      <c r="Y42">
        <v>0</v>
      </c>
      <c r="Z42">
        <v>0</v>
      </c>
    </row>
    <row r="43" spans="1:26" x14ac:dyDescent="0.25">
      <c r="A43" t="s">
        <v>29</v>
      </c>
      <c r="B43">
        <v>1411104</v>
      </c>
      <c r="C43" t="s">
        <v>37</v>
      </c>
      <c r="D43">
        <v>30</v>
      </c>
      <c r="E43">
        <v>10</v>
      </c>
      <c r="F43">
        <v>10</v>
      </c>
      <c r="G43">
        <v>603</v>
      </c>
      <c r="H43">
        <v>-57529.440000000002</v>
      </c>
      <c r="I43">
        <v>7299</v>
      </c>
      <c r="J43">
        <v>9250</v>
      </c>
      <c r="K43">
        <v>0</v>
      </c>
      <c r="L43">
        <v>-59480.44</v>
      </c>
      <c r="M43">
        <v>19</v>
      </c>
      <c r="N43">
        <v>100</v>
      </c>
      <c r="O43">
        <v>126.73</v>
      </c>
      <c r="P43">
        <v>10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</row>
    <row r="44" spans="1:26" x14ac:dyDescent="0.25">
      <c r="A44" t="s">
        <v>29</v>
      </c>
      <c r="B44">
        <v>1411104</v>
      </c>
      <c r="C44" t="s">
        <v>40</v>
      </c>
      <c r="D44">
        <v>1</v>
      </c>
      <c r="E44">
        <v>1</v>
      </c>
      <c r="F44">
        <v>1</v>
      </c>
      <c r="G44">
        <v>0</v>
      </c>
      <c r="H44">
        <v>703</v>
      </c>
      <c r="I44">
        <v>132</v>
      </c>
      <c r="J44">
        <v>0</v>
      </c>
      <c r="K44">
        <v>0</v>
      </c>
      <c r="L44">
        <v>835</v>
      </c>
      <c r="M44">
        <v>0</v>
      </c>
      <c r="N44">
        <v>100</v>
      </c>
      <c r="O44">
        <v>0</v>
      </c>
      <c r="P44">
        <v>0</v>
      </c>
      <c r="Q44">
        <v>0</v>
      </c>
      <c r="R44">
        <v>1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</row>
    <row r="45" spans="1:26" x14ac:dyDescent="0.25">
      <c r="A45" t="s">
        <v>29</v>
      </c>
      <c r="B45">
        <v>1411105</v>
      </c>
      <c r="C45" t="s">
        <v>30</v>
      </c>
      <c r="D45">
        <v>505</v>
      </c>
      <c r="E45">
        <v>474</v>
      </c>
      <c r="F45">
        <v>474</v>
      </c>
      <c r="G45">
        <v>9438</v>
      </c>
      <c r="H45">
        <v>90706.84</v>
      </c>
      <c r="I45">
        <v>73887.350000000006</v>
      </c>
      <c r="J45">
        <v>35672</v>
      </c>
      <c r="K45">
        <v>54063.35</v>
      </c>
      <c r="L45">
        <v>74858.84</v>
      </c>
      <c r="M45">
        <v>30</v>
      </c>
      <c r="N45">
        <v>100</v>
      </c>
      <c r="O45">
        <v>48.28</v>
      </c>
      <c r="P45">
        <v>426</v>
      </c>
      <c r="Q45">
        <v>31</v>
      </c>
      <c r="R45">
        <v>16</v>
      </c>
      <c r="S45">
        <v>0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</row>
    <row r="46" spans="1:26" x14ac:dyDescent="0.25">
      <c r="A46" t="s">
        <v>29</v>
      </c>
      <c r="B46">
        <v>1411105</v>
      </c>
      <c r="C46" t="s">
        <v>31</v>
      </c>
      <c r="D46">
        <v>1237</v>
      </c>
      <c r="E46">
        <v>1132</v>
      </c>
      <c r="F46">
        <v>1125</v>
      </c>
      <c r="G46">
        <v>24830</v>
      </c>
      <c r="H46">
        <v>270191.87</v>
      </c>
      <c r="I46">
        <v>198464</v>
      </c>
      <c r="J46">
        <v>187934</v>
      </c>
      <c r="K46">
        <v>0</v>
      </c>
      <c r="L46">
        <v>280721.87</v>
      </c>
      <c r="M46">
        <v>97</v>
      </c>
      <c r="N46">
        <v>0</v>
      </c>
      <c r="O46">
        <v>94.69</v>
      </c>
      <c r="P46">
        <v>1055</v>
      </c>
      <c r="Q46">
        <v>17</v>
      </c>
      <c r="R46">
        <v>45</v>
      </c>
      <c r="S46">
        <v>0</v>
      </c>
      <c r="T46">
        <v>0</v>
      </c>
      <c r="U46">
        <v>0</v>
      </c>
      <c r="V46">
        <v>0</v>
      </c>
      <c r="W46">
        <v>7</v>
      </c>
      <c r="X46">
        <v>1</v>
      </c>
      <c r="Y46">
        <v>0</v>
      </c>
      <c r="Z46">
        <v>0</v>
      </c>
    </row>
    <row r="47" spans="1:26" x14ac:dyDescent="0.25">
      <c r="A47" t="s">
        <v>29</v>
      </c>
      <c r="B47">
        <v>1411105</v>
      </c>
      <c r="C47" t="s">
        <v>32</v>
      </c>
      <c r="D47">
        <v>32</v>
      </c>
      <c r="E47">
        <v>28</v>
      </c>
      <c r="F47">
        <v>27</v>
      </c>
      <c r="G47">
        <v>4897</v>
      </c>
      <c r="H47">
        <v>-87852.34</v>
      </c>
      <c r="I47">
        <v>52104</v>
      </c>
      <c r="J47">
        <v>51808</v>
      </c>
      <c r="K47">
        <v>0</v>
      </c>
      <c r="L47">
        <v>-87556.34</v>
      </c>
      <c r="M47">
        <v>4</v>
      </c>
      <c r="N47">
        <v>0</v>
      </c>
      <c r="O47">
        <v>99.43</v>
      </c>
      <c r="P47">
        <v>25</v>
      </c>
      <c r="Q47">
        <v>0</v>
      </c>
      <c r="R47">
        <v>2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</row>
    <row r="48" spans="1:26" x14ac:dyDescent="0.25">
      <c r="A48" t="s">
        <v>29</v>
      </c>
      <c r="B48">
        <v>1411105</v>
      </c>
      <c r="C48" t="s">
        <v>33</v>
      </c>
      <c r="D48">
        <v>728</v>
      </c>
      <c r="E48">
        <v>727</v>
      </c>
      <c r="F48">
        <v>726</v>
      </c>
      <c r="G48">
        <v>519117</v>
      </c>
      <c r="H48">
        <v>7981464.5899999999</v>
      </c>
      <c r="I48">
        <v>3202951.89</v>
      </c>
      <c r="J48">
        <v>0</v>
      </c>
      <c r="K48">
        <v>3202951.89</v>
      </c>
      <c r="L48">
        <v>7981464.5899999999</v>
      </c>
      <c r="M48">
        <v>1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726</v>
      </c>
    </row>
    <row r="49" spans="1:26" x14ac:dyDescent="0.25">
      <c r="A49" t="s">
        <v>29</v>
      </c>
      <c r="B49">
        <v>1411105</v>
      </c>
      <c r="C49" t="s">
        <v>34</v>
      </c>
      <c r="D49">
        <v>19</v>
      </c>
      <c r="E49">
        <v>16</v>
      </c>
      <c r="F49">
        <v>16</v>
      </c>
      <c r="G49">
        <v>3604</v>
      </c>
      <c r="H49">
        <v>33159.5</v>
      </c>
      <c r="I49">
        <v>35096</v>
      </c>
      <c r="J49">
        <v>34986</v>
      </c>
      <c r="K49">
        <v>0</v>
      </c>
      <c r="L49">
        <v>33269.5</v>
      </c>
      <c r="M49">
        <v>3</v>
      </c>
      <c r="N49">
        <v>100</v>
      </c>
      <c r="O49">
        <v>99.69</v>
      </c>
      <c r="P49">
        <v>14</v>
      </c>
      <c r="Q49">
        <v>0</v>
      </c>
      <c r="R49">
        <v>2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</row>
    <row r="50" spans="1:26" x14ac:dyDescent="0.25">
      <c r="A50" t="s">
        <v>29</v>
      </c>
      <c r="B50">
        <v>1411105</v>
      </c>
      <c r="C50" t="s">
        <v>35</v>
      </c>
      <c r="D50">
        <v>28</v>
      </c>
      <c r="E50">
        <v>25</v>
      </c>
      <c r="F50">
        <v>24</v>
      </c>
      <c r="G50">
        <v>16179</v>
      </c>
      <c r="H50">
        <v>898340.89</v>
      </c>
      <c r="I50">
        <v>117219.97</v>
      </c>
      <c r="J50">
        <v>0</v>
      </c>
      <c r="K50">
        <v>0</v>
      </c>
      <c r="L50">
        <v>1015560.86</v>
      </c>
      <c r="M50">
        <v>3</v>
      </c>
      <c r="N50">
        <v>0</v>
      </c>
      <c r="O50">
        <v>0</v>
      </c>
      <c r="P50">
        <v>20</v>
      </c>
      <c r="Q50">
        <v>3</v>
      </c>
      <c r="R50">
        <v>1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</row>
    <row r="51" spans="1:26" x14ac:dyDescent="0.25">
      <c r="A51" t="s">
        <v>29</v>
      </c>
      <c r="B51">
        <v>1411105</v>
      </c>
      <c r="C51" t="s">
        <v>36</v>
      </c>
      <c r="D51">
        <v>13</v>
      </c>
      <c r="E51">
        <v>13</v>
      </c>
      <c r="F51">
        <v>13</v>
      </c>
      <c r="G51">
        <v>2078</v>
      </c>
      <c r="H51">
        <v>158396.01</v>
      </c>
      <c r="I51">
        <v>22911.99</v>
      </c>
      <c r="J51">
        <v>0</v>
      </c>
      <c r="K51">
        <v>0</v>
      </c>
      <c r="L51">
        <v>181308</v>
      </c>
      <c r="M51">
        <v>0</v>
      </c>
      <c r="N51">
        <v>100</v>
      </c>
      <c r="O51">
        <v>0</v>
      </c>
      <c r="P51">
        <v>12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1</v>
      </c>
      <c r="X51">
        <v>0</v>
      </c>
      <c r="Y51">
        <v>0</v>
      </c>
      <c r="Z51">
        <v>0</v>
      </c>
    </row>
    <row r="52" spans="1:26" x14ac:dyDescent="0.25">
      <c r="A52" t="s">
        <v>29</v>
      </c>
      <c r="B52">
        <v>1411105</v>
      </c>
      <c r="C52" t="s">
        <v>37</v>
      </c>
      <c r="D52">
        <v>11</v>
      </c>
      <c r="E52">
        <v>1</v>
      </c>
      <c r="F52">
        <v>0</v>
      </c>
      <c r="G52">
        <v>0</v>
      </c>
      <c r="H52">
        <v>-8223</v>
      </c>
      <c r="I52">
        <v>0</v>
      </c>
      <c r="J52">
        <v>0</v>
      </c>
      <c r="K52">
        <v>0</v>
      </c>
      <c r="L52">
        <v>-8223</v>
      </c>
      <c r="M52">
        <v>9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</row>
    <row r="53" spans="1:26" x14ac:dyDescent="0.25">
      <c r="A53" t="s">
        <v>29</v>
      </c>
      <c r="B53">
        <v>1411106</v>
      </c>
      <c r="C53" t="s">
        <v>30</v>
      </c>
      <c r="D53">
        <v>264</v>
      </c>
      <c r="E53">
        <v>233</v>
      </c>
      <c r="F53">
        <v>233</v>
      </c>
      <c r="G53">
        <v>3605</v>
      </c>
      <c r="H53">
        <v>66700.31</v>
      </c>
      <c r="I53">
        <v>30273.439999999999</v>
      </c>
      <c r="J53">
        <v>6207</v>
      </c>
      <c r="K53">
        <v>24576.12</v>
      </c>
      <c r="L53">
        <v>66190.63</v>
      </c>
      <c r="M53">
        <v>27</v>
      </c>
      <c r="N53">
        <v>100</v>
      </c>
      <c r="O53">
        <v>20.5</v>
      </c>
      <c r="P53">
        <v>182</v>
      </c>
      <c r="Q53">
        <v>0</v>
      </c>
      <c r="R53">
        <v>48</v>
      </c>
      <c r="S53">
        <v>0</v>
      </c>
      <c r="T53">
        <v>3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</row>
    <row r="54" spans="1:26" x14ac:dyDescent="0.25">
      <c r="A54" t="s">
        <v>29</v>
      </c>
      <c r="B54">
        <v>1411106</v>
      </c>
      <c r="C54" t="s">
        <v>31</v>
      </c>
      <c r="D54">
        <v>1429</v>
      </c>
      <c r="E54">
        <v>1291</v>
      </c>
      <c r="F54">
        <v>1283</v>
      </c>
      <c r="G54">
        <v>39650</v>
      </c>
      <c r="H54">
        <v>164643.92000000001</v>
      </c>
      <c r="I54">
        <v>296464</v>
      </c>
      <c r="J54">
        <v>301396</v>
      </c>
      <c r="K54">
        <v>0</v>
      </c>
      <c r="L54">
        <v>159711.92000000001</v>
      </c>
      <c r="M54">
        <v>128</v>
      </c>
      <c r="N54">
        <v>0</v>
      </c>
      <c r="O54">
        <v>101.66</v>
      </c>
      <c r="P54">
        <v>1124</v>
      </c>
      <c r="Q54">
        <v>0</v>
      </c>
      <c r="R54">
        <v>148</v>
      </c>
      <c r="S54">
        <v>0</v>
      </c>
      <c r="T54">
        <v>9</v>
      </c>
      <c r="U54">
        <v>0</v>
      </c>
      <c r="V54">
        <v>0</v>
      </c>
      <c r="W54">
        <v>1</v>
      </c>
      <c r="X54">
        <v>1</v>
      </c>
      <c r="Y54">
        <v>0</v>
      </c>
      <c r="Z54">
        <v>0</v>
      </c>
    </row>
    <row r="55" spans="1:26" x14ac:dyDescent="0.25">
      <c r="A55" t="s">
        <v>29</v>
      </c>
      <c r="B55">
        <v>1411106</v>
      </c>
      <c r="C55" t="s">
        <v>39</v>
      </c>
      <c r="D55">
        <v>4</v>
      </c>
      <c r="E55">
        <v>4</v>
      </c>
      <c r="F55">
        <v>4</v>
      </c>
      <c r="G55">
        <v>93</v>
      </c>
      <c r="H55">
        <v>433</v>
      </c>
      <c r="I55">
        <v>1539</v>
      </c>
      <c r="J55">
        <v>1700</v>
      </c>
      <c r="K55">
        <v>0</v>
      </c>
      <c r="L55">
        <v>272</v>
      </c>
      <c r="M55">
        <v>0</v>
      </c>
      <c r="N55">
        <v>100</v>
      </c>
      <c r="O55">
        <v>110.46</v>
      </c>
      <c r="P55">
        <v>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</row>
    <row r="56" spans="1:26" x14ac:dyDescent="0.25">
      <c r="A56" t="s">
        <v>29</v>
      </c>
      <c r="B56">
        <v>1411106</v>
      </c>
      <c r="C56" t="s">
        <v>32</v>
      </c>
      <c r="D56">
        <v>270</v>
      </c>
      <c r="E56">
        <v>252</v>
      </c>
      <c r="F56">
        <v>250</v>
      </c>
      <c r="G56">
        <v>21653</v>
      </c>
      <c r="H56">
        <v>58013.52</v>
      </c>
      <c r="I56">
        <v>245080</v>
      </c>
      <c r="J56">
        <v>241734</v>
      </c>
      <c r="K56">
        <v>12265</v>
      </c>
      <c r="L56">
        <v>49094.52</v>
      </c>
      <c r="M56">
        <v>17</v>
      </c>
      <c r="N56">
        <v>0</v>
      </c>
      <c r="O56">
        <v>98.63</v>
      </c>
      <c r="P56">
        <v>185</v>
      </c>
      <c r="Q56">
        <v>1</v>
      </c>
      <c r="R56">
        <v>64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</row>
    <row r="57" spans="1:26" x14ac:dyDescent="0.25">
      <c r="A57" t="s">
        <v>29</v>
      </c>
      <c r="B57">
        <v>1411106</v>
      </c>
      <c r="C57" t="s">
        <v>38</v>
      </c>
      <c r="D57">
        <v>3</v>
      </c>
      <c r="E57">
        <v>3</v>
      </c>
      <c r="F57">
        <v>3</v>
      </c>
      <c r="G57">
        <v>118</v>
      </c>
      <c r="H57">
        <v>-318.64</v>
      </c>
      <c r="I57">
        <v>1329.64</v>
      </c>
      <c r="J57">
        <v>0</v>
      </c>
      <c r="K57">
        <v>1322.99</v>
      </c>
      <c r="L57">
        <v>-311.99</v>
      </c>
      <c r="M57">
        <v>0</v>
      </c>
      <c r="N57">
        <v>100</v>
      </c>
      <c r="O57">
        <v>0</v>
      </c>
      <c r="P57">
        <v>2</v>
      </c>
      <c r="Q57">
        <v>0</v>
      </c>
      <c r="R57">
        <v>0</v>
      </c>
      <c r="S57">
        <v>0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</row>
    <row r="58" spans="1:26" x14ac:dyDescent="0.25">
      <c r="A58" t="s">
        <v>29</v>
      </c>
      <c r="B58">
        <v>1411106</v>
      </c>
      <c r="C58" t="s">
        <v>33</v>
      </c>
      <c r="D58">
        <v>1121</v>
      </c>
      <c r="E58">
        <v>1117</v>
      </c>
      <c r="F58">
        <v>1112</v>
      </c>
      <c r="G58">
        <v>1111345</v>
      </c>
      <c r="H58">
        <v>11111989.119999999</v>
      </c>
      <c r="I58">
        <v>6856998.6500000004</v>
      </c>
      <c r="J58">
        <v>0</v>
      </c>
      <c r="K58">
        <v>6856998.6500000004</v>
      </c>
      <c r="L58">
        <v>11111989.119999999</v>
      </c>
      <c r="M58">
        <v>4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1112</v>
      </c>
    </row>
    <row r="59" spans="1:26" x14ac:dyDescent="0.25">
      <c r="A59" t="s">
        <v>29</v>
      </c>
      <c r="B59">
        <v>1411106</v>
      </c>
      <c r="C59" t="s">
        <v>34</v>
      </c>
      <c r="D59">
        <v>39</v>
      </c>
      <c r="E59">
        <v>27</v>
      </c>
      <c r="F59">
        <v>27</v>
      </c>
      <c r="G59">
        <v>7608</v>
      </c>
      <c r="H59">
        <v>26445.68</v>
      </c>
      <c r="I59">
        <v>74301.009999999995</v>
      </c>
      <c r="J59">
        <v>86313</v>
      </c>
      <c r="K59">
        <v>0</v>
      </c>
      <c r="L59">
        <v>14433.69</v>
      </c>
      <c r="M59">
        <v>12</v>
      </c>
      <c r="N59">
        <v>100</v>
      </c>
      <c r="O59">
        <v>116.17</v>
      </c>
      <c r="P59">
        <v>24</v>
      </c>
      <c r="Q59">
        <v>0</v>
      </c>
      <c r="R59">
        <v>3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</row>
    <row r="60" spans="1:26" x14ac:dyDescent="0.25">
      <c r="A60" t="s">
        <v>29</v>
      </c>
      <c r="B60">
        <v>1411106</v>
      </c>
      <c r="C60" t="s">
        <v>35</v>
      </c>
      <c r="D60">
        <v>17</v>
      </c>
      <c r="E60">
        <v>16</v>
      </c>
      <c r="F60">
        <v>16</v>
      </c>
      <c r="G60">
        <v>10519</v>
      </c>
      <c r="H60">
        <v>597178.64</v>
      </c>
      <c r="I60">
        <v>97044.36</v>
      </c>
      <c r="J60">
        <v>50750</v>
      </c>
      <c r="K60">
        <v>0</v>
      </c>
      <c r="L60">
        <v>643473</v>
      </c>
      <c r="M60">
        <v>1</v>
      </c>
      <c r="N60">
        <v>100</v>
      </c>
      <c r="O60">
        <v>52.3</v>
      </c>
      <c r="P60">
        <v>11</v>
      </c>
      <c r="Q60">
        <v>0</v>
      </c>
      <c r="R60">
        <v>0</v>
      </c>
      <c r="S60">
        <v>0</v>
      </c>
      <c r="T60">
        <v>2</v>
      </c>
      <c r="U60">
        <v>0</v>
      </c>
      <c r="V60">
        <v>0</v>
      </c>
      <c r="W60">
        <v>0</v>
      </c>
      <c r="X60">
        <v>3</v>
      </c>
      <c r="Y60">
        <v>0</v>
      </c>
      <c r="Z60">
        <v>0</v>
      </c>
    </row>
    <row r="61" spans="1:26" x14ac:dyDescent="0.25">
      <c r="A61" t="s">
        <v>29</v>
      </c>
      <c r="B61">
        <v>1411106</v>
      </c>
      <c r="C61" t="s">
        <v>36</v>
      </c>
      <c r="D61">
        <v>13</v>
      </c>
      <c r="E61">
        <v>13</v>
      </c>
      <c r="F61">
        <v>13</v>
      </c>
      <c r="G61">
        <v>3787</v>
      </c>
      <c r="H61">
        <v>175374</v>
      </c>
      <c r="I61">
        <v>37642</v>
      </c>
      <c r="J61">
        <v>33936</v>
      </c>
      <c r="K61">
        <v>0</v>
      </c>
      <c r="L61">
        <v>179080</v>
      </c>
      <c r="M61">
        <v>0</v>
      </c>
      <c r="N61">
        <v>100</v>
      </c>
      <c r="O61">
        <v>90.15</v>
      </c>
      <c r="P61">
        <v>11</v>
      </c>
      <c r="Q61">
        <v>0</v>
      </c>
      <c r="R61">
        <v>0</v>
      </c>
      <c r="S61">
        <v>0</v>
      </c>
      <c r="T61">
        <v>0</v>
      </c>
      <c r="U61">
        <v>0</v>
      </c>
      <c r="V61">
        <v>1</v>
      </c>
      <c r="W61">
        <v>1</v>
      </c>
      <c r="X61">
        <v>0</v>
      </c>
      <c r="Y61">
        <v>0</v>
      </c>
      <c r="Z61">
        <v>0</v>
      </c>
    </row>
    <row r="62" spans="1:26" x14ac:dyDescent="0.25">
      <c r="A62" t="s">
        <v>29</v>
      </c>
      <c r="B62">
        <v>1411106</v>
      </c>
      <c r="C62" t="s">
        <v>37</v>
      </c>
      <c r="D62">
        <v>24</v>
      </c>
      <c r="E62">
        <v>6</v>
      </c>
      <c r="F62">
        <v>5</v>
      </c>
      <c r="G62">
        <v>258</v>
      </c>
      <c r="H62">
        <v>-54380.5</v>
      </c>
      <c r="I62">
        <v>19067</v>
      </c>
      <c r="J62">
        <v>11837</v>
      </c>
      <c r="K62">
        <v>-4439</v>
      </c>
      <c r="L62">
        <v>-42711.5</v>
      </c>
      <c r="M62">
        <v>11</v>
      </c>
      <c r="N62">
        <v>0</v>
      </c>
      <c r="O62">
        <v>62.08</v>
      </c>
      <c r="P62">
        <v>5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</row>
    <row r="63" spans="1:26" x14ac:dyDescent="0.25">
      <c r="A63" t="s">
        <v>29</v>
      </c>
      <c r="B63">
        <v>1411106</v>
      </c>
      <c r="C63" t="s">
        <v>40</v>
      </c>
      <c r="D63">
        <v>1</v>
      </c>
      <c r="E63">
        <v>1</v>
      </c>
      <c r="F63">
        <v>1</v>
      </c>
      <c r="G63">
        <v>2</v>
      </c>
      <c r="H63">
        <v>49</v>
      </c>
      <c r="I63">
        <v>150</v>
      </c>
      <c r="J63">
        <v>1030</v>
      </c>
      <c r="K63">
        <v>0</v>
      </c>
      <c r="L63">
        <v>-831</v>
      </c>
      <c r="M63">
        <v>0</v>
      </c>
      <c r="N63">
        <v>100</v>
      </c>
      <c r="O63">
        <v>686.67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</row>
    <row r="64" spans="1:26" x14ac:dyDescent="0.25">
      <c r="A64" t="s">
        <v>29</v>
      </c>
      <c r="B64">
        <v>1411107</v>
      </c>
      <c r="C64" t="s">
        <v>30</v>
      </c>
      <c r="D64">
        <v>545</v>
      </c>
      <c r="E64">
        <v>520</v>
      </c>
      <c r="F64">
        <v>520</v>
      </c>
      <c r="G64">
        <v>10044</v>
      </c>
      <c r="H64">
        <v>8614.44</v>
      </c>
      <c r="I64">
        <v>78268.38</v>
      </c>
      <c r="J64">
        <v>17240</v>
      </c>
      <c r="K64">
        <v>60838.38</v>
      </c>
      <c r="L64">
        <v>8804.44</v>
      </c>
      <c r="M64">
        <v>25</v>
      </c>
      <c r="N64">
        <v>100</v>
      </c>
      <c r="O64">
        <v>22.03</v>
      </c>
      <c r="P64">
        <v>465</v>
      </c>
      <c r="Q64">
        <v>0</v>
      </c>
      <c r="R64">
        <v>53</v>
      </c>
      <c r="S64">
        <v>0</v>
      </c>
      <c r="T64">
        <v>1</v>
      </c>
      <c r="U64">
        <v>0</v>
      </c>
      <c r="V64">
        <v>0</v>
      </c>
      <c r="W64">
        <v>0</v>
      </c>
      <c r="X64">
        <v>1</v>
      </c>
      <c r="Y64">
        <v>0</v>
      </c>
      <c r="Z64">
        <v>0</v>
      </c>
    </row>
    <row r="65" spans="1:26" x14ac:dyDescent="0.25">
      <c r="A65" t="s">
        <v>29</v>
      </c>
      <c r="B65">
        <v>1411107</v>
      </c>
      <c r="C65" t="s">
        <v>31</v>
      </c>
      <c r="D65">
        <v>1396</v>
      </c>
      <c r="E65">
        <v>1229</v>
      </c>
      <c r="F65">
        <v>1226</v>
      </c>
      <c r="G65">
        <v>28066</v>
      </c>
      <c r="H65">
        <v>194748.89</v>
      </c>
      <c r="I65">
        <v>215864.2</v>
      </c>
      <c r="J65">
        <v>224269</v>
      </c>
      <c r="K65">
        <v>0</v>
      </c>
      <c r="L65">
        <v>186344.09</v>
      </c>
      <c r="M65">
        <v>158</v>
      </c>
      <c r="N65">
        <v>0</v>
      </c>
      <c r="O65">
        <v>103.89</v>
      </c>
      <c r="P65">
        <v>1083</v>
      </c>
      <c r="Q65">
        <v>0</v>
      </c>
      <c r="R65">
        <v>113</v>
      </c>
      <c r="S65">
        <v>7</v>
      </c>
      <c r="T65">
        <v>20</v>
      </c>
      <c r="U65">
        <v>0</v>
      </c>
      <c r="V65">
        <v>0</v>
      </c>
      <c r="W65">
        <v>1</v>
      </c>
      <c r="X65">
        <v>2</v>
      </c>
      <c r="Y65">
        <v>0</v>
      </c>
      <c r="Z65">
        <v>0</v>
      </c>
    </row>
    <row r="66" spans="1:26" x14ac:dyDescent="0.25">
      <c r="A66" t="s">
        <v>29</v>
      </c>
      <c r="B66">
        <v>1411107</v>
      </c>
      <c r="C66" t="s">
        <v>32</v>
      </c>
      <c r="D66">
        <v>27</v>
      </c>
      <c r="E66">
        <v>26</v>
      </c>
      <c r="F66">
        <v>26</v>
      </c>
      <c r="G66">
        <v>3516</v>
      </c>
      <c r="H66">
        <v>417.07</v>
      </c>
      <c r="I66">
        <v>38530.97</v>
      </c>
      <c r="J66">
        <v>38399</v>
      </c>
      <c r="K66">
        <v>0</v>
      </c>
      <c r="L66">
        <v>549.04</v>
      </c>
      <c r="M66">
        <v>1</v>
      </c>
      <c r="N66">
        <v>100</v>
      </c>
      <c r="O66">
        <v>99.66</v>
      </c>
      <c r="P66">
        <v>23</v>
      </c>
      <c r="Q66">
        <v>0</v>
      </c>
      <c r="R66">
        <v>3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</row>
    <row r="67" spans="1:26" x14ac:dyDescent="0.25">
      <c r="A67" t="s">
        <v>29</v>
      </c>
      <c r="B67">
        <v>1411107</v>
      </c>
      <c r="C67" t="s">
        <v>33</v>
      </c>
      <c r="D67">
        <v>1250</v>
      </c>
      <c r="E67">
        <v>1247</v>
      </c>
      <c r="F67">
        <v>1244</v>
      </c>
      <c r="G67">
        <v>1227000</v>
      </c>
      <c r="H67">
        <v>9493030.5700000003</v>
      </c>
      <c r="I67">
        <v>7570590</v>
      </c>
      <c r="J67">
        <v>0</v>
      </c>
      <c r="K67">
        <v>7570590</v>
      </c>
      <c r="L67">
        <v>9493030.5700000003</v>
      </c>
      <c r="M67">
        <v>3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1244</v>
      </c>
    </row>
    <row r="68" spans="1:26" x14ac:dyDescent="0.25">
      <c r="A68" t="s">
        <v>29</v>
      </c>
      <c r="B68">
        <v>1411107</v>
      </c>
      <c r="C68" t="s">
        <v>41</v>
      </c>
      <c r="D68">
        <v>3</v>
      </c>
      <c r="E68">
        <v>3</v>
      </c>
      <c r="F68">
        <v>3</v>
      </c>
      <c r="G68">
        <v>565</v>
      </c>
      <c r="H68">
        <v>2704</v>
      </c>
      <c r="I68">
        <v>3458</v>
      </c>
      <c r="J68">
        <v>0</v>
      </c>
      <c r="K68">
        <v>0</v>
      </c>
      <c r="L68">
        <v>6162</v>
      </c>
      <c r="M68">
        <v>0</v>
      </c>
      <c r="N68">
        <v>100</v>
      </c>
      <c r="O68">
        <v>0</v>
      </c>
      <c r="P68">
        <v>1</v>
      </c>
      <c r="Q68">
        <v>0</v>
      </c>
      <c r="R68">
        <v>2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</row>
    <row r="69" spans="1:26" x14ac:dyDescent="0.25">
      <c r="A69" t="s">
        <v>29</v>
      </c>
      <c r="B69">
        <v>1411107</v>
      </c>
      <c r="C69" t="s">
        <v>34</v>
      </c>
      <c r="D69">
        <v>25</v>
      </c>
      <c r="E69">
        <v>21</v>
      </c>
      <c r="F69">
        <v>21</v>
      </c>
      <c r="G69">
        <v>11147</v>
      </c>
      <c r="H69">
        <v>-1598.49</v>
      </c>
      <c r="I69">
        <v>93494</v>
      </c>
      <c r="J69">
        <v>92662</v>
      </c>
      <c r="K69">
        <v>0</v>
      </c>
      <c r="L69">
        <v>-766.49</v>
      </c>
      <c r="M69">
        <v>4</v>
      </c>
      <c r="N69">
        <v>100</v>
      </c>
      <c r="O69">
        <v>99.11</v>
      </c>
      <c r="P69">
        <v>15</v>
      </c>
      <c r="Q69">
        <v>0</v>
      </c>
      <c r="R69">
        <v>6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</row>
    <row r="70" spans="1:26" x14ac:dyDescent="0.25">
      <c r="A70" t="s">
        <v>29</v>
      </c>
      <c r="B70">
        <v>1411107</v>
      </c>
      <c r="C70" t="s">
        <v>35</v>
      </c>
      <c r="D70">
        <v>20</v>
      </c>
      <c r="E70">
        <v>19</v>
      </c>
      <c r="F70">
        <v>19</v>
      </c>
      <c r="G70">
        <v>9163</v>
      </c>
      <c r="H70">
        <v>279650.11</v>
      </c>
      <c r="I70">
        <v>69471.89</v>
      </c>
      <c r="J70">
        <v>42457</v>
      </c>
      <c r="K70">
        <v>0</v>
      </c>
      <c r="L70">
        <v>306665</v>
      </c>
      <c r="M70">
        <v>1</v>
      </c>
      <c r="N70">
        <v>100</v>
      </c>
      <c r="O70">
        <v>61.11</v>
      </c>
      <c r="P70">
        <v>15</v>
      </c>
      <c r="Q70">
        <v>0</v>
      </c>
      <c r="R70">
        <v>1</v>
      </c>
      <c r="S70">
        <v>0</v>
      </c>
      <c r="T70">
        <v>2</v>
      </c>
      <c r="U70">
        <v>0</v>
      </c>
      <c r="V70">
        <v>0</v>
      </c>
      <c r="W70">
        <v>0</v>
      </c>
      <c r="X70">
        <v>1</v>
      </c>
      <c r="Y70">
        <v>0</v>
      </c>
      <c r="Z70">
        <v>0</v>
      </c>
    </row>
    <row r="71" spans="1:26" x14ac:dyDescent="0.25">
      <c r="A71" t="s">
        <v>29</v>
      </c>
      <c r="B71">
        <v>1411107</v>
      </c>
      <c r="C71" t="s">
        <v>36</v>
      </c>
      <c r="D71">
        <v>22</v>
      </c>
      <c r="E71">
        <v>22</v>
      </c>
      <c r="F71">
        <v>22</v>
      </c>
      <c r="G71">
        <v>3156</v>
      </c>
      <c r="H71">
        <v>292568.08</v>
      </c>
      <c r="I71">
        <v>89473.919999999998</v>
      </c>
      <c r="J71">
        <v>155243</v>
      </c>
      <c r="K71">
        <v>0</v>
      </c>
      <c r="L71">
        <v>226799</v>
      </c>
      <c r="M71">
        <v>0</v>
      </c>
      <c r="N71">
        <v>100</v>
      </c>
      <c r="O71">
        <v>173.51</v>
      </c>
      <c r="P71">
        <v>21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</v>
      </c>
      <c r="Y71">
        <v>0</v>
      </c>
      <c r="Z71">
        <v>0</v>
      </c>
    </row>
    <row r="72" spans="1:26" x14ac:dyDescent="0.25">
      <c r="A72" t="s">
        <v>29</v>
      </c>
      <c r="B72">
        <v>1411107</v>
      </c>
      <c r="C72" t="s">
        <v>37</v>
      </c>
      <c r="D72">
        <v>13</v>
      </c>
      <c r="E72">
        <v>4</v>
      </c>
      <c r="F72">
        <v>3</v>
      </c>
      <c r="G72">
        <v>351</v>
      </c>
      <c r="H72">
        <v>-33459.5</v>
      </c>
      <c r="I72">
        <v>7582</v>
      </c>
      <c r="J72">
        <v>3300</v>
      </c>
      <c r="K72">
        <v>-1478</v>
      </c>
      <c r="L72">
        <v>-27699.5</v>
      </c>
      <c r="M72">
        <v>7</v>
      </c>
      <c r="N72">
        <v>0</v>
      </c>
      <c r="O72">
        <v>43.52</v>
      </c>
      <c r="P72">
        <v>3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</row>
    <row r="73" spans="1:26" x14ac:dyDescent="0.25">
      <c r="A73" t="s">
        <v>29</v>
      </c>
      <c r="B73">
        <v>1411107</v>
      </c>
      <c r="C73" t="s">
        <v>40</v>
      </c>
      <c r="D73">
        <v>1</v>
      </c>
      <c r="E73">
        <v>1</v>
      </c>
      <c r="F73">
        <v>1</v>
      </c>
      <c r="G73">
        <v>11</v>
      </c>
      <c r="H73">
        <v>403</v>
      </c>
      <c r="I73">
        <v>698</v>
      </c>
      <c r="J73">
        <v>1100</v>
      </c>
      <c r="K73">
        <v>0</v>
      </c>
      <c r="L73">
        <v>1</v>
      </c>
      <c r="M73">
        <v>0</v>
      </c>
      <c r="N73">
        <v>100</v>
      </c>
      <c r="O73">
        <v>157.59</v>
      </c>
      <c r="P73">
        <v>1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</row>
    <row r="74" spans="1:26" x14ac:dyDescent="0.25">
      <c r="A74" t="s">
        <v>29</v>
      </c>
      <c r="B74">
        <v>1411108</v>
      </c>
      <c r="C74" t="s">
        <v>30</v>
      </c>
      <c r="D74">
        <v>348</v>
      </c>
      <c r="E74">
        <v>311</v>
      </c>
      <c r="F74">
        <v>311</v>
      </c>
      <c r="G74">
        <v>6163</v>
      </c>
      <c r="H74">
        <v>75844.539999999994</v>
      </c>
      <c r="I74">
        <v>48105.19</v>
      </c>
      <c r="J74">
        <v>16241</v>
      </c>
      <c r="K74">
        <v>37945.67</v>
      </c>
      <c r="L74">
        <v>69763.06</v>
      </c>
      <c r="M74">
        <v>37</v>
      </c>
      <c r="N74">
        <v>100</v>
      </c>
      <c r="O74">
        <v>33.76</v>
      </c>
      <c r="P74">
        <v>275</v>
      </c>
      <c r="Q74">
        <v>2</v>
      </c>
      <c r="R74">
        <v>33</v>
      </c>
      <c r="S74">
        <v>0</v>
      </c>
      <c r="T74">
        <v>0</v>
      </c>
      <c r="U74">
        <v>0</v>
      </c>
      <c r="V74">
        <v>0</v>
      </c>
      <c r="W74">
        <v>1</v>
      </c>
      <c r="X74">
        <v>0</v>
      </c>
      <c r="Y74">
        <v>0</v>
      </c>
      <c r="Z74">
        <v>0</v>
      </c>
    </row>
    <row r="75" spans="1:26" x14ac:dyDescent="0.25">
      <c r="A75" t="s">
        <v>29</v>
      </c>
      <c r="B75">
        <v>1411108</v>
      </c>
      <c r="C75" t="s">
        <v>42</v>
      </c>
      <c r="D75">
        <v>1</v>
      </c>
      <c r="E75">
        <v>1</v>
      </c>
      <c r="F75">
        <v>1</v>
      </c>
      <c r="G75">
        <v>0</v>
      </c>
      <c r="H75">
        <v>0</v>
      </c>
      <c r="I75">
        <v>83</v>
      </c>
      <c r="J75">
        <v>85</v>
      </c>
      <c r="K75">
        <v>0</v>
      </c>
      <c r="L75">
        <v>-2</v>
      </c>
      <c r="M75">
        <v>0</v>
      </c>
      <c r="N75">
        <v>100</v>
      </c>
      <c r="O75">
        <v>102.41</v>
      </c>
      <c r="P75">
        <v>0</v>
      </c>
      <c r="Q75">
        <v>0</v>
      </c>
      <c r="R75">
        <v>1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</row>
    <row r="76" spans="1:26" x14ac:dyDescent="0.25">
      <c r="A76" t="s">
        <v>29</v>
      </c>
      <c r="B76">
        <v>1411108</v>
      </c>
      <c r="C76" t="s">
        <v>31</v>
      </c>
      <c r="D76">
        <v>1359</v>
      </c>
      <c r="E76">
        <v>1274</v>
      </c>
      <c r="F76">
        <v>1264</v>
      </c>
      <c r="G76">
        <v>34764</v>
      </c>
      <c r="H76">
        <v>171744.18</v>
      </c>
      <c r="I76">
        <v>253975.83</v>
      </c>
      <c r="J76">
        <v>277049</v>
      </c>
      <c r="K76">
        <v>3067</v>
      </c>
      <c r="L76">
        <v>145604.01</v>
      </c>
      <c r="M76">
        <v>78</v>
      </c>
      <c r="N76">
        <v>0</v>
      </c>
      <c r="O76">
        <v>109.08</v>
      </c>
      <c r="P76">
        <v>1125</v>
      </c>
      <c r="Q76">
        <v>1</v>
      </c>
      <c r="R76">
        <v>129</v>
      </c>
      <c r="S76">
        <v>3</v>
      </c>
      <c r="T76">
        <v>4</v>
      </c>
      <c r="U76">
        <v>0</v>
      </c>
      <c r="V76">
        <v>0</v>
      </c>
      <c r="W76">
        <v>2</v>
      </c>
      <c r="X76">
        <v>0</v>
      </c>
      <c r="Y76">
        <v>0</v>
      </c>
      <c r="Z76">
        <v>0</v>
      </c>
    </row>
    <row r="77" spans="1:26" x14ac:dyDescent="0.25">
      <c r="A77" t="s">
        <v>29</v>
      </c>
      <c r="B77">
        <v>1411108</v>
      </c>
      <c r="C77" t="s">
        <v>39</v>
      </c>
      <c r="D77">
        <v>1</v>
      </c>
      <c r="E77">
        <v>1</v>
      </c>
      <c r="F77">
        <v>1</v>
      </c>
      <c r="G77">
        <v>67</v>
      </c>
      <c r="H77">
        <v>0</v>
      </c>
      <c r="I77">
        <v>732</v>
      </c>
      <c r="J77">
        <v>732</v>
      </c>
      <c r="K77">
        <v>0</v>
      </c>
      <c r="L77">
        <v>0</v>
      </c>
      <c r="M77">
        <v>0</v>
      </c>
      <c r="N77">
        <v>100</v>
      </c>
      <c r="O77">
        <v>100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</row>
    <row r="78" spans="1:26" x14ac:dyDescent="0.25">
      <c r="A78" t="s">
        <v>29</v>
      </c>
      <c r="B78">
        <v>1411108</v>
      </c>
      <c r="C78" t="s">
        <v>32</v>
      </c>
      <c r="D78">
        <v>47</v>
      </c>
      <c r="E78">
        <v>46</v>
      </c>
      <c r="F78">
        <v>46</v>
      </c>
      <c r="G78">
        <v>14138</v>
      </c>
      <c r="H78">
        <v>3065.1</v>
      </c>
      <c r="I78">
        <v>146081</v>
      </c>
      <c r="J78">
        <v>146332</v>
      </c>
      <c r="K78">
        <v>0</v>
      </c>
      <c r="L78">
        <v>2814.1</v>
      </c>
      <c r="M78">
        <v>1</v>
      </c>
      <c r="N78">
        <v>100</v>
      </c>
      <c r="O78">
        <v>100.17</v>
      </c>
      <c r="P78">
        <v>40</v>
      </c>
      <c r="Q78">
        <v>0</v>
      </c>
      <c r="R78">
        <v>6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</row>
    <row r="79" spans="1:26" x14ac:dyDescent="0.25">
      <c r="A79" t="s">
        <v>29</v>
      </c>
      <c r="B79">
        <v>1411108</v>
      </c>
      <c r="C79" t="s">
        <v>33</v>
      </c>
      <c r="D79">
        <v>663</v>
      </c>
      <c r="E79">
        <v>660</v>
      </c>
      <c r="F79">
        <v>660</v>
      </c>
      <c r="G79">
        <v>464611</v>
      </c>
      <c r="H79">
        <v>4097263.56</v>
      </c>
      <c r="I79">
        <v>2866649.87</v>
      </c>
      <c r="J79">
        <v>0</v>
      </c>
      <c r="K79">
        <v>2866649.87</v>
      </c>
      <c r="L79">
        <v>4097263.56</v>
      </c>
      <c r="M79">
        <v>3</v>
      </c>
      <c r="N79">
        <v>100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660</v>
      </c>
    </row>
    <row r="80" spans="1:26" x14ac:dyDescent="0.25">
      <c r="A80" t="s">
        <v>29</v>
      </c>
      <c r="B80">
        <v>1411108</v>
      </c>
      <c r="C80" t="s">
        <v>34</v>
      </c>
      <c r="D80">
        <v>85</v>
      </c>
      <c r="E80">
        <v>71</v>
      </c>
      <c r="F80">
        <v>70</v>
      </c>
      <c r="G80">
        <v>3594</v>
      </c>
      <c r="H80">
        <v>19810.09</v>
      </c>
      <c r="I80">
        <v>41242</v>
      </c>
      <c r="J80">
        <v>38130</v>
      </c>
      <c r="K80">
        <v>0</v>
      </c>
      <c r="L80">
        <v>22922.09</v>
      </c>
      <c r="M80">
        <v>13</v>
      </c>
      <c r="N80">
        <v>0</v>
      </c>
      <c r="O80">
        <v>92.45</v>
      </c>
      <c r="P80">
        <v>55</v>
      </c>
      <c r="Q80">
        <v>0</v>
      </c>
      <c r="R80">
        <v>14</v>
      </c>
      <c r="S80">
        <v>0</v>
      </c>
      <c r="T80">
        <v>1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</row>
    <row r="81" spans="1:26" x14ac:dyDescent="0.25">
      <c r="A81" t="s">
        <v>29</v>
      </c>
      <c r="B81">
        <v>1411108</v>
      </c>
      <c r="C81" t="s">
        <v>35</v>
      </c>
      <c r="D81">
        <v>15</v>
      </c>
      <c r="E81">
        <v>15</v>
      </c>
      <c r="F81">
        <v>15</v>
      </c>
      <c r="G81">
        <v>11839</v>
      </c>
      <c r="H81">
        <v>1008442.3</v>
      </c>
      <c r="I81">
        <v>114777.7</v>
      </c>
      <c r="J81">
        <v>19577</v>
      </c>
      <c r="K81">
        <v>0</v>
      </c>
      <c r="L81">
        <v>1103643</v>
      </c>
      <c r="M81">
        <v>0</v>
      </c>
      <c r="N81">
        <v>100</v>
      </c>
      <c r="O81">
        <v>17.059999999999999</v>
      </c>
      <c r="P81">
        <v>14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1</v>
      </c>
      <c r="Y81">
        <v>0</v>
      </c>
      <c r="Z81">
        <v>0</v>
      </c>
    </row>
    <row r="82" spans="1:26" x14ac:dyDescent="0.25">
      <c r="A82" t="s">
        <v>29</v>
      </c>
      <c r="B82">
        <v>1411108</v>
      </c>
      <c r="C82" t="s">
        <v>36</v>
      </c>
      <c r="D82">
        <v>18</v>
      </c>
      <c r="E82">
        <v>18</v>
      </c>
      <c r="F82">
        <v>18</v>
      </c>
      <c r="G82">
        <v>7755</v>
      </c>
      <c r="H82">
        <v>179557.02</v>
      </c>
      <c r="I82">
        <v>67887.98</v>
      </c>
      <c r="J82">
        <v>9356</v>
      </c>
      <c r="K82">
        <v>0</v>
      </c>
      <c r="L82">
        <v>238089</v>
      </c>
      <c r="M82">
        <v>0</v>
      </c>
      <c r="N82">
        <v>100</v>
      </c>
      <c r="O82">
        <v>13.78</v>
      </c>
      <c r="P82">
        <v>18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</row>
    <row r="83" spans="1:26" x14ac:dyDescent="0.25">
      <c r="A83" t="s">
        <v>29</v>
      </c>
      <c r="B83">
        <v>1411108</v>
      </c>
      <c r="C83" t="s">
        <v>37</v>
      </c>
      <c r="D83">
        <v>17</v>
      </c>
      <c r="E83">
        <v>9</v>
      </c>
      <c r="F83">
        <v>9</v>
      </c>
      <c r="G83">
        <v>612</v>
      </c>
      <c r="H83">
        <v>-23321.33</v>
      </c>
      <c r="I83">
        <v>23710</v>
      </c>
      <c r="J83">
        <v>67120</v>
      </c>
      <c r="K83">
        <v>-1589</v>
      </c>
      <c r="L83">
        <v>-65142.33</v>
      </c>
      <c r="M83">
        <v>8</v>
      </c>
      <c r="N83">
        <v>100</v>
      </c>
      <c r="O83">
        <v>283.08999999999997</v>
      </c>
      <c r="P83">
        <v>9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</row>
    <row r="84" spans="1:26" x14ac:dyDescent="0.25">
      <c r="A84" t="s">
        <v>29</v>
      </c>
      <c r="B84">
        <v>1411108</v>
      </c>
      <c r="C84" t="s">
        <v>40</v>
      </c>
      <c r="D84">
        <v>1</v>
      </c>
      <c r="E84">
        <v>1</v>
      </c>
      <c r="F84">
        <v>1</v>
      </c>
      <c r="G84">
        <v>0</v>
      </c>
      <c r="H84">
        <v>493</v>
      </c>
      <c r="I84">
        <v>235</v>
      </c>
      <c r="J84">
        <v>0</v>
      </c>
      <c r="K84">
        <v>0</v>
      </c>
      <c r="L84">
        <v>728</v>
      </c>
      <c r="M84">
        <v>0</v>
      </c>
      <c r="N84">
        <v>100</v>
      </c>
      <c r="O84">
        <v>0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</row>
    <row r="85" spans="1:26" x14ac:dyDescent="0.25">
      <c r="A85" t="s">
        <v>29</v>
      </c>
      <c r="B85">
        <v>1411109</v>
      </c>
      <c r="C85" t="s">
        <v>30</v>
      </c>
      <c r="D85">
        <v>464</v>
      </c>
      <c r="E85">
        <v>426</v>
      </c>
      <c r="F85">
        <v>426</v>
      </c>
      <c r="G85">
        <v>7558</v>
      </c>
      <c r="H85">
        <v>117368.45</v>
      </c>
      <c r="I85">
        <v>63913.599999999999</v>
      </c>
      <c r="J85">
        <v>20268</v>
      </c>
      <c r="K85">
        <v>50431.9</v>
      </c>
      <c r="L85">
        <v>110582.15</v>
      </c>
      <c r="M85">
        <v>38</v>
      </c>
      <c r="N85">
        <v>100</v>
      </c>
      <c r="O85">
        <v>31.71</v>
      </c>
      <c r="P85">
        <v>332</v>
      </c>
      <c r="Q85">
        <v>2</v>
      </c>
      <c r="R85">
        <v>90</v>
      </c>
      <c r="S85">
        <v>0</v>
      </c>
      <c r="T85">
        <v>1</v>
      </c>
      <c r="U85">
        <v>0</v>
      </c>
      <c r="V85">
        <v>0</v>
      </c>
      <c r="W85">
        <v>1</v>
      </c>
      <c r="X85">
        <v>0</v>
      </c>
      <c r="Y85">
        <v>0</v>
      </c>
      <c r="Z85">
        <v>0</v>
      </c>
    </row>
    <row r="86" spans="1:26" x14ac:dyDescent="0.25">
      <c r="A86" t="s">
        <v>29</v>
      </c>
      <c r="B86">
        <v>1411109</v>
      </c>
      <c r="C86" t="s">
        <v>31</v>
      </c>
      <c r="D86">
        <v>1277</v>
      </c>
      <c r="E86">
        <v>1116</v>
      </c>
      <c r="F86">
        <v>1114</v>
      </c>
      <c r="G86">
        <v>25528</v>
      </c>
      <c r="H86">
        <v>325237.56</v>
      </c>
      <c r="I86">
        <v>211151.03</v>
      </c>
      <c r="J86">
        <v>226564</v>
      </c>
      <c r="K86">
        <v>0</v>
      </c>
      <c r="L86">
        <v>309824.59000000003</v>
      </c>
      <c r="M86">
        <v>137</v>
      </c>
      <c r="N86">
        <v>0</v>
      </c>
      <c r="O86">
        <v>107.3</v>
      </c>
      <c r="P86">
        <v>985</v>
      </c>
      <c r="Q86">
        <v>8</v>
      </c>
      <c r="R86">
        <v>112</v>
      </c>
      <c r="S86">
        <v>3</v>
      </c>
      <c r="T86">
        <v>4</v>
      </c>
      <c r="U86">
        <v>0</v>
      </c>
      <c r="V86">
        <v>0</v>
      </c>
      <c r="W86">
        <v>1</v>
      </c>
      <c r="X86">
        <v>1</v>
      </c>
      <c r="Y86">
        <v>0</v>
      </c>
      <c r="Z86">
        <v>0</v>
      </c>
    </row>
    <row r="87" spans="1:26" x14ac:dyDescent="0.25">
      <c r="A87" t="s">
        <v>29</v>
      </c>
      <c r="B87">
        <v>1411109</v>
      </c>
      <c r="C87" t="s">
        <v>32</v>
      </c>
      <c r="D87">
        <v>35</v>
      </c>
      <c r="E87">
        <v>31</v>
      </c>
      <c r="F87">
        <v>31</v>
      </c>
      <c r="G87">
        <v>8962</v>
      </c>
      <c r="H87">
        <v>47057.4</v>
      </c>
      <c r="I87">
        <v>92693.01</v>
      </c>
      <c r="J87">
        <v>96037</v>
      </c>
      <c r="K87">
        <v>0</v>
      </c>
      <c r="L87">
        <v>43713.41</v>
      </c>
      <c r="M87">
        <v>4</v>
      </c>
      <c r="N87">
        <v>100</v>
      </c>
      <c r="O87">
        <v>103.61</v>
      </c>
      <c r="P87">
        <v>24</v>
      </c>
      <c r="Q87">
        <v>0</v>
      </c>
      <c r="R87">
        <v>6</v>
      </c>
      <c r="S87">
        <v>0</v>
      </c>
      <c r="T87">
        <v>1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</row>
    <row r="88" spans="1:26" x14ac:dyDescent="0.25">
      <c r="A88" t="s">
        <v>29</v>
      </c>
      <c r="B88">
        <v>1411109</v>
      </c>
      <c r="C88" t="s">
        <v>33</v>
      </c>
      <c r="D88">
        <v>641</v>
      </c>
      <c r="E88">
        <v>638</v>
      </c>
      <c r="F88">
        <v>635</v>
      </c>
      <c r="G88">
        <v>438700</v>
      </c>
      <c r="H88">
        <v>4624218.92</v>
      </c>
      <c r="I88">
        <v>2706779</v>
      </c>
      <c r="J88">
        <v>0</v>
      </c>
      <c r="K88">
        <v>2706779</v>
      </c>
      <c r="L88">
        <v>4624218.92</v>
      </c>
      <c r="M88">
        <v>3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635</v>
      </c>
    </row>
    <row r="89" spans="1:26" x14ac:dyDescent="0.25">
      <c r="A89" t="s">
        <v>29</v>
      </c>
      <c r="B89">
        <v>1411109</v>
      </c>
      <c r="C89" t="s">
        <v>34</v>
      </c>
      <c r="D89">
        <v>52</v>
      </c>
      <c r="E89">
        <v>44</v>
      </c>
      <c r="F89">
        <v>44</v>
      </c>
      <c r="G89">
        <v>5505</v>
      </c>
      <c r="H89">
        <v>3396.08</v>
      </c>
      <c r="I89">
        <v>55529</v>
      </c>
      <c r="J89">
        <v>55834</v>
      </c>
      <c r="K89">
        <v>0</v>
      </c>
      <c r="L89">
        <v>3091.08</v>
      </c>
      <c r="M89">
        <v>8</v>
      </c>
      <c r="N89">
        <v>100</v>
      </c>
      <c r="O89">
        <v>100.55</v>
      </c>
      <c r="P89">
        <v>34</v>
      </c>
      <c r="Q89">
        <v>0</v>
      </c>
      <c r="R89">
        <v>10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</row>
    <row r="90" spans="1:26" x14ac:dyDescent="0.25">
      <c r="A90" t="s">
        <v>29</v>
      </c>
      <c r="B90">
        <v>1411109</v>
      </c>
      <c r="C90" t="s">
        <v>35</v>
      </c>
      <c r="D90">
        <v>20</v>
      </c>
      <c r="E90">
        <v>20</v>
      </c>
      <c r="F90">
        <v>20</v>
      </c>
      <c r="G90">
        <v>12887</v>
      </c>
      <c r="H90">
        <v>117704.97</v>
      </c>
      <c r="I90">
        <v>85460.03</v>
      </c>
      <c r="J90">
        <v>18645</v>
      </c>
      <c r="K90">
        <v>0</v>
      </c>
      <c r="L90">
        <v>184520</v>
      </c>
      <c r="M90">
        <v>0</v>
      </c>
      <c r="N90">
        <v>100</v>
      </c>
      <c r="O90">
        <v>21.82</v>
      </c>
      <c r="P90">
        <v>20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</row>
    <row r="91" spans="1:26" x14ac:dyDescent="0.25">
      <c r="A91" t="s">
        <v>29</v>
      </c>
      <c r="B91">
        <v>1411109</v>
      </c>
      <c r="C91" t="s">
        <v>36</v>
      </c>
      <c r="D91">
        <v>16</v>
      </c>
      <c r="E91">
        <v>15</v>
      </c>
      <c r="F91">
        <v>15</v>
      </c>
      <c r="G91">
        <v>1862</v>
      </c>
      <c r="H91">
        <v>35055.4</v>
      </c>
      <c r="I91">
        <v>45637</v>
      </c>
      <c r="J91">
        <v>16254</v>
      </c>
      <c r="K91">
        <v>0</v>
      </c>
      <c r="L91">
        <v>64438.400000000001</v>
      </c>
      <c r="M91">
        <v>1</v>
      </c>
      <c r="N91">
        <v>100</v>
      </c>
      <c r="O91">
        <v>35.619999999999997</v>
      </c>
      <c r="P91">
        <v>14</v>
      </c>
      <c r="Q91">
        <v>0</v>
      </c>
      <c r="R91">
        <v>1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</row>
    <row r="92" spans="1:26" x14ac:dyDescent="0.25">
      <c r="A92" t="s">
        <v>29</v>
      </c>
      <c r="B92">
        <v>1411109</v>
      </c>
      <c r="C92" t="s">
        <v>37</v>
      </c>
      <c r="D92">
        <v>1</v>
      </c>
      <c r="E92">
        <v>1</v>
      </c>
      <c r="F92">
        <v>1</v>
      </c>
      <c r="G92">
        <v>23</v>
      </c>
      <c r="H92">
        <v>-5846</v>
      </c>
      <c r="I92">
        <v>2023</v>
      </c>
      <c r="J92">
        <v>2100</v>
      </c>
      <c r="K92">
        <v>0</v>
      </c>
      <c r="L92">
        <v>-5923</v>
      </c>
      <c r="M92">
        <v>0</v>
      </c>
      <c r="N92">
        <v>100</v>
      </c>
      <c r="O92">
        <v>103.81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</row>
    <row r="93" spans="1:26" x14ac:dyDescent="0.25">
      <c r="A93" t="s">
        <v>29</v>
      </c>
      <c r="B93">
        <v>1411110</v>
      </c>
      <c r="C93" t="s">
        <v>30</v>
      </c>
      <c r="D93">
        <v>473</v>
      </c>
      <c r="E93">
        <v>422</v>
      </c>
      <c r="F93">
        <v>422</v>
      </c>
      <c r="G93">
        <v>6767</v>
      </c>
      <c r="H93">
        <v>125541.43</v>
      </c>
      <c r="I93">
        <v>55348.7</v>
      </c>
      <c r="J93">
        <v>12982</v>
      </c>
      <c r="K93">
        <v>45247.98</v>
      </c>
      <c r="L93">
        <v>122660.15</v>
      </c>
      <c r="M93">
        <v>51</v>
      </c>
      <c r="N93">
        <v>100</v>
      </c>
      <c r="O93">
        <v>23.45</v>
      </c>
      <c r="P93">
        <v>330</v>
      </c>
      <c r="Q93">
        <v>4</v>
      </c>
      <c r="R93">
        <v>81</v>
      </c>
      <c r="S93">
        <v>0</v>
      </c>
      <c r="T93">
        <v>5</v>
      </c>
      <c r="U93">
        <v>0</v>
      </c>
      <c r="V93">
        <v>0</v>
      </c>
      <c r="W93">
        <v>1</v>
      </c>
      <c r="X93">
        <v>1</v>
      </c>
      <c r="Y93">
        <v>0</v>
      </c>
      <c r="Z93">
        <v>0</v>
      </c>
    </row>
    <row r="94" spans="1:26" x14ac:dyDescent="0.25">
      <c r="A94" t="s">
        <v>29</v>
      </c>
      <c r="B94">
        <v>1411110</v>
      </c>
      <c r="C94" t="s">
        <v>31</v>
      </c>
      <c r="D94">
        <v>1095</v>
      </c>
      <c r="E94">
        <v>1012</v>
      </c>
      <c r="F94">
        <v>1007</v>
      </c>
      <c r="G94">
        <v>21385</v>
      </c>
      <c r="H94">
        <v>148039.70000000001</v>
      </c>
      <c r="I94">
        <v>167947.84</v>
      </c>
      <c r="J94">
        <v>162009</v>
      </c>
      <c r="K94">
        <v>0</v>
      </c>
      <c r="L94">
        <v>153978.54</v>
      </c>
      <c r="M94">
        <v>79</v>
      </c>
      <c r="N94">
        <v>0</v>
      </c>
      <c r="O94">
        <v>96.46</v>
      </c>
      <c r="P94">
        <v>901</v>
      </c>
      <c r="Q94">
        <v>1</v>
      </c>
      <c r="R94">
        <v>90</v>
      </c>
      <c r="S94">
        <v>0</v>
      </c>
      <c r="T94">
        <v>7</v>
      </c>
      <c r="U94">
        <v>0</v>
      </c>
      <c r="V94">
        <v>0</v>
      </c>
      <c r="W94">
        <v>3</v>
      </c>
      <c r="X94">
        <v>5</v>
      </c>
      <c r="Y94">
        <v>0</v>
      </c>
      <c r="Z94">
        <v>0</v>
      </c>
    </row>
    <row r="95" spans="1:26" x14ac:dyDescent="0.25">
      <c r="A95" t="s">
        <v>29</v>
      </c>
      <c r="B95">
        <v>1411110</v>
      </c>
      <c r="C95" t="s">
        <v>32</v>
      </c>
      <c r="D95">
        <v>57</v>
      </c>
      <c r="E95">
        <v>54</v>
      </c>
      <c r="F95">
        <v>54</v>
      </c>
      <c r="G95">
        <v>8538</v>
      </c>
      <c r="H95">
        <v>43636.74</v>
      </c>
      <c r="I95">
        <v>93981.98</v>
      </c>
      <c r="J95">
        <v>91909</v>
      </c>
      <c r="K95">
        <v>0</v>
      </c>
      <c r="L95">
        <v>45709.72</v>
      </c>
      <c r="M95">
        <v>3</v>
      </c>
      <c r="N95">
        <v>100</v>
      </c>
      <c r="O95">
        <v>97.79</v>
      </c>
      <c r="P95">
        <v>47</v>
      </c>
      <c r="Q95">
        <v>0</v>
      </c>
      <c r="R95">
        <v>7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</row>
    <row r="96" spans="1:26" x14ac:dyDescent="0.25">
      <c r="A96" t="s">
        <v>29</v>
      </c>
      <c r="B96">
        <v>1411110</v>
      </c>
      <c r="C96" t="s">
        <v>38</v>
      </c>
      <c r="D96">
        <v>1</v>
      </c>
      <c r="E96">
        <v>1</v>
      </c>
      <c r="F96">
        <v>1</v>
      </c>
      <c r="G96">
        <v>23</v>
      </c>
      <c r="H96">
        <v>-188.83</v>
      </c>
      <c r="I96">
        <v>292.63</v>
      </c>
      <c r="J96">
        <v>0</v>
      </c>
      <c r="K96">
        <v>291.63</v>
      </c>
      <c r="L96">
        <v>-187.83</v>
      </c>
      <c r="M96">
        <v>0</v>
      </c>
      <c r="N96">
        <v>100</v>
      </c>
      <c r="O96">
        <v>0</v>
      </c>
      <c r="P96">
        <v>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</row>
    <row r="97" spans="1:26" x14ac:dyDescent="0.25">
      <c r="A97" t="s">
        <v>29</v>
      </c>
      <c r="B97">
        <v>1411110</v>
      </c>
      <c r="C97" t="s">
        <v>33</v>
      </c>
      <c r="D97">
        <v>1263</v>
      </c>
      <c r="E97">
        <v>1260</v>
      </c>
      <c r="F97">
        <v>1254</v>
      </c>
      <c r="G97">
        <v>821053</v>
      </c>
      <c r="H97">
        <v>10050678.09</v>
      </c>
      <c r="I97">
        <v>5065897.01</v>
      </c>
      <c r="J97">
        <v>0</v>
      </c>
      <c r="K97">
        <v>5065897.01</v>
      </c>
      <c r="L97">
        <v>10050678.09</v>
      </c>
      <c r="M97">
        <v>3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1254</v>
      </c>
    </row>
    <row r="98" spans="1:26" x14ac:dyDescent="0.25">
      <c r="A98" t="s">
        <v>29</v>
      </c>
      <c r="B98">
        <v>1411110</v>
      </c>
      <c r="C98" t="s">
        <v>43</v>
      </c>
      <c r="D98">
        <v>1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1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</row>
    <row r="99" spans="1:26" x14ac:dyDescent="0.25">
      <c r="A99" t="s">
        <v>29</v>
      </c>
      <c r="B99">
        <v>1411110</v>
      </c>
      <c r="C99" t="s">
        <v>34</v>
      </c>
      <c r="D99">
        <v>38</v>
      </c>
      <c r="E99">
        <v>30</v>
      </c>
      <c r="F99">
        <v>30</v>
      </c>
      <c r="G99">
        <v>2007</v>
      </c>
      <c r="H99">
        <v>11532.59</v>
      </c>
      <c r="I99">
        <v>22893</v>
      </c>
      <c r="J99">
        <v>22467</v>
      </c>
      <c r="K99">
        <v>0</v>
      </c>
      <c r="L99">
        <v>11958.59</v>
      </c>
      <c r="M99">
        <v>8</v>
      </c>
      <c r="N99">
        <v>100</v>
      </c>
      <c r="O99">
        <v>98.14</v>
      </c>
      <c r="P99">
        <v>21</v>
      </c>
      <c r="Q99">
        <v>0</v>
      </c>
      <c r="R99">
        <v>8</v>
      </c>
      <c r="S99">
        <v>0</v>
      </c>
      <c r="T99">
        <v>0</v>
      </c>
      <c r="U99">
        <v>0</v>
      </c>
      <c r="V99">
        <v>0</v>
      </c>
      <c r="W99">
        <v>0</v>
      </c>
      <c r="X99">
        <v>1</v>
      </c>
      <c r="Y99">
        <v>0</v>
      </c>
      <c r="Z99">
        <v>0</v>
      </c>
    </row>
    <row r="100" spans="1:26" x14ac:dyDescent="0.25">
      <c r="A100" t="s">
        <v>29</v>
      </c>
      <c r="B100">
        <v>1411110</v>
      </c>
      <c r="C100" t="s">
        <v>35</v>
      </c>
      <c r="D100">
        <v>24</v>
      </c>
      <c r="E100">
        <v>19</v>
      </c>
      <c r="F100">
        <v>19</v>
      </c>
      <c r="G100">
        <v>10724</v>
      </c>
      <c r="H100">
        <v>151841.82999999999</v>
      </c>
      <c r="I100">
        <v>79586</v>
      </c>
      <c r="J100">
        <v>214836</v>
      </c>
      <c r="K100">
        <v>0</v>
      </c>
      <c r="L100">
        <v>16591.830000000002</v>
      </c>
      <c r="M100">
        <v>5</v>
      </c>
      <c r="N100">
        <v>100</v>
      </c>
      <c r="O100">
        <v>269.94</v>
      </c>
      <c r="P100">
        <v>14</v>
      </c>
      <c r="Q100">
        <v>0</v>
      </c>
      <c r="R100">
        <v>5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</row>
    <row r="101" spans="1:26" x14ac:dyDescent="0.25">
      <c r="A101" t="s">
        <v>29</v>
      </c>
      <c r="B101">
        <v>1411110</v>
      </c>
      <c r="C101" t="s">
        <v>36</v>
      </c>
      <c r="D101">
        <v>16</v>
      </c>
      <c r="E101">
        <v>15</v>
      </c>
      <c r="F101">
        <v>15</v>
      </c>
      <c r="G101">
        <v>3003</v>
      </c>
      <c r="H101">
        <v>62670.91</v>
      </c>
      <c r="I101">
        <v>39838</v>
      </c>
      <c r="J101">
        <v>88064</v>
      </c>
      <c r="K101">
        <v>0</v>
      </c>
      <c r="L101">
        <v>14444.91</v>
      </c>
      <c r="M101">
        <v>1</v>
      </c>
      <c r="N101">
        <v>100</v>
      </c>
      <c r="O101">
        <v>221.06</v>
      </c>
      <c r="P101">
        <v>15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</row>
    <row r="102" spans="1:26" x14ac:dyDescent="0.25">
      <c r="A102" t="s">
        <v>29</v>
      </c>
      <c r="B102">
        <v>1411110</v>
      </c>
      <c r="C102" t="s">
        <v>37</v>
      </c>
      <c r="D102">
        <v>8</v>
      </c>
      <c r="E102">
        <v>5</v>
      </c>
      <c r="F102">
        <v>3</v>
      </c>
      <c r="G102">
        <v>0</v>
      </c>
      <c r="H102">
        <v>-11028.87</v>
      </c>
      <c r="I102">
        <v>1000</v>
      </c>
      <c r="J102">
        <v>0</v>
      </c>
      <c r="K102">
        <v>0</v>
      </c>
      <c r="L102">
        <v>-10028.870000000001</v>
      </c>
      <c r="M102">
        <v>3</v>
      </c>
      <c r="N102">
        <v>0</v>
      </c>
      <c r="O102">
        <v>0</v>
      </c>
      <c r="P102">
        <v>3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</row>
    <row r="103" spans="1:26" x14ac:dyDescent="0.25">
      <c r="A103" t="s">
        <v>29</v>
      </c>
      <c r="B103">
        <v>1411111</v>
      </c>
      <c r="C103" t="s">
        <v>30</v>
      </c>
      <c r="D103">
        <v>361</v>
      </c>
      <c r="E103">
        <v>352</v>
      </c>
      <c r="F103">
        <v>352</v>
      </c>
      <c r="G103">
        <v>5896</v>
      </c>
      <c r="H103">
        <v>7583.34</v>
      </c>
      <c r="I103">
        <v>47602.6</v>
      </c>
      <c r="J103">
        <v>8114</v>
      </c>
      <c r="K103">
        <v>41011.599999999999</v>
      </c>
      <c r="L103">
        <v>6060.34</v>
      </c>
      <c r="M103">
        <v>9</v>
      </c>
      <c r="N103">
        <v>100</v>
      </c>
      <c r="O103">
        <v>17.05</v>
      </c>
      <c r="P103">
        <v>285</v>
      </c>
      <c r="Q103">
        <v>0</v>
      </c>
      <c r="R103">
        <v>63</v>
      </c>
      <c r="S103">
        <v>0</v>
      </c>
      <c r="T103">
        <v>1</v>
      </c>
      <c r="U103">
        <v>0</v>
      </c>
      <c r="V103">
        <v>0</v>
      </c>
      <c r="W103">
        <v>2</v>
      </c>
      <c r="X103">
        <v>1</v>
      </c>
      <c r="Y103">
        <v>0</v>
      </c>
      <c r="Z103">
        <v>0</v>
      </c>
    </row>
    <row r="104" spans="1:26" x14ac:dyDescent="0.25">
      <c r="A104" t="s">
        <v>29</v>
      </c>
      <c r="B104">
        <v>1411111</v>
      </c>
      <c r="C104" t="s">
        <v>31</v>
      </c>
      <c r="D104">
        <v>1189</v>
      </c>
      <c r="E104">
        <v>1129</v>
      </c>
      <c r="F104">
        <v>1118</v>
      </c>
      <c r="G104">
        <v>23724</v>
      </c>
      <c r="H104">
        <v>177092.1</v>
      </c>
      <c r="I104">
        <v>191387</v>
      </c>
      <c r="J104">
        <v>198364</v>
      </c>
      <c r="K104">
        <v>0</v>
      </c>
      <c r="L104">
        <v>170115.1</v>
      </c>
      <c r="M104">
        <v>55</v>
      </c>
      <c r="N104">
        <v>0</v>
      </c>
      <c r="O104">
        <v>103.65</v>
      </c>
      <c r="P104">
        <v>941</v>
      </c>
      <c r="Q104">
        <v>8</v>
      </c>
      <c r="R104">
        <v>138</v>
      </c>
      <c r="S104">
        <v>0</v>
      </c>
      <c r="T104">
        <v>27</v>
      </c>
      <c r="U104">
        <v>0</v>
      </c>
      <c r="V104">
        <v>0</v>
      </c>
      <c r="W104">
        <v>3</v>
      </c>
      <c r="X104">
        <v>1</v>
      </c>
      <c r="Y104">
        <v>0</v>
      </c>
      <c r="Z104">
        <v>0</v>
      </c>
    </row>
    <row r="105" spans="1:26" x14ac:dyDescent="0.25">
      <c r="A105" t="s">
        <v>29</v>
      </c>
      <c r="B105">
        <v>1411111</v>
      </c>
      <c r="C105" t="s">
        <v>39</v>
      </c>
      <c r="D105">
        <v>3</v>
      </c>
      <c r="E105">
        <v>2</v>
      </c>
      <c r="F105">
        <v>2</v>
      </c>
      <c r="G105">
        <v>0</v>
      </c>
      <c r="H105">
        <v>-961.92</v>
      </c>
      <c r="I105">
        <v>248</v>
      </c>
      <c r="J105">
        <v>248</v>
      </c>
      <c r="K105">
        <v>0</v>
      </c>
      <c r="L105">
        <v>-961.92</v>
      </c>
      <c r="M105">
        <v>1</v>
      </c>
      <c r="N105">
        <v>100</v>
      </c>
      <c r="O105">
        <v>100</v>
      </c>
      <c r="P105">
        <v>0</v>
      </c>
      <c r="Q105">
        <v>0</v>
      </c>
      <c r="R105">
        <v>2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</row>
    <row r="106" spans="1:26" x14ac:dyDescent="0.25">
      <c r="A106" t="s">
        <v>29</v>
      </c>
      <c r="B106">
        <v>1411111</v>
      </c>
      <c r="C106" t="s">
        <v>32</v>
      </c>
      <c r="D106">
        <v>21</v>
      </c>
      <c r="E106">
        <v>18</v>
      </c>
      <c r="F106">
        <v>18</v>
      </c>
      <c r="G106">
        <v>1815</v>
      </c>
      <c r="H106">
        <v>252.09</v>
      </c>
      <c r="I106">
        <v>21345</v>
      </c>
      <c r="J106">
        <v>21566</v>
      </c>
      <c r="K106">
        <v>0</v>
      </c>
      <c r="L106">
        <v>31.09</v>
      </c>
      <c r="M106">
        <v>3</v>
      </c>
      <c r="N106">
        <v>100</v>
      </c>
      <c r="O106">
        <v>101.04</v>
      </c>
      <c r="P106">
        <v>12</v>
      </c>
      <c r="Q106">
        <v>0</v>
      </c>
      <c r="R106">
        <v>3</v>
      </c>
      <c r="S106">
        <v>0</v>
      </c>
      <c r="T106">
        <v>2</v>
      </c>
      <c r="U106">
        <v>0</v>
      </c>
      <c r="V106">
        <v>0</v>
      </c>
      <c r="W106">
        <v>1</v>
      </c>
      <c r="X106">
        <v>0</v>
      </c>
      <c r="Y106">
        <v>0</v>
      </c>
      <c r="Z106">
        <v>0</v>
      </c>
    </row>
    <row r="107" spans="1:26" x14ac:dyDescent="0.25">
      <c r="A107" t="s">
        <v>29</v>
      </c>
      <c r="B107">
        <v>1411111</v>
      </c>
      <c r="C107" t="s">
        <v>33</v>
      </c>
      <c r="D107">
        <v>783</v>
      </c>
      <c r="E107">
        <v>782</v>
      </c>
      <c r="F107">
        <v>773</v>
      </c>
      <c r="G107">
        <v>465285</v>
      </c>
      <c r="H107">
        <v>8796102.3800000008</v>
      </c>
      <c r="I107">
        <v>2870808.45</v>
      </c>
      <c r="J107">
        <v>0</v>
      </c>
      <c r="K107">
        <v>2870808.45</v>
      </c>
      <c r="L107">
        <v>8796102.3800000008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773</v>
      </c>
    </row>
    <row r="108" spans="1:26" x14ac:dyDescent="0.25">
      <c r="A108" t="s">
        <v>29</v>
      </c>
      <c r="B108">
        <v>1411111</v>
      </c>
      <c r="C108" t="s">
        <v>41</v>
      </c>
      <c r="D108">
        <v>2</v>
      </c>
      <c r="E108">
        <v>2</v>
      </c>
      <c r="F108">
        <v>2</v>
      </c>
      <c r="G108">
        <v>676</v>
      </c>
      <c r="H108">
        <v>720</v>
      </c>
      <c r="I108">
        <v>5797</v>
      </c>
      <c r="J108">
        <v>5797</v>
      </c>
      <c r="K108">
        <v>0</v>
      </c>
      <c r="L108">
        <v>720</v>
      </c>
      <c r="M108">
        <v>0</v>
      </c>
      <c r="N108">
        <v>100</v>
      </c>
      <c r="O108">
        <v>100</v>
      </c>
      <c r="P108">
        <v>2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</row>
    <row r="109" spans="1:26" x14ac:dyDescent="0.25">
      <c r="A109" t="s">
        <v>29</v>
      </c>
      <c r="B109">
        <v>1411111</v>
      </c>
      <c r="C109" t="s">
        <v>34</v>
      </c>
      <c r="D109">
        <v>35</v>
      </c>
      <c r="E109">
        <v>29</v>
      </c>
      <c r="F109">
        <v>28</v>
      </c>
      <c r="G109">
        <v>6052</v>
      </c>
      <c r="H109">
        <v>5088.6000000000004</v>
      </c>
      <c r="I109">
        <v>58805</v>
      </c>
      <c r="J109">
        <v>59453</v>
      </c>
      <c r="K109">
        <v>0</v>
      </c>
      <c r="L109">
        <v>4440.6000000000004</v>
      </c>
      <c r="M109">
        <v>6</v>
      </c>
      <c r="N109">
        <v>0</v>
      </c>
      <c r="O109">
        <v>101.1</v>
      </c>
      <c r="P109">
        <v>20</v>
      </c>
      <c r="Q109">
        <v>0</v>
      </c>
      <c r="R109">
        <v>7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</row>
    <row r="110" spans="1:26" x14ac:dyDescent="0.25">
      <c r="A110" t="s">
        <v>29</v>
      </c>
      <c r="B110">
        <v>1411111</v>
      </c>
      <c r="C110" t="s">
        <v>35</v>
      </c>
      <c r="D110">
        <v>26</v>
      </c>
      <c r="E110">
        <v>19</v>
      </c>
      <c r="F110">
        <v>19</v>
      </c>
      <c r="G110">
        <v>8308</v>
      </c>
      <c r="H110">
        <v>95428.33</v>
      </c>
      <c r="I110">
        <v>68367</v>
      </c>
      <c r="J110">
        <v>132287</v>
      </c>
      <c r="K110">
        <v>0</v>
      </c>
      <c r="L110">
        <v>31508.33</v>
      </c>
      <c r="M110">
        <v>7</v>
      </c>
      <c r="N110">
        <v>100</v>
      </c>
      <c r="O110">
        <v>193.5</v>
      </c>
      <c r="P110">
        <v>14</v>
      </c>
      <c r="Q110">
        <v>0</v>
      </c>
      <c r="R110">
        <v>4</v>
      </c>
      <c r="S110">
        <v>0</v>
      </c>
      <c r="T110">
        <v>1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</row>
    <row r="111" spans="1:26" x14ac:dyDescent="0.25">
      <c r="A111" t="s">
        <v>29</v>
      </c>
      <c r="B111">
        <v>1411111</v>
      </c>
      <c r="C111" t="s">
        <v>36</v>
      </c>
      <c r="D111">
        <v>11</v>
      </c>
      <c r="E111">
        <v>11</v>
      </c>
      <c r="F111">
        <v>11</v>
      </c>
      <c r="G111">
        <v>1676</v>
      </c>
      <c r="H111">
        <v>30691</v>
      </c>
      <c r="I111">
        <v>21616</v>
      </c>
      <c r="J111">
        <v>35091</v>
      </c>
      <c r="K111">
        <v>0</v>
      </c>
      <c r="L111">
        <v>17216</v>
      </c>
      <c r="M111">
        <v>0</v>
      </c>
      <c r="N111">
        <v>100</v>
      </c>
      <c r="O111">
        <v>162.34</v>
      </c>
      <c r="P111">
        <v>11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</row>
    <row r="112" spans="1:26" x14ac:dyDescent="0.25">
      <c r="A112" t="s">
        <v>29</v>
      </c>
      <c r="B112">
        <v>1411111</v>
      </c>
      <c r="C112" t="s">
        <v>37</v>
      </c>
      <c r="D112">
        <v>2</v>
      </c>
      <c r="E112">
        <v>1</v>
      </c>
      <c r="F112">
        <v>1</v>
      </c>
      <c r="G112">
        <v>131</v>
      </c>
      <c r="H112">
        <v>-12569.75</v>
      </c>
      <c r="I112">
        <v>2631</v>
      </c>
      <c r="J112">
        <v>4900</v>
      </c>
      <c r="K112">
        <v>0</v>
      </c>
      <c r="L112">
        <v>-14838.75</v>
      </c>
      <c r="M112">
        <v>0</v>
      </c>
      <c r="N112">
        <v>100</v>
      </c>
      <c r="O112">
        <v>186.24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</row>
    <row r="113" spans="1:26" x14ac:dyDescent="0.25">
      <c r="A113" t="s">
        <v>29</v>
      </c>
      <c r="B113">
        <v>1411112</v>
      </c>
      <c r="C113" t="s">
        <v>30</v>
      </c>
      <c r="D113">
        <v>572</v>
      </c>
      <c r="E113">
        <v>541</v>
      </c>
      <c r="F113">
        <v>541</v>
      </c>
      <c r="G113">
        <v>10011</v>
      </c>
      <c r="H113">
        <v>78644.87</v>
      </c>
      <c r="I113">
        <v>81079.259999999995</v>
      </c>
      <c r="J113">
        <v>15285</v>
      </c>
      <c r="K113">
        <v>67989.259999999995</v>
      </c>
      <c r="L113">
        <v>76449.87</v>
      </c>
      <c r="M113">
        <v>31</v>
      </c>
      <c r="N113">
        <v>100</v>
      </c>
      <c r="O113">
        <v>18.850000000000001</v>
      </c>
      <c r="P113">
        <v>412</v>
      </c>
      <c r="Q113">
        <v>2</v>
      </c>
      <c r="R113">
        <v>111</v>
      </c>
      <c r="S113">
        <v>0</v>
      </c>
      <c r="T113">
        <v>10</v>
      </c>
      <c r="U113">
        <v>0</v>
      </c>
      <c r="V113">
        <v>0</v>
      </c>
      <c r="W113">
        <v>3</v>
      </c>
      <c r="X113">
        <v>3</v>
      </c>
      <c r="Y113">
        <v>0</v>
      </c>
      <c r="Z113">
        <v>0</v>
      </c>
    </row>
    <row r="114" spans="1:26" x14ac:dyDescent="0.25">
      <c r="A114" t="s">
        <v>29</v>
      </c>
      <c r="B114">
        <v>1411112</v>
      </c>
      <c r="C114" t="s">
        <v>31</v>
      </c>
      <c r="D114">
        <v>1114</v>
      </c>
      <c r="E114">
        <v>1022</v>
      </c>
      <c r="F114">
        <v>1013</v>
      </c>
      <c r="G114">
        <v>20352</v>
      </c>
      <c r="H114">
        <v>260334.56</v>
      </c>
      <c r="I114">
        <v>162751.75</v>
      </c>
      <c r="J114">
        <v>200363</v>
      </c>
      <c r="K114">
        <v>0</v>
      </c>
      <c r="L114">
        <v>222723.31</v>
      </c>
      <c r="M114">
        <v>86</v>
      </c>
      <c r="N114">
        <v>0</v>
      </c>
      <c r="O114">
        <v>123.11</v>
      </c>
      <c r="P114">
        <v>843</v>
      </c>
      <c r="Q114">
        <v>13</v>
      </c>
      <c r="R114">
        <v>130</v>
      </c>
      <c r="S114">
        <v>0</v>
      </c>
      <c r="T114">
        <v>19</v>
      </c>
      <c r="U114">
        <v>0</v>
      </c>
      <c r="V114">
        <v>0</v>
      </c>
      <c r="W114">
        <v>4</v>
      </c>
      <c r="X114">
        <v>4</v>
      </c>
      <c r="Y114">
        <v>0</v>
      </c>
      <c r="Z114">
        <v>0</v>
      </c>
    </row>
    <row r="115" spans="1:26" x14ac:dyDescent="0.25">
      <c r="A115" t="s">
        <v>29</v>
      </c>
      <c r="B115">
        <v>1411112</v>
      </c>
      <c r="C115" t="s">
        <v>32</v>
      </c>
      <c r="D115">
        <v>9</v>
      </c>
      <c r="E115">
        <v>8</v>
      </c>
      <c r="F115">
        <v>8</v>
      </c>
      <c r="G115">
        <v>8616</v>
      </c>
      <c r="H115">
        <v>22583.13</v>
      </c>
      <c r="I115">
        <v>87822</v>
      </c>
      <c r="J115">
        <v>86604</v>
      </c>
      <c r="K115">
        <v>0</v>
      </c>
      <c r="L115">
        <v>23801.13</v>
      </c>
      <c r="M115">
        <v>1</v>
      </c>
      <c r="N115">
        <v>100</v>
      </c>
      <c r="O115">
        <v>98.61</v>
      </c>
      <c r="P115">
        <v>8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</row>
    <row r="116" spans="1:26" x14ac:dyDescent="0.25">
      <c r="A116" t="s">
        <v>29</v>
      </c>
      <c r="B116">
        <v>1411112</v>
      </c>
      <c r="C116" t="s">
        <v>33</v>
      </c>
      <c r="D116">
        <v>800</v>
      </c>
      <c r="E116">
        <v>798</v>
      </c>
      <c r="F116">
        <v>795</v>
      </c>
      <c r="G116">
        <v>682168</v>
      </c>
      <c r="H116">
        <v>8647272.1300000008</v>
      </c>
      <c r="I116">
        <v>4208976.5599999996</v>
      </c>
      <c r="J116">
        <v>0</v>
      </c>
      <c r="K116">
        <v>4208976.5599999996</v>
      </c>
      <c r="L116">
        <v>8647272.1300000008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795</v>
      </c>
    </row>
    <row r="117" spans="1:26" x14ac:dyDescent="0.25">
      <c r="A117" t="s">
        <v>29</v>
      </c>
      <c r="B117">
        <v>1411112</v>
      </c>
      <c r="C117" t="s">
        <v>34</v>
      </c>
      <c r="D117">
        <v>18</v>
      </c>
      <c r="E117">
        <v>16</v>
      </c>
      <c r="F117">
        <v>16</v>
      </c>
      <c r="G117">
        <v>3677</v>
      </c>
      <c r="H117">
        <v>-3211.97</v>
      </c>
      <c r="I117">
        <v>35217</v>
      </c>
      <c r="J117">
        <v>32972</v>
      </c>
      <c r="K117">
        <v>0</v>
      </c>
      <c r="L117">
        <v>-966.97</v>
      </c>
      <c r="M117">
        <v>2</v>
      </c>
      <c r="N117">
        <v>100</v>
      </c>
      <c r="O117">
        <v>93.63</v>
      </c>
      <c r="P117">
        <v>15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1</v>
      </c>
      <c r="X117">
        <v>0</v>
      </c>
      <c r="Y117">
        <v>0</v>
      </c>
      <c r="Z117">
        <v>0</v>
      </c>
    </row>
    <row r="118" spans="1:26" x14ac:dyDescent="0.25">
      <c r="A118" t="s">
        <v>29</v>
      </c>
      <c r="B118">
        <v>1411112</v>
      </c>
      <c r="C118" t="s">
        <v>35</v>
      </c>
      <c r="D118">
        <v>20</v>
      </c>
      <c r="E118">
        <v>16</v>
      </c>
      <c r="F118">
        <v>16</v>
      </c>
      <c r="G118">
        <v>5958</v>
      </c>
      <c r="H118">
        <v>83707.490000000005</v>
      </c>
      <c r="I118">
        <v>49498.98</v>
      </c>
      <c r="J118">
        <v>15849</v>
      </c>
      <c r="K118">
        <v>0</v>
      </c>
      <c r="L118">
        <v>117357.47</v>
      </c>
      <c r="M118">
        <v>4</v>
      </c>
      <c r="N118">
        <v>100</v>
      </c>
      <c r="O118">
        <v>32.020000000000003</v>
      </c>
      <c r="P118">
        <v>14</v>
      </c>
      <c r="Q118">
        <v>0</v>
      </c>
      <c r="R118">
        <v>1</v>
      </c>
      <c r="S118">
        <v>0</v>
      </c>
      <c r="T118">
        <v>0</v>
      </c>
      <c r="U118">
        <v>0</v>
      </c>
      <c r="V118">
        <v>0</v>
      </c>
      <c r="W118">
        <v>1</v>
      </c>
      <c r="X118">
        <v>0</v>
      </c>
      <c r="Y118">
        <v>0</v>
      </c>
      <c r="Z118">
        <v>0</v>
      </c>
    </row>
    <row r="119" spans="1:26" x14ac:dyDescent="0.25">
      <c r="A119" t="s">
        <v>29</v>
      </c>
      <c r="B119">
        <v>1411112</v>
      </c>
      <c r="C119" t="s">
        <v>36</v>
      </c>
      <c r="D119">
        <v>14</v>
      </c>
      <c r="E119">
        <v>14</v>
      </c>
      <c r="F119">
        <v>14</v>
      </c>
      <c r="G119">
        <v>2906</v>
      </c>
      <c r="H119">
        <v>73378</v>
      </c>
      <c r="I119">
        <v>40301</v>
      </c>
      <c r="J119">
        <v>18310</v>
      </c>
      <c r="K119">
        <v>0</v>
      </c>
      <c r="L119">
        <v>95369</v>
      </c>
      <c r="M119">
        <v>0</v>
      </c>
      <c r="N119">
        <v>100</v>
      </c>
      <c r="O119">
        <v>45.43</v>
      </c>
      <c r="P119">
        <v>13</v>
      </c>
      <c r="Q119">
        <v>0</v>
      </c>
      <c r="R119">
        <v>1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</row>
    <row r="120" spans="1:26" x14ac:dyDescent="0.25">
      <c r="A120" t="s">
        <v>29</v>
      </c>
      <c r="B120">
        <v>1411112</v>
      </c>
      <c r="C120" t="s">
        <v>37</v>
      </c>
      <c r="D120">
        <v>3</v>
      </c>
      <c r="E120">
        <v>0</v>
      </c>
      <c r="F120">
        <v>0</v>
      </c>
      <c r="G120">
        <v>0</v>
      </c>
      <c r="H120">
        <v>-8356.1200000000008</v>
      </c>
      <c r="I120">
        <v>0</v>
      </c>
      <c r="J120">
        <v>0</v>
      </c>
      <c r="K120">
        <v>0</v>
      </c>
      <c r="L120">
        <v>-8356.1200000000008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</row>
    <row r="121" spans="1:26" x14ac:dyDescent="0.25">
      <c r="A121" t="s">
        <v>29</v>
      </c>
      <c r="B121">
        <v>1411113</v>
      </c>
      <c r="C121" t="s">
        <v>30</v>
      </c>
      <c r="D121">
        <v>571</v>
      </c>
      <c r="E121">
        <v>504</v>
      </c>
      <c r="F121">
        <v>504</v>
      </c>
      <c r="G121">
        <v>8423</v>
      </c>
      <c r="H121">
        <v>13105.43</v>
      </c>
      <c r="I121">
        <v>67764.5</v>
      </c>
      <c r="J121">
        <v>14128</v>
      </c>
      <c r="K121">
        <v>55062.5</v>
      </c>
      <c r="L121">
        <v>11679.43</v>
      </c>
      <c r="M121">
        <v>67</v>
      </c>
      <c r="N121">
        <v>100</v>
      </c>
      <c r="O121">
        <v>20.85</v>
      </c>
      <c r="P121">
        <v>444</v>
      </c>
      <c r="Q121">
        <v>20</v>
      </c>
      <c r="R121">
        <v>36</v>
      </c>
      <c r="S121">
        <v>2</v>
      </c>
      <c r="T121">
        <v>0</v>
      </c>
      <c r="U121">
        <v>0</v>
      </c>
      <c r="V121">
        <v>0</v>
      </c>
      <c r="W121">
        <v>1</v>
      </c>
      <c r="X121">
        <v>1</v>
      </c>
      <c r="Y121">
        <v>0</v>
      </c>
      <c r="Z121">
        <v>0</v>
      </c>
    </row>
    <row r="122" spans="1:26" x14ac:dyDescent="0.25">
      <c r="A122" t="s">
        <v>29</v>
      </c>
      <c r="B122">
        <v>1411113</v>
      </c>
      <c r="C122" t="s">
        <v>31</v>
      </c>
      <c r="D122">
        <v>1446</v>
      </c>
      <c r="E122">
        <v>1308</v>
      </c>
      <c r="F122">
        <v>1307</v>
      </c>
      <c r="G122">
        <v>29080</v>
      </c>
      <c r="H122">
        <v>639996.86</v>
      </c>
      <c r="I122">
        <v>232452.3</v>
      </c>
      <c r="J122">
        <v>227328</v>
      </c>
      <c r="K122">
        <v>0</v>
      </c>
      <c r="L122">
        <v>645121.16</v>
      </c>
      <c r="M122">
        <v>136</v>
      </c>
      <c r="N122">
        <v>0</v>
      </c>
      <c r="O122">
        <v>97.8</v>
      </c>
      <c r="P122">
        <v>1191</v>
      </c>
      <c r="Q122">
        <v>20</v>
      </c>
      <c r="R122">
        <v>84</v>
      </c>
      <c r="S122">
        <v>1</v>
      </c>
      <c r="T122">
        <v>3</v>
      </c>
      <c r="U122">
        <v>0</v>
      </c>
      <c r="V122">
        <v>0</v>
      </c>
      <c r="W122">
        <v>6</v>
      </c>
      <c r="X122">
        <v>2</v>
      </c>
      <c r="Y122">
        <v>0</v>
      </c>
      <c r="Z122">
        <v>0</v>
      </c>
    </row>
    <row r="123" spans="1:26" x14ac:dyDescent="0.25">
      <c r="A123" t="s">
        <v>29</v>
      </c>
      <c r="B123">
        <v>1411113</v>
      </c>
      <c r="C123" t="s">
        <v>32</v>
      </c>
      <c r="D123">
        <v>106</v>
      </c>
      <c r="E123">
        <v>95</v>
      </c>
      <c r="F123">
        <v>92</v>
      </c>
      <c r="G123">
        <v>13037</v>
      </c>
      <c r="H123">
        <v>57094.73</v>
      </c>
      <c r="I123">
        <v>142675</v>
      </c>
      <c r="J123">
        <v>143103</v>
      </c>
      <c r="K123">
        <v>0</v>
      </c>
      <c r="L123">
        <v>56666.73</v>
      </c>
      <c r="M123">
        <v>10</v>
      </c>
      <c r="N123">
        <v>0</v>
      </c>
      <c r="O123">
        <v>100.3</v>
      </c>
      <c r="P123">
        <v>78</v>
      </c>
      <c r="Q123">
        <v>1</v>
      </c>
      <c r="R123">
        <v>10</v>
      </c>
      <c r="S123">
        <v>3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</row>
    <row r="124" spans="1:26" x14ac:dyDescent="0.25">
      <c r="A124" t="s">
        <v>29</v>
      </c>
      <c r="B124">
        <v>1411113</v>
      </c>
      <c r="C124" t="s">
        <v>38</v>
      </c>
      <c r="D124">
        <v>1</v>
      </c>
      <c r="E124">
        <v>1</v>
      </c>
      <c r="F124">
        <v>1</v>
      </c>
      <c r="G124">
        <v>19</v>
      </c>
      <c r="H124">
        <v>-191.68</v>
      </c>
      <c r="I124">
        <v>400.75</v>
      </c>
      <c r="J124">
        <v>0</v>
      </c>
      <c r="K124">
        <v>399.75</v>
      </c>
      <c r="L124">
        <v>-190.68</v>
      </c>
      <c r="M124">
        <v>0</v>
      </c>
      <c r="N124">
        <v>100</v>
      </c>
      <c r="O124">
        <v>0</v>
      </c>
      <c r="P124">
        <v>1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</row>
    <row r="125" spans="1:26" x14ac:dyDescent="0.25">
      <c r="A125" t="s">
        <v>29</v>
      </c>
      <c r="B125">
        <v>1411113</v>
      </c>
      <c r="C125" t="s">
        <v>33</v>
      </c>
      <c r="D125">
        <v>451</v>
      </c>
      <c r="E125">
        <v>450</v>
      </c>
      <c r="F125">
        <v>447</v>
      </c>
      <c r="G125">
        <v>355183</v>
      </c>
      <c r="H125">
        <v>3724396.66</v>
      </c>
      <c r="I125">
        <v>2191479.11</v>
      </c>
      <c r="J125">
        <v>0</v>
      </c>
      <c r="K125">
        <v>2191479.11</v>
      </c>
      <c r="L125">
        <v>3724396.66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447</v>
      </c>
    </row>
    <row r="126" spans="1:26" x14ac:dyDescent="0.25">
      <c r="A126" t="s">
        <v>29</v>
      </c>
      <c r="B126">
        <v>1411113</v>
      </c>
      <c r="C126" t="s">
        <v>34</v>
      </c>
      <c r="D126">
        <v>27</v>
      </c>
      <c r="E126">
        <v>21</v>
      </c>
      <c r="F126">
        <v>21</v>
      </c>
      <c r="G126">
        <v>6835</v>
      </c>
      <c r="H126">
        <v>82730.16</v>
      </c>
      <c r="I126">
        <v>61183</v>
      </c>
      <c r="J126">
        <v>60094</v>
      </c>
      <c r="K126">
        <v>0</v>
      </c>
      <c r="L126">
        <v>83819.16</v>
      </c>
      <c r="M126">
        <v>5</v>
      </c>
      <c r="N126">
        <v>100</v>
      </c>
      <c r="O126">
        <v>98.22</v>
      </c>
      <c r="P126">
        <v>16</v>
      </c>
      <c r="Q126">
        <v>0</v>
      </c>
      <c r="R126">
        <v>2</v>
      </c>
      <c r="S126">
        <v>1</v>
      </c>
      <c r="T126">
        <v>1</v>
      </c>
      <c r="U126">
        <v>0</v>
      </c>
      <c r="V126">
        <v>0</v>
      </c>
      <c r="W126">
        <v>1</v>
      </c>
      <c r="X126">
        <v>0</v>
      </c>
      <c r="Y126">
        <v>0</v>
      </c>
      <c r="Z126">
        <v>0</v>
      </c>
    </row>
    <row r="127" spans="1:26" x14ac:dyDescent="0.25">
      <c r="A127" t="s">
        <v>29</v>
      </c>
      <c r="B127">
        <v>1411113</v>
      </c>
      <c r="C127" t="s">
        <v>35</v>
      </c>
      <c r="D127">
        <v>28</v>
      </c>
      <c r="E127">
        <v>26</v>
      </c>
      <c r="F127">
        <v>26</v>
      </c>
      <c r="G127">
        <v>15892</v>
      </c>
      <c r="H127">
        <v>1194259.5900000001</v>
      </c>
      <c r="I127">
        <v>130468.77</v>
      </c>
      <c r="J127">
        <v>135318</v>
      </c>
      <c r="K127">
        <v>0</v>
      </c>
      <c r="L127">
        <v>1189410.3600000001</v>
      </c>
      <c r="M127">
        <v>2</v>
      </c>
      <c r="N127">
        <v>100</v>
      </c>
      <c r="O127">
        <v>103.72</v>
      </c>
      <c r="P127">
        <v>18</v>
      </c>
      <c r="Q127">
        <v>4</v>
      </c>
      <c r="R127">
        <v>2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1</v>
      </c>
      <c r="Y127">
        <v>0</v>
      </c>
      <c r="Z127">
        <v>1</v>
      </c>
    </row>
    <row r="128" spans="1:26" x14ac:dyDescent="0.25">
      <c r="A128" t="s">
        <v>29</v>
      </c>
      <c r="B128">
        <v>1411113</v>
      </c>
      <c r="C128" t="s">
        <v>36</v>
      </c>
      <c r="D128">
        <v>13</v>
      </c>
      <c r="E128">
        <v>12</v>
      </c>
      <c r="F128">
        <v>12</v>
      </c>
      <c r="G128">
        <v>2048</v>
      </c>
      <c r="H128">
        <v>626112.19999999995</v>
      </c>
      <c r="I128">
        <v>23151.49</v>
      </c>
      <c r="J128">
        <v>16168</v>
      </c>
      <c r="K128">
        <v>0</v>
      </c>
      <c r="L128">
        <v>633095.68999999994</v>
      </c>
      <c r="M128">
        <v>1</v>
      </c>
      <c r="N128">
        <v>100</v>
      </c>
      <c r="O128">
        <v>69.84</v>
      </c>
      <c r="P128">
        <v>12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</row>
    <row r="129" spans="1:26" x14ac:dyDescent="0.25">
      <c r="A129" t="s">
        <v>29</v>
      </c>
      <c r="B129">
        <v>1411113</v>
      </c>
      <c r="C129" t="s">
        <v>37</v>
      </c>
      <c r="D129">
        <v>17</v>
      </c>
      <c r="E129">
        <v>8</v>
      </c>
      <c r="F129">
        <v>5</v>
      </c>
      <c r="G129">
        <v>43</v>
      </c>
      <c r="H129">
        <v>-65734.81</v>
      </c>
      <c r="I129">
        <v>4051.85</v>
      </c>
      <c r="J129">
        <v>8188</v>
      </c>
      <c r="K129">
        <v>0</v>
      </c>
      <c r="L129">
        <v>-69870.960000000006</v>
      </c>
      <c r="M129">
        <v>9</v>
      </c>
      <c r="N129">
        <v>0</v>
      </c>
      <c r="O129">
        <v>202.08</v>
      </c>
      <c r="P129">
        <v>5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</row>
    <row r="130" spans="1:26" x14ac:dyDescent="0.25">
      <c r="A130" t="s">
        <v>29</v>
      </c>
      <c r="B130">
        <v>1411114</v>
      </c>
      <c r="C130" t="s">
        <v>30</v>
      </c>
      <c r="D130">
        <v>615</v>
      </c>
      <c r="E130">
        <v>485</v>
      </c>
      <c r="F130">
        <v>485</v>
      </c>
      <c r="G130">
        <v>9075</v>
      </c>
      <c r="H130">
        <v>24072.560000000001</v>
      </c>
      <c r="I130">
        <v>70288.52</v>
      </c>
      <c r="J130">
        <v>21211</v>
      </c>
      <c r="K130">
        <v>51286.37</v>
      </c>
      <c r="L130">
        <v>21863.71</v>
      </c>
      <c r="M130">
        <v>129</v>
      </c>
      <c r="N130">
        <v>100</v>
      </c>
      <c r="O130">
        <v>30.18</v>
      </c>
      <c r="P130">
        <v>429</v>
      </c>
      <c r="Q130">
        <v>0</v>
      </c>
      <c r="R130">
        <v>55</v>
      </c>
      <c r="S130">
        <v>0</v>
      </c>
      <c r="T130">
        <v>0</v>
      </c>
      <c r="U130">
        <v>0</v>
      </c>
      <c r="V130">
        <v>0</v>
      </c>
      <c r="W130">
        <v>1</v>
      </c>
      <c r="X130">
        <v>0</v>
      </c>
      <c r="Y130">
        <v>0</v>
      </c>
      <c r="Z130">
        <v>0</v>
      </c>
    </row>
    <row r="131" spans="1:26" x14ac:dyDescent="0.25">
      <c r="A131" t="s">
        <v>29</v>
      </c>
      <c r="B131">
        <v>1411114</v>
      </c>
      <c r="C131" t="s">
        <v>31</v>
      </c>
      <c r="D131">
        <v>1516</v>
      </c>
      <c r="E131">
        <v>1374</v>
      </c>
      <c r="F131">
        <v>1373</v>
      </c>
      <c r="G131">
        <v>37298</v>
      </c>
      <c r="H131">
        <v>191845.53</v>
      </c>
      <c r="I131">
        <v>287590.81</v>
      </c>
      <c r="J131">
        <v>299127</v>
      </c>
      <c r="K131">
        <v>0</v>
      </c>
      <c r="L131">
        <v>180309.34</v>
      </c>
      <c r="M131">
        <v>137</v>
      </c>
      <c r="N131">
        <v>0</v>
      </c>
      <c r="O131">
        <v>104.01</v>
      </c>
      <c r="P131">
        <v>1227</v>
      </c>
      <c r="Q131">
        <v>0</v>
      </c>
      <c r="R131">
        <v>138</v>
      </c>
      <c r="S131">
        <v>0</v>
      </c>
      <c r="T131">
        <v>5</v>
      </c>
      <c r="U131">
        <v>0</v>
      </c>
      <c r="V131">
        <v>0</v>
      </c>
      <c r="W131">
        <v>3</v>
      </c>
      <c r="X131">
        <v>0</v>
      </c>
      <c r="Y131">
        <v>0</v>
      </c>
      <c r="Z131">
        <v>0</v>
      </c>
    </row>
    <row r="132" spans="1:26" x14ac:dyDescent="0.25">
      <c r="A132" t="s">
        <v>29</v>
      </c>
      <c r="B132">
        <v>1411114</v>
      </c>
      <c r="C132" t="s">
        <v>32</v>
      </c>
      <c r="D132">
        <v>32</v>
      </c>
      <c r="E132">
        <v>28</v>
      </c>
      <c r="F132">
        <v>28</v>
      </c>
      <c r="G132">
        <v>4765</v>
      </c>
      <c r="H132">
        <v>12874.51</v>
      </c>
      <c r="I132">
        <v>50723</v>
      </c>
      <c r="J132">
        <v>51004</v>
      </c>
      <c r="K132">
        <v>0</v>
      </c>
      <c r="L132">
        <v>12593.51</v>
      </c>
      <c r="M132">
        <v>4</v>
      </c>
      <c r="N132">
        <v>100</v>
      </c>
      <c r="O132">
        <v>100.55</v>
      </c>
      <c r="P132">
        <v>23</v>
      </c>
      <c r="Q132">
        <v>0</v>
      </c>
      <c r="R132">
        <v>5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</row>
    <row r="133" spans="1:26" x14ac:dyDescent="0.25">
      <c r="A133" t="s">
        <v>29</v>
      </c>
      <c r="B133">
        <v>1411114</v>
      </c>
      <c r="C133" t="s">
        <v>33</v>
      </c>
      <c r="D133">
        <v>1071</v>
      </c>
      <c r="E133">
        <v>1060</v>
      </c>
      <c r="F133">
        <v>1055</v>
      </c>
      <c r="G133">
        <v>882671</v>
      </c>
      <c r="H133">
        <v>8328275.5899999999</v>
      </c>
      <c r="I133">
        <v>5446080.0700000003</v>
      </c>
      <c r="J133">
        <v>0</v>
      </c>
      <c r="K133">
        <v>5446080.0700000003</v>
      </c>
      <c r="L133">
        <v>8328275.5899999999</v>
      </c>
      <c r="M133">
        <v>11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1055</v>
      </c>
    </row>
    <row r="134" spans="1:26" x14ac:dyDescent="0.25">
      <c r="A134" t="s">
        <v>29</v>
      </c>
      <c r="B134">
        <v>1411114</v>
      </c>
      <c r="C134" t="s">
        <v>34</v>
      </c>
      <c r="D134">
        <v>57</v>
      </c>
      <c r="E134">
        <v>44</v>
      </c>
      <c r="F134">
        <v>44</v>
      </c>
      <c r="G134">
        <v>4233</v>
      </c>
      <c r="H134">
        <v>116500.65</v>
      </c>
      <c r="I134">
        <v>40488.589999999997</v>
      </c>
      <c r="J134">
        <v>44972</v>
      </c>
      <c r="K134">
        <v>0</v>
      </c>
      <c r="L134">
        <v>112017.24</v>
      </c>
      <c r="M134">
        <v>13</v>
      </c>
      <c r="N134">
        <v>100</v>
      </c>
      <c r="O134">
        <v>111.07</v>
      </c>
      <c r="P134">
        <v>32</v>
      </c>
      <c r="Q134">
        <v>0</v>
      </c>
      <c r="R134">
        <v>11</v>
      </c>
      <c r="S134">
        <v>0</v>
      </c>
      <c r="T134">
        <v>1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</row>
    <row r="135" spans="1:26" x14ac:dyDescent="0.25">
      <c r="A135" t="s">
        <v>29</v>
      </c>
      <c r="B135">
        <v>1411114</v>
      </c>
      <c r="C135" t="s">
        <v>35</v>
      </c>
      <c r="D135">
        <v>21</v>
      </c>
      <c r="E135">
        <v>20</v>
      </c>
      <c r="F135">
        <v>20</v>
      </c>
      <c r="G135">
        <v>9221</v>
      </c>
      <c r="H135">
        <v>1299994.23</v>
      </c>
      <c r="I135">
        <v>111752.79</v>
      </c>
      <c r="J135">
        <v>5263</v>
      </c>
      <c r="K135">
        <v>0</v>
      </c>
      <c r="L135">
        <v>1406484.02</v>
      </c>
      <c r="M135">
        <v>1</v>
      </c>
      <c r="N135">
        <v>100</v>
      </c>
      <c r="O135">
        <v>4.71</v>
      </c>
      <c r="P135">
        <v>17</v>
      </c>
      <c r="Q135">
        <v>0</v>
      </c>
      <c r="R135">
        <v>3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</row>
    <row r="136" spans="1:26" x14ac:dyDescent="0.25">
      <c r="A136" t="s">
        <v>29</v>
      </c>
      <c r="B136">
        <v>1411114</v>
      </c>
      <c r="C136" t="s">
        <v>36</v>
      </c>
      <c r="D136">
        <v>23</v>
      </c>
      <c r="E136">
        <v>22</v>
      </c>
      <c r="F136">
        <v>22</v>
      </c>
      <c r="G136">
        <v>1004</v>
      </c>
      <c r="H136">
        <v>415163.93</v>
      </c>
      <c r="I136">
        <v>23832.07</v>
      </c>
      <c r="J136">
        <v>0</v>
      </c>
      <c r="K136">
        <v>0</v>
      </c>
      <c r="L136">
        <v>438996</v>
      </c>
      <c r="M136">
        <v>0</v>
      </c>
      <c r="N136">
        <v>100</v>
      </c>
      <c r="O136">
        <v>0</v>
      </c>
      <c r="P136">
        <v>14</v>
      </c>
      <c r="Q136">
        <v>0</v>
      </c>
      <c r="R136">
        <v>6</v>
      </c>
      <c r="S136">
        <v>0</v>
      </c>
      <c r="T136">
        <v>0</v>
      </c>
      <c r="U136">
        <v>0</v>
      </c>
      <c r="V136">
        <v>0</v>
      </c>
      <c r="W136">
        <v>2</v>
      </c>
      <c r="X136">
        <v>0</v>
      </c>
      <c r="Y136">
        <v>0</v>
      </c>
      <c r="Z136">
        <v>0</v>
      </c>
    </row>
    <row r="137" spans="1:26" x14ac:dyDescent="0.25">
      <c r="A137" t="s">
        <v>29</v>
      </c>
      <c r="B137">
        <v>1411114</v>
      </c>
      <c r="C137" t="s">
        <v>37</v>
      </c>
      <c r="D137">
        <v>11</v>
      </c>
      <c r="E137">
        <v>6</v>
      </c>
      <c r="F137">
        <v>1</v>
      </c>
      <c r="G137">
        <v>416</v>
      </c>
      <c r="H137">
        <v>-43113.14</v>
      </c>
      <c r="I137">
        <v>6533</v>
      </c>
      <c r="J137">
        <v>8763</v>
      </c>
      <c r="K137">
        <v>0</v>
      </c>
      <c r="L137">
        <v>-45343.14</v>
      </c>
      <c r="M137">
        <v>4</v>
      </c>
      <c r="N137">
        <v>0</v>
      </c>
      <c r="O137">
        <v>134.13</v>
      </c>
      <c r="P137">
        <v>1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</row>
    <row r="138" spans="1:26" x14ac:dyDescent="0.25">
      <c r="A138" t="s">
        <v>29</v>
      </c>
      <c r="B138">
        <v>1411115</v>
      </c>
      <c r="C138" t="s">
        <v>30</v>
      </c>
      <c r="D138">
        <v>463</v>
      </c>
      <c r="E138">
        <v>393</v>
      </c>
      <c r="F138">
        <v>393</v>
      </c>
      <c r="G138">
        <v>7483</v>
      </c>
      <c r="H138">
        <v>20659.400000000001</v>
      </c>
      <c r="I138">
        <v>59508.11</v>
      </c>
      <c r="J138">
        <v>20012</v>
      </c>
      <c r="K138">
        <v>40742.11</v>
      </c>
      <c r="L138">
        <v>19413.400000000001</v>
      </c>
      <c r="M138">
        <v>70</v>
      </c>
      <c r="N138">
        <v>100</v>
      </c>
      <c r="O138">
        <v>33.630000000000003</v>
      </c>
      <c r="P138">
        <v>308</v>
      </c>
      <c r="Q138">
        <v>0</v>
      </c>
      <c r="R138">
        <v>81</v>
      </c>
      <c r="S138">
        <v>0</v>
      </c>
      <c r="T138">
        <v>0</v>
      </c>
      <c r="U138">
        <v>0</v>
      </c>
      <c r="V138">
        <v>0</v>
      </c>
      <c r="W138">
        <v>4</v>
      </c>
      <c r="X138">
        <v>0</v>
      </c>
      <c r="Y138">
        <v>0</v>
      </c>
      <c r="Z138">
        <v>0</v>
      </c>
    </row>
    <row r="139" spans="1:26" x14ac:dyDescent="0.25">
      <c r="A139" t="s">
        <v>29</v>
      </c>
      <c r="B139">
        <v>1411115</v>
      </c>
      <c r="C139" t="s">
        <v>31</v>
      </c>
      <c r="D139">
        <v>1722</v>
      </c>
      <c r="E139">
        <v>1614</v>
      </c>
      <c r="F139">
        <v>1609</v>
      </c>
      <c r="G139">
        <v>49966</v>
      </c>
      <c r="H139">
        <v>186185.06</v>
      </c>
      <c r="I139">
        <v>368575.2</v>
      </c>
      <c r="J139">
        <v>357953</v>
      </c>
      <c r="K139">
        <v>24440.2</v>
      </c>
      <c r="L139">
        <v>172367.06</v>
      </c>
      <c r="M139">
        <v>107</v>
      </c>
      <c r="N139">
        <v>0</v>
      </c>
      <c r="O139">
        <v>97.12</v>
      </c>
      <c r="P139">
        <v>1369</v>
      </c>
      <c r="Q139">
        <v>4</v>
      </c>
      <c r="R139">
        <v>182</v>
      </c>
      <c r="S139">
        <v>1</v>
      </c>
      <c r="T139">
        <v>15</v>
      </c>
      <c r="U139">
        <v>0</v>
      </c>
      <c r="V139">
        <v>0</v>
      </c>
      <c r="W139">
        <v>38</v>
      </c>
      <c r="X139">
        <v>0</v>
      </c>
      <c r="Y139">
        <v>0</v>
      </c>
      <c r="Z139">
        <v>0</v>
      </c>
    </row>
    <row r="140" spans="1:26" x14ac:dyDescent="0.25">
      <c r="A140" t="s">
        <v>29</v>
      </c>
      <c r="B140">
        <v>1411115</v>
      </c>
      <c r="C140" t="s">
        <v>39</v>
      </c>
      <c r="D140">
        <v>1</v>
      </c>
      <c r="E140">
        <v>1</v>
      </c>
      <c r="F140">
        <v>1</v>
      </c>
      <c r="G140">
        <v>227</v>
      </c>
      <c r="H140">
        <v>3262</v>
      </c>
      <c r="I140">
        <v>2698</v>
      </c>
      <c r="J140">
        <v>6222</v>
      </c>
      <c r="K140">
        <v>0</v>
      </c>
      <c r="L140">
        <v>-262</v>
      </c>
      <c r="M140">
        <v>0</v>
      </c>
      <c r="N140">
        <v>100</v>
      </c>
      <c r="O140">
        <v>230.62</v>
      </c>
      <c r="P140">
        <v>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</row>
    <row r="141" spans="1:26" x14ac:dyDescent="0.25">
      <c r="A141" t="s">
        <v>29</v>
      </c>
      <c r="B141">
        <v>1411115</v>
      </c>
      <c r="C141" t="s">
        <v>32</v>
      </c>
      <c r="D141">
        <v>60</v>
      </c>
      <c r="E141">
        <v>57</v>
      </c>
      <c r="F141">
        <v>56</v>
      </c>
      <c r="G141">
        <v>9818</v>
      </c>
      <c r="H141">
        <v>65172.04</v>
      </c>
      <c r="I141">
        <v>106718</v>
      </c>
      <c r="J141">
        <v>106081</v>
      </c>
      <c r="K141">
        <v>0</v>
      </c>
      <c r="L141">
        <v>65809.039999999994</v>
      </c>
      <c r="M141">
        <v>3</v>
      </c>
      <c r="N141">
        <v>0</v>
      </c>
      <c r="O141">
        <v>99.4</v>
      </c>
      <c r="P141">
        <v>42</v>
      </c>
      <c r="Q141">
        <v>0</v>
      </c>
      <c r="R141">
        <v>12</v>
      </c>
      <c r="S141">
        <v>0</v>
      </c>
      <c r="T141">
        <v>1</v>
      </c>
      <c r="U141">
        <v>0</v>
      </c>
      <c r="V141">
        <v>0</v>
      </c>
      <c r="W141">
        <v>1</v>
      </c>
      <c r="X141">
        <v>0</v>
      </c>
      <c r="Y141">
        <v>0</v>
      </c>
      <c r="Z141">
        <v>0</v>
      </c>
    </row>
    <row r="142" spans="1:26" x14ac:dyDescent="0.25">
      <c r="A142" t="s">
        <v>29</v>
      </c>
      <c r="B142">
        <v>1411115</v>
      </c>
      <c r="C142" t="s">
        <v>33</v>
      </c>
      <c r="D142">
        <v>676</v>
      </c>
      <c r="E142">
        <v>672</v>
      </c>
      <c r="F142">
        <v>670</v>
      </c>
      <c r="G142">
        <v>630145</v>
      </c>
      <c r="H142">
        <v>5450778.6699999999</v>
      </c>
      <c r="I142">
        <v>3887994.65</v>
      </c>
      <c r="J142">
        <v>0</v>
      </c>
      <c r="K142">
        <v>3887994.65</v>
      </c>
      <c r="L142">
        <v>5450778.6699999999</v>
      </c>
      <c r="M142">
        <v>4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670</v>
      </c>
    </row>
    <row r="143" spans="1:26" x14ac:dyDescent="0.25">
      <c r="A143" t="s">
        <v>29</v>
      </c>
      <c r="B143">
        <v>1411115</v>
      </c>
      <c r="C143" t="s">
        <v>34</v>
      </c>
      <c r="D143">
        <v>66</v>
      </c>
      <c r="E143">
        <v>49</v>
      </c>
      <c r="F143">
        <v>49</v>
      </c>
      <c r="G143">
        <v>4281</v>
      </c>
      <c r="H143">
        <v>96869.21</v>
      </c>
      <c r="I143">
        <v>44811.96</v>
      </c>
      <c r="J143">
        <v>39644</v>
      </c>
      <c r="K143">
        <v>0</v>
      </c>
      <c r="L143">
        <v>102037.17</v>
      </c>
      <c r="M143">
        <v>16</v>
      </c>
      <c r="N143">
        <v>100</v>
      </c>
      <c r="O143">
        <v>88.47</v>
      </c>
      <c r="P143">
        <v>29</v>
      </c>
      <c r="Q143">
        <v>0</v>
      </c>
      <c r="R143">
        <v>17</v>
      </c>
      <c r="S143">
        <v>0</v>
      </c>
      <c r="T143">
        <v>1</v>
      </c>
      <c r="U143">
        <v>0</v>
      </c>
      <c r="V143">
        <v>0</v>
      </c>
      <c r="W143">
        <v>2</v>
      </c>
      <c r="X143">
        <v>0</v>
      </c>
      <c r="Y143">
        <v>0</v>
      </c>
      <c r="Z143">
        <v>0</v>
      </c>
    </row>
    <row r="144" spans="1:26" x14ac:dyDescent="0.25">
      <c r="A144" t="s">
        <v>29</v>
      </c>
      <c r="B144">
        <v>1411115</v>
      </c>
      <c r="C144" t="s">
        <v>35</v>
      </c>
      <c r="D144">
        <v>31</v>
      </c>
      <c r="E144">
        <v>30</v>
      </c>
      <c r="F144">
        <v>30</v>
      </c>
      <c r="G144">
        <v>22327</v>
      </c>
      <c r="H144">
        <v>2672057.02</v>
      </c>
      <c r="I144">
        <v>171354.88</v>
      </c>
      <c r="J144">
        <v>15706</v>
      </c>
      <c r="K144">
        <v>0</v>
      </c>
      <c r="L144">
        <v>2827705.9</v>
      </c>
      <c r="M144">
        <v>1</v>
      </c>
      <c r="N144">
        <v>100</v>
      </c>
      <c r="O144">
        <v>9.17</v>
      </c>
      <c r="P144">
        <v>24</v>
      </c>
      <c r="Q144">
        <v>0</v>
      </c>
      <c r="R144">
        <v>4</v>
      </c>
      <c r="S144">
        <v>0</v>
      </c>
      <c r="T144">
        <v>2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</row>
    <row r="145" spans="1:26" x14ac:dyDescent="0.25">
      <c r="A145" t="s">
        <v>29</v>
      </c>
      <c r="B145">
        <v>1411115</v>
      </c>
      <c r="C145" t="s">
        <v>36</v>
      </c>
      <c r="D145">
        <v>21</v>
      </c>
      <c r="E145">
        <v>20</v>
      </c>
      <c r="F145">
        <v>19</v>
      </c>
      <c r="G145">
        <v>3896</v>
      </c>
      <c r="H145">
        <v>1284429.03</v>
      </c>
      <c r="I145">
        <v>43769.86</v>
      </c>
      <c r="J145">
        <v>196724</v>
      </c>
      <c r="K145">
        <v>0</v>
      </c>
      <c r="L145">
        <v>1131474.8899999999</v>
      </c>
      <c r="M145">
        <v>1</v>
      </c>
      <c r="N145">
        <v>0</v>
      </c>
      <c r="O145">
        <v>449.45</v>
      </c>
      <c r="P145">
        <v>15</v>
      </c>
      <c r="Q145">
        <v>0</v>
      </c>
      <c r="R145">
        <v>1</v>
      </c>
      <c r="S145">
        <v>0</v>
      </c>
      <c r="T145">
        <v>0</v>
      </c>
      <c r="U145">
        <v>0</v>
      </c>
      <c r="V145">
        <v>0</v>
      </c>
      <c r="W145">
        <v>2</v>
      </c>
      <c r="X145">
        <v>0</v>
      </c>
      <c r="Y145">
        <v>0</v>
      </c>
      <c r="Z145">
        <v>1</v>
      </c>
    </row>
    <row r="146" spans="1:26" x14ac:dyDescent="0.25">
      <c r="A146" t="s">
        <v>29</v>
      </c>
      <c r="B146">
        <v>1411115</v>
      </c>
      <c r="C146" t="s">
        <v>37</v>
      </c>
      <c r="D146">
        <v>97</v>
      </c>
      <c r="E146">
        <v>76</v>
      </c>
      <c r="F146">
        <v>53</v>
      </c>
      <c r="G146">
        <v>3133</v>
      </c>
      <c r="H146">
        <v>-609864.41</v>
      </c>
      <c r="I146">
        <v>129368.76</v>
      </c>
      <c r="J146">
        <v>91531</v>
      </c>
      <c r="K146">
        <v>-18251</v>
      </c>
      <c r="L146">
        <v>-553775.65</v>
      </c>
      <c r="M146">
        <v>15</v>
      </c>
      <c r="N146">
        <v>0</v>
      </c>
      <c r="O146">
        <v>70.75</v>
      </c>
      <c r="P146">
        <v>53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</row>
    <row r="147" spans="1:26" x14ac:dyDescent="0.25">
      <c r="A147" t="s">
        <v>29</v>
      </c>
      <c r="B147">
        <v>1411115</v>
      </c>
      <c r="C147" t="s">
        <v>40</v>
      </c>
      <c r="D147">
        <v>2</v>
      </c>
      <c r="E147">
        <v>2</v>
      </c>
      <c r="F147">
        <v>2</v>
      </c>
      <c r="G147">
        <v>0</v>
      </c>
      <c r="H147">
        <v>-3942</v>
      </c>
      <c r="I147">
        <v>359</v>
      </c>
      <c r="J147">
        <v>3250</v>
      </c>
      <c r="K147">
        <v>0</v>
      </c>
      <c r="L147">
        <v>-6833</v>
      </c>
      <c r="M147">
        <v>0</v>
      </c>
      <c r="N147">
        <v>100</v>
      </c>
      <c r="O147">
        <v>905.29</v>
      </c>
      <c r="P147">
        <v>0</v>
      </c>
      <c r="Q147">
        <v>0</v>
      </c>
      <c r="R147">
        <v>2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</row>
    <row r="148" spans="1:26" x14ac:dyDescent="0.25">
      <c r="A148" t="s">
        <v>29</v>
      </c>
      <c r="B148">
        <v>1411116</v>
      </c>
      <c r="C148" t="s">
        <v>30</v>
      </c>
      <c r="D148">
        <v>561</v>
      </c>
      <c r="E148">
        <v>471</v>
      </c>
      <c r="F148">
        <v>471</v>
      </c>
      <c r="G148">
        <v>8494</v>
      </c>
      <c r="H148">
        <v>95563.74</v>
      </c>
      <c r="I148">
        <v>70095.100000000006</v>
      </c>
      <c r="J148">
        <v>25290</v>
      </c>
      <c r="K148">
        <v>57426.17</v>
      </c>
      <c r="L148">
        <v>82942.67</v>
      </c>
      <c r="M148">
        <v>90</v>
      </c>
      <c r="N148">
        <v>100</v>
      </c>
      <c r="O148">
        <v>36.08</v>
      </c>
      <c r="P148">
        <v>378</v>
      </c>
      <c r="Q148">
        <v>17</v>
      </c>
      <c r="R148">
        <v>66</v>
      </c>
      <c r="S148">
        <v>0</v>
      </c>
      <c r="T148">
        <v>5</v>
      </c>
      <c r="U148">
        <v>0</v>
      </c>
      <c r="V148">
        <v>0</v>
      </c>
      <c r="W148">
        <v>3</v>
      </c>
      <c r="X148">
        <v>2</v>
      </c>
      <c r="Y148">
        <v>0</v>
      </c>
      <c r="Z148">
        <v>0</v>
      </c>
    </row>
    <row r="149" spans="1:26" x14ac:dyDescent="0.25">
      <c r="A149" t="s">
        <v>29</v>
      </c>
      <c r="B149">
        <v>1411116</v>
      </c>
      <c r="C149" t="s">
        <v>31</v>
      </c>
      <c r="D149">
        <v>1344</v>
      </c>
      <c r="E149">
        <v>1214</v>
      </c>
      <c r="F149">
        <v>1205</v>
      </c>
      <c r="G149">
        <v>25938</v>
      </c>
      <c r="H149">
        <v>428563.92</v>
      </c>
      <c r="I149">
        <v>206874</v>
      </c>
      <c r="J149">
        <v>221869</v>
      </c>
      <c r="K149">
        <v>0</v>
      </c>
      <c r="L149">
        <v>413568.92</v>
      </c>
      <c r="M149">
        <v>129</v>
      </c>
      <c r="N149">
        <v>0</v>
      </c>
      <c r="O149">
        <v>107.25</v>
      </c>
      <c r="P149">
        <v>1022</v>
      </c>
      <c r="Q149">
        <v>22</v>
      </c>
      <c r="R149">
        <v>121</v>
      </c>
      <c r="S149">
        <v>6</v>
      </c>
      <c r="T149">
        <v>32</v>
      </c>
      <c r="U149">
        <v>0</v>
      </c>
      <c r="V149">
        <v>0</v>
      </c>
      <c r="W149">
        <v>1</v>
      </c>
      <c r="X149">
        <v>1</v>
      </c>
      <c r="Y149">
        <v>0</v>
      </c>
      <c r="Z149">
        <v>0</v>
      </c>
    </row>
    <row r="150" spans="1:26" x14ac:dyDescent="0.25">
      <c r="A150" t="s">
        <v>29</v>
      </c>
      <c r="B150">
        <v>1411116</v>
      </c>
      <c r="C150" t="s">
        <v>32</v>
      </c>
      <c r="D150">
        <v>37</v>
      </c>
      <c r="E150">
        <v>32</v>
      </c>
      <c r="F150">
        <v>31</v>
      </c>
      <c r="G150">
        <v>9864</v>
      </c>
      <c r="H150">
        <v>-2161.3200000000002</v>
      </c>
      <c r="I150">
        <v>101341</v>
      </c>
      <c r="J150">
        <v>67963</v>
      </c>
      <c r="K150">
        <v>0</v>
      </c>
      <c r="L150">
        <v>31216.68</v>
      </c>
      <c r="M150">
        <v>5</v>
      </c>
      <c r="N150">
        <v>0</v>
      </c>
      <c r="O150">
        <v>67.06</v>
      </c>
      <c r="P150">
        <v>24</v>
      </c>
      <c r="Q150">
        <v>0</v>
      </c>
      <c r="R150">
        <v>5</v>
      </c>
      <c r="S150">
        <v>0</v>
      </c>
      <c r="T150">
        <v>1</v>
      </c>
      <c r="U150">
        <v>0</v>
      </c>
      <c r="V150">
        <v>0</v>
      </c>
      <c r="W150">
        <v>0</v>
      </c>
      <c r="X150">
        <v>1</v>
      </c>
      <c r="Y150">
        <v>0</v>
      </c>
      <c r="Z150">
        <v>0</v>
      </c>
    </row>
    <row r="151" spans="1:26" x14ac:dyDescent="0.25">
      <c r="A151" t="s">
        <v>29</v>
      </c>
      <c r="B151">
        <v>1411116</v>
      </c>
      <c r="C151" t="s">
        <v>33</v>
      </c>
      <c r="D151">
        <v>1411</v>
      </c>
      <c r="E151">
        <v>1405</v>
      </c>
      <c r="F151">
        <v>1397</v>
      </c>
      <c r="G151">
        <v>1211628</v>
      </c>
      <c r="H151">
        <v>12217588.59</v>
      </c>
      <c r="I151">
        <v>7475744.7599999998</v>
      </c>
      <c r="J151">
        <v>0</v>
      </c>
      <c r="K151">
        <v>7475744.7599999998</v>
      </c>
      <c r="L151">
        <v>12217588.59</v>
      </c>
      <c r="M151">
        <v>6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1397</v>
      </c>
    </row>
    <row r="152" spans="1:26" x14ac:dyDescent="0.25">
      <c r="A152" t="s">
        <v>29</v>
      </c>
      <c r="B152">
        <v>1411116</v>
      </c>
      <c r="C152" t="s">
        <v>34</v>
      </c>
      <c r="D152">
        <v>38</v>
      </c>
      <c r="E152">
        <v>29</v>
      </c>
      <c r="F152">
        <v>29</v>
      </c>
      <c r="G152">
        <v>7041</v>
      </c>
      <c r="H152">
        <v>25328.85</v>
      </c>
      <c r="I152">
        <v>67118</v>
      </c>
      <c r="J152">
        <v>95186</v>
      </c>
      <c r="K152">
        <v>0</v>
      </c>
      <c r="L152">
        <v>-2739.15</v>
      </c>
      <c r="M152">
        <v>9</v>
      </c>
      <c r="N152">
        <v>100</v>
      </c>
      <c r="O152">
        <v>141.82</v>
      </c>
      <c r="P152">
        <v>22</v>
      </c>
      <c r="Q152">
        <v>0</v>
      </c>
      <c r="R152">
        <v>4</v>
      </c>
      <c r="S152">
        <v>0</v>
      </c>
      <c r="T152">
        <v>2</v>
      </c>
      <c r="U152">
        <v>0</v>
      </c>
      <c r="V152">
        <v>0</v>
      </c>
      <c r="W152">
        <v>0</v>
      </c>
      <c r="X152">
        <v>1</v>
      </c>
      <c r="Y152">
        <v>0</v>
      </c>
      <c r="Z152">
        <v>0</v>
      </c>
    </row>
    <row r="153" spans="1:26" x14ac:dyDescent="0.25">
      <c r="A153" t="s">
        <v>29</v>
      </c>
      <c r="B153">
        <v>1411116</v>
      </c>
      <c r="C153" t="s">
        <v>35</v>
      </c>
      <c r="D153">
        <v>24</v>
      </c>
      <c r="E153">
        <v>24</v>
      </c>
      <c r="F153">
        <v>24</v>
      </c>
      <c r="G153">
        <v>8735</v>
      </c>
      <c r="H153">
        <v>162256.04999999999</v>
      </c>
      <c r="I153">
        <v>76856.95</v>
      </c>
      <c r="J153">
        <v>71523</v>
      </c>
      <c r="K153">
        <v>0</v>
      </c>
      <c r="L153">
        <v>167590</v>
      </c>
      <c r="M153">
        <v>0</v>
      </c>
      <c r="N153">
        <v>100</v>
      </c>
      <c r="O153">
        <v>93.06</v>
      </c>
      <c r="P153">
        <v>13</v>
      </c>
      <c r="Q153">
        <v>0</v>
      </c>
      <c r="R153">
        <v>10</v>
      </c>
      <c r="S153">
        <v>0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</row>
    <row r="154" spans="1:26" x14ac:dyDescent="0.25">
      <c r="A154" t="s">
        <v>29</v>
      </c>
      <c r="B154">
        <v>1411116</v>
      </c>
      <c r="C154" t="s">
        <v>36</v>
      </c>
      <c r="D154">
        <v>18</v>
      </c>
      <c r="E154">
        <v>17</v>
      </c>
      <c r="F154">
        <v>17</v>
      </c>
      <c r="G154">
        <v>1965</v>
      </c>
      <c r="H154">
        <v>405551.84</v>
      </c>
      <c r="I154">
        <v>20718</v>
      </c>
      <c r="J154">
        <v>26956</v>
      </c>
      <c r="K154">
        <v>0</v>
      </c>
      <c r="L154">
        <v>399313.84</v>
      </c>
      <c r="M154">
        <v>1</v>
      </c>
      <c r="N154">
        <v>100</v>
      </c>
      <c r="O154">
        <v>130.11000000000001</v>
      </c>
      <c r="P154">
        <v>9</v>
      </c>
      <c r="Q154">
        <v>0</v>
      </c>
      <c r="R154">
        <v>4</v>
      </c>
      <c r="S154">
        <v>0</v>
      </c>
      <c r="T154">
        <v>4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</row>
    <row r="155" spans="1:26" x14ac:dyDescent="0.25">
      <c r="A155" t="s">
        <v>29</v>
      </c>
      <c r="B155">
        <v>1411116</v>
      </c>
      <c r="C155" t="s">
        <v>37</v>
      </c>
      <c r="D155">
        <v>6</v>
      </c>
      <c r="E155">
        <v>3</v>
      </c>
      <c r="F155">
        <v>2</v>
      </c>
      <c r="G155">
        <v>35</v>
      </c>
      <c r="H155">
        <v>-17384</v>
      </c>
      <c r="I155">
        <v>3035</v>
      </c>
      <c r="J155">
        <v>4100</v>
      </c>
      <c r="K155">
        <v>0</v>
      </c>
      <c r="L155">
        <v>-18449</v>
      </c>
      <c r="M155">
        <v>3</v>
      </c>
      <c r="N155">
        <v>0</v>
      </c>
      <c r="O155">
        <v>135.09</v>
      </c>
      <c r="P155">
        <v>2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</row>
    <row r="156" spans="1:26" x14ac:dyDescent="0.25">
      <c r="A156" t="s">
        <v>29</v>
      </c>
      <c r="B156">
        <v>1411117</v>
      </c>
      <c r="C156" t="s">
        <v>30</v>
      </c>
      <c r="D156">
        <v>639</v>
      </c>
      <c r="E156">
        <v>478</v>
      </c>
      <c r="F156">
        <v>478</v>
      </c>
      <c r="G156">
        <v>7932</v>
      </c>
      <c r="H156">
        <v>220056.49</v>
      </c>
      <c r="I156">
        <v>63746.8</v>
      </c>
      <c r="J156">
        <v>20944</v>
      </c>
      <c r="K156">
        <v>52109.8</v>
      </c>
      <c r="L156">
        <v>210749.49</v>
      </c>
      <c r="M156">
        <v>161</v>
      </c>
      <c r="N156">
        <v>100</v>
      </c>
      <c r="O156">
        <v>32.85</v>
      </c>
      <c r="P156">
        <v>408</v>
      </c>
      <c r="Q156">
        <v>5</v>
      </c>
      <c r="R156">
        <v>60</v>
      </c>
      <c r="S156">
        <v>1</v>
      </c>
      <c r="T156">
        <v>0</v>
      </c>
      <c r="U156">
        <v>0</v>
      </c>
      <c r="V156">
        <v>0</v>
      </c>
      <c r="W156">
        <v>2</v>
      </c>
      <c r="X156">
        <v>2</v>
      </c>
      <c r="Y156">
        <v>0</v>
      </c>
      <c r="Z156">
        <v>0</v>
      </c>
    </row>
    <row r="157" spans="1:26" x14ac:dyDescent="0.25">
      <c r="A157" t="s">
        <v>29</v>
      </c>
      <c r="B157">
        <v>1411117</v>
      </c>
      <c r="C157" t="s">
        <v>31</v>
      </c>
      <c r="D157">
        <v>1305</v>
      </c>
      <c r="E157">
        <v>1172</v>
      </c>
      <c r="F157">
        <v>1159</v>
      </c>
      <c r="G157">
        <v>25267</v>
      </c>
      <c r="H157">
        <v>565393.07999999996</v>
      </c>
      <c r="I157">
        <v>198354.01</v>
      </c>
      <c r="J157">
        <v>250164</v>
      </c>
      <c r="K157">
        <v>600</v>
      </c>
      <c r="L157">
        <v>512983.09</v>
      </c>
      <c r="M157">
        <v>129</v>
      </c>
      <c r="N157">
        <v>0</v>
      </c>
      <c r="O157">
        <v>126.12</v>
      </c>
      <c r="P157">
        <v>997</v>
      </c>
      <c r="Q157">
        <v>13</v>
      </c>
      <c r="R157">
        <v>136</v>
      </c>
      <c r="S157">
        <v>3</v>
      </c>
      <c r="T157">
        <v>2</v>
      </c>
      <c r="U157">
        <v>0</v>
      </c>
      <c r="V157">
        <v>0</v>
      </c>
      <c r="W157">
        <v>5</v>
      </c>
      <c r="X157">
        <v>3</v>
      </c>
      <c r="Y157">
        <v>0</v>
      </c>
      <c r="Z157">
        <v>0</v>
      </c>
    </row>
    <row r="158" spans="1:26" x14ac:dyDescent="0.25">
      <c r="A158" t="s">
        <v>29</v>
      </c>
      <c r="B158">
        <v>1411117</v>
      </c>
      <c r="C158" t="s">
        <v>39</v>
      </c>
      <c r="D158">
        <v>2</v>
      </c>
      <c r="E158">
        <v>2</v>
      </c>
      <c r="F158">
        <v>2</v>
      </c>
      <c r="G158">
        <v>60</v>
      </c>
      <c r="H158">
        <v>3880</v>
      </c>
      <c r="I158">
        <v>774</v>
      </c>
      <c r="J158">
        <v>0</v>
      </c>
      <c r="K158">
        <v>0</v>
      </c>
      <c r="L158">
        <v>4654</v>
      </c>
      <c r="M158">
        <v>0</v>
      </c>
      <c r="N158">
        <v>100</v>
      </c>
      <c r="O158">
        <v>0</v>
      </c>
      <c r="P158">
        <v>1</v>
      </c>
      <c r="Q158">
        <v>0</v>
      </c>
      <c r="R158">
        <v>1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</row>
    <row r="159" spans="1:26" x14ac:dyDescent="0.25">
      <c r="A159" t="s">
        <v>29</v>
      </c>
      <c r="B159">
        <v>1411117</v>
      </c>
      <c r="C159" t="s">
        <v>32</v>
      </c>
      <c r="D159">
        <v>189</v>
      </c>
      <c r="E159">
        <v>173</v>
      </c>
      <c r="F159">
        <v>173</v>
      </c>
      <c r="G159">
        <v>10021</v>
      </c>
      <c r="H159">
        <v>81738.289999999994</v>
      </c>
      <c r="I159">
        <v>107546</v>
      </c>
      <c r="J159">
        <v>121897</v>
      </c>
      <c r="K159">
        <v>0</v>
      </c>
      <c r="L159">
        <v>67387.289999999994</v>
      </c>
      <c r="M159">
        <v>15</v>
      </c>
      <c r="N159">
        <v>100</v>
      </c>
      <c r="O159">
        <v>113.34</v>
      </c>
      <c r="P159">
        <v>142</v>
      </c>
      <c r="Q159">
        <v>0</v>
      </c>
      <c r="R159">
        <v>30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1</v>
      </c>
      <c r="Y159">
        <v>0</v>
      </c>
      <c r="Z159">
        <v>0</v>
      </c>
    </row>
    <row r="160" spans="1:26" x14ac:dyDescent="0.25">
      <c r="A160" t="s">
        <v>29</v>
      </c>
      <c r="B160">
        <v>1411117</v>
      </c>
      <c r="C160" t="s">
        <v>33</v>
      </c>
      <c r="D160">
        <v>1248</v>
      </c>
      <c r="E160">
        <v>1246</v>
      </c>
      <c r="F160">
        <v>1246</v>
      </c>
      <c r="G160">
        <v>844264</v>
      </c>
      <c r="H160">
        <v>10296488.789999999</v>
      </c>
      <c r="I160">
        <v>5209108.88</v>
      </c>
      <c r="J160">
        <v>0</v>
      </c>
      <c r="K160">
        <v>5209108.88</v>
      </c>
      <c r="L160">
        <v>10296488.789999999</v>
      </c>
      <c r="M160">
        <v>2</v>
      </c>
      <c r="N160">
        <v>100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1246</v>
      </c>
    </row>
    <row r="161" spans="1:26" x14ac:dyDescent="0.25">
      <c r="A161" t="s">
        <v>29</v>
      </c>
      <c r="B161">
        <v>1411117</v>
      </c>
      <c r="C161" t="s">
        <v>34</v>
      </c>
      <c r="D161">
        <v>47</v>
      </c>
      <c r="E161">
        <v>42</v>
      </c>
      <c r="F161">
        <v>39</v>
      </c>
      <c r="G161">
        <v>3788</v>
      </c>
      <c r="H161">
        <v>11384.41</v>
      </c>
      <c r="I161">
        <v>41125</v>
      </c>
      <c r="J161">
        <v>40792</v>
      </c>
      <c r="K161">
        <v>-600</v>
      </c>
      <c r="L161">
        <v>12317.41</v>
      </c>
      <c r="M161">
        <v>3</v>
      </c>
      <c r="N161">
        <v>0</v>
      </c>
      <c r="O161">
        <v>99.19</v>
      </c>
      <c r="P161">
        <v>31</v>
      </c>
      <c r="Q161">
        <v>1</v>
      </c>
      <c r="R161">
        <v>6</v>
      </c>
      <c r="S161">
        <v>0</v>
      </c>
      <c r="T161">
        <v>1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</row>
    <row r="162" spans="1:26" x14ac:dyDescent="0.25">
      <c r="A162" t="s">
        <v>29</v>
      </c>
      <c r="B162">
        <v>1411117</v>
      </c>
      <c r="C162" t="s">
        <v>35</v>
      </c>
      <c r="D162">
        <v>47</v>
      </c>
      <c r="E162">
        <v>41</v>
      </c>
      <c r="F162">
        <v>41</v>
      </c>
      <c r="G162">
        <v>15029</v>
      </c>
      <c r="H162">
        <v>2150039.75</v>
      </c>
      <c r="I162">
        <v>141236.23000000001</v>
      </c>
      <c r="J162">
        <v>148429</v>
      </c>
      <c r="K162">
        <v>0</v>
      </c>
      <c r="L162">
        <v>2142846.98</v>
      </c>
      <c r="M162">
        <v>6</v>
      </c>
      <c r="N162">
        <v>100</v>
      </c>
      <c r="O162">
        <v>105.09</v>
      </c>
      <c r="P162">
        <v>25</v>
      </c>
      <c r="Q162">
        <v>9</v>
      </c>
      <c r="R162">
        <v>2</v>
      </c>
      <c r="S162">
        <v>0</v>
      </c>
      <c r="T162">
        <v>1</v>
      </c>
      <c r="U162">
        <v>0</v>
      </c>
      <c r="V162">
        <v>0</v>
      </c>
      <c r="W162">
        <v>0</v>
      </c>
      <c r="X162">
        <v>2</v>
      </c>
      <c r="Y162">
        <v>0</v>
      </c>
      <c r="Z162">
        <v>2</v>
      </c>
    </row>
    <row r="163" spans="1:26" x14ac:dyDescent="0.25">
      <c r="A163" t="s">
        <v>29</v>
      </c>
      <c r="B163">
        <v>1411117</v>
      </c>
      <c r="C163" t="s">
        <v>36</v>
      </c>
      <c r="D163">
        <v>35</v>
      </c>
      <c r="E163">
        <v>35</v>
      </c>
      <c r="F163">
        <v>35</v>
      </c>
      <c r="G163">
        <v>4469</v>
      </c>
      <c r="H163">
        <v>541076.82999999996</v>
      </c>
      <c r="I163">
        <v>45797.17</v>
      </c>
      <c r="J163">
        <v>51571</v>
      </c>
      <c r="K163">
        <v>0</v>
      </c>
      <c r="L163">
        <v>535303</v>
      </c>
      <c r="M163">
        <v>0</v>
      </c>
      <c r="N163">
        <v>100</v>
      </c>
      <c r="O163">
        <v>112.61</v>
      </c>
      <c r="P163">
        <v>28</v>
      </c>
      <c r="Q163">
        <v>0</v>
      </c>
      <c r="R163">
        <v>5</v>
      </c>
      <c r="S163">
        <v>0</v>
      </c>
      <c r="T163">
        <v>1</v>
      </c>
      <c r="U163">
        <v>0</v>
      </c>
      <c r="V163">
        <v>0</v>
      </c>
      <c r="W163">
        <v>0</v>
      </c>
      <c r="X163">
        <v>1</v>
      </c>
      <c r="Y163">
        <v>0</v>
      </c>
      <c r="Z163">
        <v>0</v>
      </c>
    </row>
    <row r="164" spans="1:26" x14ac:dyDescent="0.25">
      <c r="A164" t="s">
        <v>29</v>
      </c>
      <c r="B164">
        <v>1411117</v>
      </c>
      <c r="C164" t="s">
        <v>37</v>
      </c>
      <c r="D164">
        <v>11</v>
      </c>
      <c r="E164">
        <v>4</v>
      </c>
      <c r="F164">
        <v>1</v>
      </c>
      <c r="G164">
        <v>0</v>
      </c>
      <c r="H164">
        <v>-21736.92</v>
      </c>
      <c r="I164">
        <v>6</v>
      </c>
      <c r="J164">
        <v>0</v>
      </c>
      <c r="K164">
        <v>0</v>
      </c>
      <c r="L164">
        <v>-21730.92</v>
      </c>
      <c r="M164">
        <v>7</v>
      </c>
      <c r="N164">
        <v>0</v>
      </c>
      <c r="O164">
        <v>0</v>
      </c>
      <c r="P164">
        <v>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</row>
    <row r="165" spans="1:26" x14ac:dyDescent="0.25">
      <c r="A165" t="s">
        <v>29</v>
      </c>
      <c r="B165">
        <v>1411118</v>
      </c>
      <c r="C165" t="s">
        <v>30</v>
      </c>
      <c r="D165">
        <v>446</v>
      </c>
      <c r="E165">
        <v>376</v>
      </c>
      <c r="F165">
        <v>376</v>
      </c>
      <c r="G165">
        <v>5658</v>
      </c>
      <c r="H165">
        <v>71932.58</v>
      </c>
      <c r="I165">
        <v>47820.43</v>
      </c>
      <c r="J165">
        <v>24129</v>
      </c>
      <c r="K165">
        <v>42284.43</v>
      </c>
      <c r="L165">
        <v>53339.58</v>
      </c>
      <c r="M165">
        <v>69</v>
      </c>
      <c r="N165">
        <v>100</v>
      </c>
      <c r="O165">
        <v>50.46</v>
      </c>
      <c r="P165">
        <v>306</v>
      </c>
      <c r="Q165">
        <v>9</v>
      </c>
      <c r="R165">
        <v>45</v>
      </c>
      <c r="S165">
        <v>1</v>
      </c>
      <c r="T165">
        <v>9</v>
      </c>
      <c r="U165">
        <v>0</v>
      </c>
      <c r="V165">
        <v>0</v>
      </c>
      <c r="W165">
        <v>2</v>
      </c>
      <c r="X165">
        <v>4</v>
      </c>
      <c r="Y165">
        <v>0</v>
      </c>
      <c r="Z165">
        <v>0</v>
      </c>
    </row>
    <row r="166" spans="1:26" x14ac:dyDescent="0.25">
      <c r="A166" t="s">
        <v>29</v>
      </c>
      <c r="B166">
        <v>1411118</v>
      </c>
      <c r="C166" t="s">
        <v>31</v>
      </c>
      <c r="D166">
        <v>1045</v>
      </c>
      <c r="E166">
        <v>962</v>
      </c>
      <c r="F166">
        <v>958</v>
      </c>
      <c r="G166">
        <v>18733</v>
      </c>
      <c r="H166">
        <v>266192.65999999997</v>
      </c>
      <c r="I166">
        <v>157693.1</v>
      </c>
      <c r="J166">
        <v>205795</v>
      </c>
      <c r="K166">
        <v>0</v>
      </c>
      <c r="L166">
        <v>218090.76</v>
      </c>
      <c r="M166">
        <v>82</v>
      </c>
      <c r="N166">
        <v>0</v>
      </c>
      <c r="O166">
        <v>130.5</v>
      </c>
      <c r="P166">
        <v>824</v>
      </c>
      <c r="Q166">
        <v>14</v>
      </c>
      <c r="R166">
        <v>79</v>
      </c>
      <c r="S166">
        <v>15</v>
      </c>
      <c r="T166">
        <v>16</v>
      </c>
      <c r="U166">
        <v>0</v>
      </c>
      <c r="V166">
        <v>0</v>
      </c>
      <c r="W166">
        <v>8</v>
      </c>
      <c r="X166">
        <v>2</v>
      </c>
      <c r="Y166">
        <v>0</v>
      </c>
      <c r="Z166">
        <v>0</v>
      </c>
    </row>
    <row r="167" spans="1:26" x14ac:dyDescent="0.25">
      <c r="A167" t="s">
        <v>29</v>
      </c>
      <c r="B167">
        <v>1411118</v>
      </c>
      <c r="C167" t="s">
        <v>32</v>
      </c>
      <c r="D167">
        <v>24</v>
      </c>
      <c r="E167">
        <v>23</v>
      </c>
      <c r="F167">
        <v>23</v>
      </c>
      <c r="G167">
        <v>3387</v>
      </c>
      <c r="H167">
        <v>18910.05</v>
      </c>
      <c r="I167">
        <v>36165.949999999997</v>
      </c>
      <c r="J167">
        <v>38308</v>
      </c>
      <c r="K167">
        <v>0</v>
      </c>
      <c r="L167">
        <v>16768</v>
      </c>
      <c r="M167">
        <v>1</v>
      </c>
      <c r="N167">
        <v>100</v>
      </c>
      <c r="O167">
        <v>105.92</v>
      </c>
      <c r="P167">
        <v>19</v>
      </c>
      <c r="Q167">
        <v>0</v>
      </c>
      <c r="R167">
        <v>4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</row>
    <row r="168" spans="1:26" x14ac:dyDescent="0.25">
      <c r="A168" t="s">
        <v>29</v>
      </c>
      <c r="B168">
        <v>1411118</v>
      </c>
      <c r="C168" t="s">
        <v>33</v>
      </c>
      <c r="D168">
        <v>919</v>
      </c>
      <c r="E168">
        <v>918</v>
      </c>
      <c r="F168">
        <v>913</v>
      </c>
      <c r="G168">
        <v>620895</v>
      </c>
      <c r="H168">
        <v>9134237.2699999996</v>
      </c>
      <c r="I168">
        <v>3830922.15</v>
      </c>
      <c r="J168">
        <v>0</v>
      </c>
      <c r="K168">
        <v>3830922.15</v>
      </c>
      <c r="L168">
        <v>9134237.2699999996</v>
      </c>
      <c r="M168">
        <v>1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913</v>
      </c>
    </row>
    <row r="169" spans="1:26" x14ac:dyDescent="0.25">
      <c r="A169" t="s">
        <v>29</v>
      </c>
      <c r="B169">
        <v>1411118</v>
      </c>
      <c r="C169" t="s">
        <v>41</v>
      </c>
      <c r="D169">
        <v>4</v>
      </c>
      <c r="E169">
        <v>4</v>
      </c>
      <c r="F169">
        <v>3</v>
      </c>
      <c r="G169">
        <v>3285</v>
      </c>
      <c r="H169">
        <v>3885.02</v>
      </c>
      <c r="I169">
        <v>15262.98</v>
      </c>
      <c r="J169">
        <v>38228</v>
      </c>
      <c r="K169">
        <v>0</v>
      </c>
      <c r="L169">
        <v>-19080</v>
      </c>
      <c r="M169">
        <v>0</v>
      </c>
      <c r="N169">
        <v>0</v>
      </c>
      <c r="O169">
        <v>250.46</v>
      </c>
      <c r="P169">
        <v>1</v>
      </c>
      <c r="Q169">
        <v>0</v>
      </c>
      <c r="R169">
        <v>1</v>
      </c>
      <c r="S169">
        <v>0</v>
      </c>
      <c r="T169">
        <v>1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</row>
    <row r="170" spans="1:26" x14ac:dyDescent="0.25">
      <c r="A170" t="s">
        <v>29</v>
      </c>
      <c r="B170">
        <v>1411118</v>
      </c>
      <c r="C170" t="s">
        <v>34</v>
      </c>
      <c r="D170">
        <v>27</v>
      </c>
      <c r="E170">
        <v>23</v>
      </c>
      <c r="F170">
        <v>23</v>
      </c>
      <c r="G170">
        <v>4031</v>
      </c>
      <c r="H170">
        <v>5341.64</v>
      </c>
      <c r="I170">
        <v>41703</v>
      </c>
      <c r="J170">
        <v>45875</v>
      </c>
      <c r="K170">
        <v>0</v>
      </c>
      <c r="L170">
        <v>1169.6400000000001</v>
      </c>
      <c r="M170">
        <v>4</v>
      </c>
      <c r="N170">
        <v>100</v>
      </c>
      <c r="O170">
        <v>110</v>
      </c>
      <c r="P170">
        <v>17</v>
      </c>
      <c r="Q170">
        <v>0</v>
      </c>
      <c r="R170">
        <v>4</v>
      </c>
      <c r="S170">
        <v>0</v>
      </c>
      <c r="T170">
        <v>1</v>
      </c>
      <c r="U170">
        <v>0</v>
      </c>
      <c r="V170">
        <v>0</v>
      </c>
      <c r="W170">
        <v>1</v>
      </c>
      <c r="X170">
        <v>0</v>
      </c>
      <c r="Y170">
        <v>0</v>
      </c>
      <c r="Z170">
        <v>0</v>
      </c>
    </row>
    <row r="171" spans="1:26" x14ac:dyDescent="0.25">
      <c r="A171" t="s">
        <v>29</v>
      </c>
      <c r="B171">
        <v>1411118</v>
      </c>
      <c r="C171" t="s">
        <v>35</v>
      </c>
      <c r="D171">
        <v>24</v>
      </c>
      <c r="E171">
        <v>22</v>
      </c>
      <c r="F171">
        <v>22</v>
      </c>
      <c r="G171">
        <v>10542</v>
      </c>
      <c r="H171">
        <v>309805.40000000002</v>
      </c>
      <c r="I171">
        <v>78584</v>
      </c>
      <c r="J171">
        <v>60901</v>
      </c>
      <c r="K171">
        <v>0</v>
      </c>
      <c r="L171">
        <v>327488.40000000002</v>
      </c>
      <c r="M171">
        <v>2</v>
      </c>
      <c r="N171">
        <v>100</v>
      </c>
      <c r="O171">
        <v>77.5</v>
      </c>
      <c r="P171">
        <v>11</v>
      </c>
      <c r="Q171">
        <v>2</v>
      </c>
      <c r="R171">
        <v>4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3</v>
      </c>
      <c r="Y171">
        <v>0</v>
      </c>
      <c r="Z171">
        <v>2</v>
      </c>
    </row>
    <row r="172" spans="1:26" x14ac:dyDescent="0.25">
      <c r="A172" t="s">
        <v>29</v>
      </c>
      <c r="B172">
        <v>1411118</v>
      </c>
      <c r="C172" t="s">
        <v>36</v>
      </c>
      <c r="D172">
        <v>10</v>
      </c>
      <c r="E172">
        <v>10</v>
      </c>
      <c r="F172">
        <v>10</v>
      </c>
      <c r="G172">
        <v>1337</v>
      </c>
      <c r="H172">
        <v>12561.9</v>
      </c>
      <c r="I172">
        <v>49396.1</v>
      </c>
      <c r="J172">
        <v>30856</v>
      </c>
      <c r="K172">
        <v>0</v>
      </c>
      <c r="L172">
        <v>31102</v>
      </c>
      <c r="M172">
        <v>0</v>
      </c>
      <c r="N172">
        <v>100</v>
      </c>
      <c r="O172">
        <v>62.47</v>
      </c>
      <c r="P172">
        <v>7</v>
      </c>
      <c r="Q172">
        <v>1</v>
      </c>
      <c r="R172">
        <v>0</v>
      </c>
      <c r="S172">
        <v>0</v>
      </c>
      <c r="T172">
        <v>1</v>
      </c>
      <c r="U172">
        <v>0</v>
      </c>
      <c r="V172">
        <v>1</v>
      </c>
      <c r="W172">
        <v>0</v>
      </c>
      <c r="X172">
        <v>0</v>
      </c>
      <c r="Y172">
        <v>0</v>
      </c>
      <c r="Z172">
        <v>0</v>
      </c>
    </row>
    <row r="173" spans="1:26" x14ac:dyDescent="0.25">
      <c r="A173" t="s">
        <v>29</v>
      </c>
      <c r="B173">
        <v>1411118</v>
      </c>
      <c r="C173" t="s">
        <v>37</v>
      </c>
      <c r="D173">
        <v>1</v>
      </c>
      <c r="E173">
        <v>1</v>
      </c>
      <c r="F173">
        <v>1</v>
      </c>
      <c r="G173">
        <v>0</v>
      </c>
      <c r="H173">
        <v>-7843</v>
      </c>
      <c r="I173">
        <v>2000</v>
      </c>
      <c r="J173">
        <v>2000</v>
      </c>
      <c r="K173">
        <v>0</v>
      </c>
      <c r="L173">
        <v>-7843</v>
      </c>
      <c r="M173">
        <v>0</v>
      </c>
      <c r="N173">
        <v>100</v>
      </c>
      <c r="O173">
        <v>100</v>
      </c>
      <c r="P173">
        <v>1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</row>
    <row r="174" spans="1:26" x14ac:dyDescent="0.25">
      <c r="A174" t="s">
        <v>29</v>
      </c>
      <c r="B174">
        <v>1411119</v>
      </c>
      <c r="C174" t="s">
        <v>33</v>
      </c>
      <c r="D174">
        <v>2</v>
      </c>
      <c r="E174">
        <v>2</v>
      </c>
      <c r="F174">
        <v>2</v>
      </c>
      <c r="G174">
        <v>1506</v>
      </c>
      <c r="H174">
        <v>0</v>
      </c>
      <c r="I174">
        <v>9292.02</v>
      </c>
      <c r="J174">
        <v>0</v>
      </c>
      <c r="K174">
        <v>9292.02</v>
      </c>
      <c r="L174">
        <v>0</v>
      </c>
      <c r="M174">
        <v>0</v>
      </c>
      <c r="N174">
        <v>100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2</v>
      </c>
    </row>
    <row r="175" spans="1:26" x14ac:dyDescent="0.25">
      <c r="A175" t="s">
        <v>29</v>
      </c>
      <c r="B175">
        <v>1411119</v>
      </c>
      <c r="C175" t="s">
        <v>37</v>
      </c>
      <c r="D175">
        <v>40</v>
      </c>
      <c r="E175">
        <v>1</v>
      </c>
      <c r="F175">
        <v>1</v>
      </c>
      <c r="G175">
        <v>1370</v>
      </c>
      <c r="H175">
        <v>-110068.56</v>
      </c>
      <c r="I175">
        <v>26369</v>
      </c>
      <c r="J175">
        <v>17000</v>
      </c>
      <c r="K175">
        <v>0</v>
      </c>
      <c r="L175">
        <v>-100699.56</v>
      </c>
      <c r="M175">
        <v>39</v>
      </c>
      <c r="N175">
        <v>100</v>
      </c>
      <c r="O175">
        <v>64.47</v>
      </c>
      <c r="P175">
        <v>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</row>
    <row r="176" spans="1:26" x14ac:dyDescent="0.25">
      <c r="A176" t="s">
        <v>29</v>
      </c>
      <c r="B176">
        <v>1411119</v>
      </c>
      <c r="C176" t="s">
        <v>40</v>
      </c>
      <c r="D176">
        <v>1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1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</row>
    <row r="177" spans="1:26" x14ac:dyDescent="0.25">
      <c r="A177" t="s">
        <v>29</v>
      </c>
      <c r="B177">
        <v>1411120</v>
      </c>
      <c r="C177" t="s">
        <v>44</v>
      </c>
      <c r="D177">
        <v>3</v>
      </c>
      <c r="E177">
        <v>2</v>
      </c>
      <c r="F177">
        <v>2</v>
      </c>
      <c r="G177">
        <v>66515</v>
      </c>
      <c r="H177">
        <v>-149.15</v>
      </c>
      <c r="I177">
        <v>833471</v>
      </c>
      <c r="J177">
        <v>833000</v>
      </c>
      <c r="K177">
        <v>0</v>
      </c>
      <c r="L177">
        <v>321.85000000000002</v>
      </c>
      <c r="M177">
        <v>1</v>
      </c>
      <c r="N177">
        <v>100</v>
      </c>
      <c r="O177">
        <v>99.94</v>
      </c>
      <c r="P177">
        <v>2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</row>
    <row r="178" spans="1:26" x14ac:dyDescent="0.25">
      <c r="A178" t="s">
        <v>29</v>
      </c>
      <c r="B178">
        <v>1411120</v>
      </c>
      <c r="C178" t="s">
        <v>45</v>
      </c>
      <c r="D178">
        <v>4</v>
      </c>
      <c r="E178">
        <v>4</v>
      </c>
      <c r="F178">
        <v>4</v>
      </c>
      <c r="G178">
        <v>78400</v>
      </c>
      <c r="H178">
        <v>-206299</v>
      </c>
      <c r="I178">
        <v>921071</v>
      </c>
      <c r="J178">
        <v>823116</v>
      </c>
      <c r="K178">
        <v>0</v>
      </c>
      <c r="L178">
        <v>-108344</v>
      </c>
      <c r="M178">
        <v>0</v>
      </c>
      <c r="N178">
        <v>100</v>
      </c>
      <c r="O178">
        <v>89.37</v>
      </c>
      <c r="P178">
        <v>4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</row>
    <row r="179" spans="1:26" x14ac:dyDescent="0.25">
      <c r="A179" t="s">
        <v>29</v>
      </c>
      <c r="B179">
        <v>1411120</v>
      </c>
      <c r="C179" t="s">
        <v>46</v>
      </c>
      <c r="D179">
        <v>1</v>
      </c>
      <c r="E179">
        <v>1</v>
      </c>
      <c r="F179">
        <v>1</v>
      </c>
      <c r="G179">
        <v>42240</v>
      </c>
      <c r="H179">
        <v>0</v>
      </c>
      <c r="I179">
        <v>395273</v>
      </c>
      <c r="J179">
        <v>395273</v>
      </c>
      <c r="K179">
        <v>0</v>
      </c>
      <c r="L179">
        <v>0</v>
      </c>
      <c r="M179">
        <v>0</v>
      </c>
      <c r="N179">
        <v>100</v>
      </c>
      <c r="O179">
        <v>100</v>
      </c>
      <c r="P179">
        <v>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</row>
    <row r="180" spans="1:26" x14ac:dyDescent="0.25">
      <c r="A180" t="s">
        <v>29</v>
      </c>
      <c r="B180">
        <v>1411120</v>
      </c>
      <c r="C180" t="s">
        <v>31</v>
      </c>
      <c r="D180">
        <v>4</v>
      </c>
      <c r="E180">
        <v>4</v>
      </c>
      <c r="F180">
        <v>4</v>
      </c>
      <c r="G180">
        <v>1730</v>
      </c>
      <c r="H180">
        <v>149218</v>
      </c>
      <c r="I180">
        <v>21052</v>
      </c>
      <c r="J180">
        <v>0</v>
      </c>
      <c r="K180">
        <v>0</v>
      </c>
      <c r="L180">
        <v>170270</v>
      </c>
      <c r="M180">
        <v>0</v>
      </c>
      <c r="N180">
        <v>100</v>
      </c>
      <c r="O180">
        <v>0</v>
      </c>
      <c r="P180">
        <v>3</v>
      </c>
      <c r="Q180">
        <v>0</v>
      </c>
      <c r="R180">
        <v>1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</row>
    <row r="181" spans="1:26" x14ac:dyDescent="0.25">
      <c r="A181" t="s">
        <v>29</v>
      </c>
      <c r="B181">
        <v>1411120</v>
      </c>
      <c r="C181" t="s">
        <v>39</v>
      </c>
      <c r="D181">
        <v>1</v>
      </c>
      <c r="E181">
        <v>1</v>
      </c>
      <c r="F181">
        <v>1</v>
      </c>
      <c r="G181">
        <v>11505</v>
      </c>
      <c r="H181">
        <v>0</v>
      </c>
      <c r="I181">
        <v>105809</v>
      </c>
      <c r="J181">
        <v>105809</v>
      </c>
      <c r="K181">
        <v>0</v>
      </c>
      <c r="L181">
        <v>0</v>
      </c>
      <c r="M181">
        <v>0</v>
      </c>
      <c r="N181">
        <v>100</v>
      </c>
      <c r="O181">
        <v>100</v>
      </c>
      <c r="P181">
        <v>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</row>
    <row r="182" spans="1:26" x14ac:dyDescent="0.25">
      <c r="A182" t="s">
        <v>29</v>
      </c>
      <c r="B182">
        <v>1411120</v>
      </c>
      <c r="C182" t="s">
        <v>32</v>
      </c>
      <c r="D182">
        <v>3</v>
      </c>
      <c r="E182">
        <v>3</v>
      </c>
      <c r="F182">
        <v>3</v>
      </c>
      <c r="G182">
        <v>12095</v>
      </c>
      <c r="H182">
        <v>-20</v>
      </c>
      <c r="I182">
        <v>129796</v>
      </c>
      <c r="J182">
        <v>102984</v>
      </c>
      <c r="K182">
        <v>0</v>
      </c>
      <c r="L182">
        <v>26792</v>
      </c>
      <c r="M182">
        <v>0</v>
      </c>
      <c r="N182">
        <v>100</v>
      </c>
      <c r="O182">
        <v>79.34</v>
      </c>
      <c r="P182">
        <v>3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</row>
    <row r="183" spans="1:26" x14ac:dyDescent="0.25">
      <c r="A183" t="s">
        <v>29</v>
      </c>
      <c r="B183">
        <v>1411120</v>
      </c>
      <c r="C183" t="s">
        <v>34</v>
      </c>
      <c r="D183">
        <v>3</v>
      </c>
      <c r="E183">
        <v>2</v>
      </c>
      <c r="F183">
        <v>2</v>
      </c>
      <c r="G183">
        <v>3830</v>
      </c>
      <c r="H183">
        <v>-26.55</v>
      </c>
      <c r="I183">
        <v>39200</v>
      </c>
      <c r="J183">
        <v>39188</v>
      </c>
      <c r="K183">
        <v>0</v>
      </c>
      <c r="L183">
        <v>-14.55</v>
      </c>
      <c r="M183">
        <v>1</v>
      </c>
      <c r="N183">
        <v>100</v>
      </c>
      <c r="O183">
        <v>99.97</v>
      </c>
      <c r="P183">
        <v>2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</row>
    <row r="184" spans="1:26" x14ac:dyDescent="0.25">
      <c r="A184" t="s">
        <v>29</v>
      </c>
      <c r="B184">
        <v>1411120</v>
      </c>
      <c r="C184" t="s">
        <v>37</v>
      </c>
      <c r="D184">
        <v>95</v>
      </c>
      <c r="E184">
        <v>2</v>
      </c>
      <c r="F184">
        <v>0</v>
      </c>
      <c r="G184">
        <v>0</v>
      </c>
      <c r="H184">
        <v>-45666.28</v>
      </c>
      <c r="I184">
        <v>0</v>
      </c>
      <c r="J184">
        <v>0</v>
      </c>
      <c r="K184">
        <v>0</v>
      </c>
      <c r="L184">
        <v>-45666.28</v>
      </c>
      <c r="M184">
        <v>93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</row>
    <row r="185" spans="1:26" x14ac:dyDescent="0.25">
      <c r="A185" t="s">
        <v>29</v>
      </c>
      <c r="B185">
        <v>1411121</v>
      </c>
      <c r="C185" t="s">
        <v>46</v>
      </c>
      <c r="D185">
        <v>1</v>
      </c>
      <c r="E185">
        <v>1</v>
      </c>
      <c r="F185">
        <v>1</v>
      </c>
      <c r="G185">
        <v>8060</v>
      </c>
      <c r="H185">
        <v>201158</v>
      </c>
      <c r="I185">
        <v>91842</v>
      </c>
      <c r="J185">
        <v>100000</v>
      </c>
      <c r="K185">
        <v>0</v>
      </c>
      <c r="L185">
        <v>193000</v>
      </c>
      <c r="M185">
        <v>0</v>
      </c>
      <c r="N185">
        <v>100</v>
      </c>
      <c r="O185">
        <v>108.88</v>
      </c>
      <c r="P185">
        <v>1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</row>
    <row r="186" spans="1:26" x14ac:dyDescent="0.25">
      <c r="A186" t="s">
        <v>29</v>
      </c>
      <c r="B186">
        <v>1411121</v>
      </c>
      <c r="C186" t="s">
        <v>31</v>
      </c>
      <c r="D186">
        <v>2</v>
      </c>
      <c r="E186">
        <v>2</v>
      </c>
      <c r="F186">
        <v>2</v>
      </c>
      <c r="G186">
        <v>1070</v>
      </c>
      <c r="H186">
        <v>16752</v>
      </c>
      <c r="I186">
        <v>12019</v>
      </c>
      <c r="J186">
        <v>0</v>
      </c>
      <c r="K186">
        <v>0</v>
      </c>
      <c r="L186">
        <v>28771</v>
      </c>
      <c r="M186">
        <v>0</v>
      </c>
      <c r="N186">
        <v>100</v>
      </c>
      <c r="O186">
        <v>0</v>
      </c>
      <c r="P186">
        <v>1</v>
      </c>
      <c r="Q186">
        <v>1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</row>
    <row r="187" spans="1:26" x14ac:dyDescent="0.25">
      <c r="A187" t="s">
        <v>29</v>
      </c>
      <c r="B187">
        <v>1411121</v>
      </c>
      <c r="C187" t="s">
        <v>32</v>
      </c>
      <c r="D187">
        <v>1</v>
      </c>
      <c r="E187">
        <v>1</v>
      </c>
      <c r="F187">
        <v>1</v>
      </c>
      <c r="G187">
        <v>7</v>
      </c>
      <c r="H187">
        <v>1837</v>
      </c>
      <c r="I187">
        <v>362</v>
      </c>
      <c r="J187">
        <v>0</v>
      </c>
      <c r="K187">
        <v>0</v>
      </c>
      <c r="L187">
        <v>2199</v>
      </c>
      <c r="M187">
        <v>0</v>
      </c>
      <c r="N187">
        <v>100</v>
      </c>
      <c r="O187">
        <v>0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</row>
    <row r="188" spans="1:26" x14ac:dyDescent="0.25">
      <c r="A188" t="s">
        <v>29</v>
      </c>
      <c r="B188">
        <v>1411121</v>
      </c>
      <c r="C188" t="s">
        <v>34</v>
      </c>
      <c r="D188">
        <v>4</v>
      </c>
      <c r="E188">
        <v>1</v>
      </c>
      <c r="F188">
        <v>1</v>
      </c>
      <c r="G188">
        <v>15</v>
      </c>
      <c r="H188">
        <v>143602.78</v>
      </c>
      <c r="I188">
        <v>6995</v>
      </c>
      <c r="J188">
        <v>32500</v>
      </c>
      <c r="K188">
        <v>0</v>
      </c>
      <c r="L188">
        <v>118097.78</v>
      </c>
      <c r="M188">
        <v>1</v>
      </c>
      <c r="N188">
        <v>100</v>
      </c>
      <c r="O188">
        <v>464.62</v>
      </c>
      <c r="P188">
        <v>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</row>
    <row r="189" spans="1:26" x14ac:dyDescent="0.25">
      <c r="A189" t="s">
        <v>29</v>
      </c>
      <c r="B189">
        <v>1411121</v>
      </c>
      <c r="C189" t="s">
        <v>37</v>
      </c>
      <c r="D189">
        <v>108</v>
      </c>
      <c r="E189">
        <v>7</v>
      </c>
      <c r="F189">
        <v>0</v>
      </c>
      <c r="G189">
        <v>0</v>
      </c>
      <c r="H189">
        <v>-51271.39</v>
      </c>
      <c r="I189">
        <v>0</v>
      </c>
      <c r="J189">
        <v>4000</v>
      </c>
      <c r="K189">
        <v>0</v>
      </c>
      <c r="L189">
        <v>-55271.39</v>
      </c>
      <c r="M189">
        <v>101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</row>
    <row r="190" spans="1:26" x14ac:dyDescent="0.25">
      <c r="A190" t="s">
        <v>29</v>
      </c>
      <c r="B190">
        <v>1411121</v>
      </c>
      <c r="C190" t="s">
        <v>40</v>
      </c>
      <c r="D190">
        <v>1</v>
      </c>
      <c r="E190">
        <v>0</v>
      </c>
      <c r="F190">
        <v>0</v>
      </c>
      <c r="G190">
        <v>0</v>
      </c>
      <c r="H190">
        <v>-0.24</v>
      </c>
      <c r="I190">
        <v>0</v>
      </c>
      <c r="J190">
        <v>0</v>
      </c>
      <c r="K190">
        <v>0</v>
      </c>
      <c r="L190">
        <v>-0.24</v>
      </c>
      <c r="M190">
        <v>1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</row>
    <row r="191" spans="1:26" x14ac:dyDescent="0.25">
      <c r="A191" t="s">
        <v>29</v>
      </c>
      <c r="B191">
        <v>1411122</v>
      </c>
      <c r="C191" t="s">
        <v>31</v>
      </c>
      <c r="D191">
        <v>2</v>
      </c>
      <c r="E191">
        <v>2</v>
      </c>
      <c r="F191">
        <v>2</v>
      </c>
      <c r="G191">
        <v>199</v>
      </c>
      <c r="H191">
        <v>15941</v>
      </c>
      <c r="I191">
        <v>1593</v>
      </c>
      <c r="J191">
        <v>0</v>
      </c>
      <c r="K191">
        <v>9222</v>
      </c>
      <c r="L191">
        <v>8312</v>
      </c>
      <c r="M191">
        <v>0</v>
      </c>
      <c r="N191">
        <v>100</v>
      </c>
      <c r="O191">
        <v>0</v>
      </c>
      <c r="P191">
        <v>2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</row>
    <row r="192" spans="1:26" x14ac:dyDescent="0.25">
      <c r="A192" t="s">
        <v>29</v>
      </c>
      <c r="B192">
        <v>1411122</v>
      </c>
      <c r="C192" t="s">
        <v>33</v>
      </c>
      <c r="D192">
        <v>11</v>
      </c>
      <c r="E192">
        <v>11</v>
      </c>
      <c r="F192">
        <v>11</v>
      </c>
      <c r="G192">
        <v>8691</v>
      </c>
      <c r="H192">
        <v>57403.26</v>
      </c>
      <c r="I192">
        <v>53623.47</v>
      </c>
      <c r="J192">
        <v>0</v>
      </c>
      <c r="K192">
        <v>53623.47</v>
      </c>
      <c r="L192">
        <v>57403.26</v>
      </c>
      <c r="M192">
        <v>0</v>
      </c>
      <c r="N192">
        <v>100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11</v>
      </c>
    </row>
    <row r="193" spans="1:26" x14ac:dyDescent="0.25">
      <c r="A193" t="s">
        <v>29</v>
      </c>
      <c r="B193">
        <v>1411122</v>
      </c>
      <c r="C193" t="s">
        <v>37</v>
      </c>
      <c r="D193">
        <v>6</v>
      </c>
      <c r="E193">
        <v>0</v>
      </c>
      <c r="F193">
        <v>0</v>
      </c>
      <c r="G193">
        <v>0</v>
      </c>
      <c r="H193">
        <v>-0.72</v>
      </c>
      <c r="I193">
        <v>0</v>
      </c>
      <c r="J193">
        <v>0</v>
      </c>
      <c r="K193">
        <v>0</v>
      </c>
      <c r="L193">
        <v>-0.72</v>
      </c>
      <c r="M193">
        <v>6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</row>
    <row r="194" spans="1:26" x14ac:dyDescent="0.25">
      <c r="A194" t="s">
        <v>29</v>
      </c>
      <c r="B194">
        <v>1411123</v>
      </c>
      <c r="C194" t="s">
        <v>44</v>
      </c>
      <c r="D194">
        <v>2</v>
      </c>
      <c r="E194">
        <v>2</v>
      </c>
      <c r="F194">
        <v>2</v>
      </c>
      <c r="G194">
        <v>635514</v>
      </c>
      <c r="H194">
        <v>-3491793</v>
      </c>
      <c r="I194">
        <v>5155308</v>
      </c>
      <c r="J194">
        <v>1660398</v>
      </c>
      <c r="K194">
        <v>0</v>
      </c>
      <c r="L194">
        <v>3117</v>
      </c>
      <c r="M194">
        <v>0</v>
      </c>
      <c r="N194">
        <v>100</v>
      </c>
      <c r="O194">
        <v>32.21</v>
      </c>
      <c r="P194">
        <v>2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</row>
    <row r="195" spans="1:26" x14ac:dyDescent="0.25">
      <c r="A195" t="s">
        <v>29</v>
      </c>
      <c r="B195">
        <v>1411123</v>
      </c>
      <c r="C195" t="s">
        <v>45</v>
      </c>
      <c r="D195">
        <v>1</v>
      </c>
      <c r="E195">
        <v>1</v>
      </c>
      <c r="F195">
        <v>1</v>
      </c>
      <c r="G195">
        <v>3173</v>
      </c>
      <c r="H195">
        <v>0</v>
      </c>
      <c r="I195">
        <v>41313</v>
      </c>
      <c r="J195">
        <v>41313</v>
      </c>
      <c r="K195">
        <v>0</v>
      </c>
      <c r="L195">
        <v>0</v>
      </c>
      <c r="M195">
        <v>0</v>
      </c>
      <c r="N195">
        <v>100</v>
      </c>
      <c r="O195">
        <v>100</v>
      </c>
      <c r="P195">
        <v>1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</row>
    <row r="196" spans="1:26" x14ac:dyDescent="0.25">
      <c r="A196" t="s">
        <v>29</v>
      </c>
      <c r="B196">
        <v>1411123</v>
      </c>
      <c r="C196" t="s">
        <v>31</v>
      </c>
      <c r="D196">
        <v>3</v>
      </c>
      <c r="E196">
        <v>3</v>
      </c>
      <c r="F196">
        <v>3</v>
      </c>
      <c r="G196">
        <v>200</v>
      </c>
      <c r="H196">
        <v>36463</v>
      </c>
      <c r="I196">
        <v>3749</v>
      </c>
      <c r="J196">
        <v>0</v>
      </c>
      <c r="K196">
        <v>0</v>
      </c>
      <c r="L196">
        <v>40212</v>
      </c>
      <c r="M196">
        <v>0</v>
      </c>
      <c r="N196">
        <v>100</v>
      </c>
      <c r="O196">
        <v>0</v>
      </c>
      <c r="P196">
        <v>2</v>
      </c>
      <c r="Q196">
        <v>0</v>
      </c>
      <c r="R196">
        <v>1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</row>
    <row r="197" spans="1:26" x14ac:dyDescent="0.25">
      <c r="A197" t="s">
        <v>29</v>
      </c>
      <c r="B197">
        <v>1411123</v>
      </c>
      <c r="C197" t="s">
        <v>37</v>
      </c>
      <c r="D197">
        <v>45</v>
      </c>
      <c r="E197">
        <v>1</v>
      </c>
      <c r="F197">
        <v>0</v>
      </c>
      <c r="G197">
        <v>0</v>
      </c>
      <c r="H197">
        <v>-46564.01</v>
      </c>
      <c r="I197">
        <v>0</v>
      </c>
      <c r="J197">
        <v>6000</v>
      </c>
      <c r="K197">
        <v>0</v>
      </c>
      <c r="L197">
        <v>-52564.01</v>
      </c>
      <c r="M197">
        <v>44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</row>
    <row r="198" spans="1:26" x14ac:dyDescent="0.25">
      <c r="A198" s="3"/>
      <c r="B198" s="3"/>
      <c r="C198" s="3" t="s">
        <v>47</v>
      </c>
      <c r="D198" s="4">
        <v>5</v>
      </c>
      <c r="E198" s="4">
        <v>4</v>
      </c>
      <c r="F198" s="4">
        <v>4</v>
      </c>
      <c r="G198" s="4">
        <v>702029</v>
      </c>
      <c r="H198" s="4">
        <v>-3491942.15</v>
      </c>
      <c r="I198" s="4">
        <v>5988779</v>
      </c>
      <c r="J198" s="4">
        <v>2493398</v>
      </c>
      <c r="K198" s="4">
        <v>0</v>
      </c>
      <c r="L198" s="4">
        <v>3438.85</v>
      </c>
      <c r="M198" s="4">
        <v>1</v>
      </c>
      <c r="N198" s="4">
        <v>100</v>
      </c>
      <c r="O198" s="4">
        <v>41.63</v>
      </c>
      <c r="P198" s="4">
        <v>4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</row>
    <row r="199" spans="1:26" x14ac:dyDescent="0.25">
      <c r="A199" s="3"/>
      <c r="B199" s="3"/>
      <c r="C199" s="3" t="s">
        <v>48</v>
      </c>
      <c r="D199" s="4">
        <v>5</v>
      </c>
      <c r="E199" s="4">
        <v>5</v>
      </c>
      <c r="F199" s="4">
        <v>5</v>
      </c>
      <c r="G199" s="4">
        <v>81573</v>
      </c>
      <c r="H199" s="4">
        <v>-206299</v>
      </c>
      <c r="I199" s="4">
        <v>962384</v>
      </c>
      <c r="J199" s="4">
        <v>864429</v>
      </c>
      <c r="K199" s="4">
        <v>0</v>
      </c>
      <c r="L199" s="4">
        <v>-108344</v>
      </c>
      <c r="M199" s="4">
        <v>0</v>
      </c>
      <c r="N199" s="4">
        <v>100</v>
      </c>
      <c r="O199" s="4">
        <v>89.82</v>
      </c>
      <c r="P199" s="4">
        <v>5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</row>
    <row r="200" spans="1:26" x14ac:dyDescent="0.25">
      <c r="A200" s="3"/>
      <c r="B200" s="3"/>
      <c r="C200" s="3" t="s">
        <v>49</v>
      </c>
      <c r="D200" s="4">
        <v>2</v>
      </c>
      <c r="E200" s="4">
        <v>2</v>
      </c>
      <c r="F200" s="4">
        <v>2</v>
      </c>
      <c r="G200" s="4">
        <v>50300</v>
      </c>
      <c r="H200" s="4">
        <v>201158</v>
      </c>
      <c r="I200" s="4">
        <v>487115</v>
      </c>
      <c r="J200" s="4">
        <v>495273</v>
      </c>
      <c r="K200" s="4">
        <v>0</v>
      </c>
      <c r="L200" s="4">
        <v>193000</v>
      </c>
      <c r="M200" s="4">
        <v>0</v>
      </c>
      <c r="N200" s="4">
        <v>100</v>
      </c>
      <c r="O200" s="4">
        <v>101.67</v>
      </c>
      <c r="P200" s="4">
        <v>2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</row>
    <row r="201" spans="1:26" x14ac:dyDescent="0.25">
      <c r="A201" s="3"/>
      <c r="B201" s="3"/>
      <c r="C201" s="3" t="s">
        <v>50</v>
      </c>
      <c r="D201" s="4">
        <v>8134</v>
      </c>
      <c r="E201" s="4">
        <v>7206</v>
      </c>
      <c r="F201" s="4">
        <v>7205</v>
      </c>
      <c r="G201" s="4">
        <v>132067</v>
      </c>
      <c r="H201" s="4">
        <v>-667739.37</v>
      </c>
      <c r="I201" s="4">
        <v>1054302.3899999999</v>
      </c>
      <c r="J201" s="4">
        <v>325076</v>
      </c>
      <c r="K201" s="4">
        <v>826457.05</v>
      </c>
      <c r="L201" s="4">
        <v>-764970.03</v>
      </c>
      <c r="M201" s="4">
        <v>910</v>
      </c>
      <c r="N201" s="4">
        <v>0</v>
      </c>
      <c r="O201" s="4">
        <v>30.83</v>
      </c>
      <c r="P201" s="4">
        <v>6038</v>
      </c>
      <c r="Q201" s="4">
        <v>105</v>
      </c>
      <c r="R201" s="4">
        <v>960</v>
      </c>
      <c r="S201" s="4">
        <v>5</v>
      </c>
      <c r="T201" s="4">
        <v>36</v>
      </c>
      <c r="U201" s="4">
        <v>0</v>
      </c>
      <c r="V201" s="4">
        <v>0</v>
      </c>
      <c r="W201" s="4">
        <v>36</v>
      </c>
      <c r="X201" s="4">
        <v>25</v>
      </c>
      <c r="Y201" s="4">
        <v>0</v>
      </c>
      <c r="Z201" s="4">
        <v>0</v>
      </c>
    </row>
    <row r="202" spans="1:26" x14ac:dyDescent="0.25">
      <c r="A202" s="3"/>
      <c r="B202" s="3"/>
      <c r="C202" s="3" t="s">
        <v>51</v>
      </c>
      <c r="D202" s="4">
        <v>1</v>
      </c>
      <c r="E202" s="4">
        <v>1</v>
      </c>
      <c r="F202" s="4">
        <v>1</v>
      </c>
      <c r="G202" s="4">
        <v>0</v>
      </c>
      <c r="H202" s="4">
        <v>0</v>
      </c>
      <c r="I202" s="4">
        <v>83</v>
      </c>
      <c r="J202" s="4">
        <v>85</v>
      </c>
      <c r="K202" s="4">
        <v>0</v>
      </c>
      <c r="L202" s="4">
        <v>-2</v>
      </c>
      <c r="M202" s="4">
        <v>0</v>
      </c>
      <c r="N202" s="4">
        <v>100</v>
      </c>
      <c r="O202" s="4">
        <v>102.41</v>
      </c>
      <c r="P202" s="4">
        <v>0</v>
      </c>
      <c r="Q202" s="4">
        <v>0</v>
      </c>
      <c r="R202" s="4">
        <v>1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</row>
    <row r="203" spans="1:26" x14ac:dyDescent="0.25">
      <c r="A203" s="3"/>
      <c r="B203" s="3"/>
      <c r="C203" s="3" t="s">
        <v>52</v>
      </c>
      <c r="D203" s="4">
        <v>23976</v>
      </c>
      <c r="E203" s="4">
        <v>21976</v>
      </c>
      <c r="F203" s="4">
        <v>21861</v>
      </c>
      <c r="G203" s="4">
        <v>552809</v>
      </c>
      <c r="H203" s="4">
        <v>5306487.3099999996</v>
      </c>
      <c r="I203" s="4">
        <v>4291998.8099999996</v>
      </c>
      <c r="J203" s="4">
        <v>4560031</v>
      </c>
      <c r="K203" s="4">
        <v>38693.199999999997</v>
      </c>
      <c r="L203" s="4">
        <v>4999761.9199999999</v>
      </c>
      <c r="M203" s="4">
        <v>1889</v>
      </c>
      <c r="N203" s="4">
        <v>0</v>
      </c>
      <c r="O203" s="4">
        <v>106.24</v>
      </c>
      <c r="P203" s="4">
        <v>19296</v>
      </c>
      <c r="Q203" s="4">
        <v>181</v>
      </c>
      <c r="R203" s="4">
        <v>2011</v>
      </c>
      <c r="S203" s="4">
        <v>48</v>
      </c>
      <c r="T203" s="4">
        <v>169</v>
      </c>
      <c r="U203" s="4">
        <v>0</v>
      </c>
      <c r="V203" s="4">
        <v>0</v>
      </c>
      <c r="W203" s="4">
        <v>120</v>
      </c>
      <c r="X203" s="4">
        <v>36</v>
      </c>
      <c r="Y203" s="4">
        <v>0</v>
      </c>
      <c r="Z203" s="4">
        <v>0</v>
      </c>
    </row>
    <row r="204" spans="1:26" x14ac:dyDescent="0.25">
      <c r="A204" s="3"/>
      <c r="B204" s="3"/>
      <c r="C204" s="3" t="s">
        <v>53</v>
      </c>
      <c r="D204" s="4">
        <v>17</v>
      </c>
      <c r="E204" s="4">
        <v>16</v>
      </c>
      <c r="F204" s="4">
        <v>16</v>
      </c>
      <c r="G204" s="4">
        <v>12454</v>
      </c>
      <c r="H204" s="4">
        <v>8780.08</v>
      </c>
      <c r="I204" s="4">
        <v>116709</v>
      </c>
      <c r="J204" s="4">
        <v>120952</v>
      </c>
      <c r="K204" s="4">
        <v>0</v>
      </c>
      <c r="L204" s="4">
        <v>4537.08</v>
      </c>
      <c r="M204" s="4">
        <v>1</v>
      </c>
      <c r="N204" s="4">
        <v>100</v>
      </c>
      <c r="O204" s="4">
        <v>103.64</v>
      </c>
      <c r="P204" s="4">
        <v>13</v>
      </c>
      <c r="Q204" s="4">
        <v>0</v>
      </c>
      <c r="R204" s="4">
        <v>3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</row>
    <row r="205" spans="1:26" x14ac:dyDescent="0.25">
      <c r="A205" s="3"/>
      <c r="B205" s="3"/>
      <c r="C205" s="3" t="s">
        <v>54</v>
      </c>
      <c r="D205" s="4">
        <v>1384</v>
      </c>
      <c r="E205" s="4">
        <v>1255</v>
      </c>
      <c r="F205" s="4">
        <v>1247</v>
      </c>
      <c r="G205" s="4">
        <v>197158</v>
      </c>
      <c r="H205" s="4">
        <v>585633.32999999996</v>
      </c>
      <c r="I205" s="4">
        <v>2118408.52</v>
      </c>
      <c r="J205" s="4">
        <v>2182358</v>
      </c>
      <c r="K205" s="4">
        <v>15173</v>
      </c>
      <c r="L205" s="4">
        <v>506510.85</v>
      </c>
      <c r="M205" s="4">
        <v>122</v>
      </c>
      <c r="N205" s="4">
        <v>0</v>
      </c>
      <c r="O205" s="4">
        <v>103.02</v>
      </c>
      <c r="P205" s="4">
        <v>1008</v>
      </c>
      <c r="Q205" s="4">
        <v>6</v>
      </c>
      <c r="R205" s="4">
        <v>213</v>
      </c>
      <c r="S205" s="4">
        <v>3</v>
      </c>
      <c r="T205" s="4">
        <v>7</v>
      </c>
      <c r="U205" s="4">
        <v>0</v>
      </c>
      <c r="V205" s="4">
        <v>0</v>
      </c>
      <c r="W205" s="4">
        <v>8</v>
      </c>
      <c r="X205" s="4">
        <v>2</v>
      </c>
      <c r="Y205" s="4">
        <v>0</v>
      </c>
      <c r="Z205" s="4">
        <v>0</v>
      </c>
    </row>
    <row r="206" spans="1:26" x14ac:dyDescent="0.25">
      <c r="A206" s="3"/>
      <c r="B206" s="3"/>
      <c r="C206" s="3" t="s">
        <v>55</v>
      </c>
      <c r="D206" s="4">
        <v>7</v>
      </c>
      <c r="E206" s="4">
        <v>7</v>
      </c>
      <c r="F206" s="4">
        <v>7</v>
      </c>
      <c r="G206" s="4">
        <v>206</v>
      </c>
      <c r="H206" s="4">
        <v>-727.13</v>
      </c>
      <c r="I206" s="4">
        <v>2608.6</v>
      </c>
      <c r="J206" s="4">
        <v>0</v>
      </c>
      <c r="K206" s="4">
        <v>2597.46</v>
      </c>
      <c r="L206" s="4">
        <v>-715.99</v>
      </c>
      <c r="M206" s="4">
        <v>0</v>
      </c>
      <c r="N206" s="4">
        <v>100</v>
      </c>
      <c r="O206" s="4">
        <v>0</v>
      </c>
      <c r="P206" s="4">
        <v>5</v>
      </c>
      <c r="Q206" s="4">
        <v>0</v>
      </c>
      <c r="R206" s="4">
        <v>1</v>
      </c>
      <c r="S206" s="4">
        <v>0</v>
      </c>
      <c r="T206" s="4">
        <v>1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</row>
    <row r="207" spans="1:26" x14ac:dyDescent="0.25">
      <c r="A207" s="3"/>
      <c r="B207" s="3"/>
      <c r="C207" s="3" t="s">
        <v>56</v>
      </c>
      <c r="D207" s="4">
        <v>15505</v>
      </c>
      <c r="E207" s="4">
        <v>15399</v>
      </c>
      <c r="F207" s="4">
        <v>15322</v>
      </c>
      <c r="G207" s="4">
        <v>12219273</v>
      </c>
      <c r="H207" s="4">
        <v>139306730.44</v>
      </c>
      <c r="I207" s="4">
        <v>75392914.409999996</v>
      </c>
      <c r="J207" s="4">
        <v>0</v>
      </c>
      <c r="K207" s="4">
        <v>75392914.409999996</v>
      </c>
      <c r="L207" s="4">
        <v>139306730.44</v>
      </c>
      <c r="M207" s="4">
        <v>105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15322</v>
      </c>
    </row>
    <row r="208" spans="1:26" x14ac:dyDescent="0.25">
      <c r="A208" s="3"/>
      <c r="B208" s="3"/>
      <c r="C208" s="3" t="s">
        <v>57</v>
      </c>
      <c r="D208" s="4">
        <v>1</v>
      </c>
      <c r="E208" s="4">
        <v>0</v>
      </c>
      <c r="F208" s="4">
        <v>0</v>
      </c>
      <c r="G208" s="4">
        <v>0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1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</row>
    <row r="209" spans="1:26" x14ac:dyDescent="0.25">
      <c r="A209" s="3"/>
      <c r="B209" s="3"/>
      <c r="C209" s="3" t="s">
        <v>58</v>
      </c>
      <c r="D209" s="4">
        <v>10</v>
      </c>
      <c r="E209" s="4">
        <v>10</v>
      </c>
      <c r="F209" s="4">
        <v>9</v>
      </c>
      <c r="G209" s="4">
        <v>4541</v>
      </c>
      <c r="H209" s="4">
        <v>7309.02</v>
      </c>
      <c r="I209" s="4">
        <v>24900.98</v>
      </c>
      <c r="J209" s="4">
        <v>44025</v>
      </c>
      <c r="K209" s="4">
        <v>0</v>
      </c>
      <c r="L209" s="4">
        <v>-11815</v>
      </c>
      <c r="M209" s="4">
        <v>0</v>
      </c>
      <c r="N209" s="4">
        <v>0</v>
      </c>
      <c r="O209" s="4">
        <v>176.8</v>
      </c>
      <c r="P209" s="4">
        <v>5</v>
      </c>
      <c r="Q209" s="4">
        <v>0</v>
      </c>
      <c r="R209" s="4">
        <v>3</v>
      </c>
      <c r="S209" s="4">
        <v>0</v>
      </c>
      <c r="T209" s="4">
        <v>1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</row>
    <row r="210" spans="1:26" x14ac:dyDescent="0.25">
      <c r="A210" s="3"/>
      <c r="B210" s="3"/>
      <c r="C210" s="3" t="s">
        <v>59</v>
      </c>
      <c r="D210" s="4">
        <v>783</v>
      </c>
      <c r="E210" s="4">
        <v>632</v>
      </c>
      <c r="F210" s="4">
        <v>625</v>
      </c>
      <c r="G210" s="4">
        <v>92780</v>
      </c>
      <c r="H210" s="4">
        <v>711928.5</v>
      </c>
      <c r="I210" s="4">
        <v>922633.56</v>
      </c>
      <c r="J210" s="4">
        <v>988790</v>
      </c>
      <c r="K210" s="4">
        <v>-600</v>
      </c>
      <c r="L210" s="4">
        <v>646372.06000000006</v>
      </c>
      <c r="M210" s="4">
        <v>141</v>
      </c>
      <c r="N210" s="4">
        <v>0</v>
      </c>
      <c r="O210" s="4">
        <v>107.17</v>
      </c>
      <c r="P210" s="4">
        <v>469</v>
      </c>
      <c r="Q210" s="4">
        <v>3</v>
      </c>
      <c r="R210" s="4">
        <v>130</v>
      </c>
      <c r="S210" s="4">
        <v>2</v>
      </c>
      <c r="T210" s="4">
        <v>10</v>
      </c>
      <c r="U210" s="4">
        <v>0</v>
      </c>
      <c r="V210" s="4">
        <v>0</v>
      </c>
      <c r="W210" s="4">
        <v>6</v>
      </c>
      <c r="X210" s="4">
        <v>5</v>
      </c>
      <c r="Y210" s="4">
        <v>0</v>
      </c>
      <c r="Z210" s="4">
        <v>0</v>
      </c>
    </row>
    <row r="211" spans="1:26" x14ac:dyDescent="0.25">
      <c r="A211" s="3"/>
      <c r="B211" s="3"/>
      <c r="C211" s="3" t="s">
        <v>60</v>
      </c>
      <c r="D211" s="4">
        <v>440</v>
      </c>
      <c r="E211" s="4">
        <v>396</v>
      </c>
      <c r="F211" s="4">
        <v>394</v>
      </c>
      <c r="G211" s="4">
        <v>206635</v>
      </c>
      <c r="H211" s="4">
        <v>11556240.619999999</v>
      </c>
      <c r="I211" s="4">
        <v>1683992.49</v>
      </c>
      <c r="J211" s="4">
        <v>1303769</v>
      </c>
      <c r="K211" s="4">
        <v>0</v>
      </c>
      <c r="L211" s="4">
        <v>11936464.109999999</v>
      </c>
      <c r="M211" s="4">
        <v>44</v>
      </c>
      <c r="N211" s="4">
        <v>0</v>
      </c>
      <c r="O211" s="4">
        <v>77.42</v>
      </c>
      <c r="P211" s="4">
        <v>288</v>
      </c>
      <c r="Q211" s="4">
        <v>18</v>
      </c>
      <c r="R211" s="4">
        <v>55</v>
      </c>
      <c r="S211" s="4">
        <v>0</v>
      </c>
      <c r="T211" s="4">
        <v>9</v>
      </c>
      <c r="U211" s="4">
        <v>0</v>
      </c>
      <c r="V211" s="4">
        <v>0</v>
      </c>
      <c r="W211" s="4">
        <v>4</v>
      </c>
      <c r="X211" s="4">
        <v>15</v>
      </c>
      <c r="Y211" s="4">
        <v>0</v>
      </c>
      <c r="Z211" s="4">
        <v>5</v>
      </c>
    </row>
    <row r="212" spans="1:26" x14ac:dyDescent="0.25">
      <c r="A212" s="3"/>
      <c r="B212" s="3"/>
      <c r="C212" s="3" t="s">
        <v>61</v>
      </c>
      <c r="D212" s="4">
        <v>302</v>
      </c>
      <c r="E212" s="4">
        <v>296</v>
      </c>
      <c r="F212" s="4">
        <v>295</v>
      </c>
      <c r="G212" s="4">
        <v>51881</v>
      </c>
      <c r="H212" s="4">
        <v>4570927</v>
      </c>
      <c r="I212" s="4">
        <v>728735.73</v>
      </c>
      <c r="J212" s="4">
        <v>917715</v>
      </c>
      <c r="K212" s="4">
        <v>0</v>
      </c>
      <c r="L212" s="4">
        <v>4381947.7300000004</v>
      </c>
      <c r="M212" s="4">
        <v>5</v>
      </c>
      <c r="N212" s="4">
        <v>0</v>
      </c>
      <c r="O212" s="4">
        <v>125.93</v>
      </c>
      <c r="P212" s="4">
        <v>252</v>
      </c>
      <c r="Q212" s="4">
        <v>1</v>
      </c>
      <c r="R212" s="4">
        <v>21</v>
      </c>
      <c r="S212" s="4">
        <v>0</v>
      </c>
      <c r="T212" s="4">
        <v>6</v>
      </c>
      <c r="U212" s="4">
        <v>0</v>
      </c>
      <c r="V212" s="4">
        <v>2</v>
      </c>
      <c r="W212" s="4">
        <v>6</v>
      </c>
      <c r="X212" s="4">
        <v>4</v>
      </c>
      <c r="Y212" s="4">
        <v>0</v>
      </c>
      <c r="Z212" s="4">
        <v>3</v>
      </c>
    </row>
    <row r="213" spans="1:26" x14ac:dyDescent="0.25">
      <c r="A213" s="3"/>
      <c r="B213" s="3"/>
      <c r="C213" s="3" t="s">
        <v>62</v>
      </c>
      <c r="D213" s="4">
        <v>606</v>
      </c>
      <c r="E213" s="4">
        <v>177</v>
      </c>
      <c r="F213" s="4">
        <v>123</v>
      </c>
      <c r="G213" s="4">
        <v>8870</v>
      </c>
      <c r="H213" s="4">
        <v>-1372316.66</v>
      </c>
      <c r="I213" s="4">
        <v>272808.94</v>
      </c>
      <c r="J213" s="4">
        <v>283230</v>
      </c>
      <c r="K213" s="4">
        <v>-25757</v>
      </c>
      <c r="L213" s="4">
        <v>-1356980.72</v>
      </c>
      <c r="M213" s="4">
        <v>403</v>
      </c>
      <c r="N213" s="4">
        <v>0</v>
      </c>
      <c r="O213" s="4">
        <v>103.82</v>
      </c>
      <c r="P213" s="4">
        <v>123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</row>
    <row r="214" spans="1:26" x14ac:dyDescent="0.25">
      <c r="A214" s="3"/>
      <c r="B214" s="3"/>
      <c r="C214" s="3" t="s">
        <v>63</v>
      </c>
      <c r="D214" s="4">
        <v>9</v>
      </c>
      <c r="E214" s="4">
        <v>7</v>
      </c>
      <c r="F214" s="4">
        <v>7</v>
      </c>
      <c r="G214" s="4">
        <v>158</v>
      </c>
      <c r="H214" s="4">
        <v>-2294.2399999999998</v>
      </c>
      <c r="I214" s="4">
        <v>3432</v>
      </c>
      <c r="J214" s="4">
        <v>7238</v>
      </c>
      <c r="K214" s="4">
        <v>0</v>
      </c>
      <c r="L214" s="4">
        <v>-6100.24</v>
      </c>
      <c r="M214" s="4">
        <v>2</v>
      </c>
      <c r="N214" s="4">
        <v>100</v>
      </c>
      <c r="O214" s="4">
        <v>210.9</v>
      </c>
      <c r="P214" s="4">
        <v>4</v>
      </c>
      <c r="Q214" s="4">
        <v>0</v>
      </c>
      <c r="R214" s="4">
        <v>3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</row>
  </sheetData>
  <mergeCells count="3">
    <mergeCell ref="A2:K2"/>
    <mergeCell ref="A3:K3"/>
    <mergeCell ref="A1:K1"/>
  </mergeCells>
  <pageMargins left="0.75" right="0.75" top="0.75" bottom="0.5" header="0.5" footer="0.75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7"/>
  <sheetViews>
    <sheetView view="pageBreakPreview" zoomScale="60" zoomScaleNormal="100" workbookViewId="0">
      <selection activeCell="C2" sqref="C2"/>
    </sheetView>
  </sheetViews>
  <sheetFormatPr defaultRowHeight="30" customHeight="1" x14ac:dyDescent="0.35"/>
  <cols>
    <col min="1" max="1" width="15.7109375" style="10" bestFit="1" customWidth="1"/>
    <col min="2" max="2" width="13.85546875" style="11" customWidth="1"/>
    <col min="3" max="5" width="11.5703125" style="11" bestFit="1" customWidth="1"/>
    <col min="6" max="6" width="13.7109375" style="11" bestFit="1" customWidth="1"/>
    <col min="7" max="7" width="16.85546875" style="12" bestFit="1" customWidth="1"/>
    <col min="8" max="9" width="15.7109375" style="12" bestFit="1" customWidth="1"/>
    <col min="10" max="10" width="13.7109375" style="12" bestFit="1" customWidth="1"/>
    <col min="11" max="11" width="15.7109375" style="12" bestFit="1" customWidth="1"/>
    <col min="12" max="12" width="16.85546875" style="12" bestFit="1" customWidth="1"/>
    <col min="13" max="15" width="9.7109375" style="11" bestFit="1" customWidth="1"/>
    <col min="16" max="16" width="11.5703125" style="11" bestFit="1" customWidth="1"/>
    <col min="17" max="17" width="7.5703125" style="11" bestFit="1" customWidth="1"/>
    <col min="18" max="18" width="9.5703125" style="11" bestFit="1" customWidth="1"/>
    <col min="19" max="19" width="5.5703125" style="11" bestFit="1" customWidth="1"/>
    <col min="20" max="20" width="13.7109375" style="11" bestFit="1" customWidth="1"/>
    <col min="21" max="21" width="9.7109375" style="11" bestFit="1" customWidth="1"/>
    <col min="22" max="22" width="10.140625" style="11" bestFit="1" customWidth="1"/>
    <col min="23" max="24" width="8" style="11" bestFit="1" customWidth="1"/>
    <col min="25" max="25" width="8.7109375" style="11" bestFit="1" customWidth="1"/>
    <col min="26" max="26" width="5.140625" style="11" bestFit="1" customWidth="1"/>
    <col min="27" max="16384" width="9.140625" style="11"/>
  </cols>
  <sheetData>
    <row r="1" spans="1:26" s="5" customFormat="1" ht="30" customHeight="1" x14ac:dyDescent="0.5">
      <c r="A1" s="21" t="s">
        <v>65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s="9" customFormat="1" ht="69" customHeight="1" x14ac:dyDescent="0.35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64</v>
      </c>
      <c r="L2" s="8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7" t="s">
        <v>19</v>
      </c>
      <c r="R2" s="7" t="s">
        <v>66</v>
      </c>
      <c r="S2" s="7" t="s">
        <v>21</v>
      </c>
      <c r="T2" s="7" t="s">
        <v>22</v>
      </c>
      <c r="U2" s="7" t="s">
        <v>23</v>
      </c>
      <c r="V2" s="7" t="s">
        <v>24</v>
      </c>
      <c r="W2" s="7" t="s">
        <v>25</v>
      </c>
      <c r="X2" s="7" t="s">
        <v>26</v>
      </c>
      <c r="Y2" s="7" t="s">
        <v>27</v>
      </c>
      <c r="Z2" s="7" t="s">
        <v>28</v>
      </c>
    </row>
    <row r="3" spans="1:26" s="14" customFormat="1" ht="39.950000000000003" customHeight="1" x14ac:dyDescent="0.4">
      <c r="A3" s="13">
        <v>1411101</v>
      </c>
      <c r="B3" s="14" t="s">
        <v>30</v>
      </c>
      <c r="C3" s="14">
        <v>499</v>
      </c>
      <c r="D3" s="14">
        <v>457</v>
      </c>
      <c r="E3" s="14">
        <v>457</v>
      </c>
      <c r="F3" s="14">
        <v>9059</v>
      </c>
      <c r="G3" s="15">
        <v>76372.009999999995</v>
      </c>
      <c r="H3" s="15">
        <v>70874.95</v>
      </c>
      <c r="I3" s="15">
        <v>20166</v>
      </c>
      <c r="J3" s="15">
        <v>58505.95</v>
      </c>
      <c r="K3" s="15">
        <f>SUM(I3:J3)</f>
        <v>78671.95</v>
      </c>
      <c r="L3" s="15">
        <v>68575.009999999995</v>
      </c>
      <c r="M3" s="14">
        <v>31</v>
      </c>
      <c r="N3" s="14">
        <v>100</v>
      </c>
      <c r="O3" s="14">
        <v>28.45</v>
      </c>
      <c r="P3" s="14">
        <v>407</v>
      </c>
      <c r="Q3" s="14">
        <v>10</v>
      </c>
      <c r="R3" s="14">
        <v>34</v>
      </c>
      <c r="S3" s="14">
        <v>1</v>
      </c>
      <c r="T3" s="14">
        <v>0</v>
      </c>
      <c r="U3" s="14">
        <v>0</v>
      </c>
      <c r="V3" s="14">
        <v>0</v>
      </c>
      <c r="W3" s="14">
        <v>1</v>
      </c>
      <c r="X3" s="14">
        <v>4</v>
      </c>
      <c r="Y3" s="14">
        <v>0</v>
      </c>
      <c r="Z3" s="14">
        <v>0</v>
      </c>
    </row>
    <row r="4" spans="1:26" s="14" customFormat="1" ht="39.950000000000003" customHeight="1" x14ac:dyDescent="0.4">
      <c r="A4" s="13">
        <v>1411101</v>
      </c>
      <c r="B4" s="14" t="s">
        <v>31</v>
      </c>
      <c r="C4" s="14">
        <v>1170</v>
      </c>
      <c r="D4" s="14">
        <v>1084</v>
      </c>
      <c r="E4" s="14">
        <v>1073</v>
      </c>
      <c r="F4" s="14">
        <v>23633</v>
      </c>
      <c r="G4" s="15">
        <v>203800.26</v>
      </c>
      <c r="H4" s="15">
        <v>184818.06</v>
      </c>
      <c r="I4" s="15">
        <v>193989</v>
      </c>
      <c r="J4" s="15">
        <v>0</v>
      </c>
      <c r="K4" s="15">
        <f t="shared" ref="K4:K74" si="0">SUM(I4:J4)</f>
        <v>193989</v>
      </c>
      <c r="L4" s="15">
        <v>194629.32</v>
      </c>
      <c r="M4" s="14">
        <v>79</v>
      </c>
      <c r="N4" s="14">
        <v>0</v>
      </c>
      <c r="O4" s="14">
        <v>104.96</v>
      </c>
      <c r="P4" s="14">
        <v>974</v>
      </c>
      <c r="Q4" s="14">
        <v>15</v>
      </c>
      <c r="R4" s="14">
        <v>65</v>
      </c>
      <c r="S4" s="14">
        <v>4</v>
      </c>
      <c r="T4" s="14">
        <v>4</v>
      </c>
      <c r="U4" s="14">
        <v>0</v>
      </c>
      <c r="V4" s="14">
        <v>0</v>
      </c>
      <c r="W4" s="14">
        <v>5</v>
      </c>
      <c r="X4" s="14">
        <v>6</v>
      </c>
      <c r="Y4" s="14">
        <v>0</v>
      </c>
      <c r="Z4" s="14">
        <v>0</v>
      </c>
    </row>
    <row r="5" spans="1:26" s="14" customFormat="1" ht="39.950000000000003" customHeight="1" x14ac:dyDescent="0.4">
      <c r="A5" s="13">
        <v>1411101</v>
      </c>
      <c r="B5" s="14" t="s">
        <v>32</v>
      </c>
      <c r="C5" s="14">
        <v>40</v>
      </c>
      <c r="D5" s="14">
        <v>34</v>
      </c>
      <c r="E5" s="14">
        <v>34</v>
      </c>
      <c r="F5" s="14">
        <v>10213</v>
      </c>
      <c r="G5" s="15">
        <v>12556.19</v>
      </c>
      <c r="H5" s="15">
        <v>104542</v>
      </c>
      <c r="I5" s="15">
        <v>105046</v>
      </c>
      <c r="J5" s="15">
        <v>0</v>
      </c>
      <c r="K5" s="15">
        <f t="shared" si="0"/>
        <v>105046</v>
      </c>
      <c r="L5" s="15">
        <v>12052.19</v>
      </c>
      <c r="M5" s="14">
        <v>6</v>
      </c>
      <c r="N5" s="14">
        <v>100</v>
      </c>
      <c r="O5" s="14">
        <v>100.48</v>
      </c>
      <c r="P5" s="14">
        <v>26</v>
      </c>
      <c r="Q5" s="14">
        <v>1</v>
      </c>
      <c r="R5" s="14">
        <v>7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</row>
    <row r="6" spans="1:26" s="14" customFormat="1" ht="39.950000000000003" customHeight="1" x14ac:dyDescent="0.4">
      <c r="A6" s="13">
        <v>1411101</v>
      </c>
      <c r="B6" s="14" t="s">
        <v>34</v>
      </c>
      <c r="C6" s="14">
        <v>39</v>
      </c>
      <c r="D6" s="14">
        <v>33</v>
      </c>
      <c r="E6" s="14">
        <v>33</v>
      </c>
      <c r="F6" s="14">
        <v>1364</v>
      </c>
      <c r="G6" s="15">
        <v>13092.5</v>
      </c>
      <c r="H6" s="15">
        <v>23783</v>
      </c>
      <c r="I6" s="15">
        <v>23249</v>
      </c>
      <c r="J6" s="15">
        <v>0</v>
      </c>
      <c r="K6" s="15">
        <f t="shared" si="0"/>
        <v>23249</v>
      </c>
      <c r="L6" s="15">
        <v>13626.5</v>
      </c>
      <c r="M6" s="14">
        <v>6</v>
      </c>
      <c r="N6" s="14">
        <v>100</v>
      </c>
      <c r="O6" s="14">
        <v>97.75</v>
      </c>
      <c r="P6" s="14">
        <v>24</v>
      </c>
      <c r="Q6" s="14">
        <v>1</v>
      </c>
      <c r="R6" s="14">
        <v>8</v>
      </c>
      <c r="S6" s="14">
        <v>0</v>
      </c>
      <c r="T6" s="14">
        <v>0</v>
      </c>
      <c r="U6" s="14">
        <v>0</v>
      </c>
      <c r="V6" s="14">
        <v>0</v>
      </c>
      <c r="W6" s="14">
        <v>0</v>
      </c>
      <c r="X6" s="14">
        <v>0</v>
      </c>
      <c r="Y6" s="14">
        <v>0</v>
      </c>
      <c r="Z6" s="14">
        <v>0</v>
      </c>
    </row>
    <row r="7" spans="1:26" s="14" customFormat="1" ht="39.950000000000003" customHeight="1" x14ac:dyDescent="0.4">
      <c r="A7" s="13">
        <v>1411101</v>
      </c>
      <c r="B7" s="14" t="s">
        <v>35</v>
      </c>
      <c r="C7" s="14">
        <v>33</v>
      </c>
      <c r="D7" s="14">
        <v>31</v>
      </c>
      <c r="E7" s="14">
        <v>31</v>
      </c>
      <c r="F7" s="14">
        <v>10288</v>
      </c>
      <c r="G7" s="15">
        <v>80306.789999999994</v>
      </c>
      <c r="H7" s="15">
        <v>82192.03</v>
      </c>
      <c r="I7" s="15">
        <v>154653</v>
      </c>
      <c r="J7" s="15">
        <v>0</v>
      </c>
      <c r="K7" s="15">
        <f t="shared" si="0"/>
        <v>154653</v>
      </c>
      <c r="L7" s="15">
        <v>7845.82</v>
      </c>
      <c r="M7" s="14">
        <v>2</v>
      </c>
      <c r="N7" s="14">
        <v>100</v>
      </c>
      <c r="O7" s="14">
        <v>188.16</v>
      </c>
      <c r="P7" s="14">
        <v>17</v>
      </c>
      <c r="Q7" s="14">
        <v>0</v>
      </c>
      <c r="R7" s="14">
        <v>12</v>
      </c>
      <c r="S7" s="14">
        <v>0</v>
      </c>
      <c r="T7" s="14">
        <v>0</v>
      </c>
      <c r="U7" s="14">
        <v>0</v>
      </c>
      <c r="V7" s="14">
        <v>0</v>
      </c>
      <c r="W7" s="14">
        <v>1</v>
      </c>
      <c r="X7" s="14">
        <v>1</v>
      </c>
      <c r="Y7" s="14">
        <v>0</v>
      </c>
      <c r="Z7" s="14">
        <v>0</v>
      </c>
    </row>
    <row r="8" spans="1:26" s="14" customFormat="1" ht="39.950000000000003" customHeight="1" x14ac:dyDescent="0.4">
      <c r="A8" s="13">
        <v>1411101</v>
      </c>
      <c r="B8" s="14" t="s">
        <v>36</v>
      </c>
      <c r="C8" s="14">
        <v>19</v>
      </c>
      <c r="D8" s="14">
        <v>19</v>
      </c>
      <c r="E8" s="14">
        <v>19</v>
      </c>
      <c r="F8" s="14">
        <v>4205</v>
      </c>
      <c r="G8" s="15">
        <v>86356.96</v>
      </c>
      <c r="H8" s="15">
        <v>53912.04</v>
      </c>
      <c r="I8" s="15">
        <v>138965</v>
      </c>
      <c r="J8" s="15">
        <v>0</v>
      </c>
      <c r="K8" s="15">
        <f t="shared" si="0"/>
        <v>138965</v>
      </c>
      <c r="L8" s="15">
        <v>1304</v>
      </c>
      <c r="M8" s="14">
        <v>0</v>
      </c>
      <c r="N8" s="14">
        <v>100</v>
      </c>
      <c r="O8" s="14">
        <v>257.76</v>
      </c>
      <c r="P8" s="14">
        <v>16</v>
      </c>
      <c r="Q8" s="14">
        <v>0</v>
      </c>
      <c r="R8" s="14">
        <v>2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1</v>
      </c>
    </row>
    <row r="9" spans="1:26" s="14" customFormat="1" ht="39.950000000000003" customHeight="1" x14ac:dyDescent="0.4">
      <c r="A9" s="13">
        <v>1411101</v>
      </c>
      <c r="B9" s="14" t="s">
        <v>37</v>
      </c>
      <c r="C9" s="14">
        <v>14</v>
      </c>
      <c r="D9" s="14">
        <v>4</v>
      </c>
      <c r="E9" s="14">
        <v>4</v>
      </c>
      <c r="F9" s="14">
        <v>329</v>
      </c>
      <c r="G9" s="15">
        <v>-8913.2000000000007</v>
      </c>
      <c r="H9" s="15">
        <v>5103</v>
      </c>
      <c r="I9" s="15">
        <v>0</v>
      </c>
      <c r="J9" s="15">
        <v>0</v>
      </c>
      <c r="K9" s="15">
        <f t="shared" si="0"/>
        <v>0</v>
      </c>
      <c r="L9" s="15">
        <v>-3810.2</v>
      </c>
      <c r="M9" s="14">
        <v>6</v>
      </c>
      <c r="N9" s="14">
        <v>100</v>
      </c>
      <c r="O9" s="14">
        <v>0</v>
      </c>
      <c r="P9" s="14">
        <v>4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0</v>
      </c>
      <c r="X9" s="14">
        <v>0</v>
      </c>
      <c r="Y9" s="14">
        <v>0</v>
      </c>
      <c r="Z9" s="14">
        <v>0</v>
      </c>
    </row>
    <row r="10" spans="1:26" s="14" customFormat="1" ht="39.950000000000003" customHeight="1" x14ac:dyDescent="0.4">
      <c r="A10" s="13"/>
      <c r="G10" s="15"/>
      <c r="H10" s="15"/>
      <c r="I10" s="15"/>
      <c r="J10" s="15"/>
      <c r="K10" s="15"/>
      <c r="L10" s="15"/>
    </row>
    <row r="11" spans="1:26" s="14" customFormat="1" ht="39.950000000000003" customHeight="1" x14ac:dyDescent="0.4">
      <c r="A11" s="13">
        <v>1411102</v>
      </c>
      <c r="B11" s="14" t="s">
        <v>30</v>
      </c>
      <c r="C11" s="14">
        <v>216</v>
      </c>
      <c r="D11" s="14">
        <v>197</v>
      </c>
      <c r="E11" s="14">
        <v>197</v>
      </c>
      <c r="F11" s="14">
        <v>5291</v>
      </c>
      <c r="G11" s="15">
        <v>26220.33</v>
      </c>
      <c r="H11" s="15">
        <v>38000.379999999997</v>
      </c>
      <c r="I11" s="15">
        <v>18895</v>
      </c>
      <c r="J11" s="15">
        <v>20133.38</v>
      </c>
      <c r="K11" s="15">
        <f t="shared" si="0"/>
        <v>39028.380000000005</v>
      </c>
      <c r="L11" s="15">
        <v>25192.33</v>
      </c>
      <c r="M11" s="14">
        <v>19</v>
      </c>
      <c r="N11" s="14">
        <v>100</v>
      </c>
      <c r="O11" s="14">
        <v>49.72</v>
      </c>
      <c r="P11" s="14">
        <v>179</v>
      </c>
      <c r="Q11" s="14">
        <v>2</v>
      </c>
      <c r="R11" s="14">
        <v>12</v>
      </c>
      <c r="S11" s="14">
        <v>0</v>
      </c>
      <c r="T11" s="14">
        <v>1</v>
      </c>
      <c r="U11" s="14">
        <v>0</v>
      </c>
      <c r="V11" s="14">
        <v>0</v>
      </c>
      <c r="W11" s="14">
        <v>3</v>
      </c>
      <c r="X11" s="14">
        <v>0</v>
      </c>
      <c r="Y11" s="14">
        <v>0</v>
      </c>
      <c r="Z11" s="14">
        <v>0</v>
      </c>
    </row>
    <row r="12" spans="1:26" s="14" customFormat="1" ht="39.950000000000003" customHeight="1" x14ac:dyDescent="0.4">
      <c r="A12" s="13">
        <v>1411102</v>
      </c>
      <c r="B12" s="14" t="s">
        <v>31</v>
      </c>
      <c r="C12" s="14">
        <v>1389</v>
      </c>
      <c r="D12" s="14">
        <v>1280</v>
      </c>
      <c r="E12" s="14">
        <v>1276</v>
      </c>
      <c r="F12" s="14">
        <v>41031</v>
      </c>
      <c r="G12" s="15">
        <v>486285.25</v>
      </c>
      <c r="H12" s="15">
        <v>299083.07</v>
      </c>
      <c r="I12" s="15">
        <v>347017</v>
      </c>
      <c r="J12" s="15">
        <v>934</v>
      </c>
      <c r="K12" s="15">
        <f t="shared" si="0"/>
        <v>347951</v>
      </c>
      <c r="L12" s="15">
        <v>437417.32</v>
      </c>
      <c r="M12" s="14">
        <v>100</v>
      </c>
      <c r="N12" s="14">
        <v>0</v>
      </c>
      <c r="O12" s="14">
        <v>116.03</v>
      </c>
      <c r="P12" s="14">
        <v>1164</v>
      </c>
      <c r="Q12" s="14">
        <v>26</v>
      </c>
      <c r="R12" s="14">
        <v>68</v>
      </c>
      <c r="S12" s="14">
        <v>0</v>
      </c>
      <c r="T12" s="14">
        <v>2</v>
      </c>
      <c r="U12" s="14">
        <v>0</v>
      </c>
      <c r="V12" s="14">
        <v>0</v>
      </c>
      <c r="W12" s="14">
        <v>14</v>
      </c>
      <c r="X12" s="14">
        <v>2</v>
      </c>
      <c r="Y12" s="14">
        <v>0</v>
      </c>
      <c r="Z12" s="14">
        <v>0</v>
      </c>
    </row>
    <row r="13" spans="1:26" s="14" customFormat="1" ht="39.950000000000003" customHeight="1" x14ac:dyDescent="0.4">
      <c r="A13" s="13">
        <v>1411102</v>
      </c>
      <c r="B13" s="14" t="s">
        <v>32</v>
      </c>
      <c r="C13" s="14">
        <v>266</v>
      </c>
      <c r="D13" s="14">
        <v>234</v>
      </c>
      <c r="E13" s="14">
        <v>234</v>
      </c>
      <c r="F13" s="14">
        <v>26289</v>
      </c>
      <c r="G13" s="15">
        <v>164430.89000000001</v>
      </c>
      <c r="H13" s="15">
        <v>289892.59999999998</v>
      </c>
      <c r="I13" s="15">
        <v>300611</v>
      </c>
      <c r="J13" s="15">
        <v>2908</v>
      </c>
      <c r="K13" s="15">
        <f t="shared" si="0"/>
        <v>303519</v>
      </c>
      <c r="L13" s="15">
        <v>150804.49</v>
      </c>
      <c r="M13" s="14">
        <v>29</v>
      </c>
      <c r="N13" s="14">
        <v>100</v>
      </c>
      <c r="O13" s="14">
        <v>103.7</v>
      </c>
      <c r="P13" s="14">
        <v>195</v>
      </c>
      <c r="Q13" s="14">
        <v>2</v>
      </c>
      <c r="R13" s="14">
        <v>31</v>
      </c>
      <c r="S13" s="14">
        <v>0</v>
      </c>
      <c r="T13" s="14">
        <v>2</v>
      </c>
      <c r="U13" s="14">
        <v>0</v>
      </c>
      <c r="V13" s="14">
        <v>0</v>
      </c>
      <c r="W13" s="14">
        <v>4</v>
      </c>
      <c r="X13" s="14">
        <v>0</v>
      </c>
      <c r="Y13" s="14">
        <v>0</v>
      </c>
      <c r="Z13" s="14">
        <v>0</v>
      </c>
    </row>
    <row r="14" spans="1:26" s="14" customFormat="1" ht="39.950000000000003" customHeight="1" x14ac:dyDescent="0.4">
      <c r="A14" s="13">
        <v>1411102</v>
      </c>
      <c r="B14" s="14" t="s">
        <v>38</v>
      </c>
      <c r="C14" s="14">
        <v>2</v>
      </c>
      <c r="D14" s="14">
        <v>2</v>
      </c>
      <c r="E14" s="14">
        <v>2</v>
      </c>
      <c r="F14" s="14">
        <v>46</v>
      </c>
      <c r="G14" s="15">
        <v>-27.98</v>
      </c>
      <c r="H14" s="15">
        <v>585.58000000000004</v>
      </c>
      <c r="I14" s="15">
        <v>0</v>
      </c>
      <c r="J14" s="15">
        <v>583.09</v>
      </c>
      <c r="K14" s="15">
        <f t="shared" si="0"/>
        <v>583.09</v>
      </c>
      <c r="L14" s="15">
        <v>-25.49</v>
      </c>
      <c r="M14" s="14">
        <v>0</v>
      </c>
      <c r="N14" s="14">
        <v>100</v>
      </c>
      <c r="O14" s="14">
        <v>0</v>
      </c>
      <c r="P14" s="14">
        <v>1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</row>
    <row r="15" spans="1:26" s="14" customFormat="1" ht="39.950000000000003" customHeight="1" x14ac:dyDescent="0.4">
      <c r="A15" s="13">
        <v>1411102</v>
      </c>
      <c r="B15" s="14" t="s">
        <v>34</v>
      </c>
      <c r="C15" s="14">
        <v>31</v>
      </c>
      <c r="D15" s="14">
        <v>20</v>
      </c>
      <c r="E15" s="14">
        <v>20</v>
      </c>
      <c r="F15" s="14">
        <v>3996</v>
      </c>
      <c r="G15" s="15">
        <v>7767.85</v>
      </c>
      <c r="H15" s="15">
        <v>36174</v>
      </c>
      <c r="I15" s="15">
        <v>38239</v>
      </c>
      <c r="J15" s="15">
        <v>0</v>
      </c>
      <c r="K15" s="15">
        <f t="shared" si="0"/>
        <v>38239</v>
      </c>
      <c r="L15" s="15">
        <v>5702.85</v>
      </c>
      <c r="M15" s="14">
        <v>11</v>
      </c>
      <c r="N15" s="14">
        <v>100</v>
      </c>
      <c r="O15" s="14">
        <v>105.71</v>
      </c>
      <c r="P15" s="14">
        <v>18</v>
      </c>
      <c r="Q15" s="14">
        <v>0</v>
      </c>
      <c r="R15" s="14">
        <v>1</v>
      </c>
      <c r="S15" s="14">
        <v>0</v>
      </c>
      <c r="T15" s="14">
        <v>1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</row>
    <row r="16" spans="1:26" s="14" customFormat="1" ht="39.950000000000003" customHeight="1" x14ac:dyDescent="0.4">
      <c r="A16" s="13">
        <v>1411102</v>
      </c>
      <c r="B16" s="14" t="s">
        <v>35</v>
      </c>
      <c r="C16" s="14">
        <v>13</v>
      </c>
      <c r="D16" s="14">
        <v>11</v>
      </c>
      <c r="E16" s="14">
        <v>10</v>
      </c>
      <c r="F16" s="14">
        <v>8800</v>
      </c>
      <c r="G16" s="15">
        <v>77654.16</v>
      </c>
      <c r="H16" s="15">
        <v>54760</v>
      </c>
      <c r="I16" s="15">
        <v>0</v>
      </c>
      <c r="J16" s="15">
        <v>0</v>
      </c>
      <c r="K16" s="15">
        <f t="shared" si="0"/>
        <v>0</v>
      </c>
      <c r="L16" s="15">
        <v>132414.16</v>
      </c>
      <c r="M16" s="14">
        <v>2</v>
      </c>
      <c r="N16" s="14">
        <v>0</v>
      </c>
      <c r="O16" s="14">
        <v>0</v>
      </c>
      <c r="P16" s="14">
        <v>9</v>
      </c>
      <c r="Q16" s="14">
        <v>0</v>
      </c>
      <c r="R16" s="14">
        <v>0</v>
      </c>
      <c r="S16" s="14">
        <v>0</v>
      </c>
      <c r="T16" s="14">
        <v>1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</row>
    <row r="17" spans="1:26" s="14" customFormat="1" ht="39.950000000000003" customHeight="1" x14ac:dyDescent="0.4">
      <c r="A17" s="13">
        <v>1411102</v>
      </c>
      <c r="B17" s="14" t="s">
        <v>36</v>
      </c>
      <c r="C17" s="14">
        <v>10</v>
      </c>
      <c r="D17" s="14">
        <v>10</v>
      </c>
      <c r="E17" s="14">
        <v>10</v>
      </c>
      <c r="F17" s="14">
        <v>1974</v>
      </c>
      <c r="G17" s="15">
        <v>0</v>
      </c>
      <c r="H17" s="15">
        <v>28328</v>
      </c>
      <c r="I17" s="15">
        <v>0</v>
      </c>
      <c r="J17" s="15">
        <v>0</v>
      </c>
      <c r="K17" s="15">
        <f t="shared" si="0"/>
        <v>0</v>
      </c>
      <c r="L17" s="15">
        <v>28328</v>
      </c>
      <c r="M17" s="14">
        <v>0</v>
      </c>
      <c r="N17" s="14">
        <v>100</v>
      </c>
      <c r="O17" s="14">
        <v>0</v>
      </c>
      <c r="P17" s="14">
        <v>9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1</v>
      </c>
      <c r="Y17" s="14">
        <v>0</v>
      </c>
      <c r="Z17" s="14">
        <v>0</v>
      </c>
    </row>
    <row r="18" spans="1:26" s="14" customFormat="1" ht="39.950000000000003" customHeight="1" x14ac:dyDescent="0.4">
      <c r="A18" s="13">
        <v>1411102</v>
      </c>
      <c r="B18" s="14" t="s">
        <v>37</v>
      </c>
      <c r="C18" s="14">
        <v>34</v>
      </c>
      <c r="D18" s="14">
        <v>17</v>
      </c>
      <c r="E18" s="14">
        <v>14</v>
      </c>
      <c r="F18" s="14">
        <v>1331</v>
      </c>
      <c r="G18" s="15">
        <v>-93687.95</v>
      </c>
      <c r="H18" s="15">
        <v>28460.33</v>
      </c>
      <c r="I18" s="15">
        <v>34041</v>
      </c>
      <c r="J18" s="15">
        <v>0</v>
      </c>
      <c r="K18" s="15">
        <f t="shared" si="0"/>
        <v>34041</v>
      </c>
      <c r="L18" s="15">
        <v>-99268.62</v>
      </c>
      <c r="M18" s="14">
        <v>15</v>
      </c>
      <c r="N18" s="14">
        <v>0</v>
      </c>
      <c r="O18" s="14">
        <v>119.61</v>
      </c>
      <c r="P18" s="14">
        <v>14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</row>
    <row r="19" spans="1:26" s="14" customFormat="1" ht="39.950000000000003" customHeight="1" x14ac:dyDescent="0.4">
      <c r="A19" s="13"/>
      <c r="G19" s="15"/>
      <c r="H19" s="15"/>
      <c r="I19" s="15"/>
      <c r="J19" s="15"/>
      <c r="K19" s="15"/>
      <c r="L19" s="15"/>
    </row>
    <row r="20" spans="1:26" s="14" customFormat="1" ht="39.950000000000003" customHeight="1" x14ac:dyDescent="0.4">
      <c r="A20" s="13">
        <v>1411103</v>
      </c>
      <c r="B20" s="14" t="s">
        <v>30</v>
      </c>
      <c r="C20" s="14">
        <v>344</v>
      </c>
      <c r="D20" s="14">
        <v>333</v>
      </c>
      <c r="E20" s="14">
        <v>333</v>
      </c>
      <c r="F20" s="14">
        <v>6278</v>
      </c>
      <c r="G20" s="15">
        <v>-1799954.79</v>
      </c>
      <c r="H20" s="15">
        <v>49927.9</v>
      </c>
      <c r="I20" s="15">
        <v>15399</v>
      </c>
      <c r="J20" s="15">
        <v>38195.9</v>
      </c>
      <c r="K20" s="15">
        <f t="shared" si="0"/>
        <v>53594.9</v>
      </c>
      <c r="L20" s="15">
        <v>-1803621.79</v>
      </c>
      <c r="M20" s="14">
        <v>11</v>
      </c>
      <c r="N20" s="14">
        <v>100</v>
      </c>
      <c r="O20" s="14">
        <v>30.84</v>
      </c>
      <c r="P20" s="14">
        <v>283</v>
      </c>
      <c r="Q20" s="14">
        <v>0</v>
      </c>
      <c r="R20" s="14">
        <v>39</v>
      </c>
      <c r="S20" s="14">
        <v>0</v>
      </c>
      <c r="T20" s="14">
        <v>0</v>
      </c>
      <c r="U20" s="14">
        <v>0</v>
      </c>
      <c r="V20" s="14">
        <v>0</v>
      </c>
      <c r="W20" s="14">
        <v>9</v>
      </c>
      <c r="X20" s="14">
        <v>2</v>
      </c>
      <c r="Y20" s="14">
        <v>0</v>
      </c>
      <c r="Z20" s="14">
        <v>0</v>
      </c>
    </row>
    <row r="21" spans="1:26" s="14" customFormat="1" ht="39.950000000000003" customHeight="1" x14ac:dyDescent="0.4">
      <c r="A21" s="13">
        <v>1411103</v>
      </c>
      <c r="B21" s="14" t="s">
        <v>31</v>
      </c>
      <c r="C21" s="14">
        <v>1466</v>
      </c>
      <c r="D21" s="14">
        <v>1394</v>
      </c>
      <c r="E21" s="14">
        <v>1389</v>
      </c>
      <c r="F21" s="14">
        <v>36402</v>
      </c>
      <c r="G21" s="15">
        <v>290369.78000000003</v>
      </c>
      <c r="H21" s="15">
        <v>298270</v>
      </c>
      <c r="I21" s="15">
        <v>317588</v>
      </c>
      <c r="J21" s="15">
        <v>500</v>
      </c>
      <c r="K21" s="15">
        <f t="shared" si="0"/>
        <v>318088</v>
      </c>
      <c r="L21" s="15">
        <v>270551.78000000003</v>
      </c>
      <c r="M21" s="14">
        <v>72</v>
      </c>
      <c r="N21" s="14">
        <v>0</v>
      </c>
      <c r="O21" s="14">
        <v>106.48</v>
      </c>
      <c r="P21" s="14">
        <v>1275</v>
      </c>
      <c r="Q21" s="14">
        <v>4</v>
      </c>
      <c r="R21" s="14">
        <v>97</v>
      </c>
      <c r="S21" s="14">
        <v>5</v>
      </c>
      <c r="T21" s="14">
        <v>0</v>
      </c>
      <c r="U21" s="14">
        <v>0</v>
      </c>
      <c r="V21" s="14">
        <v>0</v>
      </c>
      <c r="W21" s="14">
        <v>4</v>
      </c>
      <c r="X21" s="14">
        <v>4</v>
      </c>
      <c r="Y21" s="14">
        <v>0</v>
      </c>
      <c r="Z21" s="14">
        <v>0</v>
      </c>
    </row>
    <row r="22" spans="1:26" s="14" customFormat="1" ht="39.950000000000003" customHeight="1" x14ac:dyDescent="0.4">
      <c r="A22" s="13">
        <v>1411103</v>
      </c>
      <c r="B22" s="14" t="s">
        <v>39</v>
      </c>
      <c r="C22" s="14">
        <v>4</v>
      </c>
      <c r="D22" s="14">
        <v>4</v>
      </c>
      <c r="E22" s="14">
        <v>4</v>
      </c>
      <c r="F22" s="14">
        <v>413</v>
      </c>
      <c r="G22" s="15">
        <v>2167</v>
      </c>
      <c r="H22" s="15">
        <v>4074</v>
      </c>
      <c r="I22" s="15">
        <v>6241</v>
      </c>
      <c r="J22" s="15">
        <v>0</v>
      </c>
      <c r="K22" s="15">
        <f t="shared" si="0"/>
        <v>6241</v>
      </c>
      <c r="L22" s="15">
        <v>0</v>
      </c>
      <c r="M22" s="14">
        <v>0</v>
      </c>
      <c r="N22" s="14">
        <v>100</v>
      </c>
      <c r="O22" s="14">
        <v>153.19</v>
      </c>
      <c r="P22" s="14">
        <v>4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</row>
    <row r="23" spans="1:26" s="14" customFormat="1" ht="39.950000000000003" customHeight="1" x14ac:dyDescent="0.4">
      <c r="A23" s="13">
        <v>1411103</v>
      </c>
      <c r="B23" s="14" t="s">
        <v>32</v>
      </c>
      <c r="C23" s="14">
        <v>46</v>
      </c>
      <c r="D23" s="14">
        <v>41</v>
      </c>
      <c r="E23" s="14">
        <v>41</v>
      </c>
      <c r="F23" s="14">
        <v>11575</v>
      </c>
      <c r="G23" s="15">
        <v>83607.75</v>
      </c>
      <c r="H23" s="15">
        <v>121938</v>
      </c>
      <c r="I23" s="15">
        <v>189934</v>
      </c>
      <c r="J23" s="15">
        <v>0</v>
      </c>
      <c r="K23" s="15">
        <f t="shared" si="0"/>
        <v>189934</v>
      </c>
      <c r="L23" s="15">
        <v>15611.75</v>
      </c>
      <c r="M23" s="14">
        <v>5</v>
      </c>
      <c r="N23" s="14">
        <v>100</v>
      </c>
      <c r="O23" s="14">
        <v>155.76</v>
      </c>
      <c r="P23" s="14">
        <v>34</v>
      </c>
      <c r="Q23" s="14">
        <v>1</v>
      </c>
      <c r="R23" s="14">
        <v>6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</row>
    <row r="24" spans="1:26" s="14" customFormat="1" ht="39.950000000000003" customHeight="1" x14ac:dyDescent="0.4">
      <c r="A24" s="13">
        <v>1411103</v>
      </c>
      <c r="B24" s="14" t="s">
        <v>34</v>
      </c>
      <c r="C24" s="14">
        <v>56</v>
      </c>
      <c r="D24" s="14">
        <v>47</v>
      </c>
      <c r="E24" s="14">
        <v>46</v>
      </c>
      <c r="F24" s="14">
        <v>3444</v>
      </c>
      <c r="G24" s="15">
        <v>19102.89</v>
      </c>
      <c r="H24" s="15">
        <v>34693</v>
      </c>
      <c r="I24" s="15">
        <v>35862</v>
      </c>
      <c r="J24" s="15">
        <v>0</v>
      </c>
      <c r="K24" s="15">
        <f t="shared" si="0"/>
        <v>35862</v>
      </c>
      <c r="L24" s="15">
        <v>17933.89</v>
      </c>
      <c r="M24" s="14">
        <v>8</v>
      </c>
      <c r="N24" s="14">
        <v>0</v>
      </c>
      <c r="O24" s="14">
        <v>103.37</v>
      </c>
      <c r="P24" s="14">
        <v>28</v>
      </c>
      <c r="Q24" s="14">
        <v>0</v>
      </c>
      <c r="R24" s="14">
        <v>15</v>
      </c>
      <c r="S24" s="14">
        <v>0</v>
      </c>
      <c r="T24" s="14">
        <v>1</v>
      </c>
      <c r="U24" s="14">
        <v>0</v>
      </c>
      <c r="V24" s="14">
        <v>0</v>
      </c>
      <c r="W24" s="14">
        <v>0</v>
      </c>
      <c r="X24" s="14">
        <v>2</v>
      </c>
      <c r="Y24" s="14">
        <v>0</v>
      </c>
      <c r="Z24" s="14">
        <v>0</v>
      </c>
    </row>
    <row r="25" spans="1:26" s="14" customFormat="1" ht="39.950000000000003" customHeight="1" x14ac:dyDescent="0.4">
      <c r="A25" s="13">
        <v>1411103</v>
      </c>
      <c r="B25" s="14" t="s">
        <v>35</v>
      </c>
      <c r="C25" s="14">
        <v>18</v>
      </c>
      <c r="D25" s="14">
        <v>18</v>
      </c>
      <c r="E25" s="14">
        <v>18</v>
      </c>
      <c r="F25" s="14">
        <v>7522</v>
      </c>
      <c r="G25" s="15">
        <v>16654</v>
      </c>
      <c r="H25" s="15">
        <v>59838</v>
      </c>
      <c r="I25" s="15">
        <v>39803</v>
      </c>
      <c r="J25" s="15">
        <v>0</v>
      </c>
      <c r="K25" s="15">
        <f t="shared" si="0"/>
        <v>39803</v>
      </c>
      <c r="L25" s="15">
        <v>36689</v>
      </c>
      <c r="M25" s="14">
        <v>0</v>
      </c>
      <c r="N25" s="14">
        <v>100</v>
      </c>
      <c r="O25" s="14">
        <v>66.52</v>
      </c>
      <c r="P25" s="14">
        <v>14</v>
      </c>
      <c r="Q25" s="14">
        <v>0</v>
      </c>
      <c r="R25" s="14">
        <v>2</v>
      </c>
      <c r="S25" s="14">
        <v>0</v>
      </c>
      <c r="T25" s="14">
        <v>0</v>
      </c>
      <c r="U25" s="14">
        <v>0</v>
      </c>
      <c r="V25" s="14">
        <v>0</v>
      </c>
      <c r="W25" s="14">
        <v>1</v>
      </c>
      <c r="X25" s="14">
        <v>1</v>
      </c>
      <c r="Y25" s="14">
        <v>0</v>
      </c>
      <c r="Z25" s="14">
        <v>0</v>
      </c>
    </row>
    <row r="26" spans="1:26" s="14" customFormat="1" ht="39.950000000000003" customHeight="1" x14ac:dyDescent="0.4">
      <c r="A26" s="13">
        <v>1411103</v>
      </c>
      <c r="B26" s="14" t="s">
        <v>36</v>
      </c>
      <c r="C26" s="14">
        <v>18</v>
      </c>
      <c r="D26" s="14">
        <v>18</v>
      </c>
      <c r="E26" s="14">
        <v>18</v>
      </c>
      <c r="F26" s="14">
        <v>3569</v>
      </c>
      <c r="G26" s="15">
        <v>4578.96</v>
      </c>
      <c r="H26" s="15">
        <v>45351.040000000001</v>
      </c>
      <c r="I26" s="15">
        <v>47244</v>
      </c>
      <c r="J26" s="15">
        <v>0</v>
      </c>
      <c r="K26" s="15">
        <f t="shared" si="0"/>
        <v>47244</v>
      </c>
      <c r="L26" s="15">
        <v>2686</v>
      </c>
      <c r="M26" s="14">
        <v>0</v>
      </c>
      <c r="N26" s="14">
        <v>100</v>
      </c>
      <c r="O26" s="14">
        <v>104.17</v>
      </c>
      <c r="P26" s="14">
        <v>17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1</v>
      </c>
    </row>
    <row r="27" spans="1:26" s="14" customFormat="1" ht="39.950000000000003" customHeight="1" x14ac:dyDescent="0.4">
      <c r="A27" s="13">
        <v>1411103</v>
      </c>
      <c r="B27" s="14" t="s">
        <v>37</v>
      </c>
      <c r="C27" s="14">
        <v>12</v>
      </c>
      <c r="D27" s="14">
        <v>10</v>
      </c>
      <c r="E27" s="14">
        <v>9</v>
      </c>
      <c r="F27" s="14">
        <v>235</v>
      </c>
      <c r="G27" s="15">
        <v>-35753.760000000002</v>
      </c>
      <c r="H27" s="15">
        <v>4570</v>
      </c>
      <c r="I27" s="15">
        <v>9100</v>
      </c>
      <c r="J27" s="15">
        <v>0</v>
      </c>
      <c r="K27" s="15">
        <f t="shared" si="0"/>
        <v>9100</v>
      </c>
      <c r="L27" s="15">
        <v>-40283.760000000002</v>
      </c>
      <c r="M27" s="14">
        <v>2</v>
      </c>
      <c r="N27" s="14">
        <v>0</v>
      </c>
      <c r="O27" s="14">
        <v>199.12</v>
      </c>
      <c r="P27" s="14">
        <v>9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</row>
    <row r="28" spans="1:26" s="14" customFormat="1" ht="39.950000000000003" customHeight="1" x14ac:dyDescent="0.4">
      <c r="A28" s="13">
        <v>1411103</v>
      </c>
      <c r="B28" s="14" t="s">
        <v>40</v>
      </c>
      <c r="C28" s="14">
        <v>1</v>
      </c>
      <c r="D28" s="14">
        <v>1</v>
      </c>
      <c r="E28" s="14">
        <v>1</v>
      </c>
      <c r="F28" s="14">
        <v>145</v>
      </c>
      <c r="G28" s="15">
        <v>0</v>
      </c>
      <c r="H28" s="15">
        <v>1858</v>
      </c>
      <c r="I28" s="15">
        <v>1858</v>
      </c>
      <c r="J28" s="15">
        <v>0</v>
      </c>
      <c r="K28" s="15">
        <f t="shared" si="0"/>
        <v>1858</v>
      </c>
      <c r="L28" s="15">
        <v>0</v>
      </c>
      <c r="M28" s="14">
        <v>0</v>
      </c>
      <c r="N28" s="14">
        <v>100</v>
      </c>
      <c r="O28" s="14">
        <v>100</v>
      </c>
      <c r="P28" s="14">
        <v>1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s="14" customFormat="1" ht="39.950000000000003" customHeight="1" x14ac:dyDescent="0.4">
      <c r="A29" s="13"/>
      <c r="G29" s="15"/>
      <c r="H29" s="15"/>
      <c r="I29" s="15"/>
      <c r="J29" s="15"/>
      <c r="K29" s="15"/>
      <c r="L29" s="15"/>
    </row>
    <row r="30" spans="1:26" s="14" customFormat="1" ht="39.950000000000003" customHeight="1" x14ac:dyDescent="0.4">
      <c r="A30" s="13">
        <v>1411104</v>
      </c>
      <c r="B30" s="14" t="s">
        <v>30</v>
      </c>
      <c r="C30" s="14">
        <v>248</v>
      </c>
      <c r="D30" s="14">
        <v>233</v>
      </c>
      <c r="E30" s="14">
        <v>232</v>
      </c>
      <c r="F30" s="14">
        <v>4892</v>
      </c>
      <c r="G30" s="15">
        <v>13228.66</v>
      </c>
      <c r="H30" s="15">
        <v>37797.18</v>
      </c>
      <c r="I30" s="15">
        <v>12893</v>
      </c>
      <c r="J30" s="15">
        <v>28606.18</v>
      </c>
      <c r="K30" s="15">
        <f t="shared" si="0"/>
        <v>41499.18</v>
      </c>
      <c r="L30" s="15">
        <v>9526.66</v>
      </c>
      <c r="M30" s="14">
        <v>15</v>
      </c>
      <c r="N30" s="14">
        <v>0</v>
      </c>
      <c r="O30" s="14">
        <v>34.11</v>
      </c>
      <c r="P30" s="14">
        <v>189</v>
      </c>
      <c r="Q30" s="14">
        <v>1</v>
      </c>
      <c r="R30" s="14">
        <v>37</v>
      </c>
      <c r="S30" s="14">
        <v>0</v>
      </c>
      <c r="T30" s="14">
        <v>0</v>
      </c>
      <c r="U30" s="14">
        <v>0</v>
      </c>
      <c r="V30" s="14">
        <v>0</v>
      </c>
      <c r="W30" s="14">
        <v>2</v>
      </c>
      <c r="X30" s="14">
        <v>3</v>
      </c>
      <c r="Y30" s="14">
        <v>0</v>
      </c>
      <c r="Z30" s="14">
        <v>0</v>
      </c>
    </row>
    <row r="31" spans="1:26" s="14" customFormat="1" ht="39.950000000000003" customHeight="1" x14ac:dyDescent="0.4">
      <c r="A31" s="13">
        <v>1411104</v>
      </c>
      <c r="B31" s="14" t="s">
        <v>31</v>
      </c>
      <c r="C31" s="14">
        <v>1466</v>
      </c>
      <c r="D31" s="14">
        <v>1358</v>
      </c>
      <c r="E31" s="14">
        <v>1351</v>
      </c>
      <c r="F31" s="14">
        <v>43963</v>
      </c>
      <c r="G31" s="15">
        <v>117448.13</v>
      </c>
      <c r="H31" s="15">
        <v>321869.61</v>
      </c>
      <c r="I31" s="15">
        <v>361253</v>
      </c>
      <c r="J31" s="15">
        <v>-70</v>
      </c>
      <c r="K31" s="15">
        <f t="shared" si="0"/>
        <v>361183</v>
      </c>
      <c r="L31" s="15">
        <v>78134.740000000005</v>
      </c>
      <c r="M31" s="14">
        <v>100</v>
      </c>
      <c r="N31" s="14">
        <v>0</v>
      </c>
      <c r="O31" s="14">
        <v>112.24</v>
      </c>
      <c r="P31" s="14">
        <v>1188</v>
      </c>
      <c r="Q31" s="14">
        <v>14</v>
      </c>
      <c r="R31" s="14">
        <v>134</v>
      </c>
      <c r="S31" s="14">
        <v>0</v>
      </c>
      <c r="T31" s="14">
        <v>0</v>
      </c>
      <c r="U31" s="14">
        <v>0</v>
      </c>
      <c r="V31" s="14">
        <v>0</v>
      </c>
      <c r="W31" s="14">
        <v>14</v>
      </c>
      <c r="X31" s="14">
        <v>1</v>
      </c>
      <c r="Y31" s="14">
        <v>0</v>
      </c>
      <c r="Z31" s="14">
        <v>0</v>
      </c>
    </row>
    <row r="32" spans="1:26" s="14" customFormat="1" ht="39.950000000000003" customHeight="1" x14ac:dyDescent="0.4">
      <c r="A32" s="13">
        <v>1411104</v>
      </c>
      <c r="B32" s="14" t="s">
        <v>39</v>
      </c>
      <c r="C32" s="14">
        <v>1</v>
      </c>
      <c r="D32" s="14">
        <v>1</v>
      </c>
      <c r="E32" s="14">
        <v>1</v>
      </c>
      <c r="F32" s="14">
        <v>89</v>
      </c>
      <c r="G32" s="15">
        <v>0</v>
      </c>
      <c r="H32" s="15">
        <v>835</v>
      </c>
      <c r="I32" s="15">
        <v>0</v>
      </c>
      <c r="J32" s="15">
        <v>0</v>
      </c>
      <c r="K32" s="15">
        <f t="shared" si="0"/>
        <v>0</v>
      </c>
      <c r="L32" s="15">
        <v>835</v>
      </c>
      <c r="M32" s="14">
        <v>0</v>
      </c>
      <c r="N32" s="14">
        <v>100</v>
      </c>
      <c r="O32" s="14">
        <v>0</v>
      </c>
      <c r="P32" s="14">
        <v>1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</row>
    <row r="33" spans="1:26" s="14" customFormat="1" ht="39.950000000000003" customHeight="1" x14ac:dyDescent="0.4">
      <c r="A33" s="13">
        <v>1411104</v>
      </c>
      <c r="B33" s="14" t="s">
        <v>32</v>
      </c>
      <c r="C33" s="14">
        <v>82</v>
      </c>
      <c r="D33" s="14">
        <v>71</v>
      </c>
      <c r="E33" s="14">
        <v>71</v>
      </c>
      <c r="F33" s="14">
        <v>13952</v>
      </c>
      <c r="G33" s="15">
        <v>2420.4899999999998</v>
      </c>
      <c r="H33" s="15">
        <v>149071.01</v>
      </c>
      <c r="I33" s="15">
        <v>181038</v>
      </c>
      <c r="J33" s="15">
        <v>0</v>
      </c>
      <c r="K33" s="15">
        <f t="shared" si="0"/>
        <v>181038</v>
      </c>
      <c r="L33" s="15">
        <v>-29546.5</v>
      </c>
      <c r="M33" s="14">
        <v>10</v>
      </c>
      <c r="N33" s="14">
        <v>100</v>
      </c>
      <c r="O33" s="14">
        <v>121.44</v>
      </c>
      <c r="P33" s="14">
        <v>57</v>
      </c>
      <c r="Q33" s="14">
        <v>0</v>
      </c>
      <c r="R33" s="14">
        <v>12</v>
      </c>
      <c r="S33" s="14">
        <v>0</v>
      </c>
      <c r="T33" s="14">
        <v>0</v>
      </c>
      <c r="U33" s="14">
        <v>0</v>
      </c>
      <c r="V33" s="14">
        <v>0</v>
      </c>
      <c r="W33" s="14">
        <v>2</v>
      </c>
      <c r="X33" s="14">
        <v>0</v>
      </c>
      <c r="Y33" s="14">
        <v>0</v>
      </c>
      <c r="Z33" s="14">
        <v>0</v>
      </c>
    </row>
    <row r="34" spans="1:26" s="14" customFormat="1" ht="39.950000000000003" customHeight="1" x14ac:dyDescent="0.4">
      <c r="A34" s="13">
        <v>1411104</v>
      </c>
      <c r="B34" s="14" t="s">
        <v>41</v>
      </c>
      <c r="C34" s="14">
        <v>1</v>
      </c>
      <c r="D34" s="14">
        <v>1</v>
      </c>
      <c r="E34" s="14">
        <v>1</v>
      </c>
      <c r="F34" s="14">
        <v>15</v>
      </c>
      <c r="G34" s="15">
        <v>0</v>
      </c>
      <c r="H34" s="15">
        <v>383</v>
      </c>
      <c r="I34" s="15">
        <v>0</v>
      </c>
      <c r="J34" s="15">
        <v>0</v>
      </c>
      <c r="K34" s="15">
        <f t="shared" si="0"/>
        <v>0</v>
      </c>
      <c r="L34" s="15">
        <v>383</v>
      </c>
      <c r="M34" s="14">
        <v>0</v>
      </c>
      <c r="N34" s="14">
        <v>100</v>
      </c>
      <c r="O34" s="14">
        <v>0</v>
      </c>
      <c r="P34" s="14">
        <v>1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</row>
    <row r="35" spans="1:26" s="14" customFormat="1" ht="39.950000000000003" customHeight="1" x14ac:dyDescent="0.4">
      <c r="A35" s="13">
        <v>1411104</v>
      </c>
      <c r="B35" s="14" t="s">
        <v>34</v>
      </c>
      <c r="C35" s="14">
        <v>77</v>
      </c>
      <c r="D35" s="14">
        <v>67</v>
      </c>
      <c r="E35" s="14">
        <v>66</v>
      </c>
      <c r="F35" s="14">
        <v>6728</v>
      </c>
      <c r="G35" s="15">
        <v>95612.03</v>
      </c>
      <c r="H35" s="15">
        <v>68782</v>
      </c>
      <c r="I35" s="15">
        <v>70372</v>
      </c>
      <c r="J35" s="15">
        <v>0</v>
      </c>
      <c r="K35" s="15">
        <f t="shared" si="0"/>
        <v>70372</v>
      </c>
      <c r="L35" s="15">
        <v>94022.03</v>
      </c>
      <c r="M35" s="14">
        <v>8</v>
      </c>
      <c r="N35" s="14">
        <v>0</v>
      </c>
      <c r="O35" s="14">
        <v>102.31</v>
      </c>
      <c r="P35" s="14">
        <v>51</v>
      </c>
      <c r="Q35" s="14">
        <v>1</v>
      </c>
      <c r="R35" s="14">
        <v>12</v>
      </c>
      <c r="S35" s="14">
        <v>0</v>
      </c>
      <c r="T35" s="14">
        <v>0</v>
      </c>
      <c r="U35" s="14">
        <v>0</v>
      </c>
      <c r="V35" s="14">
        <v>0</v>
      </c>
      <c r="W35" s="14">
        <v>1</v>
      </c>
      <c r="X35" s="14">
        <v>1</v>
      </c>
      <c r="Y35" s="14">
        <v>0</v>
      </c>
      <c r="Z35" s="14">
        <v>0</v>
      </c>
    </row>
    <row r="36" spans="1:26" s="14" customFormat="1" ht="39.950000000000003" customHeight="1" x14ac:dyDescent="0.4">
      <c r="A36" s="13">
        <v>1411104</v>
      </c>
      <c r="B36" s="14" t="s">
        <v>35</v>
      </c>
      <c r="C36" s="14">
        <v>31</v>
      </c>
      <c r="D36" s="14">
        <v>24</v>
      </c>
      <c r="E36" s="14">
        <v>24</v>
      </c>
      <c r="F36" s="14">
        <v>12702</v>
      </c>
      <c r="G36" s="15">
        <v>360919.07</v>
      </c>
      <c r="H36" s="15">
        <v>95522.91</v>
      </c>
      <c r="I36" s="15">
        <v>177772</v>
      </c>
      <c r="J36" s="15">
        <v>0</v>
      </c>
      <c r="K36" s="15">
        <f t="shared" si="0"/>
        <v>177772</v>
      </c>
      <c r="L36" s="15">
        <v>278669.98</v>
      </c>
      <c r="M36" s="14">
        <v>7</v>
      </c>
      <c r="N36" s="14">
        <v>100</v>
      </c>
      <c r="O36" s="14">
        <v>186.1</v>
      </c>
      <c r="P36" s="14">
        <v>18</v>
      </c>
      <c r="Q36" s="14">
        <v>0</v>
      </c>
      <c r="R36" s="14">
        <v>4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2</v>
      </c>
      <c r="Y36" s="14">
        <v>0</v>
      </c>
      <c r="Z36" s="14">
        <v>0</v>
      </c>
    </row>
    <row r="37" spans="1:26" s="14" customFormat="1" ht="39.950000000000003" customHeight="1" x14ac:dyDescent="0.4">
      <c r="A37" s="13">
        <v>1411104</v>
      </c>
      <c r="B37" s="14" t="s">
        <v>36</v>
      </c>
      <c r="C37" s="14">
        <v>12</v>
      </c>
      <c r="D37" s="14">
        <v>12</v>
      </c>
      <c r="E37" s="14">
        <v>12</v>
      </c>
      <c r="F37" s="14">
        <v>1191</v>
      </c>
      <c r="G37" s="15">
        <v>187404.93</v>
      </c>
      <c r="H37" s="15">
        <v>29172.07</v>
      </c>
      <c r="I37" s="15">
        <v>52977</v>
      </c>
      <c r="J37" s="15">
        <v>0</v>
      </c>
      <c r="K37" s="15">
        <f t="shared" si="0"/>
        <v>52977</v>
      </c>
      <c r="L37" s="15">
        <v>163600</v>
      </c>
      <c r="M37" s="14">
        <v>0</v>
      </c>
      <c r="N37" s="14">
        <v>100</v>
      </c>
      <c r="O37" s="14">
        <v>181.6</v>
      </c>
      <c r="P37" s="14">
        <v>10</v>
      </c>
      <c r="Q37" s="14">
        <v>0</v>
      </c>
      <c r="R37" s="14">
        <v>1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1</v>
      </c>
      <c r="Y37" s="14">
        <v>0</v>
      </c>
      <c r="Z37" s="14">
        <v>0</v>
      </c>
    </row>
    <row r="38" spans="1:26" s="14" customFormat="1" ht="39.950000000000003" customHeight="1" x14ac:dyDescent="0.4">
      <c r="A38" s="13">
        <v>1411104</v>
      </c>
      <c r="B38" s="14" t="s">
        <v>37</v>
      </c>
      <c r="C38" s="14">
        <v>30</v>
      </c>
      <c r="D38" s="14">
        <v>10</v>
      </c>
      <c r="E38" s="14">
        <v>10</v>
      </c>
      <c r="F38" s="14">
        <v>603</v>
      </c>
      <c r="G38" s="15">
        <v>-57529.440000000002</v>
      </c>
      <c r="H38" s="15">
        <v>7299</v>
      </c>
      <c r="I38" s="15">
        <v>9250</v>
      </c>
      <c r="J38" s="15">
        <v>0</v>
      </c>
      <c r="K38" s="15">
        <f t="shared" si="0"/>
        <v>9250</v>
      </c>
      <c r="L38" s="15">
        <v>-59480.44</v>
      </c>
      <c r="M38" s="14">
        <v>19</v>
      </c>
      <c r="N38" s="14">
        <v>100</v>
      </c>
      <c r="O38" s="14">
        <v>126.73</v>
      </c>
      <c r="P38" s="14">
        <v>10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</row>
    <row r="39" spans="1:26" s="14" customFormat="1" ht="39.950000000000003" customHeight="1" x14ac:dyDescent="0.4">
      <c r="A39" s="13">
        <v>1411104</v>
      </c>
      <c r="B39" s="14" t="s">
        <v>40</v>
      </c>
      <c r="C39" s="14">
        <v>1</v>
      </c>
      <c r="D39" s="14">
        <v>1</v>
      </c>
      <c r="E39" s="14">
        <v>1</v>
      </c>
      <c r="F39" s="14">
        <v>0</v>
      </c>
      <c r="G39" s="15">
        <v>703</v>
      </c>
      <c r="H39" s="15">
        <v>132</v>
      </c>
      <c r="I39" s="15">
        <v>0</v>
      </c>
      <c r="J39" s="15">
        <v>0</v>
      </c>
      <c r="K39" s="15">
        <f t="shared" si="0"/>
        <v>0</v>
      </c>
      <c r="L39" s="15">
        <v>835</v>
      </c>
      <c r="M39" s="14">
        <v>0</v>
      </c>
      <c r="N39" s="14">
        <v>100</v>
      </c>
      <c r="O39" s="14">
        <v>0</v>
      </c>
      <c r="P39" s="14">
        <v>0</v>
      </c>
      <c r="Q39" s="14">
        <v>0</v>
      </c>
      <c r="R39" s="14">
        <v>1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</row>
    <row r="40" spans="1:26" s="14" customFormat="1" ht="39.950000000000003" customHeight="1" x14ac:dyDescent="0.4">
      <c r="A40" s="13"/>
      <c r="G40" s="15"/>
      <c r="H40" s="15"/>
      <c r="I40" s="15"/>
      <c r="J40" s="15"/>
      <c r="K40" s="15"/>
      <c r="L40" s="15"/>
    </row>
    <row r="41" spans="1:26" s="14" customFormat="1" ht="39.950000000000003" customHeight="1" x14ac:dyDescent="0.4">
      <c r="A41" s="13">
        <v>1411105</v>
      </c>
      <c r="B41" s="14" t="s">
        <v>30</v>
      </c>
      <c r="C41" s="14">
        <v>505</v>
      </c>
      <c r="D41" s="14">
        <v>474</v>
      </c>
      <c r="E41" s="14">
        <v>474</v>
      </c>
      <c r="F41" s="14">
        <v>9438</v>
      </c>
      <c r="G41" s="15">
        <v>90706.84</v>
      </c>
      <c r="H41" s="15">
        <v>73887.350000000006</v>
      </c>
      <c r="I41" s="15">
        <v>35672</v>
      </c>
      <c r="J41" s="15">
        <v>54063.35</v>
      </c>
      <c r="K41" s="15">
        <f t="shared" si="0"/>
        <v>89735.35</v>
      </c>
      <c r="L41" s="15">
        <v>74858.84</v>
      </c>
      <c r="M41" s="14">
        <v>30</v>
      </c>
      <c r="N41" s="14">
        <v>100</v>
      </c>
      <c r="O41" s="14">
        <v>48.28</v>
      </c>
      <c r="P41" s="14">
        <v>426</v>
      </c>
      <c r="Q41" s="14">
        <v>31</v>
      </c>
      <c r="R41" s="14">
        <v>16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1</v>
      </c>
      <c r="Y41" s="14">
        <v>0</v>
      </c>
      <c r="Z41" s="14">
        <v>0</v>
      </c>
    </row>
    <row r="42" spans="1:26" s="14" customFormat="1" ht="39.950000000000003" customHeight="1" x14ac:dyDescent="0.4">
      <c r="A42" s="13">
        <v>1411105</v>
      </c>
      <c r="B42" s="14" t="s">
        <v>31</v>
      </c>
      <c r="C42" s="14">
        <v>1237</v>
      </c>
      <c r="D42" s="14">
        <v>1132</v>
      </c>
      <c r="E42" s="14">
        <v>1125</v>
      </c>
      <c r="F42" s="14">
        <v>24830</v>
      </c>
      <c r="G42" s="15">
        <v>270191.87</v>
      </c>
      <c r="H42" s="15">
        <v>198464</v>
      </c>
      <c r="I42" s="15">
        <v>187934</v>
      </c>
      <c r="J42" s="15">
        <v>0</v>
      </c>
      <c r="K42" s="15">
        <f t="shared" si="0"/>
        <v>187934</v>
      </c>
      <c r="L42" s="15">
        <v>280721.87</v>
      </c>
      <c r="M42" s="14">
        <v>97</v>
      </c>
      <c r="N42" s="14">
        <v>0</v>
      </c>
      <c r="O42" s="14">
        <v>94.69</v>
      </c>
      <c r="P42" s="14">
        <v>1055</v>
      </c>
      <c r="Q42" s="14">
        <v>17</v>
      </c>
      <c r="R42" s="14">
        <v>45</v>
      </c>
      <c r="S42" s="14">
        <v>0</v>
      </c>
      <c r="T42" s="14">
        <v>0</v>
      </c>
      <c r="U42" s="14">
        <v>0</v>
      </c>
      <c r="V42" s="14">
        <v>0</v>
      </c>
      <c r="W42" s="14">
        <v>7</v>
      </c>
      <c r="X42" s="14">
        <v>1</v>
      </c>
      <c r="Y42" s="14">
        <v>0</v>
      </c>
      <c r="Z42" s="14">
        <v>0</v>
      </c>
    </row>
    <row r="43" spans="1:26" s="14" customFormat="1" ht="39.950000000000003" customHeight="1" x14ac:dyDescent="0.4">
      <c r="A43" s="13">
        <v>1411105</v>
      </c>
      <c r="B43" s="14" t="s">
        <v>32</v>
      </c>
      <c r="C43" s="14">
        <v>32</v>
      </c>
      <c r="D43" s="14">
        <v>28</v>
      </c>
      <c r="E43" s="14">
        <v>27</v>
      </c>
      <c r="F43" s="14">
        <v>4897</v>
      </c>
      <c r="G43" s="15">
        <v>-87852.34</v>
      </c>
      <c r="H43" s="15">
        <v>52104</v>
      </c>
      <c r="I43" s="15">
        <v>51808</v>
      </c>
      <c r="J43" s="15">
        <v>0</v>
      </c>
      <c r="K43" s="15">
        <f t="shared" si="0"/>
        <v>51808</v>
      </c>
      <c r="L43" s="15">
        <v>-87556.34</v>
      </c>
      <c r="M43" s="14">
        <v>4</v>
      </c>
      <c r="N43" s="14">
        <v>0</v>
      </c>
      <c r="O43" s="14">
        <v>99.43</v>
      </c>
      <c r="P43" s="14">
        <v>25</v>
      </c>
      <c r="Q43" s="14">
        <v>0</v>
      </c>
      <c r="R43" s="14">
        <v>2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</row>
    <row r="44" spans="1:26" s="14" customFormat="1" ht="39.950000000000003" customHeight="1" x14ac:dyDescent="0.4">
      <c r="A44" s="13">
        <v>1411105</v>
      </c>
      <c r="B44" s="14" t="s">
        <v>34</v>
      </c>
      <c r="C44" s="14">
        <v>19</v>
      </c>
      <c r="D44" s="14">
        <v>16</v>
      </c>
      <c r="E44" s="14">
        <v>16</v>
      </c>
      <c r="F44" s="14">
        <v>3604</v>
      </c>
      <c r="G44" s="15">
        <v>33159.5</v>
      </c>
      <c r="H44" s="15">
        <v>35096</v>
      </c>
      <c r="I44" s="15">
        <v>34986</v>
      </c>
      <c r="J44" s="15">
        <v>0</v>
      </c>
      <c r="K44" s="15">
        <f t="shared" si="0"/>
        <v>34986</v>
      </c>
      <c r="L44" s="15">
        <v>33269.5</v>
      </c>
      <c r="M44" s="14">
        <v>3</v>
      </c>
      <c r="N44" s="14">
        <v>100</v>
      </c>
      <c r="O44" s="14">
        <v>99.69</v>
      </c>
      <c r="P44" s="14">
        <v>14</v>
      </c>
      <c r="Q44" s="14">
        <v>0</v>
      </c>
      <c r="R44" s="14">
        <v>2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</row>
    <row r="45" spans="1:26" s="14" customFormat="1" ht="39.950000000000003" customHeight="1" x14ac:dyDescent="0.4">
      <c r="A45" s="13">
        <v>1411105</v>
      </c>
      <c r="B45" s="14" t="s">
        <v>35</v>
      </c>
      <c r="C45" s="14">
        <v>28</v>
      </c>
      <c r="D45" s="14">
        <v>25</v>
      </c>
      <c r="E45" s="14">
        <v>24</v>
      </c>
      <c r="F45" s="14">
        <v>16179</v>
      </c>
      <c r="G45" s="15">
        <v>898340.89</v>
      </c>
      <c r="H45" s="15">
        <v>117219.97</v>
      </c>
      <c r="I45" s="15">
        <v>0</v>
      </c>
      <c r="J45" s="15">
        <v>0</v>
      </c>
      <c r="K45" s="15">
        <f t="shared" si="0"/>
        <v>0</v>
      </c>
      <c r="L45" s="15">
        <v>1015560.86</v>
      </c>
      <c r="M45" s="14">
        <v>3</v>
      </c>
      <c r="N45" s="14">
        <v>0</v>
      </c>
      <c r="O45" s="14">
        <v>0</v>
      </c>
      <c r="P45" s="14">
        <v>20</v>
      </c>
      <c r="Q45" s="14">
        <v>3</v>
      </c>
      <c r="R45" s="14">
        <v>1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</row>
    <row r="46" spans="1:26" s="14" customFormat="1" ht="39.950000000000003" customHeight="1" x14ac:dyDescent="0.4">
      <c r="A46" s="13">
        <v>1411105</v>
      </c>
      <c r="B46" s="14" t="s">
        <v>36</v>
      </c>
      <c r="C46" s="14">
        <v>13</v>
      </c>
      <c r="D46" s="14">
        <v>13</v>
      </c>
      <c r="E46" s="14">
        <v>13</v>
      </c>
      <c r="F46" s="14">
        <v>2078</v>
      </c>
      <c r="G46" s="15">
        <v>158396.01</v>
      </c>
      <c r="H46" s="15">
        <v>22911.99</v>
      </c>
      <c r="I46" s="15">
        <v>0</v>
      </c>
      <c r="J46" s="15">
        <v>0</v>
      </c>
      <c r="K46" s="15">
        <f t="shared" si="0"/>
        <v>0</v>
      </c>
      <c r="L46" s="15">
        <v>181308</v>
      </c>
      <c r="M46" s="14">
        <v>0</v>
      </c>
      <c r="N46" s="14">
        <v>100</v>
      </c>
      <c r="O46" s="14">
        <v>0</v>
      </c>
      <c r="P46" s="14">
        <v>12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1</v>
      </c>
      <c r="X46" s="14">
        <v>0</v>
      </c>
      <c r="Y46" s="14">
        <v>0</v>
      </c>
      <c r="Z46" s="14">
        <v>0</v>
      </c>
    </row>
    <row r="47" spans="1:26" s="14" customFormat="1" ht="39.950000000000003" customHeight="1" x14ac:dyDescent="0.4">
      <c r="A47" s="13">
        <v>1411105</v>
      </c>
      <c r="B47" s="14" t="s">
        <v>37</v>
      </c>
      <c r="C47" s="14">
        <v>11</v>
      </c>
      <c r="D47" s="14">
        <v>1</v>
      </c>
      <c r="E47" s="14">
        <v>0</v>
      </c>
      <c r="F47" s="14">
        <v>0</v>
      </c>
      <c r="G47" s="15">
        <v>-8223</v>
      </c>
      <c r="H47" s="15">
        <v>0</v>
      </c>
      <c r="I47" s="15">
        <v>0</v>
      </c>
      <c r="J47" s="15">
        <v>0</v>
      </c>
      <c r="K47" s="15">
        <f t="shared" si="0"/>
        <v>0</v>
      </c>
      <c r="L47" s="15">
        <v>-8223</v>
      </c>
      <c r="M47" s="14">
        <v>9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</row>
    <row r="48" spans="1:26" s="14" customFormat="1" ht="39.950000000000003" customHeight="1" x14ac:dyDescent="0.4">
      <c r="A48" s="13"/>
      <c r="G48" s="15"/>
      <c r="H48" s="15"/>
      <c r="I48" s="15"/>
      <c r="J48" s="15"/>
      <c r="K48" s="15"/>
      <c r="L48" s="15"/>
    </row>
    <row r="49" spans="1:26" s="14" customFormat="1" ht="39.950000000000003" customHeight="1" x14ac:dyDescent="0.4">
      <c r="A49" s="13">
        <v>1411106</v>
      </c>
      <c r="B49" s="14" t="s">
        <v>30</v>
      </c>
      <c r="C49" s="14">
        <v>264</v>
      </c>
      <c r="D49" s="14">
        <v>233</v>
      </c>
      <c r="E49" s="14">
        <v>233</v>
      </c>
      <c r="F49" s="14">
        <v>3605</v>
      </c>
      <c r="G49" s="15">
        <v>66700.31</v>
      </c>
      <c r="H49" s="15">
        <v>30273.439999999999</v>
      </c>
      <c r="I49" s="15">
        <v>6207</v>
      </c>
      <c r="J49" s="15">
        <v>24576.12</v>
      </c>
      <c r="K49" s="15">
        <f t="shared" si="0"/>
        <v>30783.119999999999</v>
      </c>
      <c r="L49" s="15">
        <v>66190.63</v>
      </c>
      <c r="M49" s="14">
        <v>27</v>
      </c>
      <c r="N49" s="14">
        <v>100</v>
      </c>
      <c r="O49" s="14">
        <v>20.5</v>
      </c>
      <c r="P49" s="14">
        <v>182</v>
      </c>
      <c r="Q49" s="14">
        <v>0</v>
      </c>
      <c r="R49" s="14">
        <v>48</v>
      </c>
      <c r="S49" s="14">
        <v>0</v>
      </c>
      <c r="T49" s="14">
        <v>3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</row>
    <row r="50" spans="1:26" s="14" customFormat="1" ht="39.950000000000003" customHeight="1" x14ac:dyDescent="0.4">
      <c r="A50" s="13">
        <v>1411106</v>
      </c>
      <c r="B50" s="14" t="s">
        <v>31</v>
      </c>
      <c r="C50" s="14">
        <v>1429</v>
      </c>
      <c r="D50" s="14">
        <v>1291</v>
      </c>
      <c r="E50" s="14">
        <v>1283</v>
      </c>
      <c r="F50" s="14">
        <v>39650</v>
      </c>
      <c r="G50" s="15">
        <v>164643.92000000001</v>
      </c>
      <c r="H50" s="15">
        <v>296464</v>
      </c>
      <c r="I50" s="15">
        <v>301396</v>
      </c>
      <c r="J50" s="15">
        <v>0</v>
      </c>
      <c r="K50" s="15">
        <f t="shared" si="0"/>
        <v>301396</v>
      </c>
      <c r="L50" s="15">
        <v>159711.92000000001</v>
      </c>
      <c r="M50" s="14">
        <v>128</v>
      </c>
      <c r="N50" s="14">
        <v>0</v>
      </c>
      <c r="O50" s="14">
        <v>101.66</v>
      </c>
      <c r="P50" s="14">
        <v>1124</v>
      </c>
      <c r="Q50" s="14">
        <v>0</v>
      </c>
      <c r="R50" s="14">
        <v>148</v>
      </c>
      <c r="S50" s="14">
        <v>0</v>
      </c>
      <c r="T50" s="14">
        <v>9</v>
      </c>
      <c r="U50" s="14">
        <v>0</v>
      </c>
      <c r="V50" s="14">
        <v>0</v>
      </c>
      <c r="W50" s="14">
        <v>1</v>
      </c>
      <c r="X50" s="14">
        <v>1</v>
      </c>
      <c r="Y50" s="14">
        <v>0</v>
      </c>
      <c r="Z50" s="14">
        <v>0</v>
      </c>
    </row>
    <row r="51" spans="1:26" s="14" customFormat="1" ht="39.950000000000003" customHeight="1" x14ac:dyDescent="0.4">
      <c r="A51" s="13">
        <v>1411106</v>
      </c>
      <c r="B51" s="14" t="s">
        <v>39</v>
      </c>
      <c r="C51" s="14">
        <v>4</v>
      </c>
      <c r="D51" s="14">
        <v>4</v>
      </c>
      <c r="E51" s="14">
        <v>4</v>
      </c>
      <c r="F51" s="14">
        <v>93</v>
      </c>
      <c r="G51" s="15">
        <v>433</v>
      </c>
      <c r="H51" s="15">
        <v>1539</v>
      </c>
      <c r="I51" s="15">
        <v>1700</v>
      </c>
      <c r="J51" s="15">
        <v>0</v>
      </c>
      <c r="K51" s="15">
        <f t="shared" si="0"/>
        <v>1700</v>
      </c>
      <c r="L51" s="15">
        <v>272</v>
      </c>
      <c r="M51" s="14">
        <v>0</v>
      </c>
      <c r="N51" s="14">
        <v>100</v>
      </c>
      <c r="O51" s="14">
        <v>110.46</v>
      </c>
      <c r="P51" s="14">
        <v>4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</row>
    <row r="52" spans="1:26" s="14" customFormat="1" ht="39.950000000000003" customHeight="1" x14ac:dyDescent="0.4">
      <c r="A52" s="13">
        <v>1411106</v>
      </c>
      <c r="B52" s="14" t="s">
        <v>32</v>
      </c>
      <c r="C52" s="14">
        <v>270</v>
      </c>
      <c r="D52" s="14">
        <v>252</v>
      </c>
      <c r="E52" s="14">
        <v>250</v>
      </c>
      <c r="F52" s="14">
        <v>21653</v>
      </c>
      <c r="G52" s="15">
        <v>58013.52</v>
      </c>
      <c r="H52" s="15">
        <v>245080</v>
      </c>
      <c r="I52" s="15">
        <v>241734</v>
      </c>
      <c r="J52" s="15">
        <v>12265</v>
      </c>
      <c r="K52" s="15">
        <f t="shared" si="0"/>
        <v>253999</v>
      </c>
      <c r="L52" s="15">
        <v>49094.52</v>
      </c>
      <c r="M52" s="14">
        <v>17</v>
      </c>
      <c r="N52" s="14">
        <v>0</v>
      </c>
      <c r="O52" s="14">
        <v>98.63</v>
      </c>
      <c r="P52" s="14">
        <v>185</v>
      </c>
      <c r="Q52" s="14">
        <v>1</v>
      </c>
      <c r="R52" s="14">
        <v>64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</row>
    <row r="53" spans="1:26" s="14" customFormat="1" ht="39.950000000000003" customHeight="1" x14ac:dyDescent="0.4">
      <c r="A53" s="13">
        <v>1411106</v>
      </c>
      <c r="B53" s="14" t="s">
        <v>38</v>
      </c>
      <c r="C53" s="14">
        <v>3</v>
      </c>
      <c r="D53" s="14">
        <v>3</v>
      </c>
      <c r="E53" s="14">
        <v>3</v>
      </c>
      <c r="F53" s="14">
        <v>118</v>
      </c>
      <c r="G53" s="15">
        <v>-318.64</v>
      </c>
      <c r="H53" s="15">
        <v>1329.64</v>
      </c>
      <c r="I53" s="15">
        <v>0</v>
      </c>
      <c r="J53" s="15">
        <v>1322.99</v>
      </c>
      <c r="K53" s="15">
        <f t="shared" si="0"/>
        <v>1322.99</v>
      </c>
      <c r="L53" s="15">
        <v>-311.99</v>
      </c>
      <c r="M53" s="14">
        <v>0</v>
      </c>
      <c r="N53" s="14">
        <v>100</v>
      </c>
      <c r="O53" s="14">
        <v>0</v>
      </c>
      <c r="P53" s="14">
        <v>2</v>
      </c>
      <c r="Q53" s="14">
        <v>0</v>
      </c>
      <c r="R53" s="14">
        <v>0</v>
      </c>
      <c r="S53" s="14">
        <v>0</v>
      </c>
      <c r="T53" s="14">
        <v>1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</row>
    <row r="54" spans="1:26" s="14" customFormat="1" ht="39.950000000000003" customHeight="1" x14ac:dyDescent="0.4">
      <c r="A54" s="13">
        <v>1411106</v>
      </c>
      <c r="B54" s="14" t="s">
        <v>34</v>
      </c>
      <c r="C54" s="14">
        <v>39</v>
      </c>
      <c r="D54" s="14">
        <v>27</v>
      </c>
      <c r="E54" s="14">
        <v>27</v>
      </c>
      <c r="F54" s="14">
        <v>7608</v>
      </c>
      <c r="G54" s="15">
        <v>26445.68</v>
      </c>
      <c r="H54" s="15">
        <v>74301.009999999995</v>
      </c>
      <c r="I54" s="15">
        <v>86313</v>
      </c>
      <c r="J54" s="15">
        <v>0</v>
      </c>
      <c r="K54" s="15">
        <f t="shared" si="0"/>
        <v>86313</v>
      </c>
      <c r="L54" s="15">
        <v>14433.69</v>
      </c>
      <c r="M54" s="14">
        <v>12</v>
      </c>
      <c r="N54" s="14">
        <v>100</v>
      </c>
      <c r="O54" s="14">
        <v>116.17</v>
      </c>
      <c r="P54" s="14">
        <v>24</v>
      </c>
      <c r="Q54" s="14">
        <v>0</v>
      </c>
      <c r="R54" s="14">
        <v>3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</row>
    <row r="55" spans="1:26" s="14" customFormat="1" ht="39.950000000000003" customHeight="1" x14ac:dyDescent="0.4">
      <c r="A55" s="13">
        <v>1411106</v>
      </c>
      <c r="B55" s="14" t="s">
        <v>35</v>
      </c>
      <c r="C55" s="14">
        <v>17</v>
      </c>
      <c r="D55" s="14">
        <v>16</v>
      </c>
      <c r="E55" s="14">
        <v>16</v>
      </c>
      <c r="F55" s="14">
        <v>10519</v>
      </c>
      <c r="G55" s="15">
        <v>597178.64</v>
      </c>
      <c r="H55" s="15">
        <v>97044.36</v>
      </c>
      <c r="I55" s="15">
        <v>50750</v>
      </c>
      <c r="J55" s="15">
        <v>0</v>
      </c>
      <c r="K55" s="15">
        <f t="shared" si="0"/>
        <v>50750</v>
      </c>
      <c r="L55" s="15">
        <v>643473</v>
      </c>
      <c r="M55" s="14">
        <v>1</v>
      </c>
      <c r="N55" s="14">
        <v>100</v>
      </c>
      <c r="O55" s="14">
        <v>52.3</v>
      </c>
      <c r="P55" s="14">
        <v>11</v>
      </c>
      <c r="Q55" s="14">
        <v>0</v>
      </c>
      <c r="R55" s="14">
        <v>0</v>
      </c>
      <c r="S55" s="14">
        <v>0</v>
      </c>
      <c r="T55" s="14">
        <v>2</v>
      </c>
      <c r="U55" s="14">
        <v>0</v>
      </c>
      <c r="V55" s="14">
        <v>0</v>
      </c>
      <c r="W55" s="14">
        <v>0</v>
      </c>
      <c r="X55" s="14">
        <v>3</v>
      </c>
      <c r="Y55" s="14">
        <v>0</v>
      </c>
      <c r="Z55" s="14">
        <v>0</v>
      </c>
    </row>
    <row r="56" spans="1:26" s="14" customFormat="1" ht="39.950000000000003" customHeight="1" x14ac:dyDescent="0.4">
      <c r="A56" s="13">
        <v>1411106</v>
      </c>
      <c r="B56" s="14" t="s">
        <v>36</v>
      </c>
      <c r="C56" s="14">
        <v>13</v>
      </c>
      <c r="D56" s="14">
        <v>13</v>
      </c>
      <c r="E56" s="14">
        <v>13</v>
      </c>
      <c r="F56" s="14">
        <v>3787</v>
      </c>
      <c r="G56" s="15">
        <v>175374</v>
      </c>
      <c r="H56" s="15">
        <v>37642</v>
      </c>
      <c r="I56" s="15">
        <v>33936</v>
      </c>
      <c r="J56" s="15">
        <v>0</v>
      </c>
      <c r="K56" s="15">
        <f t="shared" si="0"/>
        <v>33936</v>
      </c>
      <c r="L56" s="15">
        <v>179080</v>
      </c>
      <c r="M56" s="14">
        <v>0</v>
      </c>
      <c r="N56" s="14">
        <v>100</v>
      </c>
      <c r="O56" s="14">
        <v>90.15</v>
      </c>
      <c r="P56" s="14">
        <v>11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1</v>
      </c>
      <c r="W56" s="14">
        <v>1</v>
      </c>
      <c r="X56" s="14">
        <v>0</v>
      </c>
      <c r="Y56" s="14">
        <v>0</v>
      </c>
      <c r="Z56" s="14">
        <v>0</v>
      </c>
    </row>
    <row r="57" spans="1:26" s="14" customFormat="1" ht="39.950000000000003" customHeight="1" x14ac:dyDescent="0.4">
      <c r="A57" s="13">
        <v>1411106</v>
      </c>
      <c r="B57" s="14" t="s">
        <v>37</v>
      </c>
      <c r="C57" s="14">
        <v>24</v>
      </c>
      <c r="D57" s="14">
        <v>6</v>
      </c>
      <c r="E57" s="14">
        <v>5</v>
      </c>
      <c r="F57" s="14">
        <v>258</v>
      </c>
      <c r="G57" s="15">
        <v>-54380.5</v>
      </c>
      <c r="H57" s="15">
        <v>19067</v>
      </c>
      <c r="I57" s="15">
        <v>11837</v>
      </c>
      <c r="J57" s="15">
        <v>-4439</v>
      </c>
      <c r="K57" s="15">
        <f t="shared" si="0"/>
        <v>7398</v>
      </c>
      <c r="L57" s="15">
        <v>-42711.5</v>
      </c>
      <c r="M57" s="14">
        <v>11</v>
      </c>
      <c r="N57" s="14">
        <v>0</v>
      </c>
      <c r="O57" s="14">
        <v>62.08</v>
      </c>
      <c r="P57" s="14">
        <v>5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</row>
    <row r="58" spans="1:26" s="14" customFormat="1" ht="39.950000000000003" customHeight="1" x14ac:dyDescent="0.4">
      <c r="A58" s="13">
        <v>1411106</v>
      </c>
      <c r="B58" s="14" t="s">
        <v>40</v>
      </c>
      <c r="C58" s="14">
        <v>1</v>
      </c>
      <c r="D58" s="14">
        <v>1</v>
      </c>
      <c r="E58" s="14">
        <v>1</v>
      </c>
      <c r="F58" s="14">
        <v>2</v>
      </c>
      <c r="G58" s="15">
        <v>49</v>
      </c>
      <c r="H58" s="15">
        <v>150</v>
      </c>
      <c r="I58" s="15">
        <v>1030</v>
      </c>
      <c r="J58" s="15">
        <v>0</v>
      </c>
      <c r="K58" s="15">
        <f t="shared" si="0"/>
        <v>1030</v>
      </c>
      <c r="L58" s="15">
        <v>-831</v>
      </c>
      <c r="M58" s="14">
        <v>0</v>
      </c>
      <c r="N58" s="14">
        <v>100</v>
      </c>
      <c r="O58" s="14">
        <v>686.67</v>
      </c>
      <c r="P58" s="14">
        <v>1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</row>
    <row r="59" spans="1:26" s="14" customFormat="1" ht="39.950000000000003" customHeight="1" x14ac:dyDescent="0.4">
      <c r="A59" s="13"/>
      <c r="G59" s="15"/>
      <c r="H59" s="15"/>
      <c r="I59" s="15"/>
      <c r="J59" s="15"/>
      <c r="K59" s="15"/>
      <c r="L59" s="15"/>
    </row>
    <row r="60" spans="1:26" s="14" customFormat="1" ht="39.950000000000003" customHeight="1" x14ac:dyDescent="0.4">
      <c r="A60" s="13">
        <v>1411107</v>
      </c>
      <c r="B60" s="14" t="s">
        <v>30</v>
      </c>
      <c r="C60" s="14">
        <v>545</v>
      </c>
      <c r="D60" s="14">
        <v>520</v>
      </c>
      <c r="E60" s="14">
        <v>520</v>
      </c>
      <c r="F60" s="14">
        <v>10044</v>
      </c>
      <c r="G60" s="15">
        <v>8614.44</v>
      </c>
      <c r="H60" s="15">
        <v>78268.38</v>
      </c>
      <c r="I60" s="15">
        <v>17240</v>
      </c>
      <c r="J60" s="15">
        <v>60838.38</v>
      </c>
      <c r="K60" s="15">
        <f t="shared" si="0"/>
        <v>78078.38</v>
      </c>
      <c r="L60" s="15">
        <v>8804.44</v>
      </c>
      <c r="M60" s="14">
        <v>25</v>
      </c>
      <c r="N60" s="14">
        <v>100</v>
      </c>
      <c r="O60" s="14">
        <v>22.03</v>
      </c>
      <c r="P60" s="14">
        <v>465</v>
      </c>
      <c r="Q60" s="14">
        <v>0</v>
      </c>
      <c r="R60" s="14">
        <v>53</v>
      </c>
      <c r="S60" s="14">
        <v>0</v>
      </c>
      <c r="T60" s="14">
        <v>1</v>
      </c>
      <c r="U60" s="14">
        <v>0</v>
      </c>
      <c r="V60" s="14">
        <v>0</v>
      </c>
      <c r="W60" s="14">
        <v>0</v>
      </c>
      <c r="X60" s="14">
        <v>1</v>
      </c>
      <c r="Y60" s="14">
        <v>0</v>
      </c>
      <c r="Z60" s="14">
        <v>0</v>
      </c>
    </row>
    <row r="61" spans="1:26" s="14" customFormat="1" ht="39.950000000000003" customHeight="1" x14ac:dyDescent="0.4">
      <c r="A61" s="13">
        <v>1411107</v>
      </c>
      <c r="B61" s="14" t="s">
        <v>31</v>
      </c>
      <c r="C61" s="14">
        <v>1396</v>
      </c>
      <c r="D61" s="14">
        <v>1229</v>
      </c>
      <c r="E61" s="14">
        <v>1226</v>
      </c>
      <c r="F61" s="14">
        <v>28066</v>
      </c>
      <c r="G61" s="15">
        <v>194748.89</v>
      </c>
      <c r="H61" s="15">
        <v>215864.2</v>
      </c>
      <c r="I61" s="15">
        <v>224269</v>
      </c>
      <c r="J61" s="15">
        <v>0</v>
      </c>
      <c r="K61" s="15">
        <f t="shared" si="0"/>
        <v>224269</v>
      </c>
      <c r="L61" s="15">
        <v>186344.09</v>
      </c>
      <c r="M61" s="14">
        <v>158</v>
      </c>
      <c r="N61" s="14">
        <v>0</v>
      </c>
      <c r="O61" s="14">
        <v>103.89</v>
      </c>
      <c r="P61" s="14">
        <v>1083</v>
      </c>
      <c r="Q61" s="14">
        <v>0</v>
      </c>
      <c r="R61" s="14">
        <v>113</v>
      </c>
      <c r="S61" s="14">
        <v>7</v>
      </c>
      <c r="T61" s="14">
        <v>20</v>
      </c>
      <c r="U61" s="14">
        <v>0</v>
      </c>
      <c r="V61" s="14">
        <v>0</v>
      </c>
      <c r="W61" s="14">
        <v>1</v>
      </c>
      <c r="X61" s="14">
        <v>2</v>
      </c>
      <c r="Y61" s="14">
        <v>0</v>
      </c>
      <c r="Z61" s="14">
        <v>0</v>
      </c>
    </row>
    <row r="62" spans="1:26" s="14" customFormat="1" ht="39.950000000000003" customHeight="1" x14ac:dyDescent="0.4">
      <c r="A62" s="13">
        <v>1411107</v>
      </c>
      <c r="B62" s="14" t="s">
        <v>32</v>
      </c>
      <c r="C62" s="14">
        <v>27</v>
      </c>
      <c r="D62" s="14">
        <v>26</v>
      </c>
      <c r="E62" s="14">
        <v>26</v>
      </c>
      <c r="F62" s="14">
        <v>3516</v>
      </c>
      <c r="G62" s="15">
        <v>417.07</v>
      </c>
      <c r="H62" s="15">
        <v>38530.97</v>
      </c>
      <c r="I62" s="15">
        <v>38399</v>
      </c>
      <c r="J62" s="15">
        <v>0</v>
      </c>
      <c r="K62" s="15">
        <f t="shared" si="0"/>
        <v>38399</v>
      </c>
      <c r="L62" s="15">
        <v>549.04</v>
      </c>
      <c r="M62" s="14">
        <v>1</v>
      </c>
      <c r="N62" s="14">
        <v>100</v>
      </c>
      <c r="O62" s="14">
        <v>99.66</v>
      </c>
      <c r="P62" s="14">
        <v>23</v>
      </c>
      <c r="Q62" s="14">
        <v>0</v>
      </c>
      <c r="R62" s="14">
        <v>3</v>
      </c>
      <c r="S62" s="14">
        <v>0</v>
      </c>
      <c r="T62" s="14">
        <v>0</v>
      </c>
      <c r="U62" s="14">
        <v>0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</row>
    <row r="63" spans="1:26" s="14" customFormat="1" ht="39.950000000000003" customHeight="1" x14ac:dyDescent="0.4">
      <c r="A63" s="13">
        <v>1411107</v>
      </c>
      <c r="B63" s="14" t="s">
        <v>41</v>
      </c>
      <c r="C63" s="14">
        <v>3</v>
      </c>
      <c r="D63" s="14">
        <v>3</v>
      </c>
      <c r="E63" s="14">
        <v>3</v>
      </c>
      <c r="F63" s="14">
        <v>565</v>
      </c>
      <c r="G63" s="15">
        <v>2704</v>
      </c>
      <c r="H63" s="15">
        <v>3458</v>
      </c>
      <c r="I63" s="15">
        <v>0</v>
      </c>
      <c r="J63" s="15">
        <v>0</v>
      </c>
      <c r="K63" s="15">
        <f t="shared" si="0"/>
        <v>0</v>
      </c>
      <c r="L63" s="15">
        <v>6162</v>
      </c>
      <c r="M63" s="14">
        <v>0</v>
      </c>
      <c r="N63" s="14">
        <v>100</v>
      </c>
      <c r="O63" s="14">
        <v>0</v>
      </c>
      <c r="P63" s="14">
        <v>1</v>
      </c>
      <c r="Q63" s="14">
        <v>0</v>
      </c>
      <c r="R63" s="14">
        <v>2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</row>
    <row r="64" spans="1:26" s="14" customFormat="1" ht="39.950000000000003" customHeight="1" x14ac:dyDescent="0.4">
      <c r="A64" s="13">
        <v>1411107</v>
      </c>
      <c r="B64" s="14" t="s">
        <v>34</v>
      </c>
      <c r="C64" s="14">
        <v>25</v>
      </c>
      <c r="D64" s="14">
        <v>21</v>
      </c>
      <c r="E64" s="14">
        <v>21</v>
      </c>
      <c r="F64" s="14">
        <v>11147</v>
      </c>
      <c r="G64" s="15">
        <v>-1598.49</v>
      </c>
      <c r="H64" s="15">
        <v>93494</v>
      </c>
      <c r="I64" s="15">
        <v>92662</v>
      </c>
      <c r="J64" s="15">
        <v>0</v>
      </c>
      <c r="K64" s="15">
        <f t="shared" si="0"/>
        <v>92662</v>
      </c>
      <c r="L64" s="15">
        <v>-766.49</v>
      </c>
      <c r="M64" s="14">
        <v>4</v>
      </c>
      <c r="N64" s="14">
        <v>100</v>
      </c>
      <c r="O64" s="14">
        <v>99.11</v>
      </c>
      <c r="P64" s="14">
        <v>15</v>
      </c>
      <c r="Q64" s="14">
        <v>0</v>
      </c>
      <c r="R64" s="14">
        <v>6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</row>
    <row r="65" spans="1:26" s="14" customFormat="1" ht="39.950000000000003" customHeight="1" x14ac:dyDescent="0.4">
      <c r="A65" s="13">
        <v>1411107</v>
      </c>
      <c r="B65" s="14" t="s">
        <v>35</v>
      </c>
      <c r="C65" s="14">
        <v>20</v>
      </c>
      <c r="D65" s="14">
        <v>19</v>
      </c>
      <c r="E65" s="14">
        <v>19</v>
      </c>
      <c r="F65" s="14">
        <v>9163</v>
      </c>
      <c r="G65" s="15">
        <v>279650.11</v>
      </c>
      <c r="H65" s="15">
        <v>69471.89</v>
      </c>
      <c r="I65" s="15">
        <v>42457</v>
      </c>
      <c r="J65" s="15">
        <v>0</v>
      </c>
      <c r="K65" s="15">
        <f t="shared" si="0"/>
        <v>42457</v>
      </c>
      <c r="L65" s="15">
        <v>306665</v>
      </c>
      <c r="M65" s="14">
        <v>1</v>
      </c>
      <c r="N65" s="14">
        <v>100</v>
      </c>
      <c r="O65" s="14">
        <v>61.11</v>
      </c>
      <c r="P65" s="14">
        <v>15</v>
      </c>
      <c r="Q65" s="14">
        <v>0</v>
      </c>
      <c r="R65" s="14">
        <v>1</v>
      </c>
      <c r="S65" s="14">
        <v>0</v>
      </c>
      <c r="T65" s="14">
        <v>2</v>
      </c>
      <c r="U65" s="14">
        <v>0</v>
      </c>
      <c r="V65" s="14">
        <v>0</v>
      </c>
      <c r="W65" s="14">
        <v>0</v>
      </c>
      <c r="X65" s="14">
        <v>1</v>
      </c>
      <c r="Y65" s="14">
        <v>0</v>
      </c>
      <c r="Z65" s="14">
        <v>0</v>
      </c>
    </row>
    <row r="66" spans="1:26" s="14" customFormat="1" ht="39.950000000000003" customHeight="1" x14ac:dyDescent="0.4">
      <c r="A66" s="13">
        <v>1411107</v>
      </c>
      <c r="B66" s="14" t="s">
        <v>36</v>
      </c>
      <c r="C66" s="14">
        <v>22</v>
      </c>
      <c r="D66" s="14">
        <v>22</v>
      </c>
      <c r="E66" s="14">
        <v>22</v>
      </c>
      <c r="F66" s="14">
        <v>3156</v>
      </c>
      <c r="G66" s="15">
        <v>292568.08</v>
      </c>
      <c r="H66" s="15">
        <v>89473.919999999998</v>
      </c>
      <c r="I66" s="15">
        <v>155243</v>
      </c>
      <c r="J66" s="15">
        <v>0</v>
      </c>
      <c r="K66" s="15">
        <f t="shared" si="0"/>
        <v>155243</v>
      </c>
      <c r="L66" s="15">
        <v>226799</v>
      </c>
      <c r="M66" s="14">
        <v>0</v>
      </c>
      <c r="N66" s="14">
        <v>100</v>
      </c>
      <c r="O66" s="14">
        <v>173.51</v>
      </c>
      <c r="P66" s="14">
        <v>21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1</v>
      </c>
      <c r="Y66" s="14">
        <v>0</v>
      </c>
      <c r="Z66" s="14">
        <v>0</v>
      </c>
    </row>
    <row r="67" spans="1:26" s="14" customFormat="1" ht="39.950000000000003" customHeight="1" x14ac:dyDescent="0.4">
      <c r="A67" s="13">
        <v>1411107</v>
      </c>
      <c r="B67" s="14" t="s">
        <v>37</v>
      </c>
      <c r="C67" s="14">
        <v>13</v>
      </c>
      <c r="D67" s="14">
        <v>4</v>
      </c>
      <c r="E67" s="14">
        <v>3</v>
      </c>
      <c r="F67" s="14">
        <v>351</v>
      </c>
      <c r="G67" s="15">
        <v>-33459.5</v>
      </c>
      <c r="H67" s="15">
        <v>7582</v>
      </c>
      <c r="I67" s="15">
        <v>3300</v>
      </c>
      <c r="J67" s="15">
        <v>-1478</v>
      </c>
      <c r="K67" s="15">
        <f t="shared" si="0"/>
        <v>1822</v>
      </c>
      <c r="L67" s="15">
        <v>-27699.5</v>
      </c>
      <c r="M67" s="14">
        <v>7</v>
      </c>
      <c r="N67" s="14">
        <v>0</v>
      </c>
      <c r="O67" s="14">
        <v>43.52</v>
      </c>
      <c r="P67" s="14">
        <v>3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</row>
    <row r="68" spans="1:26" s="14" customFormat="1" ht="39.950000000000003" customHeight="1" x14ac:dyDescent="0.4">
      <c r="A68" s="13">
        <v>1411107</v>
      </c>
      <c r="B68" s="14" t="s">
        <v>40</v>
      </c>
      <c r="C68" s="14">
        <v>1</v>
      </c>
      <c r="D68" s="14">
        <v>1</v>
      </c>
      <c r="E68" s="14">
        <v>1</v>
      </c>
      <c r="F68" s="14">
        <v>11</v>
      </c>
      <c r="G68" s="15">
        <v>403</v>
      </c>
      <c r="H68" s="15">
        <v>698</v>
      </c>
      <c r="I68" s="15">
        <v>1100</v>
      </c>
      <c r="J68" s="15">
        <v>0</v>
      </c>
      <c r="K68" s="15">
        <f t="shared" si="0"/>
        <v>1100</v>
      </c>
      <c r="L68" s="15">
        <v>1</v>
      </c>
      <c r="M68" s="14">
        <v>0</v>
      </c>
      <c r="N68" s="14">
        <v>100</v>
      </c>
      <c r="O68" s="14">
        <v>157.59</v>
      </c>
      <c r="P68" s="14">
        <v>1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0</v>
      </c>
      <c r="X68" s="14">
        <v>0</v>
      </c>
      <c r="Y68" s="14">
        <v>0</v>
      </c>
      <c r="Z68" s="14">
        <v>0</v>
      </c>
    </row>
    <row r="69" spans="1:26" s="14" customFormat="1" ht="39.950000000000003" customHeight="1" x14ac:dyDescent="0.4">
      <c r="A69" s="13"/>
      <c r="G69" s="15"/>
      <c r="H69" s="15"/>
      <c r="I69" s="15"/>
      <c r="J69" s="15"/>
      <c r="K69" s="15"/>
      <c r="L69" s="15"/>
    </row>
    <row r="70" spans="1:26" s="14" customFormat="1" ht="39.950000000000003" customHeight="1" x14ac:dyDescent="0.4">
      <c r="A70" s="13">
        <v>1411108</v>
      </c>
      <c r="B70" s="14" t="s">
        <v>30</v>
      </c>
      <c r="C70" s="14">
        <v>348</v>
      </c>
      <c r="D70" s="14">
        <v>311</v>
      </c>
      <c r="E70" s="14">
        <v>311</v>
      </c>
      <c r="F70" s="14">
        <v>6163</v>
      </c>
      <c r="G70" s="15">
        <v>75844.539999999994</v>
      </c>
      <c r="H70" s="15">
        <v>48105.19</v>
      </c>
      <c r="I70" s="15">
        <v>16241</v>
      </c>
      <c r="J70" s="15">
        <v>37945.67</v>
      </c>
      <c r="K70" s="15">
        <f t="shared" si="0"/>
        <v>54186.67</v>
      </c>
      <c r="L70" s="15">
        <v>69763.06</v>
      </c>
      <c r="M70" s="14">
        <v>37</v>
      </c>
      <c r="N70" s="14">
        <v>100</v>
      </c>
      <c r="O70" s="14">
        <v>33.76</v>
      </c>
      <c r="P70" s="14">
        <v>275</v>
      </c>
      <c r="Q70" s="14">
        <v>2</v>
      </c>
      <c r="R70" s="14">
        <v>33</v>
      </c>
      <c r="S70" s="14">
        <v>0</v>
      </c>
      <c r="T70" s="14">
        <v>0</v>
      </c>
      <c r="U70" s="14">
        <v>0</v>
      </c>
      <c r="V70" s="14">
        <v>0</v>
      </c>
      <c r="W70" s="14">
        <v>1</v>
      </c>
      <c r="X70" s="14">
        <v>0</v>
      </c>
      <c r="Y70" s="14">
        <v>0</v>
      </c>
      <c r="Z70" s="14">
        <v>0</v>
      </c>
    </row>
    <row r="71" spans="1:26" s="14" customFormat="1" ht="39.950000000000003" customHeight="1" x14ac:dyDescent="0.4">
      <c r="A71" s="13">
        <v>1411108</v>
      </c>
      <c r="B71" s="14" t="s">
        <v>42</v>
      </c>
      <c r="C71" s="14">
        <v>1</v>
      </c>
      <c r="D71" s="14">
        <v>1</v>
      </c>
      <c r="E71" s="14">
        <v>1</v>
      </c>
      <c r="F71" s="14">
        <v>0</v>
      </c>
      <c r="G71" s="15">
        <v>0</v>
      </c>
      <c r="H71" s="15">
        <v>83</v>
      </c>
      <c r="I71" s="15">
        <v>85</v>
      </c>
      <c r="J71" s="15">
        <v>0</v>
      </c>
      <c r="K71" s="15">
        <f t="shared" si="0"/>
        <v>85</v>
      </c>
      <c r="L71" s="15">
        <v>-2</v>
      </c>
      <c r="M71" s="14">
        <v>0</v>
      </c>
      <c r="N71" s="14">
        <v>100</v>
      </c>
      <c r="O71" s="14">
        <v>102.41</v>
      </c>
      <c r="P71" s="14">
        <v>0</v>
      </c>
      <c r="Q71" s="14">
        <v>0</v>
      </c>
      <c r="R71" s="14">
        <v>1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</row>
    <row r="72" spans="1:26" s="14" customFormat="1" ht="39.950000000000003" customHeight="1" x14ac:dyDescent="0.4">
      <c r="A72" s="13">
        <v>1411108</v>
      </c>
      <c r="B72" s="14" t="s">
        <v>31</v>
      </c>
      <c r="C72" s="14">
        <v>1359</v>
      </c>
      <c r="D72" s="14">
        <v>1274</v>
      </c>
      <c r="E72" s="14">
        <v>1264</v>
      </c>
      <c r="F72" s="14">
        <v>34764</v>
      </c>
      <c r="G72" s="15">
        <v>171744.18</v>
      </c>
      <c r="H72" s="15">
        <v>253975.83</v>
      </c>
      <c r="I72" s="15">
        <v>277049</v>
      </c>
      <c r="J72" s="15">
        <v>3067</v>
      </c>
      <c r="K72" s="15">
        <f t="shared" si="0"/>
        <v>280116</v>
      </c>
      <c r="L72" s="15">
        <v>145604.01</v>
      </c>
      <c r="M72" s="14">
        <v>78</v>
      </c>
      <c r="N72" s="14">
        <v>0</v>
      </c>
      <c r="O72" s="14">
        <v>109.08</v>
      </c>
      <c r="P72" s="14">
        <v>1125</v>
      </c>
      <c r="Q72" s="14">
        <v>1</v>
      </c>
      <c r="R72" s="14">
        <v>129</v>
      </c>
      <c r="S72" s="14">
        <v>3</v>
      </c>
      <c r="T72" s="14">
        <v>4</v>
      </c>
      <c r="U72" s="14">
        <v>0</v>
      </c>
      <c r="V72" s="14">
        <v>0</v>
      </c>
      <c r="W72" s="14">
        <v>2</v>
      </c>
      <c r="X72" s="14">
        <v>0</v>
      </c>
      <c r="Y72" s="14">
        <v>0</v>
      </c>
      <c r="Z72" s="14">
        <v>0</v>
      </c>
    </row>
    <row r="73" spans="1:26" s="14" customFormat="1" ht="39.950000000000003" customHeight="1" x14ac:dyDescent="0.4">
      <c r="A73" s="13">
        <v>1411108</v>
      </c>
      <c r="B73" s="14" t="s">
        <v>39</v>
      </c>
      <c r="C73" s="14">
        <v>1</v>
      </c>
      <c r="D73" s="14">
        <v>1</v>
      </c>
      <c r="E73" s="14">
        <v>1</v>
      </c>
      <c r="F73" s="14">
        <v>67</v>
      </c>
      <c r="G73" s="15">
        <v>0</v>
      </c>
      <c r="H73" s="15">
        <v>732</v>
      </c>
      <c r="I73" s="15">
        <v>732</v>
      </c>
      <c r="J73" s="15">
        <v>0</v>
      </c>
      <c r="K73" s="15">
        <f t="shared" si="0"/>
        <v>732</v>
      </c>
      <c r="L73" s="15">
        <v>0</v>
      </c>
      <c r="M73" s="14">
        <v>0</v>
      </c>
      <c r="N73" s="14">
        <v>100</v>
      </c>
      <c r="O73" s="14">
        <v>100</v>
      </c>
      <c r="P73" s="14">
        <v>1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</row>
    <row r="74" spans="1:26" s="14" customFormat="1" ht="39.950000000000003" customHeight="1" x14ac:dyDescent="0.4">
      <c r="A74" s="13">
        <v>1411108</v>
      </c>
      <c r="B74" s="14" t="s">
        <v>32</v>
      </c>
      <c r="C74" s="14">
        <v>47</v>
      </c>
      <c r="D74" s="14">
        <v>46</v>
      </c>
      <c r="E74" s="14">
        <v>46</v>
      </c>
      <c r="F74" s="14">
        <v>14138</v>
      </c>
      <c r="G74" s="15">
        <v>3065.1</v>
      </c>
      <c r="H74" s="15">
        <v>146081</v>
      </c>
      <c r="I74" s="15">
        <v>146332</v>
      </c>
      <c r="J74" s="15">
        <v>0</v>
      </c>
      <c r="K74" s="15">
        <f t="shared" si="0"/>
        <v>146332</v>
      </c>
      <c r="L74" s="15">
        <v>2814.1</v>
      </c>
      <c r="M74" s="14">
        <v>1</v>
      </c>
      <c r="N74" s="14">
        <v>100</v>
      </c>
      <c r="O74" s="14">
        <v>100.17</v>
      </c>
      <c r="P74" s="14">
        <v>40</v>
      </c>
      <c r="Q74" s="14">
        <v>0</v>
      </c>
      <c r="R74" s="14">
        <v>6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</row>
    <row r="75" spans="1:26" s="14" customFormat="1" ht="39.950000000000003" customHeight="1" x14ac:dyDescent="0.4">
      <c r="A75" s="13">
        <v>1411108</v>
      </c>
      <c r="B75" s="14" t="s">
        <v>34</v>
      </c>
      <c r="C75" s="14">
        <v>85</v>
      </c>
      <c r="D75" s="14">
        <v>71</v>
      </c>
      <c r="E75" s="14">
        <v>70</v>
      </c>
      <c r="F75" s="14">
        <v>3594</v>
      </c>
      <c r="G75" s="15">
        <v>19810.09</v>
      </c>
      <c r="H75" s="15">
        <v>41242</v>
      </c>
      <c r="I75" s="15">
        <v>38130</v>
      </c>
      <c r="J75" s="15">
        <v>0</v>
      </c>
      <c r="K75" s="15">
        <f t="shared" ref="K75:K146" si="1">SUM(I75:J75)</f>
        <v>38130</v>
      </c>
      <c r="L75" s="15">
        <v>22922.09</v>
      </c>
      <c r="M75" s="14">
        <v>13</v>
      </c>
      <c r="N75" s="14">
        <v>0</v>
      </c>
      <c r="O75" s="14">
        <v>92.45</v>
      </c>
      <c r="P75" s="14">
        <v>55</v>
      </c>
      <c r="Q75" s="14">
        <v>0</v>
      </c>
      <c r="R75" s="14">
        <v>14</v>
      </c>
      <c r="S75" s="14">
        <v>0</v>
      </c>
      <c r="T75" s="14">
        <v>1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</row>
    <row r="76" spans="1:26" s="14" customFormat="1" ht="39.950000000000003" customHeight="1" x14ac:dyDescent="0.4">
      <c r="A76" s="13">
        <v>1411108</v>
      </c>
      <c r="B76" s="14" t="s">
        <v>35</v>
      </c>
      <c r="C76" s="14">
        <v>15</v>
      </c>
      <c r="D76" s="14">
        <v>15</v>
      </c>
      <c r="E76" s="14">
        <v>15</v>
      </c>
      <c r="F76" s="14">
        <v>11839</v>
      </c>
      <c r="G76" s="15">
        <v>1008442.3</v>
      </c>
      <c r="H76" s="15">
        <v>114777.7</v>
      </c>
      <c r="I76" s="15">
        <v>19577</v>
      </c>
      <c r="J76" s="15">
        <v>0</v>
      </c>
      <c r="K76" s="15">
        <f t="shared" si="1"/>
        <v>19577</v>
      </c>
      <c r="L76" s="15">
        <v>1103643</v>
      </c>
      <c r="M76" s="14">
        <v>0</v>
      </c>
      <c r="N76" s="14">
        <v>100</v>
      </c>
      <c r="O76" s="14">
        <v>17.059999999999999</v>
      </c>
      <c r="P76" s="14">
        <v>14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1</v>
      </c>
      <c r="Y76" s="14">
        <v>0</v>
      </c>
      <c r="Z76" s="14">
        <v>0</v>
      </c>
    </row>
    <row r="77" spans="1:26" s="14" customFormat="1" ht="39.950000000000003" customHeight="1" x14ac:dyDescent="0.4">
      <c r="A77" s="13">
        <v>1411108</v>
      </c>
      <c r="B77" s="14" t="s">
        <v>36</v>
      </c>
      <c r="C77" s="14">
        <v>18</v>
      </c>
      <c r="D77" s="14">
        <v>18</v>
      </c>
      <c r="E77" s="14">
        <v>18</v>
      </c>
      <c r="F77" s="14">
        <v>7755</v>
      </c>
      <c r="G77" s="15">
        <v>179557.02</v>
      </c>
      <c r="H77" s="15">
        <v>67887.98</v>
      </c>
      <c r="I77" s="15">
        <v>9356</v>
      </c>
      <c r="J77" s="15">
        <v>0</v>
      </c>
      <c r="K77" s="15">
        <f t="shared" si="1"/>
        <v>9356</v>
      </c>
      <c r="L77" s="15">
        <v>238089</v>
      </c>
      <c r="M77" s="14">
        <v>0</v>
      </c>
      <c r="N77" s="14">
        <v>100</v>
      </c>
      <c r="O77" s="14">
        <v>13.78</v>
      </c>
      <c r="P77" s="14">
        <v>18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</row>
    <row r="78" spans="1:26" s="14" customFormat="1" ht="39.950000000000003" customHeight="1" x14ac:dyDescent="0.4">
      <c r="A78" s="13">
        <v>1411108</v>
      </c>
      <c r="B78" s="14" t="s">
        <v>37</v>
      </c>
      <c r="C78" s="14">
        <v>17</v>
      </c>
      <c r="D78" s="14">
        <v>9</v>
      </c>
      <c r="E78" s="14">
        <v>9</v>
      </c>
      <c r="F78" s="14">
        <v>612</v>
      </c>
      <c r="G78" s="15">
        <v>-23321.33</v>
      </c>
      <c r="H78" s="15">
        <v>23710</v>
      </c>
      <c r="I78" s="15">
        <v>67120</v>
      </c>
      <c r="J78" s="15">
        <v>-1589</v>
      </c>
      <c r="K78" s="15">
        <f t="shared" si="1"/>
        <v>65531</v>
      </c>
      <c r="L78" s="15">
        <v>-65142.33</v>
      </c>
      <c r="M78" s="14">
        <v>8</v>
      </c>
      <c r="N78" s="14">
        <v>100</v>
      </c>
      <c r="O78" s="14">
        <v>283.08999999999997</v>
      </c>
      <c r="P78" s="14">
        <v>9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</row>
    <row r="79" spans="1:26" s="14" customFormat="1" ht="39.950000000000003" customHeight="1" x14ac:dyDescent="0.4">
      <c r="A79" s="13">
        <v>1411108</v>
      </c>
      <c r="B79" s="14" t="s">
        <v>40</v>
      </c>
      <c r="C79" s="14">
        <v>1</v>
      </c>
      <c r="D79" s="14">
        <v>1</v>
      </c>
      <c r="E79" s="14">
        <v>1</v>
      </c>
      <c r="F79" s="14">
        <v>0</v>
      </c>
      <c r="G79" s="15">
        <v>493</v>
      </c>
      <c r="H79" s="15">
        <v>235</v>
      </c>
      <c r="I79" s="15">
        <v>0</v>
      </c>
      <c r="J79" s="15">
        <v>0</v>
      </c>
      <c r="K79" s="15">
        <f t="shared" si="1"/>
        <v>0</v>
      </c>
      <c r="L79" s="15">
        <v>728</v>
      </c>
      <c r="M79" s="14">
        <v>0</v>
      </c>
      <c r="N79" s="14">
        <v>100</v>
      </c>
      <c r="O79" s="14">
        <v>0</v>
      </c>
      <c r="P79" s="14">
        <v>1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</row>
    <row r="80" spans="1:26" s="14" customFormat="1" ht="39.950000000000003" customHeight="1" x14ac:dyDescent="0.4">
      <c r="A80" s="13"/>
      <c r="G80" s="15"/>
      <c r="H80" s="15"/>
      <c r="I80" s="15"/>
      <c r="J80" s="15"/>
      <c r="K80" s="15"/>
      <c r="L80" s="15"/>
    </row>
    <row r="81" spans="1:26" s="14" customFormat="1" ht="39.950000000000003" customHeight="1" x14ac:dyDescent="0.4">
      <c r="A81" s="13">
        <v>1411109</v>
      </c>
      <c r="B81" s="14" t="s">
        <v>30</v>
      </c>
      <c r="C81" s="14">
        <v>464</v>
      </c>
      <c r="D81" s="14">
        <v>426</v>
      </c>
      <c r="E81" s="14">
        <v>426</v>
      </c>
      <c r="F81" s="14">
        <v>7558</v>
      </c>
      <c r="G81" s="15">
        <v>117368.45</v>
      </c>
      <c r="H81" s="15">
        <v>63913.599999999999</v>
      </c>
      <c r="I81" s="15">
        <v>20268</v>
      </c>
      <c r="J81" s="15">
        <v>50431.9</v>
      </c>
      <c r="K81" s="15">
        <f t="shared" si="1"/>
        <v>70699.899999999994</v>
      </c>
      <c r="L81" s="15">
        <v>110582.15</v>
      </c>
      <c r="M81" s="14">
        <v>38</v>
      </c>
      <c r="N81" s="14">
        <v>100</v>
      </c>
      <c r="O81" s="14">
        <v>31.71</v>
      </c>
      <c r="P81" s="14">
        <v>332</v>
      </c>
      <c r="Q81" s="14">
        <v>2</v>
      </c>
      <c r="R81" s="14">
        <v>90</v>
      </c>
      <c r="S81" s="14">
        <v>0</v>
      </c>
      <c r="T81" s="14">
        <v>1</v>
      </c>
      <c r="U81" s="14">
        <v>0</v>
      </c>
      <c r="V81" s="14">
        <v>0</v>
      </c>
      <c r="W81" s="14">
        <v>1</v>
      </c>
      <c r="X81" s="14">
        <v>0</v>
      </c>
      <c r="Y81" s="14">
        <v>0</v>
      </c>
      <c r="Z81" s="14">
        <v>0</v>
      </c>
    </row>
    <row r="82" spans="1:26" s="14" customFormat="1" ht="39.950000000000003" customHeight="1" x14ac:dyDescent="0.4">
      <c r="A82" s="13">
        <v>1411109</v>
      </c>
      <c r="B82" s="14" t="s">
        <v>31</v>
      </c>
      <c r="C82" s="14">
        <v>1277</v>
      </c>
      <c r="D82" s="14">
        <v>1116</v>
      </c>
      <c r="E82" s="14">
        <v>1114</v>
      </c>
      <c r="F82" s="14">
        <v>25528</v>
      </c>
      <c r="G82" s="15">
        <v>325237.56</v>
      </c>
      <c r="H82" s="15">
        <v>211151.03</v>
      </c>
      <c r="I82" s="15">
        <v>226564</v>
      </c>
      <c r="J82" s="15">
        <v>0</v>
      </c>
      <c r="K82" s="15">
        <f t="shared" si="1"/>
        <v>226564</v>
      </c>
      <c r="L82" s="15">
        <v>309824.59000000003</v>
      </c>
      <c r="M82" s="14">
        <v>137</v>
      </c>
      <c r="N82" s="14">
        <v>0</v>
      </c>
      <c r="O82" s="14">
        <v>107.3</v>
      </c>
      <c r="P82" s="14">
        <v>985</v>
      </c>
      <c r="Q82" s="14">
        <v>8</v>
      </c>
      <c r="R82" s="14">
        <v>112</v>
      </c>
      <c r="S82" s="14">
        <v>3</v>
      </c>
      <c r="T82" s="14">
        <v>4</v>
      </c>
      <c r="U82" s="14">
        <v>0</v>
      </c>
      <c r="V82" s="14">
        <v>0</v>
      </c>
      <c r="W82" s="14">
        <v>1</v>
      </c>
      <c r="X82" s="14">
        <v>1</v>
      </c>
      <c r="Y82" s="14">
        <v>0</v>
      </c>
      <c r="Z82" s="14">
        <v>0</v>
      </c>
    </row>
    <row r="83" spans="1:26" s="14" customFormat="1" ht="39.950000000000003" customHeight="1" x14ac:dyDescent="0.4">
      <c r="A83" s="13">
        <v>1411109</v>
      </c>
      <c r="B83" s="14" t="s">
        <v>32</v>
      </c>
      <c r="C83" s="14">
        <v>35</v>
      </c>
      <c r="D83" s="14">
        <v>31</v>
      </c>
      <c r="E83" s="14">
        <v>31</v>
      </c>
      <c r="F83" s="14">
        <v>8962</v>
      </c>
      <c r="G83" s="15">
        <v>47057.4</v>
      </c>
      <c r="H83" s="15">
        <v>92693.01</v>
      </c>
      <c r="I83" s="15">
        <v>96037</v>
      </c>
      <c r="J83" s="15">
        <v>0</v>
      </c>
      <c r="K83" s="15">
        <f t="shared" si="1"/>
        <v>96037</v>
      </c>
      <c r="L83" s="15">
        <v>43713.41</v>
      </c>
      <c r="M83" s="14">
        <v>4</v>
      </c>
      <c r="N83" s="14">
        <v>100</v>
      </c>
      <c r="O83" s="14">
        <v>103.61</v>
      </c>
      <c r="P83" s="14">
        <v>24</v>
      </c>
      <c r="Q83" s="14">
        <v>0</v>
      </c>
      <c r="R83" s="14">
        <v>6</v>
      </c>
      <c r="S83" s="14">
        <v>0</v>
      </c>
      <c r="T83" s="14">
        <v>1</v>
      </c>
      <c r="U83" s="14">
        <v>0</v>
      </c>
      <c r="V83" s="14">
        <v>0</v>
      </c>
      <c r="W83" s="14">
        <v>0</v>
      </c>
      <c r="X83" s="14">
        <v>0</v>
      </c>
      <c r="Y83" s="14">
        <v>0</v>
      </c>
      <c r="Z83" s="14">
        <v>0</v>
      </c>
    </row>
    <row r="84" spans="1:26" s="14" customFormat="1" ht="39.950000000000003" customHeight="1" x14ac:dyDescent="0.4">
      <c r="A84" s="13">
        <v>1411109</v>
      </c>
      <c r="B84" s="14" t="s">
        <v>34</v>
      </c>
      <c r="C84" s="14">
        <v>52</v>
      </c>
      <c r="D84" s="14">
        <v>44</v>
      </c>
      <c r="E84" s="14">
        <v>44</v>
      </c>
      <c r="F84" s="14">
        <v>5505</v>
      </c>
      <c r="G84" s="15">
        <v>3396.08</v>
      </c>
      <c r="H84" s="15">
        <v>55529</v>
      </c>
      <c r="I84" s="15">
        <v>55834</v>
      </c>
      <c r="J84" s="15">
        <v>0</v>
      </c>
      <c r="K84" s="15">
        <f t="shared" si="1"/>
        <v>55834</v>
      </c>
      <c r="L84" s="15">
        <v>3091.08</v>
      </c>
      <c r="M84" s="14">
        <v>8</v>
      </c>
      <c r="N84" s="14">
        <v>100</v>
      </c>
      <c r="O84" s="14">
        <v>100.55</v>
      </c>
      <c r="P84" s="14">
        <v>34</v>
      </c>
      <c r="Q84" s="14">
        <v>0</v>
      </c>
      <c r="R84" s="14">
        <v>10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</row>
    <row r="85" spans="1:26" s="14" customFormat="1" ht="39.950000000000003" customHeight="1" x14ac:dyDescent="0.4">
      <c r="A85" s="13">
        <v>1411109</v>
      </c>
      <c r="B85" s="14" t="s">
        <v>35</v>
      </c>
      <c r="C85" s="14">
        <v>20</v>
      </c>
      <c r="D85" s="14">
        <v>20</v>
      </c>
      <c r="E85" s="14">
        <v>20</v>
      </c>
      <c r="F85" s="14">
        <v>12887</v>
      </c>
      <c r="G85" s="15">
        <v>117704.97</v>
      </c>
      <c r="H85" s="15">
        <v>85460.03</v>
      </c>
      <c r="I85" s="15">
        <v>18645</v>
      </c>
      <c r="J85" s="15">
        <v>0</v>
      </c>
      <c r="K85" s="15">
        <f t="shared" si="1"/>
        <v>18645</v>
      </c>
      <c r="L85" s="15">
        <v>184520</v>
      </c>
      <c r="M85" s="14">
        <v>0</v>
      </c>
      <c r="N85" s="14">
        <v>100</v>
      </c>
      <c r="O85" s="14">
        <v>21.82</v>
      </c>
      <c r="P85" s="14">
        <v>20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</row>
    <row r="86" spans="1:26" s="14" customFormat="1" ht="39.950000000000003" customHeight="1" x14ac:dyDescent="0.4">
      <c r="A86" s="13">
        <v>1411109</v>
      </c>
      <c r="B86" s="14" t="s">
        <v>36</v>
      </c>
      <c r="C86" s="14">
        <v>16</v>
      </c>
      <c r="D86" s="14">
        <v>15</v>
      </c>
      <c r="E86" s="14">
        <v>15</v>
      </c>
      <c r="F86" s="14">
        <v>1862</v>
      </c>
      <c r="G86" s="15">
        <v>35055.4</v>
      </c>
      <c r="H86" s="15">
        <v>45637</v>
      </c>
      <c r="I86" s="15">
        <v>16254</v>
      </c>
      <c r="J86" s="15">
        <v>0</v>
      </c>
      <c r="K86" s="15">
        <f t="shared" si="1"/>
        <v>16254</v>
      </c>
      <c r="L86" s="15">
        <v>64438.400000000001</v>
      </c>
      <c r="M86" s="14">
        <v>1</v>
      </c>
      <c r="N86" s="14">
        <v>100</v>
      </c>
      <c r="O86" s="14">
        <v>35.619999999999997</v>
      </c>
      <c r="P86" s="14">
        <v>14</v>
      </c>
      <c r="Q86" s="14">
        <v>0</v>
      </c>
      <c r="R86" s="14">
        <v>1</v>
      </c>
      <c r="S86" s="14">
        <v>0</v>
      </c>
      <c r="T86" s="14">
        <v>0</v>
      </c>
      <c r="U86" s="14">
        <v>0</v>
      </c>
      <c r="V86" s="14">
        <v>0</v>
      </c>
      <c r="W86" s="14">
        <v>0</v>
      </c>
      <c r="X86" s="14">
        <v>0</v>
      </c>
      <c r="Y86" s="14">
        <v>0</v>
      </c>
      <c r="Z86" s="14">
        <v>0</v>
      </c>
    </row>
    <row r="87" spans="1:26" s="14" customFormat="1" ht="39.950000000000003" customHeight="1" x14ac:dyDescent="0.4">
      <c r="A87" s="13">
        <v>1411109</v>
      </c>
      <c r="B87" s="14" t="s">
        <v>37</v>
      </c>
      <c r="C87" s="14">
        <v>1</v>
      </c>
      <c r="D87" s="14">
        <v>1</v>
      </c>
      <c r="E87" s="14">
        <v>1</v>
      </c>
      <c r="F87" s="14">
        <v>23</v>
      </c>
      <c r="G87" s="15">
        <v>-5846</v>
      </c>
      <c r="H87" s="15">
        <v>2023</v>
      </c>
      <c r="I87" s="15">
        <v>2100</v>
      </c>
      <c r="J87" s="15">
        <v>0</v>
      </c>
      <c r="K87" s="15">
        <f t="shared" si="1"/>
        <v>2100</v>
      </c>
      <c r="L87" s="15">
        <v>-5923</v>
      </c>
      <c r="M87" s="14">
        <v>0</v>
      </c>
      <c r="N87" s="14">
        <v>100</v>
      </c>
      <c r="O87" s="14">
        <v>103.81</v>
      </c>
      <c r="P87" s="14">
        <v>1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4">
        <v>0</v>
      </c>
      <c r="X87" s="14">
        <v>0</v>
      </c>
      <c r="Y87" s="14">
        <v>0</v>
      </c>
      <c r="Z87" s="14">
        <v>0</v>
      </c>
    </row>
    <row r="88" spans="1:26" s="14" customFormat="1" ht="39.950000000000003" customHeight="1" x14ac:dyDescent="0.4">
      <c r="A88" s="13"/>
      <c r="G88" s="15"/>
      <c r="H88" s="15"/>
      <c r="I88" s="15"/>
      <c r="J88" s="15"/>
      <c r="K88" s="15"/>
      <c r="L88" s="15"/>
    </row>
    <row r="89" spans="1:26" s="14" customFormat="1" ht="39.950000000000003" customHeight="1" x14ac:dyDescent="0.4">
      <c r="A89" s="13">
        <v>1411110</v>
      </c>
      <c r="B89" s="14" t="s">
        <v>30</v>
      </c>
      <c r="C89" s="14">
        <v>473</v>
      </c>
      <c r="D89" s="14">
        <v>422</v>
      </c>
      <c r="E89" s="14">
        <v>422</v>
      </c>
      <c r="F89" s="14">
        <v>6767</v>
      </c>
      <c r="G89" s="15">
        <v>125541.43</v>
      </c>
      <c r="H89" s="15">
        <v>55348.7</v>
      </c>
      <c r="I89" s="15">
        <v>12982</v>
      </c>
      <c r="J89" s="15">
        <v>45247.98</v>
      </c>
      <c r="K89" s="15">
        <f t="shared" si="1"/>
        <v>58229.98</v>
      </c>
      <c r="L89" s="15">
        <v>122660.15</v>
      </c>
      <c r="M89" s="14">
        <v>51</v>
      </c>
      <c r="N89" s="14">
        <v>100</v>
      </c>
      <c r="O89" s="14">
        <v>23.45</v>
      </c>
      <c r="P89" s="14">
        <v>330</v>
      </c>
      <c r="Q89" s="14">
        <v>4</v>
      </c>
      <c r="R89" s="14">
        <v>81</v>
      </c>
      <c r="S89" s="14">
        <v>0</v>
      </c>
      <c r="T89" s="14">
        <v>5</v>
      </c>
      <c r="U89" s="14">
        <v>0</v>
      </c>
      <c r="V89" s="14">
        <v>0</v>
      </c>
      <c r="W89" s="14">
        <v>1</v>
      </c>
      <c r="X89" s="14">
        <v>1</v>
      </c>
      <c r="Y89" s="14">
        <v>0</v>
      </c>
      <c r="Z89" s="14">
        <v>0</v>
      </c>
    </row>
    <row r="90" spans="1:26" s="14" customFormat="1" ht="39.950000000000003" customHeight="1" x14ac:dyDescent="0.4">
      <c r="A90" s="13">
        <v>1411110</v>
      </c>
      <c r="B90" s="14" t="s">
        <v>31</v>
      </c>
      <c r="C90" s="14">
        <v>1095</v>
      </c>
      <c r="D90" s="14">
        <v>1012</v>
      </c>
      <c r="E90" s="14">
        <v>1007</v>
      </c>
      <c r="F90" s="14">
        <v>21385</v>
      </c>
      <c r="G90" s="15">
        <v>148039.70000000001</v>
      </c>
      <c r="H90" s="15">
        <v>167947.84</v>
      </c>
      <c r="I90" s="15">
        <v>162009</v>
      </c>
      <c r="J90" s="15">
        <v>0</v>
      </c>
      <c r="K90" s="15">
        <f t="shared" si="1"/>
        <v>162009</v>
      </c>
      <c r="L90" s="15">
        <v>153978.54</v>
      </c>
      <c r="M90" s="14">
        <v>79</v>
      </c>
      <c r="N90" s="14">
        <v>0</v>
      </c>
      <c r="O90" s="14">
        <v>96.46</v>
      </c>
      <c r="P90" s="14">
        <v>901</v>
      </c>
      <c r="Q90" s="14">
        <v>1</v>
      </c>
      <c r="R90" s="14">
        <v>90</v>
      </c>
      <c r="S90" s="14">
        <v>0</v>
      </c>
      <c r="T90" s="14">
        <v>7</v>
      </c>
      <c r="U90" s="14">
        <v>0</v>
      </c>
      <c r="V90" s="14">
        <v>0</v>
      </c>
      <c r="W90" s="14">
        <v>3</v>
      </c>
      <c r="X90" s="14">
        <v>5</v>
      </c>
      <c r="Y90" s="14">
        <v>0</v>
      </c>
      <c r="Z90" s="14">
        <v>0</v>
      </c>
    </row>
    <row r="91" spans="1:26" s="14" customFormat="1" ht="39.950000000000003" customHeight="1" x14ac:dyDescent="0.4">
      <c r="A91" s="13">
        <v>1411110</v>
      </c>
      <c r="B91" s="14" t="s">
        <v>32</v>
      </c>
      <c r="C91" s="14">
        <v>57</v>
      </c>
      <c r="D91" s="14">
        <v>54</v>
      </c>
      <c r="E91" s="14">
        <v>54</v>
      </c>
      <c r="F91" s="14">
        <v>8538</v>
      </c>
      <c r="G91" s="15">
        <v>43636.74</v>
      </c>
      <c r="H91" s="15">
        <v>93981.98</v>
      </c>
      <c r="I91" s="15">
        <v>91909</v>
      </c>
      <c r="J91" s="15">
        <v>0</v>
      </c>
      <c r="K91" s="15">
        <f t="shared" si="1"/>
        <v>91909</v>
      </c>
      <c r="L91" s="15">
        <v>45709.72</v>
      </c>
      <c r="M91" s="14">
        <v>3</v>
      </c>
      <c r="N91" s="14">
        <v>100</v>
      </c>
      <c r="O91" s="14">
        <v>97.79</v>
      </c>
      <c r="P91" s="14">
        <v>47</v>
      </c>
      <c r="Q91" s="14">
        <v>0</v>
      </c>
      <c r="R91" s="14">
        <v>7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</row>
    <row r="92" spans="1:26" s="14" customFormat="1" ht="39.950000000000003" customHeight="1" x14ac:dyDescent="0.4">
      <c r="A92" s="13">
        <v>1411110</v>
      </c>
      <c r="B92" s="14" t="s">
        <v>38</v>
      </c>
      <c r="C92" s="14">
        <v>1</v>
      </c>
      <c r="D92" s="14">
        <v>1</v>
      </c>
      <c r="E92" s="14">
        <v>1</v>
      </c>
      <c r="F92" s="14">
        <v>23</v>
      </c>
      <c r="G92" s="15">
        <v>-188.83</v>
      </c>
      <c r="H92" s="15">
        <v>292.63</v>
      </c>
      <c r="I92" s="15">
        <v>0</v>
      </c>
      <c r="J92" s="15">
        <v>291.63</v>
      </c>
      <c r="K92" s="15">
        <f t="shared" si="1"/>
        <v>291.63</v>
      </c>
      <c r="L92" s="15">
        <v>-187.83</v>
      </c>
      <c r="M92" s="14">
        <v>0</v>
      </c>
      <c r="N92" s="14">
        <v>100</v>
      </c>
      <c r="O92" s="14">
        <v>0</v>
      </c>
      <c r="P92" s="14">
        <v>1</v>
      </c>
      <c r="Q92" s="14">
        <v>0</v>
      </c>
      <c r="R92" s="14">
        <v>0</v>
      </c>
      <c r="S92" s="14">
        <v>0</v>
      </c>
      <c r="T92" s="14">
        <v>0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</row>
    <row r="93" spans="1:26" s="14" customFormat="1" ht="39.950000000000003" customHeight="1" x14ac:dyDescent="0.4">
      <c r="A93" s="13">
        <v>1411110</v>
      </c>
      <c r="B93" s="14" t="s">
        <v>34</v>
      </c>
      <c r="C93" s="14">
        <v>38</v>
      </c>
      <c r="D93" s="14">
        <v>30</v>
      </c>
      <c r="E93" s="14">
        <v>30</v>
      </c>
      <c r="F93" s="14">
        <v>2007</v>
      </c>
      <c r="G93" s="15">
        <v>11532.59</v>
      </c>
      <c r="H93" s="15">
        <v>22893</v>
      </c>
      <c r="I93" s="15">
        <v>22467</v>
      </c>
      <c r="J93" s="15">
        <v>0</v>
      </c>
      <c r="K93" s="15">
        <f t="shared" si="1"/>
        <v>22467</v>
      </c>
      <c r="L93" s="15">
        <v>11958.59</v>
      </c>
      <c r="M93" s="14">
        <v>8</v>
      </c>
      <c r="N93" s="14">
        <v>100</v>
      </c>
      <c r="O93" s="14">
        <v>98.14</v>
      </c>
      <c r="P93" s="14">
        <v>21</v>
      </c>
      <c r="Q93" s="14">
        <v>0</v>
      </c>
      <c r="R93" s="14">
        <v>8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1</v>
      </c>
      <c r="Y93" s="14">
        <v>0</v>
      </c>
      <c r="Z93" s="14">
        <v>0</v>
      </c>
    </row>
    <row r="94" spans="1:26" s="14" customFormat="1" ht="39.950000000000003" customHeight="1" x14ac:dyDescent="0.4">
      <c r="A94" s="13">
        <v>1411110</v>
      </c>
      <c r="B94" s="14" t="s">
        <v>35</v>
      </c>
      <c r="C94" s="14">
        <v>24</v>
      </c>
      <c r="D94" s="14">
        <v>19</v>
      </c>
      <c r="E94" s="14">
        <v>19</v>
      </c>
      <c r="F94" s="14">
        <v>10724</v>
      </c>
      <c r="G94" s="15">
        <v>151841.82999999999</v>
      </c>
      <c r="H94" s="15">
        <v>79586</v>
      </c>
      <c r="I94" s="15">
        <v>214836</v>
      </c>
      <c r="J94" s="15">
        <v>0</v>
      </c>
      <c r="K94" s="15">
        <f t="shared" si="1"/>
        <v>214836</v>
      </c>
      <c r="L94" s="15">
        <v>16591.830000000002</v>
      </c>
      <c r="M94" s="14">
        <v>5</v>
      </c>
      <c r="N94" s="14">
        <v>100</v>
      </c>
      <c r="O94" s="14">
        <v>269.94</v>
      </c>
      <c r="P94" s="14">
        <v>14</v>
      </c>
      <c r="Q94" s="14">
        <v>0</v>
      </c>
      <c r="R94" s="14">
        <v>5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</row>
    <row r="95" spans="1:26" s="14" customFormat="1" ht="39.950000000000003" customHeight="1" x14ac:dyDescent="0.4">
      <c r="A95" s="13">
        <v>1411110</v>
      </c>
      <c r="B95" s="14" t="s">
        <v>36</v>
      </c>
      <c r="C95" s="14">
        <v>16</v>
      </c>
      <c r="D95" s="14">
        <v>15</v>
      </c>
      <c r="E95" s="14">
        <v>15</v>
      </c>
      <c r="F95" s="14">
        <v>3003</v>
      </c>
      <c r="G95" s="15">
        <v>62670.91</v>
      </c>
      <c r="H95" s="15">
        <v>39838</v>
      </c>
      <c r="I95" s="15">
        <v>88064</v>
      </c>
      <c r="J95" s="15">
        <v>0</v>
      </c>
      <c r="K95" s="15">
        <f t="shared" si="1"/>
        <v>88064</v>
      </c>
      <c r="L95" s="15">
        <v>14444.91</v>
      </c>
      <c r="M95" s="14">
        <v>1</v>
      </c>
      <c r="N95" s="14">
        <v>100</v>
      </c>
      <c r="O95" s="14">
        <v>221.06</v>
      </c>
      <c r="P95" s="14">
        <v>15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</row>
    <row r="96" spans="1:26" s="14" customFormat="1" ht="39.950000000000003" customHeight="1" x14ac:dyDescent="0.4">
      <c r="A96" s="13">
        <v>1411110</v>
      </c>
      <c r="B96" s="14" t="s">
        <v>37</v>
      </c>
      <c r="C96" s="14">
        <v>8</v>
      </c>
      <c r="D96" s="14">
        <v>5</v>
      </c>
      <c r="E96" s="14">
        <v>3</v>
      </c>
      <c r="F96" s="14">
        <v>0</v>
      </c>
      <c r="G96" s="15">
        <v>-11028.87</v>
      </c>
      <c r="H96" s="15">
        <v>1000</v>
      </c>
      <c r="I96" s="15">
        <v>0</v>
      </c>
      <c r="J96" s="15">
        <v>0</v>
      </c>
      <c r="K96" s="15">
        <f t="shared" si="1"/>
        <v>0</v>
      </c>
      <c r="L96" s="15">
        <v>-10028.870000000001</v>
      </c>
      <c r="M96" s="14">
        <v>3</v>
      </c>
      <c r="N96" s="14">
        <v>0</v>
      </c>
      <c r="O96" s="14">
        <v>0</v>
      </c>
      <c r="P96" s="14">
        <v>3</v>
      </c>
      <c r="Q96" s="14">
        <v>0</v>
      </c>
      <c r="R96" s="14">
        <v>0</v>
      </c>
      <c r="S96" s="14">
        <v>0</v>
      </c>
      <c r="T96" s="14">
        <v>0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</row>
    <row r="97" spans="1:26" s="14" customFormat="1" ht="39.950000000000003" customHeight="1" x14ac:dyDescent="0.4">
      <c r="A97" s="13"/>
      <c r="G97" s="15"/>
      <c r="H97" s="15"/>
      <c r="I97" s="15"/>
      <c r="J97" s="15"/>
      <c r="K97" s="15"/>
      <c r="L97" s="15"/>
    </row>
    <row r="98" spans="1:26" s="14" customFormat="1" ht="39.950000000000003" customHeight="1" x14ac:dyDescent="0.4">
      <c r="A98" s="13">
        <v>1411111</v>
      </c>
      <c r="B98" s="14" t="s">
        <v>30</v>
      </c>
      <c r="C98" s="14">
        <v>361</v>
      </c>
      <c r="D98" s="14">
        <v>352</v>
      </c>
      <c r="E98" s="14">
        <v>352</v>
      </c>
      <c r="F98" s="14">
        <v>5896</v>
      </c>
      <c r="G98" s="15">
        <v>7583.34</v>
      </c>
      <c r="H98" s="15">
        <v>47602.6</v>
      </c>
      <c r="I98" s="15">
        <v>8114</v>
      </c>
      <c r="J98" s="15">
        <v>41011.599999999999</v>
      </c>
      <c r="K98" s="15">
        <f t="shared" si="1"/>
        <v>49125.599999999999</v>
      </c>
      <c r="L98" s="15">
        <v>6060.34</v>
      </c>
      <c r="M98" s="14">
        <v>9</v>
      </c>
      <c r="N98" s="14">
        <v>100</v>
      </c>
      <c r="O98" s="14">
        <v>17.05</v>
      </c>
      <c r="P98" s="14">
        <v>285</v>
      </c>
      <c r="Q98" s="14">
        <v>0</v>
      </c>
      <c r="R98" s="14">
        <v>63</v>
      </c>
      <c r="S98" s="14">
        <v>0</v>
      </c>
      <c r="T98" s="14">
        <v>1</v>
      </c>
      <c r="U98" s="14">
        <v>0</v>
      </c>
      <c r="V98" s="14">
        <v>0</v>
      </c>
      <c r="W98" s="14">
        <v>2</v>
      </c>
      <c r="X98" s="14">
        <v>1</v>
      </c>
      <c r="Y98" s="14">
        <v>0</v>
      </c>
      <c r="Z98" s="14">
        <v>0</v>
      </c>
    </row>
    <row r="99" spans="1:26" s="14" customFormat="1" ht="39.950000000000003" customHeight="1" x14ac:dyDescent="0.4">
      <c r="A99" s="13">
        <v>1411111</v>
      </c>
      <c r="B99" s="14" t="s">
        <v>31</v>
      </c>
      <c r="C99" s="14">
        <v>1189</v>
      </c>
      <c r="D99" s="14">
        <v>1129</v>
      </c>
      <c r="E99" s="14">
        <v>1118</v>
      </c>
      <c r="F99" s="14">
        <v>23724</v>
      </c>
      <c r="G99" s="15">
        <v>177092.1</v>
      </c>
      <c r="H99" s="15">
        <v>191387</v>
      </c>
      <c r="I99" s="15">
        <v>198364</v>
      </c>
      <c r="J99" s="15">
        <v>0</v>
      </c>
      <c r="K99" s="15">
        <f t="shared" si="1"/>
        <v>198364</v>
      </c>
      <c r="L99" s="15">
        <v>170115.1</v>
      </c>
      <c r="M99" s="14">
        <v>55</v>
      </c>
      <c r="N99" s="14">
        <v>0</v>
      </c>
      <c r="O99" s="14">
        <v>103.65</v>
      </c>
      <c r="P99" s="14">
        <v>941</v>
      </c>
      <c r="Q99" s="14">
        <v>8</v>
      </c>
      <c r="R99" s="14">
        <v>138</v>
      </c>
      <c r="S99" s="14">
        <v>0</v>
      </c>
      <c r="T99" s="14">
        <v>27</v>
      </c>
      <c r="U99" s="14">
        <v>0</v>
      </c>
      <c r="V99" s="14">
        <v>0</v>
      </c>
      <c r="W99" s="14">
        <v>3</v>
      </c>
      <c r="X99" s="14">
        <v>1</v>
      </c>
      <c r="Y99" s="14">
        <v>0</v>
      </c>
      <c r="Z99" s="14">
        <v>0</v>
      </c>
    </row>
    <row r="100" spans="1:26" s="14" customFormat="1" ht="39.950000000000003" customHeight="1" x14ac:dyDescent="0.4">
      <c r="A100" s="13">
        <v>1411111</v>
      </c>
      <c r="B100" s="14" t="s">
        <v>39</v>
      </c>
      <c r="C100" s="14">
        <v>3</v>
      </c>
      <c r="D100" s="14">
        <v>2</v>
      </c>
      <c r="E100" s="14">
        <v>2</v>
      </c>
      <c r="F100" s="14">
        <v>0</v>
      </c>
      <c r="G100" s="15">
        <v>-961.92</v>
      </c>
      <c r="H100" s="15">
        <v>248</v>
      </c>
      <c r="I100" s="15">
        <v>248</v>
      </c>
      <c r="J100" s="15">
        <v>0</v>
      </c>
      <c r="K100" s="15">
        <f t="shared" si="1"/>
        <v>248</v>
      </c>
      <c r="L100" s="15">
        <v>-961.92</v>
      </c>
      <c r="M100" s="14">
        <v>1</v>
      </c>
      <c r="N100" s="14">
        <v>100</v>
      </c>
      <c r="O100" s="14">
        <v>100</v>
      </c>
      <c r="P100" s="14">
        <v>0</v>
      </c>
      <c r="Q100" s="14">
        <v>0</v>
      </c>
      <c r="R100" s="14">
        <v>2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0</v>
      </c>
      <c r="Y100" s="14">
        <v>0</v>
      </c>
      <c r="Z100" s="14">
        <v>0</v>
      </c>
    </row>
    <row r="101" spans="1:26" s="14" customFormat="1" ht="39.950000000000003" customHeight="1" x14ac:dyDescent="0.4">
      <c r="A101" s="13">
        <v>1411111</v>
      </c>
      <c r="B101" s="14" t="s">
        <v>32</v>
      </c>
      <c r="C101" s="14">
        <v>21</v>
      </c>
      <c r="D101" s="14">
        <v>18</v>
      </c>
      <c r="E101" s="14">
        <v>18</v>
      </c>
      <c r="F101" s="14">
        <v>1815</v>
      </c>
      <c r="G101" s="15">
        <v>252.09</v>
      </c>
      <c r="H101" s="15">
        <v>21345</v>
      </c>
      <c r="I101" s="15">
        <v>21566</v>
      </c>
      <c r="J101" s="15">
        <v>0</v>
      </c>
      <c r="K101" s="15">
        <f t="shared" si="1"/>
        <v>21566</v>
      </c>
      <c r="L101" s="15">
        <v>31.09</v>
      </c>
      <c r="M101" s="14">
        <v>3</v>
      </c>
      <c r="N101" s="14">
        <v>100</v>
      </c>
      <c r="O101" s="14">
        <v>101.04</v>
      </c>
      <c r="P101" s="14">
        <v>12</v>
      </c>
      <c r="Q101" s="14">
        <v>0</v>
      </c>
      <c r="R101" s="14">
        <v>3</v>
      </c>
      <c r="S101" s="14">
        <v>0</v>
      </c>
      <c r="T101" s="14">
        <v>2</v>
      </c>
      <c r="U101" s="14">
        <v>0</v>
      </c>
      <c r="V101" s="14">
        <v>0</v>
      </c>
      <c r="W101" s="14">
        <v>1</v>
      </c>
      <c r="X101" s="14">
        <v>0</v>
      </c>
      <c r="Y101" s="14">
        <v>0</v>
      </c>
      <c r="Z101" s="14">
        <v>0</v>
      </c>
    </row>
    <row r="102" spans="1:26" s="14" customFormat="1" ht="39.950000000000003" customHeight="1" x14ac:dyDescent="0.4">
      <c r="A102" s="13">
        <v>1411111</v>
      </c>
      <c r="B102" s="14" t="s">
        <v>41</v>
      </c>
      <c r="C102" s="14">
        <v>2</v>
      </c>
      <c r="D102" s="14">
        <v>2</v>
      </c>
      <c r="E102" s="14">
        <v>2</v>
      </c>
      <c r="F102" s="14">
        <v>676</v>
      </c>
      <c r="G102" s="15">
        <v>720</v>
      </c>
      <c r="H102" s="15">
        <v>5797</v>
      </c>
      <c r="I102" s="15">
        <v>5797</v>
      </c>
      <c r="J102" s="15">
        <v>0</v>
      </c>
      <c r="K102" s="15">
        <f t="shared" si="1"/>
        <v>5797</v>
      </c>
      <c r="L102" s="15">
        <v>720</v>
      </c>
      <c r="M102" s="14">
        <v>0</v>
      </c>
      <c r="N102" s="14">
        <v>100</v>
      </c>
      <c r="O102" s="14">
        <v>100</v>
      </c>
      <c r="P102" s="14">
        <v>2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</row>
    <row r="103" spans="1:26" s="14" customFormat="1" ht="39.950000000000003" customHeight="1" x14ac:dyDescent="0.4">
      <c r="A103" s="13">
        <v>1411111</v>
      </c>
      <c r="B103" s="14" t="s">
        <v>34</v>
      </c>
      <c r="C103" s="14">
        <v>35</v>
      </c>
      <c r="D103" s="14">
        <v>29</v>
      </c>
      <c r="E103" s="14">
        <v>28</v>
      </c>
      <c r="F103" s="14">
        <v>6052</v>
      </c>
      <c r="G103" s="15">
        <v>5088.6000000000004</v>
      </c>
      <c r="H103" s="15">
        <v>58805</v>
      </c>
      <c r="I103" s="15">
        <v>59453</v>
      </c>
      <c r="J103" s="15">
        <v>0</v>
      </c>
      <c r="K103" s="15">
        <f t="shared" si="1"/>
        <v>59453</v>
      </c>
      <c r="L103" s="15">
        <v>4440.6000000000004</v>
      </c>
      <c r="M103" s="14">
        <v>6</v>
      </c>
      <c r="N103" s="14">
        <v>0</v>
      </c>
      <c r="O103" s="14">
        <v>101.1</v>
      </c>
      <c r="P103" s="14">
        <v>20</v>
      </c>
      <c r="Q103" s="14">
        <v>0</v>
      </c>
      <c r="R103" s="14">
        <v>7</v>
      </c>
      <c r="S103" s="14">
        <v>1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</row>
    <row r="104" spans="1:26" s="14" customFormat="1" ht="39.950000000000003" customHeight="1" x14ac:dyDescent="0.4">
      <c r="A104" s="13">
        <v>1411111</v>
      </c>
      <c r="B104" s="14" t="s">
        <v>35</v>
      </c>
      <c r="C104" s="14">
        <v>26</v>
      </c>
      <c r="D104" s="14">
        <v>19</v>
      </c>
      <c r="E104" s="14">
        <v>19</v>
      </c>
      <c r="F104" s="14">
        <v>8308</v>
      </c>
      <c r="G104" s="15">
        <v>95428.33</v>
      </c>
      <c r="H104" s="15">
        <v>68367</v>
      </c>
      <c r="I104" s="15">
        <v>132287</v>
      </c>
      <c r="J104" s="15">
        <v>0</v>
      </c>
      <c r="K104" s="15">
        <f t="shared" si="1"/>
        <v>132287</v>
      </c>
      <c r="L104" s="15">
        <v>31508.33</v>
      </c>
      <c r="M104" s="14">
        <v>7</v>
      </c>
      <c r="N104" s="14">
        <v>100</v>
      </c>
      <c r="O104" s="14">
        <v>193.5</v>
      </c>
      <c r="P104" s="14">
        <v>14</v>
      </c>
      <c r="Q104" s="14">
        <v>0</v>
      </c>
      <c r="R104" s="14">
        <v>4</v>
      </c>
      <c r="S104" s="14">
        <v>0</v>
      </c>
      <c r="T104" s="14">
        <v>1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</row>
    <row r="105" spans="1:26" s="14" customFormat="1" ht="39.950000000000003" customHeight="1" x14ac:dyDescent="0.4">
      <c r="A105" s="13">
        <v>1411111</v>
      </c>
      <c r="B105" s="14" t="s">
        <v>36</v>
      </c>
      <c r="C105" s="14">
        <v>11</v>
      </c>
      <c r="D105" s="14">
        <v>11</v>
      </c>
      <c r="E105" s="14">
        <v>11</v>
      </c>
      <c r="F105" s="14">
        <v>1676</v>
      </c>
      <c r="G105" s="15">
        <v>30691</v>
      </c>
      <c r="H105" s="15">
        <v>21616</v>
      </c>
      <c r="I105" s="15">
        <v>35091</v>
      </c>
      <c r="J105" s="15">
        <v>0</v>
      </c>
      <c r="K105" s="15">
        <f t="shared" si="1"/>
        <v>35091</v>
      </c>
      <c r="L105" s="15">
        <v>17216</v>
      </c>
      <c r="M105" s="14">
        <v>0</v>
      </c>
      <c r="N105" s="14">
        <v>100</v>
      </c>
      <c r="O105" s="14">
        <v>162.34</v>
      </c>
      <c r="P105" s="14">
        <v>11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</row>
    <row r="106" spans="1:26" s="14" customFormat="1" ht="39.950000000000003" customHeight="1" x14ac:dyDescent="0.4">
      <c r="A106" s="13">
        <v>1411111</v>
      </c>
      <c r="B106" s="14" t="s">
        <v>37</v>
      </c>
      <c r="C106" s="14">
        <v>2</v>
      </c>
      <c r="D106" s="14">
        <v>1</v>
      </c>
      <c r="E106" s="14">
        <v>1</v>
      </c>
      <c r="F106" s="14">
        <v>131</v>
      </c>
      <c r="G106" s="15">
        <v>-12569.75</v>
      </c>
      <c r="H106" s="15">
        <v>2631</v>
      </c>
      <c r="I106" s="15">
        <v>4900</v>
      </c>
      <c r="J106" s="15">
        <v>0</v>
      </c>
      <c r="K106" s="15">
        <f t="shared" si="1"/>
        <v>4900</v>
      </c>
      <c r="L106" s="15">
        <v>-14838.75</v>
      </c>
      <c r="M106" s="14">
        <v>0</v>
      </c>
      <c r="N106" s="14">
        <v>100</v>
      </c>
      <c r="O106" s="14">
        <v>186.24</v>
      </c>
      <c r="P106" s="14">
        <v>1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</row>
    <row r="107" spans="1:26" s="14" customFormat="1" ht="39.950000000000003" customHeight="1" x14ac:dyDescent="0.4">
      <c r="A107" s="13"/>
      <c r="G107" s="15"/>
      <c r="H107" s="15"/>
      <c r="I107" s="15"/>
      <c r="J107" s="15"/>
      <c r="K107" s="15"/>
      <c r="L107" s="15"/>
    </row>
    <row r="108" spans="1:26" s="14" customFormat="1" ht="39.950000000000003" customHeight="1" x14ac:dyDescent="0.4">
      <c r="A108" s="13">
        <v>1411112</v>
      </c>
      <c r="B108" s="14" t="s">
        <v>30</v>
      </c>
      <c r="C108" s="14">
        <v>572</v>
      </c>
      <c r="D108" s="14">
        <v>541</v>
      </c>
      <c r="E108" s="14">
        <v>541</v>
      </c>
      <c r="F108" s="14">
        <v>10011</v>
      </c>
      <c r="G108" s="15">
        <v>78644.87</v>
      </c>
      <c r="H108" s="15">
        <v>81079.259999999995</v>
      </c>
      <c r="I108" s="15">
        <v>15285</v>
      </c>
      <c r="J108" s="15">
        <v>67989.259999999995</v>
      </c>
      <c r="K108" s="15">
        <f t="shared" si="1"/>
        <v>83274.259999999995</v>
      </c>
      <c r="L108" s="15">
        <v>76449.87</v>
      </c>
      <c r="M108" s="14">
        <v>31</v>
      </c>
      <c r="N108" s="14">
        <v>100</v>
      </c>
      <c r="O108" s="14">
        <v>18.850000000000001</v>
      </c>
      <c r="P108" s="14">
        <v>412</v>
      </c>
      <c r="Q108" s="14">
        <v>2</v>
      </c>
      <c r="R108" s="14">
        <v>111</v>
      </c>
      <c r="S108" s="14">
        <v>0</v>
      </c>
      <c r="T108" s="14">
        <v>10</v>
      </c>
      <c r="U108" s="14">
        <v>0</v>
      </c>
      <c r="V108" s="14">
        <v>0</v>
      </c>
      <c r="W108" s="14">
        <v>3</v>
      </c>
      <c r="X108" s="14">
        <v>3</v>
      </c>
      <c r="Y108" s="14">
        <v>0</v>
      </c>
      <c r="Z108" s="14">
        <v>0</v>
      </c>
    </row>
    <row r="109" spans="1:26" s="14" customFormat="1" ht="39.950000000000003" customHeight="1" x14ac:dyDescent="0.4">
      <c r="A109" s="13">
        <v>1411112</v>
      </c>
      <c r="B109" s="14" t="s">
        <v>31</v>
      </c>
      <c r="C109" s="14">
        <v>1114</v>
      </c>
      <c r="D109" s="14">
        <v>1022</v>
      </c>
      <c r="E109" s="14">
        <v>1013</v>
      </c>
      <c r="F109" s="14">
        <v>20352</v>
      </c>
      <c r="G109" s="15">
        <v>260334.56</v>
      </c>
      <c r="H109" s="15">
        <v>162751.75</v>
      </c>
      <c r="I109" s="15">
        <v>200363</v>
      </c>
      <c r="J109" s="15">
        <v>0</v>
      </c>
      <c r="K109" s="15">
        <f t="shared" si="1"/>
        <v>200363</v>
      </c>
      <c r="L109" s="15">
        <v>222723.31</v>
      </c>
      <c r="M109" s="14">
        <v>86</v>
      </c>
      <c r="N109" s="14">
        <v>0</v>
      </c>
      <c r="O109" s="14">
        <v>123.11</v>
      </c>
      <c r="P109" s="14">
        <v>843</v>
      </c>
      <c r="Q109" s="14">
        <v>13</v>
      </c>
      <c r="R109" s="14">
        <v>130</v>
      </c>
      <c r="S109" s="14">
        <v>0</v>
      </c>
      <c r="T109" s="14">
        <v>19</v>
      </c>
      <c r="U109" s="14">
        <v>0</v>
      </c>
      <c r="V109" s="14">
        <v>0</v>
      </c>
      <c r="W109" s="14">
        <v>4</v>
      </c>
      <c r="X109" s="14">
        <v>4</v>
      </c>
      <c r="Y109" s="14">
        <v>0</v>
      </c>
      <c r="Z109" s="14">
        <v>0</v>
      </c>
    </row>
    <row r="110" spans="1:26" s="14" customFormat="1" ht="39.950000000000003" customHeight="1" x14ac:dyDescent="0.4">
      <c r="A110" s="13">
        <v>1411112</v>
      </c>
      <c r="B110" s="14" t="s">
        <v>32</v>
      </c>
      <c r="C110" s="14">
        <v>9</v>
      </c>
      <c r="D110" s="14">
        <v>8</v>
      </c>
      <c r="E110" s="14">
        <v>8</v>
      </c>
      <c r="F110" s="14">
        <v>8616</v>
      </c>
      <c r="G110" s="15">
        <v>22583.13</v>
      </c>
      <c r="H110" s="15">
        <v>87822</v>
      </c>
      <c r="I110" s="15">
        <v>86604</v>
      </c>
      <c r="J110" s="15">
        <v>0</v>
      </c>
      <c r="K110" s="15">
        <f t="shared" si="1"/>
        <v>86604</v>
      </c>
      <c r="L110" s="15">
        <v>23801.13</v>
      </c>
      <c r="M110" s="14">
        <v>1</v>
      </c>
      <c r="N110" s="14">
        <v>100</v>
      </c>
      <c r="O110" s="14">
        <v>98.61</v>
      </c>
      <c r="P110" s="14">
        <v>8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</row>
    <row r="111" spans="1:26" s="14" customFormat="1" ht="39.950000000000003" customHeight="1" x14ac:dyDescent="0.4">
      <c r="A111" s="13">
        <v>1411112</v>
      </c>
      <c r="B111" s="14" t="s">
        <v>34</v>
      </c>
      <c r="C111" s="14">
        <v>18</v>
      </c>
      <c r="D111" s="14">
        <v>16</v>
      </c>
      <c r="E111" s="14">
        <v>16</v>
      </c>
      <c r="F111" s="14">
        <v>3677</v>
      </c>
      <c r="G111" s="15">
        <v>-3211.97</v>
      </c>
      <c r="H111" s="15">
        <v>35217</v>
      </c>
      <c r="I111" s="15">
        <v>32972</v>
      </c>
      <c r="J111" s="15">
        <v>0</v>
      </c>
      <c r="K111" s="15">
        <f t="shared" si="1"/>
        <v>32972</v>
      </c>
      <c r="L111" s="15">
        <v>-966.97</v>
      </c>
      <c r="M111" s="14">
        <v>2</v>
      </c>
      <c r="N111" s="14">
        <v>100</v>
      </c>
      <c r="O111" s="14">
        <v>93.63</v>
      </c>
      <c r="P111" s="14">
        <v>15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1</v>
      </c>
      <c r="X111" s="14">
        <v>0</v>
      </c>
      <c r="Y111" s="14">
        <v>0</v>
      </c>
      <c r="Z111" s="14">
        <v>0</v>
      </c>
    </row>
    <row r="112" spans="1:26" s="14" customFormat="1" ht="39.950000000000003" customHeight="1" x14ac:dyDescent="0.4">
      <c r="A112" s="13">
        <v>1411112</v>
      </c>
      <c r="B112" s="14" t="s">
        <v>35</v>
      </c>
      <c r="C112" s="14">
        <v>20</v>
      </c>
      <c r="D112" s="14">
        <v>16</v>
      </c>
      <c r="E112" s="14">
        <v>16</v>
      </c>
      <c r="F112" s="14">
        <v>5958</v>
      </c>
      <c r="G112" s="15">
        <v>83707.490000000005</v>
      </c>
      <c r="H112" s="15">
        <v>49498.98</v>
      </c>
      <c r="I112" s="15">
        <v>15849</v>
      </c>
      <c r="J112" s="15">
        <v>0</v>
      </c>
      <c r="K112" s="15">
        <f t="shared" si="1"/>
        <v>15849</v>
      </c>
      <c r="L112" s="15">
        <v>117357.47</v>
      </c>
      <c r="M112" s="14">
        <v>4</v>
      </c>
      <c r="N112" s="14">
        <v>100</v>
      </c>
      <c r="O112" s="14">
        <v>32.020000000000003</v>
      </c>
      <c r="P112" s="14">
        <v>14</v>
      </c>
      <c r="Q112" s="14">
        <v>0</v>
      </c>
      <c r="R112" s="14">
        <v>1</v>
      </c>
      <c r="S112" s="14">
        <v>0</v>
      </c>
      <c r="T112" s="14">
        <v>0</v>
      </c>
      <c r="U112" s="14">
        <v>0</v>
      </c>
      <c r="V112" s="14">
        <v>0</v>
      </c>
      <c r="W112" s="14">
        <v>1</v>
      </c>
      <c r="X112" s="14">
        <v>0</v>
      </c>
      <c r="Y112" s="14">
        <v>0</v>
      </c>
      <c r="Z112" s="14">
        <v>0</v>
      </c>
    </row>
    <row r="113" spans="1:26" s="14" customFormat="1" ht="39.950000000000003" customHeight="1" x14ac:dyDescent="0.4">
      <c r="A113" s="13">
        <v>1411112</v>
      </c>
      <c r="B113" s="14" t="s">
        <v>36</v>
      </c>
      <c r="C113" s="14">
        <v>14</v>
      </c>
      <c r="D113" s="14">
        <v>14</v>
      </c>
      <c r="E113" s="14">
        <v>14</v>
      </c>
      <c r="F113" s="14">
        <v>2906</v>
      </c>
      <c r="G113" s="15">
        <v>73378</v>
      </c>
      <c r="H113" s="15">
        <v>40301</v>
      </c>
      <c r="I113" s="15">
        <v>18310</v>
      </c>
      <c r="J113" s="15">
        <v>0</v>
      </c>
      <c r="K113" s="15">
        <f t="shared" si="1"/>
        <v>18310</v>
      </c>
      <c r="L113" s="15">
        <v>95369</v>
      </c>
      <c r="M113" s="14">
        <v>0</v>
      </c>
      <c r="N113" s="14">
        <v>100</v>
      </c>
      <c r="O113" s="14">
        <v>45.43</v>
      </c>
      <c r="P113" s="14">
        <v>13</v>
      </c>
      <c r="Q113" s="14">
        <v>0</v>
      </c>
      <c r="R113" s="14">
        <v>1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</row>
    <row r="114" spans="1:26" s="14" customFormat="1" ht="39.950000000000003" customHeight="1" x14ac:dyDescent="0.4">
      <c r="A114" s="13">
        <v>1411112</v>
      </c>
      <c r="B114" s="14" t="s">
        <v>37</v>
      </c>
      <c r="C114" s="14">
        <v>3</v>
      </c>
      <c r="D114" s="14">
        <v>0</v>
      </c>
      <c r="E114" s="14">
        <v>0</v>
      </c>
      <c r="F114" s="14">
        <v>0</v>
      </c>
      <c r="G114" s="15">
        <v>-8356.1200000000008</v>
      </c>
      <c r="H114" s="15">
        <v>0</v>
      </c>
      <c r="I114" s="15">
        <v>0</v>
      </c>
      <c r="J114" s="15">
        <v>0</v>
      </c>
      <c r="K114" s="15">
        <f t="shared" si="1"/>
        <v>0</v>
      </c>
      <c r="L114" s="15">
        <v>-8356.1200000000008</v>
      </c>
      <c r="M114" s="14">
        <v>2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</row>
    <row r="115" spans="1:26" s="14" customFormat="1" ht="39.950000000000003" customHeight="1" x14ac:dyDescent="0.4">
      <c r="A115" s="13"/>
      <c r="G115" s="15"/>
      <c r="H115" s="15"/>
      <c r="I115" s="15"/>
      <c r="J115" s="15"/>
      <c r="K115" s="15"/>
      <c r="L115" s="15"/>
    </row>
    <row r="116" spans="1:26" s="14" customFormat="1" ht="39.950000000000003" customHeight="1" x14ac:dyDescent="0.4">
      <c r="A116" s="13">
        <v>1411113</v>
      </c>
      <c r="B116" s="14" t="s">
        <v>30</v>
      </c>
      <c r="C116" s="14">
        <v>571</v>
      </c>
      <c r="D116" s="14">
        <v>504</v>
      </c>
      <c r="E116" s="14">
        <v>504</v>
      </c>
      <c r="F116" s="14">
        <v>8423</v>
      </c>
      <c r="G116" s="15">
        <v>13105.43</v>
      </c>
      <c r="H116" s="15">
        <v>67764.5</v>
      </c>
      <c r="I116" s="15">
        <v>14128</v>
      </c>
      <c r="J116" s="15">
        <v>55062.5</v>
      </c>
      <c r="K116" s="15">
        <f t="shared" si="1"/>
        <v>69190.5</v>
      </c>
      <c r="L116" s="15">
        <v>11679.43</v>
      </c>
      <c r="M116" s="14">
        <v>67</v>
      </c>
      <c r="N116" s="14">
        <v>100</v>
      </c>
      <c r="O116" s="14">
        <v>20.85</v>
      </c>
      <c r="P116" s="14">
        <v>444</v>
      </c>
      <c r="Q116" s="14">
        <v>20</v>
      </c>
      <c r="R116" s="14">
        <v>36</v>
      </c>
      <c r="S116" s="14">
        <v>2</v>
      </c>
      <c r="T116" s="14">
        <v>0</v>
      </c>
      <c r="U116" s="14">
        <v>0</v>
      </c>
      <c r="V116" s="14">
        <v>0</v>
      </c>
      <c r="W116" s="14">
        <v>1</v>
      </c>
      <c r="X116" s="14">
        <v>1</v>
      </c>
      <c r="Y116" s="14">
        <v>0</v>
      </c>
      <c r="Z116" s="14">
        <v>0</v>
      </c>
    </row>
    <row r="117" spans="1:26" s="14" customFormat="1" ht="39.950000000000003" customHeight="1" x14ac:dyDescent="0.4">
      <c r="A117" s="13">
        <v>1411113</v>
      </c>
      <c r="B117" s="14" t="s">
        <v>31</v>
      </c>
      <c r="C117" s="14">
        <v>1446</v>
      </c>
      <c r="D117" s="14">
        <v>1308</v>
      </c>
      <c r="E117" s="14">
        <v>1307</v>
      </c>
      <c r="F117" s="14">
        <v>29080</v>
      </c>
      <c r="G117" s="15">
        <v>639996.86</v>
      </c>
      <c r="H117" s="15">
        <v>232452.3</v>
      </c>
      <c r="I117" s="15">
        <v>227328</v>
      </c>
      <c r="J117" s="15">
        <v>0</v>
      </c>
      <c r="K117" s="15">
        <f t="shared" si="1"/>
        <v>227328</v>
      </c>
      <c r="L117" s="15">
        <v>645121.16</v>
      </c>
      <c r="M117" s="14">
        <v>136</v>
      </c>
      <c r="N117" s="14">
        <v>0</v>
      </c>
      <c r="O117" s="14">
        <v>97.8</v>
      </c>
      <c r="P117" s="14">
        <v>1191</v>
      </c>
      <c r="Q117" s="14">
        <v>20</v>
      </c>
      <c r="R117" s="14">
        <v>84</v>
      </c>
      <c r="S117" s="14">
        <v>1</v>
      </c>
      <c r="T117" s="14">
        <v>3</v>
      </c>
      <c r="U117" s="14">
        <v>0</v>
      </c>
      <c r="V117" s="14">
        <v>0</v>
      </c>
      <c r="W117" s="14">
        <v>6</v>
      </c>
      <c r="X117" s="14">
        <v>2</v>
      </c>
      <c r="Y117" s="14">
        <v>0</v>
      </c>
      <c r="Z117" s="14">
        <v>0</v>
      </c>
    </row>
    <row r="118" spans="1:26" s="14" customFormat="1" ht="39.950000000000003" customHeight="1" x14ac:dyDescent="0.4">
      <c r="A118" s="13">
        <v>1411113</v>
      </c>
      <c r="B118" s="14" t="s">
        <v>32</v>
      </c>
      <c r="C118" s="14">
        <v>106</v>
      </c>
      <c r="D118" s="14">
        <v>95</v>
      </c>
      <c r="E118" s="14">
        <v>92</v>
      </c>
      <c r="F118" s="14">
        <v>13037</v>
      </c>
      <c r="G118" s="15">
        <v>57094.73</v>
      </c>
      <c r="H118" s="15">
        <v>142675</v>
      </c>
      <c r="I118" s="15">
        <v>143103</v>
      </c>
      <c r="J118" s="15">
        <v>0</v>
      </c>
      <c r="K118" s="15">
        <f t="shared" si="1"/>
        <v>143103</v>
      </c>
      <c r="L118" s="15">
        <v>56666.73</v>
      </c>
      <c r="M118" s="14">
        <v>10</v>
      </c>
      <c r="N118" s="14">
        <v>0</v>
      </c>
      <c r="O118" s="14">
        <v>100.3</v>
      </c>
      <c r="P118" s="14">
        <v>78</v>
      </c>
      <c r="Q118" s="14">
        <v>1</v>
      </c>
      <c r="R118" s="14">
        <v>10</v>
      </c>
      <c r="S118" s="14">
        <v>3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</row>
    <row r="119" spans="1:26" s="14" customFormat="1" ht="39.950000000000003" customHeight="1" x14ac:dyDescent="0.4">
      <c r="A119" s="13">
        <v>1411113</v>
      </c>
      <c r="B119" s="14" t="s">
        <v>38</v>
      </c>
      <c r="C119" s="14">
        <v>1</v>
      </c>
      <c r="D119" s="14">
        <v>1</v>
      </c>
      <c r="E119" s="14">
        <v>1</v>
      </c>
      <c r="F119" s="14">
        <v>19</v>
      </c>
      <c r="G119" s="15">
        <v>-191.68</v>
      </c>
      <c r="H119" s="15">
        <v>400.75</v>
      </c>
      <c r="I119" s="15">
        <v>0</v>
      </c>
      <c r="J119" s="15">
        <v>399.75</v>
      </c>
      <c r="K119" s="15">
        <f t="shared" si="1"/>
        <v>399.75</v>
      </c>
      <c r="L119" s="15">
        <v>-190.68</v>
      </c>
      <c r="M119" s="14">
        <v>0</v>
      </c>
      <c r="N119" s="14">
        <v>100</v>
      </c>
      <c r="O119" s="14">
        <v>0</v>
      </c>
      <c r="P119" s="14">
        <v>1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</row>
    <row r="120" spans="1:26" s="14" customFormat="1" ht="39.950000000000003" customHeight="1" x14ac:dyDescent="0.4">
      <c r="A120" s="13">
        <v>1411113</v>
      </c>
      <c r="B120" s="14" t="s">
        <v>34</v>
      </c>
      <c r="C120" s="14">
        <v>27</v>
      </c>
      <c r="D120" s="14">
        <v>21</v>
      </c>
      <c r="E120" s="14">
        <v>21</v>
      </c>
      <c r="F120" s="14">
        <v>6835</v>
      </c>
      <c r="G120" s="15">
        <v>82730.16</v>
      </c>
      <c r="H120" s="15">
        <v>61183</v>
      </c>
      <c r="I120" s="15">
        <v>60094</v>
      </c>
      <c r="J120" s="15">
        <v>0</v>
      </c>
      <c r="K120" s="15">
        <f t="shared" si="1"/>
        <v>60094</v>
      </c>
      <c r="L120" s="15">
        <v>83819.16</v>
      </c>
      <c r="M120" s="14">
        <v>5</v>
      </c>
      <c r="N120" s="14">
        <v>100</v>
      </c>
      <c r="O120" s="14">
        <v>98.22</v>
      </c>
      <c r="P120" s="14">
        <v>16</v>
      </c>
      <c r="Q120" s="14">
        <v>0</v>
      </c>
      <c r="R120" s="14">
        <v>2</v>
      </c>
      <c r="S120" s="14">
        <v>1</v>
      </c>
      <c r="T120" s="14">
        <v>1</v>
      </c>
      <c r="U120" s="14">
        <v>0</v>
      </c>
      <c r="V120" s="14">
        <v>0</v>
      </c>
      <c r="W120" s="14">
        <v>1</v>
      </c>
      <c r="X120" s="14">
        <v>0</v>
      </c>
      <c r="Y120" s="14">
        <v>0</v>
      </c>
      <c r="Z120" s="14">
        <v>0</v>
      </c>
    </row>
    <row r="121" spans="1:26" s="14" customFormat="1" ht="39.950000000000003" customHeight="1" x14ac:dyDescent="0.4">
      <c r="A121" s="13">
        <v>1411113</v>
      </c>
      <c r="B121" s="14" t="s">
        <v>35</v>
      </c>
      <c r="C121" s="14">
        <v>28</v>
      </c>
      <c r="D121" s="14">
        <v>26</v>
      </c>
      <c r="E121" s="14">
        <v>26</v>
      </c>
      <c r="F121" s="14">
        <v>15892</v>
      </c>
      <c r="G121" s="15">
        <v>1194259.5900000001</v>
      </c>
      <c r="H121" s="15">
        <v>130468.77</v>
      </c>
      <c r="I121" s="15">
        <v>135318</v>
      </c>
      <c r="J121" s="15">
        <v>0</v>
      </c>
      <c r="K121" s="15">
        <f t="shared" si="1"/>
        <v>135318</v>
      </c>
      <c r="L121" s="15">
        <v>1189410.3600000001</v>
      </c>
      <c r="M121" s="14">
        <v>2</v>
      </c>
      <c r="N121" s="14">
        <v>100</v>
      </c>
      <c r="O121" s="14">
        <v>103.72</v>
      </c>
      <c r="P121" s="14">
        <v>18</v>
      </c>
      <c r="Q121" s="14">
        <v>4</v>
      </c>
      <c r="R121" s="14">
        <v>2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1</v>
      </c>
      <c r="Y121" s="14">
        <v>0</v>
      </c>
      <c r="Z121" s="14">
        <v>1</v>
      </c>
    </row>
    <row r="122" spans="1:26" s="14" customFormat="1" ht="39.950000000000003" customHeight="1" x14ac:dyDescent="0.4">
      <c r="A122" s="13">
        <v>1411113</v>
      </c>
      <c r="B122" s="14" t="s">
        <v>36</v>
      </c>
      <c r="C122" s="14">
        <v>13</v>
      </c>
      <c r="D122" s="14">
        <v>12</v>
      </c>
      <c r="E122" s="14">
        <v>12</v>
      </c>
      <c r="F122" s="14">
        <v>2048</v>
      </c>
      <c r="G122" s="15">
        <v>626112.19999999995</v>
      </c>
      <c r="H122" s="15">
        <v>23151.49</v>
      </c>
      <c r="I122" s="15">
        <v>16168</v>
      </c>
      <c r="J122" s="15">
        <v>0</v>
      </c>
      <c r="K122" s="15">
        <f t="shared" si="1"/>
        <v>16168</v>
      </c>
      <c r="L122" s="15">
        <v>633095.68999999994</v>
      </c>
      <c r="M122" s="14">
        <v>1</v>
      </c>
      <c r="N122" s="14">
        <v>100</v>
      </c>
      <c r="O122" s="14">
        <v>69.84</v>
      </c>
      <c r="P122" s="14">
        <v>12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</row>
    <row r="123" spans="1:26" s="14" customFormat="1" ht="39.950000000000003" customHeight="1" x14ac:dyDescent="0.4">
      <c r="A123" s="13">
        <v>1411113</v>
      </c>
      <c r="B123" s="14" t="s">
        <v>37</v>
      </c>
      <c r="C123" s="14">
        <v>17</v>
      </c>
      <c r="D123" s="14">
        <v>8</v>
      </c>
      <c r="E123" s="14">
        <v>5</v>
      </c>
      <c r="F123" s="14">
        <v>43</v>
      </c>
      <c r="G123" s="15">
        <v>-65734.81</v>
      </c>
      <c r="H123" s="15">
        <v>4051.85</v>
      </c>
      <c r="I123" s="15">
        <v>8188</v>
      </c>
      <c r="J123" s="15">
        <v>0</v>
      </c>
      <c r="K123" s="15">
        <f t="shared" si="1"/>
        <v>8188</v>
      </c>
      <c r="L123" s="15">
        <v>-69870.960000000006</v>
      </c>
      <c r="M123" s="14">
        <v>9</v>
      </c>
      <c r="N123" s="14">
        <v>0</v>
      </c>
      <c r="O123" s="14">
        <v>202.08</v>
      </c>
      <c r="P123" s="14">
        <v>5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</row>
    <row r="124" spans="1:26" s="14" customFormat="1" ht="39.950000000000003" customHeight="1" x14ac:dyDescent="0.4">
      <c r="A124" s="13"/>
      <c r="G124" s="15"/>
      <c r="H124" s="15"/>
      <c r="I124" s="15"/>
      <c r="J124" s="15"/>
      <c r="K124" s="15"/>
      <c r="L124" s="15"/>
    </row>
    <row r="125" spans="1:26" s="14" customFormat="1" ht="39.950000000000003" customHeight="1" x14ac:dyDescent="0.4">
      <c r="A125" s="13">
        <v>1411114</v>
      </c>
      <c r="B125" s="14" t="s">
        <v>30</v>
      </c>
      <c r="C125" s="14">
        <v>615</v>
      </c>
      <c r="D125" s="14">
        <v>485</v>
      </c>
      <c r="E125" s="14">
        <v>485</v>
      </c>
      <c r="F125" s="14">
        <v>9075</v>
      </c>
      <c r="G125" s="15">
        <v>24072.560000000001</v>
      </c>
      <c r="H125" s="15">
        <v>70288.52</v>
      </c>
      <c r="I125" s="15">
        <v>21211</v>
      </c>
      <c r="J125" s="15">
        <v>51286.37</v>
      </c>
      <c r="K125" s="15">
        <f t="shared" si="1"/>
        <v>72497.37</v>
      </c>
      <c r="L125" s="15">
        <v>21863.71</v>
      </c>
      <c r="M125" s="14">
        <v>129</v>
      </c>
      <c r="N125" s="14">
        <v>100</v>
      </c>
      <c r="O125" s="14">
        <v>30.18</v>
      </c>
      <c r="P125" s="14">
        <v>429</v>
      </c>
      <c r="Q125" s="14">
        <v>0</v>
      </c>
      <c r="R125" s="14">
        <v>55</v>
      </c>
      <c r="S125" s="14">
        <v>0</v>
      </c>
      <c r="T125" s="14">
        <v>0</v>
      </c>
      <c r="U125" s="14">
        <v>0</v>
      </c>
      <c r="V125" s="14">
        <v>0</v>
      </c>
      <c r="W125" s="14">
        <v>1</v>
      </c>
      <c r="X125" s="14">
        <v>0</v>
      </c>
      <c r="Y125" s="14">
        <v>0</v>
      </c>
      <c r="Z125" s="14">
        <v>0</v>
      </c>
    </row>
    <row r="126" spans="1:26" s="14" customFormat="1" ht="39.950000000000003" customHeight="1" x14ac:dyDescent="0.4">
      <c r="A126" s="13">
        <v>1411114</v>
      </c>
      <c r="B126" s="14" t="s">
        <v>31</v>
      </c>
      <c r="C126" s="14">
        <v>1516</v>
      </c>
      <c r="D126" s="14">
        <v>1374</v>
      </c>
      <c r="E126" s="14">
        <v>1373</v>
      </c>
      <c r="F126" s="14">
        <v>37298</v>
      </c>
      <c r="G126" s="15">
        <v>191845.53</v>
      </c>
      <c r="H126" s="15">
        <v>287590.81</v>
      </c>
      <c r="I126" s="15">
        <v>299127</v>
      </c>
      <c r="J126" s="15">
        <v>0</v>
      </c>
      <c r="K126" s="15">
        <f t="shared" si="1"/>
        <v>299127</v>
      </c>
      <c r="L126" s="15">
        <v>180309.34</v>
      </c>
      <c r="M126" s="14">
        <v>137</v>
      </c>
      <c r="N126" s="14">
        <v>0</v>
      </c>
      <c r="O126" s="14">
        <v>104.01</v>
      </c>
      <c r="P126" s="14">
        <v>1227</v>
      </c>
      <c r="Q126" s="14">
        <v>0</v>
      </c>
      <c r="R126" s="14">
        <v>138</v>
      </c>
      <c r="S126" s="14">
        <v>0</v>
      </c>
      <c r="T126" s="14">
        <v>5</v>
      </c>
      <c r="U126" s="14">
        <v>0</v>
      </c>
      <c r="V126" s="14">
        <v>0</v>
      </c>
      <c r="W126" s="14">
        <v>3</v>
      </c>
      <c r="X126" s="14">
        <v>0</v>
      </c>
      <c r="Y126" s="14">
        <v>0</v>
      </c>
      <c r="Z126" s="14">
        <v>0</v>
      </c>
    </row>
    <row r="127" spans="1:26" s="14" customFormat="1" ht="39.950000000000003" customHeight="1" x14ac:dyDescent="0.4">
      <c r="A127" s="13">
        <v>1411114</v>
      </c>
      <c r="B127" s="14" t="s">
        <v>32</v>
      </c>
      <c r="C127" s="14">
        <v>32</v>
      </c>
      <c r="D127" s="14">
        <v>28</v>
      </c>
      <c r="E127" s="14">
        <v>28</v>
      </c>
      <c r="F127" s="14">
        <v>4765</v>
      </c>
      <c r="G127" s="15">
        <v>12874.51</v>
      </c>
      <c r="H127" s="15">
        <v>50723</v>
      </c>
      <c r="I127" s="15">
        <v>51004</v>
      </c>
      <c r="J127" s="15">
        <v>0</v>
      </c>
      <c r="K127" s="15">
        <f t="shared" si="1"/>
        <v>51004</v>
      </c>
      <c r="L127" s="15">
        <v>12593.51</v>
      </c>
      <c r="M127" s="14">
        <v>4</v>
      </c>
      <c r="N127" s="14">
        <v>100</v>
      </c>
      <c r="O127" s="14">
        <v>100.55</v>
      </c>
      <c r="P127" s="14">
        <v>23</v>
      </c>
      <c r="Q127" s="14">
        <v>0</v>
      </c>
      <c r="R127" s="14">
        <v>5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</row>
    <row r="128" spans="1:26" s="14" customFormat="1" ht="39.950000000000003" customHeight="1" x14ac:dyDescent="0.4">
      <c r="A128" s="13">
        <v>1411114</v>
      </c>
      <c r="B128" s="14" t="s">
        <v>34</v>
      </c>
      <c r="C128" s="14">
        <v>57</v>
      </c>
      <c r="D128" s="14">
        <v>44</v>
      </c>
      <c r="E128" s="14">
        <v>44</v>
      </c>
      <c r="F128" s="14">
        <v>4233</v>
      </c>
      <c r="G128" s="15">
        <v>116500.65</v>
      </c>
      <c r="H128" s="15">
        <v>40488.589999999997</v>
      </c>
      <c r="I128" s="15">
        <v>44972</v>
      </c>
      <c r="J128" s="15">
        <v>0</v>
      </c>
      <c r="K128" s="15">
        <f t="shared" si="1"/>
        <v>44972</v>
      </c>
      <c r="L128" s="15">
        <v>112017.24</v>
      </c>
      <c r="M128" s="14">
        <v>13</v>
      </c>
      <c r="N128" s="14">
        <v>100</v>
      </c>
      <c r="O128" s="14">
        <v>111.07</v>
      </c>
      <c r="P128" s="14">
        <v>32</v>
      </c>
      <c r="Q128" s="14">
        <v>0</v>
      </c>
      <c r="R128" s="14">
        <v>11</v>
      </c>
      <c r="S128" s="14">
        <v>0</v>
      </c>
      <c r="T128" s="14">
        <v>1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</row>
    <row r="129" spans="1:26" s="14" customFormat="1" ht="39.950000000000003" customHeight="1" x14ac:dyDescent="0.4">
      <c r="A129" s="13">
        <v>1411114</v>
      </c>
      <c r="B129" s="14" t="s">
        <v>35</v>
      </c>
      <c r="C129" s="14">
        <v>21</v>
      </c>
      <c r="D129" s="14">
        <v>20</v>
      </c>
      <c r="E129" s="14">
        <v>20</v>
      </c>
      <c r="F129" s="14">
        <v>9221</v>
      </c>
      <c r="G129" s="15">
        <v>1299994.23</v>
      </c>
      <c r="H129" s="15">
        <v>111752.79</v>
      </c>
      <c r="I129" s="15">
        <v>5263</v>
      </c>
      <c r="J129" s="15">
        <v>0</v>
      </c>
      <c r="K129" s="15">
        <f t="shared" si="1"/>
        <v>5263</v>
      </c>
      <c r="L129" s="15">
        <v>1406484.02</v>
      </c>
      <c r="M129" s="14">
        <v>1</v>
      </c>
      <c r="N129" s="14">
        <v>100</v>
      </c>
      <c r="O129" s="14">
        <v>4.71</v>
      </c>
      <c r="P129" s="14">
        <v>17</v>
      </c>
      <c r="Q129" s="14">
        <v>0</v>
      </c>
      <c r="R129" s="14">
        <v>3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</row>
    <row r="130" spans="1:26" s="14" customFormat="1" ht="39.950000000000003" customHeight="1" x14ac:dyDescent="0.4">
      <c r="A130" s="13">
        <v>1411114</v>
      </c>
      <c r="B130" s="14" t="s">
        <v>36</v>
      </c>
      <c r="C130" s="14">
        <v>23</v>
      </c>
      <c r="D130" s="14">
        <v>22</v>
      </c>
      <c r="E130" s="14">
        <v>22</v>
      </c>
      <c r="F130" s="14">
        <v>1004</v>
      </c>
      <c r="G130" s="15">
        <v>415163.93</v>
      </c>
      <c r="H130" s="15">
        <v>23832.07</v>
      </c>
      <c r="I130" s="15">
        <v>0</v>
      </c>
      <c r="J130" s="15">
        <v>0</v>
      </c>
      <c r="K130" s="15">
        <f t="shared" si="1"/>
        <v>0</v>
      </c>
      <c r="L130" s="15">
        <v>438996</v>
      </c>
      <c r="M130" s="14">
        <v>0</v>
      </c>
      <c r="N130" s="14">
        <v>100</v>
      </c>
      <c r="O130" s="14">
        <v>0</v>
      </c>
      <c r="P130" s="14">
        <v>14</v>
      </c>
      <c r="Q130" s="14">
        <v>0</v>
      </c>
      <c r="R130" s="14">
        <v>6</v>
      </c>
      <c r="S130" s="14">
        <v>0</v>
      </c>
      <c r="T130" s="14">
        <v>0</v>
      </c>
      <c r="U130" s="14">
        <v>0</v>
      </c>
      <c r="V130" s="14">
        <v>0</v>
      </c>
      <c r="W130" s="14">
        <v>2</v>
      </c>
      <c r="X130" s="14">
        <v>0</v>
      </c>
      <c r="Y130" s="14">
        <v>0</v>
      </c>
      <c r="Z130" s="14">
        <v>0</v>
      </c>
    </row>
    <row r="131" spans="1:26" s="14" customFormat="1" ht="39.950000000000003" customHeight="1" x14ac:dyDescent="0.4">
      <c r="A131" s="13">
        <v>1411114</v>
      </c>
      <c r="B131" s="14" t="s">
        <v>37</v>
      </c>
      <c r="C131" s="14">
        <v>11</v>
      </c>
      <c r="D131" s="14">
        <v>6</v>
      </c>
      <c r="E131" s="14">
        <v>1</v>
      </c>
      <c r="F131" s="14">
        <v>416</v>
      </c>
      <c r="G131" s="15">
        <v>-43113.14</v>
      </c>
      <c r="H131" s="15">
        <v>6533</v>
      </c>
      <c r="I131" s="15">
        <v>8763</v>
      </c>
      <c r="J131" s="15">
        <v>0</v>
      </c>
      <c r="K131" s="15">
        <f t="shared" si="1"/>
        <v>8763</v>
      </c>
      <c r="L131" s="15">
        <v>-45343.14</v>
      </c>
      <c r="M131" s="14">
        <v>4</v>
      </c>
      <c r="N131" s="14">
        <v>0</v>
      </c>
      <c r="O131" s="14">
        <v>134.13</v>
      </c>
      <c r="P131" s="14">
        <v>1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</row>
    <row r="132" spans="1:26" s="14" customFormat="1" ht="39.950000000000003" customHeight="1" x14ac:dyDescent="0.4">
      <c r="A132" s="13"/>
      <c r="G132" s="15"/>
      <c r="H132" s="15"/>
      <c r="I132" s="15"/>
      <c r="J132" s="15"/>
      <c r="K132" s="15"/>
      <c r="L132" s="15"/>
    </row>
    <row r="133" spans="1:26" s="14" customFormat="1" ht="39.950000000000003" customHeight="1" x14ac:dyDescent="0.4">
      <c r="A133" s="13">
        <v>1411115</v>
      </c>
      <c r="B133" s="14" t="s">
        <v>30</v>
      </c>
      <c r="C133" s="14">
        <v>463</v>
      </c>
      <c r="D133" s="14">
        <v>393</v>
      </c>
      <c r="E133" s="14">
        <v>393</v>
      </c>
      <c r="F133" s="14">
        <v>7483</v>
      </c>
      <c r="G133" s="15">
        <v>20659.400000000001</v>
      </c>
      <c r="H133" s="15">
        <v>59508.11</v>
      </c>
      <c r="I133" s="15">
        <v>20012</v>
      </c>
      <c r="J133" s="15">
        <v>40742.11</v>
      </c>
      <c r="K133" s="15">
        <f t="shared" si="1"/>
        <v>60754.11</v>
      </c>
      <c r="L133" s="15">
        <v>19413.400000000001</v>
      </c>
      <c r="M133" s="14">
        <v>70</v>
      </c>
      <c r="N133" s="14">
        <v>100</v>
      </c>
      <c r="O133" s="14">
        <v>33.630000000000003</v>
      </c>
      <c r="P133" s="14">
        <v>308</v>
      </c>
      <c r="Q133" s="14">
        <v>0</v>
      </c>
      <c r="R133" s="14">
        <v>81</v>
      </c>
      <c r="S133" s="14">
        <v>0</v>
      </c>
      <c r="T133" s="14">
        <v>0</v>
      </c>
      <c r="U133" s="14">
        <v>0</v>
      </c>
      <c r="V133" s="14">
        <v>0</v>
      </c>
      <c r="W133" s="14">
        <v>4</v>
      </c>
      <c r="X133" s="14">
        <v>0</v>
      </c>
      <c r="Y133" s="14">
        <v>0</v>
      </c>
      <c r="Z133" s="14">
        <v>0</v>
      </c>
    </row>
    <row r="134" spans="1:26" s="14" customFormat="1" ht="39.950000000000003" customHeight="1" x14ac:dyDescent="0.4">
      <c r="A134" s="13">
        <v>1411115</v>
      </c>
      <c r="B134" s="14" t="s">
        <v>31</v>
      </c>
      <c r="C134" s="14">
        <v>1722</v>
      </c>
      <c r="D134" s="14">
        <v>1614</v>
      </c>
      <c r="E134" s="14">
        <v>1609</v>
      </c>
      <c r="F134" s="14">
        <v>49966</v>
      </c>
      <c r="G134" s="15">
        <v>186185.06</v>
      </c>
      <c r="H134" s="15">
        <v>368575.2</v>
      </c>
      <c r="I134" s="15">
        <v>357953</v>
      </c>
      <c r="J134" s="15">
        <v>24440.2</v>
      </c>
      <c r="K134" s="15">
        <f t="shared" si="1"/>
        <v>382393.2</v>
      </c>
      <c r="L134" s="15">
        <v>172367.06</v>
      </c>
      <c r="M134" s="14">
        <v>107</v>
      </c>
      <c r="N134" s="14">
        <v>0</v>
      </c>
      <c r="O134" s="14">
        <v>97.12</v>
      </c>
      <c r="P134" s="14">
        <v>1369</v>
      </c>
      <c r="Q134" s="14">
        <v>4</v>
      </c>
      <c r="R134" s="14">
        <v>182</v>
      </c>
      <c r="S134" s="14">
        <v>1</v>
      </c>
      <c r="T134" s="14">
        <v>15</v>
      </c>
      <c r="U134" s="14">
        <v>0</v>
      </c>
      <c r="V134" s="14">
        <v>0</v>
      </c>
      <c r="W134" s="14">
        <v>38</v>
      </c>
      <c r="X134" s="14">
        <v>0</v>
      </c>
      <c r="Y134" s="14">
        <v>0</v>
      </c>
      <c r="Z134" s="14">
        <v>0</v>
      </c>
    </row>
    <row r="135" spans="1:26" s="14" customFormat="1" ht="39.950000000000003" customHeight="1" x14ac:dyDescent="0.4">
      <c r="A135" s="13">
        <v>1411115</v>
      </c>
      <c r="B135" s="14" t="s">
        <v>39</v>
      </c>
      <c r="C135" s="14">
        <v>1</v>
      </c>
      <c r="D135" s="14">
        <v>1</v>
      </c>
      <c r="E135" s="14">
        <v>1</v>
      </c>
      <c r="F135" s="14">
        <v>227</v>
      </c>
      <c r="G135" s="15">
        <v>3262</v>
      </c>
      <c r="H135" s="15">
        <v>2698</v>
      </c>
      <c r="I135" s="15">
        <v>6222</v>
      </c>
      <c r="J135" s="15">
        <v>0</v>
      </c>
      <c r="K135" s="15">
        <f t="shared" si="1"/>
        <v>6222</v>
      </c>
      <c r="L135" s="15">
        <v>-262</v>
      </c>
      <c r="M135" s="14">
        <v>0</v>
      </c>
      <c r="N135" s="14">
        <v>100</v>
      </c>
      <c r="O135" s="14">
        <v>230.62</v>
      </c>
      <c r="P135" s="14">
        <v>1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</row>
    <row r="136" spans="1:26" s="14" customFormat="1" ht="39.950000000000003" customHeight="1" x14ac:dyDescent="0.4">
      <c r="A136" s="13">
        <v>1411115</v>
      </c>
      <c r="B136" s="14" t="s">
        <v>32</v>
      </c>
      <c r="C136" s="14">
        <v>60</v>
      </c>
      <c r="D136" s="14">
        <v>57</v>
      </c>
      <c r="E136" s="14">
        <v>56</v>
      </c>
      <c r="F136" s="14">
        <v>9818</v>
      </c>
      <c r="G136" s="15">
        <v>65172.04</v>
      </c>
      <c r="H136" s="15">
        <v>106718</v>
      </c>
      <c r="I136" s="15">
        <v>106081</v>
      </c>
      <c r="J136" s="15">
        <v>0</v>
      </c>
      <c r="K136" s="15">
        <f t="shared" si="1"/>
        <v>106081</v>
      </c>
      <c r="L136" s="15">
        <v>65809.039999999994</v>
      </c>
      <c r="M136" s="14">
        <v>3</v>
      </c>
      <c r="N136" s="14">
        <v>0</v>
      </c>
      <c r="O136" s="14">
        <v>99.4</v>
      </c>
      <c r="P136" s="14">
        <v>42</v>
      </c>
      <c r="Q136" s="14">
        <v>0</v>
      </c>
      <c r="R136" s="14">
        <v>12</v>
      </c>
      <c r="S136" s="14">
        <v>0</v>
      </c>
      <c r="T136" s="14">
        <v>1</v>
      </c>
      <c r="U136" s="14">
        <v>0</v>
      </c>
      <c r="V136" s="14">
        <v>0</v>
      </c>
      <c r="W136" s="14">
        <v>1</v>
      </c>
      <c r="X136" s="14">
        <v>0</v>
      </c>
      <c r="Y136" s="14">
        <v>0</v>
      </c>
      <c r="Z136" s="14">
        <v>0</v>
      </c>
    </row>
    <row r="137" spans="1:26" s="14" customFormat="1" ht="39.950000000000003" customHeight="1" x14ac:dyDescent="0.4">
      <c r="A137" s="13">
        <v>1411115</v>
      </c>
      <c r="B137" s="14" t="s">
        <v>34</v>
      </c>
      <c r="C137" s="14">
        <v>66</v>
      </c>
      <c r="D137" s="14">
        <v>49</v>
      </c>
      <c r="E137" s="14">
        <v>49</v>
      </c>
      <c r="F137" s="14">
        <v>4281</v>
      </c>
      <c r="G137" s="15">
        <v>96869.21</v>
      </c>
      <c r="H137" s="15">
        <v>44811.96</v>
      </c>
      <c r="I137" s="15">
        <v>39644</v>
      </c>
      <c r="J137" s="15">
        <v>0</v>
      </c>
      <c r="K137" s="15">
        <f t="shared" si="1"/>
        <v>39644</v>
      </c>
      <c r="L137" s="15">
        <v>102037.17</v>
      </c>
      <c r="M137" s="14">
        <v>16</v>
      </c>
      <c r="N137" s="14">
        <v>100</v>
      </c>
      <c r="O137" s="14">
        <v>88.47</v>
      </c>
      <c r="P137" s="14">
        <v>29</v>
      </c>
      <c r="Q137" s="14">
        <v>0</v>
      </c>
      <c r="R137" s="14">
        <v>17</v>
      </c>
      <c r="S137" s="14">
        <v>0</v>
      </c>
      <c r="T137" s="14">
        <v>1</v>
      </c>
      <c r="U137" s="14">
        <v>0</v>
      </c>
      <c r="V137" s="14">
        <v>0</v>
      </c>
      <c r="W137" s="14">
        <v>2</v>
      </c>
      <c r="X137" s="14">
        <v>0</v>
      </c>
      <c r="Y137" s="14">
        <v>0</v>
      </c>
      <c r="Z137" s="14">
        <v>0</v>
      </c>
    </row>
    <row r="138" spans="1:26" s="14" customFormat="1" ht="39.950000000000003" customHeight="1" x14ac:dyDescent="0.4">
      <c r="A138" s="13">
        <v>1411115</v>
      </c>
      <c r="B138" s="14" t="s">
        <v>35</v>
      </c>
      <c r="C138" s="14">
        <v>31</v>
      </c>
      <c r="D138" s="14">
        <v>30</v>
      </c>
      <c r="E138" s="14">
        <v>30</v>
      </c>
      <c r="F138" s="14">
        <v>22327</v>
      </c>
      <c r="G138" s="15">
        <v>2672057.02</v>
      </c>
      <c r="H138" s="15">
        <v>171354.88</v>
      </c>
      <c r="I138" s="15">
        <v>15706</v>
      </c>
      <c r="J138" s="15">
        <v>0</v>
      </c>
      <c r="K138" s="15">
        <f t="shared" si="1"/>
        <v>15706</v>
      </c>
      <c r="L138" s="15">
        <v>2827705.9</v>
      </c>
      <c r="M138" s="14">
        <v>1</v>
      </c>
      <c r="N138" s="14">
        <v>100</v>
      </c>
      <c r="O138" s="14">
        <v>9.17</v>
      </c>
      <c r="P138" s="14">
        <v>24</v>
      </c>
      <c r="Q138" s="14">
        <v>0</v>
      </c>
      <c r="R138" s="14">
        <v>4</v>
      </c>
      <c r="S138" s="14">
        <v>0</v>
      </c>
      <c r="T138" s="14">
        <v>2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</row>
    <row r="139" spans="1:26" s="14" customFormat="1" ht="39.950000000000003" customHeight="1" x14ac:dyDescent="0.4">
      <c r="A139" s="13">
        <v>1411115</v>
      </c>
      <c r="B139" s="14" t="s">
        <v>36</v>
      </c>
      <c r="C139" s="14">
        <v>21</v>
      </c>
      <c r="D139" s="14">
        <v>20</v>
      </c>
      <c r="E139" s="14">
        <v>19</v>
      </c>
      <c r="F139" s="14">
        <v>3896</v>
      </c>
      <c r="G139" s="15">
        <v>1284429.03</v>
      </c>
      <c r="H139" s="15">
        <v>43769.86</v>
      </c>
      <c r="I139" s="15">
        <v>196724</v>
      </c>
      <c r="J139" s="15">
        <v>0</v>
      </c>
      <c r="K139" s="15">
        <f t="shared" si="1"/>
        <v>196724</v>
      </c>
      <c r="L139" s="15">
        <v>1131474.8899999999</v>
      </c>
      <c r="M139" s="14">
        <v>1</v>
      </c>
      <c r="N139" s="14">
        <v>0</v>
      </c>
      <c r="O139" s="14">
        <v>449.45</v>
      </c>
      <c r="P139" s="14">
        <v>15</v>
      </c>
      <c r="Q139" s="14">
        <v>0</v>
      </c>
      <c r="R139" s="14">
        <v>1</v>
      </c>
      <c r="S139" s="14">
        <v>0</v>
      </c>
      <c r="T139" s="14">
        <v>0</v>
      </c>
      <c r="U139" s="14">
        <v>0</v>
      </c>
      <c r="V139" s="14">
        <v>0</v>
      </c>
      <c r="W139" s="14">
        <v>2</v>
      </c>
      <c r="X139" s="14">
        <v>0</v>
      </c>
      <c r="Y139" s="14">
        <v>0</v>
      </c>
      <c r="Z139" s="14">
        <v>1</v>
      </c>
    </row>
    <row r="140" spans="1:26" s="14" customFormat="1" ht="39.950000000000003" customHeight="1" x14ac:dyDescent="0.4">
      <c r="A140" s="13">
        <v>1411115</v>
      </c>
      <c r="B140" s="14" t="s">
        <v>37</v>
      </c>
      <c r="C140" s="14">
        <v>97</v>
      </c>
      <c r="D140" s="14">
        <v>76</v>
      </c>
      <c r="E140" s="14">
        <v>53</v>
      </c>
      <c r="F140" s="14">
        <v>3133</v>
      </c>
      <c r="G140" s="15">
        <v>-609864.41</v>
      </c>
      <c r="H140" s="15">
        <v>129368.76</v>
      </c>
      <c r="I140" s="15">
        <v>91531</v>
      </c>
      <c r="J140" s="15">
        <v>-18251</v>
      </c>
      <c r="K140" s="15">
        <f t="shared" si="1"/>
        <v>73280</v>
      </c>
      <c r="L140" s="15">
        <v>-553775.65</v>
      </c>
      <c r="M140" s="14">
        <v>15</v>
      </c>
      <c r="N140" s="14">
        <v>0</v>
      </c>
      <c r="O140" s="14">
        <v>70.75</v>
      </c>
      <c r="P140" s="14">
        <v>53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</row>
    <row r="141" spans="1:26" s="14" customFormat="1" ht="39.950000000000003" customHeight="1" x14ac:dyDescent="0.4">
      <c r="A141" s="13">
        <v>1411115</v>
      </c>
      <c r="B141" s="14" t="s">
        <v>40</v>
      </c>
      <c r="C141" s="14">
        <v>2</v>
      </c>
      <c r="D141" s="14">
        <v>2</v>
      </c>
      <c r="E141" s="14">
        <v>2</v>
      </c>
      <c r="F141" s="14">
        <v>0</v>
      </c>
      <c r="G141" s="15">
        <v>-3942</v>
      </c>
      <c r="H141" s="15">
        <v>359</v>
      </c>
      <c r="I141" s="15">
        <v>3250</v>
      </c>
      <c r="J141" s="15">
        <v>0</v>
      </c>
      <c r="K141" s="15">
        <f t="shared" si="1"/>
        <v>3250</v>
      </c>
      <c r="L141" s="15">
        <v>-6833</v>
      </c>
      <c r="M141" s="14">
        <v>0</v>
      </c>
      <c r="N141" s="14">
        <v>100</v>
      </c>
      <c r="O141" s="14">
        <v>905.29</v>
      </c>
      <c r="P141" s="14">
        <v>0</v>
      </c>
      <c r="Q141" s="14">
        <v>0</v>
      </c>
      <c r="R141" s="14">
        <v>2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</row>
    <row r="142" spans="1:26" s="14" customFormat="1" ht="39.950000000000003" customHeight="1" x14ac:dyDescent="0.4">
      <c r="A142" s="13"/>
      <c r="G142" s="15"/>
      <c r="H142" s="15"/>
      <c r="I142" s="15"/>
      <c r="J142" s="15"/>
      <c r="K142" s="15"/>
      <c r="L142" s="15"/>
    </row>
    <row r="143" spans="1:26" s="14" customFormat="1" ht="39.950000000000003" customHeight="1" x14ac:dyDescent="0.4">
      <c r="A143" s="13">
        <v>1411116</v>
      </c>
      <c r="B143" s="14" t="s">
        <v>30</v>
      </c>
      <c r="C143" s="14">
        <v>561</v>
      </c>
      <c r="D143" s="14">
        <v>471</v>
      </c>
      <c r="E143" s="14">
        <v>471</v>
      </c>
      <c r="F143" s="14">
        <v>8494</v>
      </c>
      <c r="G143" s="15">
        <v>95563.74</v>
      </c>
      <c r="H143" s="15">
        <v>70095.100000000006</v>
      </c>
      <c r="I143" s="15">
        <v>25290</v>
      </c>
      <c r="J143" s="15">
        <v>57426.17</v>
      </c>
      <c r="K143" s="15">
        <f t="shared" si="1"/>
        <v>82716.17</v>
      </c>
      <c r="L143" s="15">
        <v>82942.67</v>
      </c>
      <c r="M143" s="14">
        <v>90</v>
      </c>
      <c r="N143" s="14">
        <v>100</v>
      </c>
      <c r="O143" s="14">
        <v>36.08</v>
      </c>
      <c r="P143" s="14">
        <v>378</v>
      </c>
      <c r="Q143" s="14">
        <v>17</v>
      </c>
      <c r="R143" s="14">
        <v>66</v>
      </c>
      <c r="S143" s="14">
        <v>0</v>
      </c>
      <c r="T143" s="14">
        <v>5</v>
      </c>
      <c r="U143" s="14">
        <v>0</v>
      </c>
      <c r="V143" s="14">
        <v>0</v>
      </c>
      <c r="W143" s="14">
        <v>3</v>
      </c>
      <c r="X143" s="14">
        <v>2</v>
      </c>
      <c r="Y143" s="14">
        <v>0</v>
      </c>
      <c r="Z143" s="14">
        <v>0</v>
      </c>
    </row>
    <row r="144" spans="1:26" s="14" customFormat="1" ht="39.950000000000003" customHeight="1" x14ac:dyDescent="0.4">
      <c r="A144" s="13">
        <v>1411116</v>
      </c>
      <c r="B144" s="14" t="s">
        <v>31</v>
      </c>
      <c r="C144" s="14">
        <v>1344</v>
      </c>
      <c r="D144" s="14">
        <v>1214</v>
      </c>
      <c r="E144" s="14">
        <v>1205</v>
      </c>
      <c r="F144" s="14">
        <v>25938</v>
      </c>
      <c r="G144" s="15">
        <v>428563.92</v>
      </c>
      <c r="H144" s="15">
        <v>206874</v>
      </c>
      <c r="I144" s="15">
        <v>221869</v>
      </c>
      <c r="J144" s="15">
        <v>0</v>
      </c>
      <c r="K144" s="15">
        <f t="shared" si="1"/>
        <v>221869</v>
      </c>
      <c r="L144" s="15">
        <v>413568.92</v>
      </c>
      <c r="M144" s="14">
        <v>129</v>
      </c>
      <c r="N144" s="14">
        <v>0</v>
      </c>
      <c r="O144" s="14">
        <v>107.25</v>
      </c>
      <c r="P144" s="14">
        <v>1022</v>
      </c>
      <c r="Q144" s="14">
        <v>22</v>
      </c>
      <c r="R144" s="14">
        <v>121</v>
      </c>
      <c r="S144" s="14">
        <v>6</v>
      </c>
      <c r="T144" s="14">
        <v>32</v>
      </c>
      <c r="U144" s="14">
        <v>0</v>
      </c>
      <c r="V144" s="14">
        <v>0</v>
      </c>
      <c r="W144" s="14">
        <v>1</v>
      </c>
      <c r="X144" s="14">
        <v>1</v>
      </c>
      <c r="Y144" s="14">
        <v>0</v>
      </c>
      <c r="Z144" s="14">
        <v>0</v>
      </c>
    </row>
    <row r="145" spans="1:26" s="14" customFormat="1" ht="39.950000000000003" customHeight="1" x14ac:dyDescent="0.4">
      <c r="A145" s="13">
        <v>1411116</v>
      </c>
      <c r="B145" s="14" t="s">
        <v>32</v>
      </c>
      <c r="C145" s="14">
        <v>37</v>
      </c>
      <c r="D145" s="14">
        <v>32</v>
      </c>
      <c r="E145" s="14">
        <v>31</v>
      </c>
      <c r="F145" s="14">
        <v>9864</v>
      </c>
      <c r="G145" s="15">
        <v>-2161.3200000000002</v>
      </c>
      <c r="H145" s="15">
        <v>101341</v>
      </c>
      <c r="I145" s="15">
        <v>67963</v>
      </c>
      <c r="J145" s="15">
        <v>0</v>
      </c>
      <c r="K145" s="15">
        <f t="shared" si="1"/>
        <v>67963</v>
      </c>
      <c r="L145" s="15">
        <v>31216.68</v>
      </c>
      <c r="M145" s="14">
        <v>5</v>
      </c>
      <c r="N145" s="14">
        <v>0</v>
      </c>
      <c r="O145" s="14">
        <v>67.06</v>
      </c>
      <c r="P145" s="14">
        <v>24</v>
      </c>
      <c r="Q145" s="14">
        <v>0</v>
      </c>
      <c r="R145" s="14">
        <v>5</v>
      </c>
      <c r="S145" s="14">
        <v>0</v>
      </c>
      <c r="T145" s="14">
        <v>1</v>
      </c>
      <c r="U145" s="14">
        <v>0</v>
      </c>
      <c r="V145" s="14">
        <v>0</v>
      </c>
      <c r="W145" s="14">
        <v>0</v>
      </c>
      <c r="X145" s="14">
        <v>1</v>
      </c>
      <c r="Y145" s="14">
        <v>0</v>
      </c>
      <c r="Z145" s="14">
        <v>0</v>
      </c>
    </row>
    <row r="146" spans="1:26" s="14" customFormat="1" ht="39.950000000000003" customHeight="1" x14ac:dyDescent="0.4">
      <c r="A146" s="13">
        <v>1411116</v>
      </c>
      <c r="B146" s="14" t="s">
        <v>34</v>
      </c>
      <c r="C146" s="14">
        <v>38</v>
      </c>
      <c r="D146" s="14">
        <v>29</v>
      </c>
      <c r="E146" s="14">
        <v>29</v>
      </c>
      <c r="F146" s="14">
        <v>7041</v>
      </c>
      <c r="G146" s="15">
        <v>25328.85</v>
      </c>
      <c r="H146" s="15">
        <v>67118</v>
      </c>
      <c r="I146" s="15">
        <v>95186</v>
      </c>
      <c r="J146" s="15">
        <v>0</v>
      </c>
      <c r="K146" s="15">
        <f t="shared" si="1"/>
        <v>95186</v>
      </c>
      <c r="L146" s="15">
        <v>-2739.15</v>
      </c>
      <c r="M146" s="14">
        <v>9</v>
      </c>
      <c r="N146" s="14">
        <v>100</v>
      </c>
      <c r="O146" s="14">
        <v>141.82</v>
      </c>
      <c r="P146" s="14">
        <v>22</v>
      </c>
      <c r="Q146" s="14">
        <v>0</v>
      </c>
      <c r="R146" s="14">
        <v>4</v>
      </c>
      <c r="S146" s="14">
        <v>0</v>
      </c>
      <c r="T146" s="14">
        <v>2</v>
      </c>
      <c r="U146" s="14">
        <v>0</v>
      </c>
      <c r="V146" s="14">
        <v>0</v>
      </c>
      <c r="W146" s="14">
        <v>0</v>
      </c>
      <c r="X146" s="14">
        <v>1</v>
      </c>
      <c r="Y146" s="14">
        <v>0</v>
      </c>
      <c r="Z146" s="14">
        <v>0</v>
      </c>
    </row>
    <row r="147" spans="1:26" s="14" customFormat="1" ht="39.950000000000003" customHeight="1" x14ac:dyDescent="0.4">
      <c r="A147" s="13">
        <v>1411116</v>
      </c>
      <c r="B147" s="14" t="s">
        <v>35</v>
      </c>
      <c r="C147" s="14">
        <v>24</v>
      </c>
      <c r="D147" s="14">
        <v>24</v>
      </c>
      <c r="E147" s="14">
        <v>24</v>
      </c>
      <c r="F147" s="14">
        <v>8735</v>
      </c>
      <c r="G147" s="15">
        <v>162256.04999999999</v>
      </c>
      <c r="H147" s="15">
        <v>76856.95</v>
      </c>
      <c r="I147" s="15">
        <v>71523</v>
      </c>
      <c r="J147" s="15">
        <v>0</v>
      </c>
      <c r="K147" s="15">
        <f t="shared" ref="K147:K227" si="2">SUM(I147:J147)</f>
        <v>71523</v>
      </c>
      <c r="L147" s="15">
        <v>167590</v>
      </c>
      <c r="M147" s="14">
        <v>0</v>
      </c>
      <c r="N147" s="14">
        <v>100</v>
      </c>
      <c r="O147" s="14">
        <v>93.06</v>
      </c>
      <c r="P147" s="14">
        <v>13</v>
      </c>
      <c r="Q147" s="14">
        <v>0</v>
      </c>
      <c r="R147" s="14">
        <v>10</v>
      </c>
      <c r="S147" s="14">
        <v>0</v>
      </c>
      <c r="T147" s="14">
        <v>0</v>
      </c>
      <c r="U147" s="14">
        <v>0</v>
      </c>
      <c r="V147" s="14">
        <v>0</v>
      </c>
      <c r="W147" s="14">
        <v>1</v>
      </c>
      <c r="X147" s="14">
        <v>0</v>
      </c>
      <c r="Y147" s="14">
        <v>0</v>
      </c>
      <c r="Z147" s="14">
        <v>0</v>
      </c>
    </row>
    <row r="148" spans="1:26" s="14" customFormat="1" ht="39.950000000000003" customHeight="1" x14ac:dyDescent="0.4">
      <c r="A148" s="13">
        <v>1411116</v>
      </c>
      <c r="B148" s="14" t="s">
        <v>36</v>
      </c>
      <c r="C148" s="14">
        <v>18</v>
      </c>
      <c r="D148" s="14">
        <v>17</v>
      </c>
      <c r="E148" s="14">
        <v>17</v>
      </c>
      <c r="F148" s="14">
        <v>1965</v>
      </c>
      <c r="G148" s="15">
        <v>405551.84</v>
      </c>
      <c r="H148" s="15">
        <v>20718</v>
      </c>
      <c r="I148" s="15">
        <v>26956</v>
      </c>
      <c r="J148" s="15">
        <v>0</v>
      </c>
      <c r="K148" s="15">
        <f t="shared" si="2"/>
        <v>26956</v>
      </c>
      <c r="L148" s="15">
        <v>399313.84</v>
      </c>
      <c r="M148" s="14">
        <v>1</v>
      </c>
      <c r="N148" s="14">
        <v>100</v>
      </c>
      <c r="O148" s="14">
        <v>130.11000000000001</v>
      </c>
      <c r="P148" s="14">
        <v>9</v>
      </c>
      <c r="Q148" s="14">
        <v>0</v>
      </c>
      <c r="R148" s="14">
        <v>4</v>
      </c>
      <c r="S148" s="14">
        <v>0</v>
      </c>
      <c r="T148" s="14">
        <v>4</v>
      </c>
      <c r="U148" s="14">
        <v>0</v>
      </c>
      <c r="V148" s="14">
        <v>0</v>
      </c>
      <c r="W148" s="14">
        <v>0</v>
      </c>
      <c r="X148" s="14">
        <v>0</v>
      </c>
      <c r="Y148" s="14">
        <v>0</v>
      </c>
      <c r="Z148" s="14">
        <v>0</v>
      </c>
    </row>
    <row r="149" spans="1:26" s="14" customFormat="1" ht="39.950000000000003" customHeight="1" x14ac:dyDescent="0.4">
      <c r="A149" s="13">
        <v>1411116</v>
      </c>
      <c r="B149" s="14" t="s">
        <v>37</v>
      </c>
      <c r="C149" s="14">
        <v>6</v>
      </c>
      <c r="D149" s="14">
        <v>3</v>
      </c>
      <c r="E149" s="14">
        <v>2</v>
      </c>
      <c r="F149" s="14">
        <v>35</v>
      </c>
      <c r="G149" s="15">
        <v>-17384</v>
      </c>
      <c r="H149" s="15">
        <v>3035</v>
      </c>
      <c r="I149" s="15">
        <v>4100</v>
      </c>
      <c r="J149" s="15">
        <v>0</v>
      </c>
      <c r="K149" s="15">
        <f t="shared" si="2"/>
        <v>4100</v>
      </c>
      <c r="L149" s="15">
        <v>-18449</v>
      </c>
      <c r="M149" s="14">
        <v>3</v>
      </c>
      <c r="N149" s="14">
        <v>0</v>
      </c>
      <c r="O149" s="14">
        <v>135.09</v>
      </c>
      <c r="P149" s="14">
        <v>2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</row>
    <row r="150" spans="1:26" s="14" customFormat="1" ht="39.950000000000003" customHeight="1" x14ac:dyDescent="0.4">
      <c r="A150" s="13"/>
      <c r="G150" s="15"/>
      <c r="H150" s="15"/>
      <c r="I150" s="15"/>
      <c r="J150" s="15"/>
      <c r="K150" s="15"/>
      <c r="L150" s="15"/>
    </row>
    <row r="151" spans="1:26" s="14" customFormat="1" ht="39.950000000000003" customHeight="1" x14ac:dyDescent="0.4">
      <c r="A151" s="13">
        <v>1411117</v>
      </c>
      <c r="B151" s="14" t="s">
        <v>30</v>
      </c>
      <c r="C151" s="14">
        <v>639</v>
      </c>
      <c r="D151" s="14">
        <v>478</v>
      </c>
      <c r="E151" s="14">
        <v>478</v>
      </c>
      <c r="F151" s="14">
        <v>7932</v>
      </c>
      <c r="G151" s="15">
        <v>220056.49</v>
      </c>
      <c r="H151" s="15">
        <v>63746.8</v>
      </c>
      <c r="I151" s="15">
        <v>20944</v>
      </c>
      <c r="J151" s="15">
        <v>52109.8</v>
      </c>
      <c r="K151" s="15">
        <f t="shared" si="2"/>
        <v>73053.8</v>
      </c>
      <c r="L151" s="15">
        <v>210749.49</v>
      </c>
      <c r="M151" s="14">
        <v>161</v>
      </c>
      <c r="N151" s="14">
        <v>100</v>
      </c>
      <c r="O151" s="14">
        <v>32.85</v>
      </c>
      <c r="P151" s="14">
        <v>408</v>
      </c>
      <c r="Q151" s="14">
        <v>5</v>
      </c>
      <c r="R151" s="14">
        <v>60</v>
      </c>
      <c r="S151" s="14">
        <v>1</v>
      </c>
      <c r="T151" s="14">
        <v>0</v>
      </c>
      <c r="U151" s="14">
        <v>0</v>
      </c>
      <c r="V151" s="14">
        <v>0</v>
      </c>
      <c r="W151" s="14">
        <v>2</v>
      </c>
      <c r="X151" s="14">
        <v>2</v>
      </c>
      <c r="Y151" s="14">
        <v>0</v>
      </c>
      <c r="Z151" s="14">
        <v>0</v>
      </c>
    </row>
    <row r="152" spans="1:26" s="14" customFormat="1" ht="39.950000000000003" customHeight="1" x14ac:dyDescent="0.4">
      <c r="A152" s="13">
        <v>1411117</v>
      </c>
      <c r="B152" s="14" t="s">
        <v>31</v>
      </c>
      <c r="C152" s="14">
        <v>1305</v>
      </c>
      <c r="D152" s="14">
        <v>1172</v>
      </c>
      <c r="E152" s="14">
        <v>1159</v>
      </c>
      <c r="F152" s="14">
        <v>25267</v>
      </c>
      <c r="G152" s="15">
        <v>565393.07999999996</v>
      </c>
      <c r="H152" s="15">
        <v>198354.01</v>
      </c>
      <c r="I152" s="15">
        <v>250164</v>
      </c>
      <c r="J152" s="15">
        <v>600</v>
      </c>
      <c r="K152" s="15">
        <f t="shared" si="2"/>
        <v>250764</v>
      </c>
      <c r="L152" s="15">
        <v>512983.09</v>
      </c>
      <c r="M152" s="14">
        <v>129</v>
      </c>
      <c r="N152" s="14">
        <v>0</v>
      </c>
      <c r="O152" s="14">
        <v>126.12</v>
      </c>
      <c r="P152" s="14">
        <v>997</v>
      </c>
      <c r="Q152" s="14">
        <v>13</v>
      </c>
      <c r="R152" s="14">
        <v>136</v>
      </c>
      <c r="S152" s="14">
        <v>3</v>
      </c>
      <c r="T152" s="14">
        <v>2</v>
      </c>
      <c r="U152" s="14">
        <v>0</v>
      </c>
      <c r="V152" s="14">
        <v>0</v>
      </c>
      <c r="W152" s="14">
        <v>5</v>
      </c>
      <c r="X152" s="14">
        <v>3</v>
      </c>
      <c r="Y152" s="14">
        <v>0</v>
      </c>
      <c r="Z152" s="14">
        <v>0</v>
      </c>
    </row>
    <row r="153" spans="1:26" s="14" customFormat="1" ht="39.950000000000003" customHeight="1" x14ac:dyDescent="0.4">
      <c r="A153" s="13">
        <v>1411117</v>
      </c>
      <c r="B153" s="14" t="s">
        <v>39</v>
      </c>
      <c r="C153" s="14">
        <v>2</v>
      </c>
      <c r="D153" s="14">
        <v>2</v>
      </c>
      <c r="E153" s="14">
        <v>2</v>
      </c>
      <c r="F153" s="14">
        <v>60</v>
      </c>
      <c r="G153" s="15">
        <v>3880</v>
      </c>
      <c r="H153" s="15">
        <v>774</v>
      </c>
      <c r="I153" s="15">
        <v>0</v>
      </c>
      <c r="J153" s="15">
        <v>0</v>
      </c>
      <c r="K153" s="15">
        <f t="shared" si="2"/>
        <v>0</v>
      </c>
      <c r="L153" s="15">
        <v>4654</v>
      </c>
      <c r="M153" s="14">
        <v>0</v>
      </c>
      <c r="N153" s="14">
        <v>100</v>
      </c>
      <c r="O153" s="14">
        <v>0</v>
      </c>
      <c r="P153" s="14">
        <v>1</v>
      </c>
      <c r="Q153" s="14">
        <v>0</v>
      </c>
      <c r="R153" s="14">
        <v>1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</row>
    <row r="154" spans="1:26" s="14" customFormat="1" ht="39.950000000000003" customHeight="1" x14ac:dyDescent="0.4">
      <c r="A154" s="13">
        <v>1411117</v>
      </c>
      <c r="B154" s="14" t="s">
        <v>32</v>
      </c>
      <c r="C154" s="14">
        <v>189</v>
      </c>
      <c r="D154" s="14">
        <v>173</v>
      </c>
      <c r="E154" s="14">
        <v>173</v>
      </c>
      <c r="F154" s="14">
        <v>10021</v>
      </c>
      <c r="G154" s="15">
        <v>81738.289999999994</v>
      </c>
      <c r="H154" s="15">
        <v>107546</v>
      </c>
      <c r="I154" s="15">
        <v>121897</v>
      </c>
      <c r="J154" s="15">
        <v>0</v>
      </c>
      <c r="K154" s="15">
        <f t="shared" si="2"/>
        <v>121897</v>
      </c>
      <c r="L154" s="15">
        <v>67387.289999999994</v>
      </c>
      <c r="M154" s="14">
        <v>15</v>
      </c>
      <c r="N154" s="14">
        <v>100</v>
      </c>
      <c r="O154" s="14">
        <v>113.34</v>
      </c>
      <c r="P154" s="14">
        <v>142</v>
      </c>
      <c r="Q154" s="14">
        <v>0</v>
      </c>
      <c r="R154" s="14">
        <v>30</v>
      </c>
      <c r="S154" s="14">
        <v>0</v>
      </c>
      <c r="T154" s="14">
        <v>0</v>
      </c>
      <c r="U154" s="14">
        <v>0</v>
      </c>
      <c r="V154" s="14">
        <v>0</v>
      </c>
      <c r="W154" s="14">
        <v>0</v>
      </c>
      <c r="X154" s="14">
        <v>1</v>
      </c>
      <c r="Y154" s="14">
        <v>0</v>
      </c>
      <c r="Z154" s="14">
        <v>0</v>
      </c>
    </row>
    <row r="155" spans="1:26" s="14" customFormat="1" ht="39.950000000000003" customHeight="1" x14ac:dyDescent="0.4">
      <c r="A155" s="13">
        <v>1411117</v>
      </c>
      <c r="B155" s="14" t="s">
        <v>34</v>
      </c>
      <c r="C155" s="14">
        <v>47</v>
      </c>
      <c r="D155" s="14">
        <v>42</v>
      </c>
      <c r="E155" s="14">
        <v>39</v>
      </c>
      <c r="F155" s="14">
        <v>3788</v>
      </c>
      <c r="G155" s="15">
        <v>11384.41</v>
      </c>
      <c r="H155" s="15">
        <v>41125</v>
      </c>
      <c r="I155" s="15">
        <v>40792</v>
      </c>
      <c r="J155" s="15">
        <v>-600</v>
      </c>
      <c r="K155" s="15">
        <f t="shared" si="2"/>
        <v>40192</v>
      </c>
      <c r="L155" s="15">
        <v>12317.41</v>
      </c>
      <c r="M155" s="14">
        <v>3</v>
      </c>
      <c r="N155" s="14">
        <v>0</v>
      </c>
      <c r="O155" s="14">
        <v>99.19</v>
      </c>
      <c r="P155" s="14">
        <v>31</v>
      </c>
      <c r="Q155" s="14">
        <v>1</v>
      </c>
      <c r="R155" s="14">
        <v>6</v>
      </c>
      <c r="S155" s="14">
        <v>0</v>
      </c>
      <c r="T155" s="14">
        <v>1</v>
      </c>
      <c r="U155" s="14">
        <v>0</v>
      </c>
      <c r="V155" s="14">
        <v>0</v>
      </c>
      <c r="W155" s="14">
        <v>0</v>
      </c>
      <c r="X155" s="14">
        <v>0</v>
      </c>
      <c r="Y155" s="14">
        <v>0</v>
      </c>
      <c r="Z155" s="14">
        <v>0</v>
      </c>
    </row>
    <row r="156" spans="1:26" s="14" customFormat="1" ht="39.950000000000003" customHeight="1" x14ac:dyDescent="0.4">
      <c r="A156" s="13">
        <v>1411117</v>
      </c>
      <c r="B156" s="14" t="s">
        <v>35</v>
      </c>
      <c r="C156" s="14">
        <v>47</v>
      </c>
      <c r="D156" s="14">
        <v>41</v>
      </c>
      <c r="E156" s="14">
        <v>41</v>
      </c>
      <c r="F156" s="14">
        <v>15029</v>
      </c>
      <c r="G156" s="15">
        <v>2150039.75</v>
      </c>
      <c r="H156" s="15">
        <v>141236.23000000001</v>
      </c>
      <c r="I156" s="15">
        <v>148429</v>
      </c>
      <c r="J156" s="15">
        <v>0</v>
      </c>
      <c r="K156" s="15">
        <f t="shared" si="2"/>
        <v>148429</v>
      </c>
      <c r="L156" s="15">
        <v>2142846.98</v>
      </c>
      <c r="M156" s="14">
        <v>6</v>
      </c>
      <c r="N156" s="14">
        <v>100</v>
      </c>
      <c r="O156" s="14">
        <v>105.09</v>
      </c>
      <c r="P156" s="14">
        <v>25</v>
      </c>
      <c r="Q156" s="14">
        <v>9</v>
      </c>
      <c r="R156" s="14">
        <v>2</v>
      </c>
      <c r="S156" s="14">
        <v>0</v>
      </c>
      <c r="T156" s="14">
        <v>1</v>
      </c>
      <c r="U156" s="14">
        <v>0</v>
      </c>
      <c r="V156" s="14">
        <v>0</v>
      </c>
      <c r="W156" s="14">
        <v>0</v>
      </c>
      <c r="X156" s="14">
        <v>2</v>
      </c>
      <c r="Y156" s="14">
        <v>0</v>
      </c>
      <c r="Z156" s="14">
        <v>2</v>
      </c>
    </row>
    <row r="157" spans="1:26" s="14" customFormat="1" ht="39.950000000000003" customHeight="1" x14ac:dyDescent="0.4">
      <c r="A157" s="13">
        <v>1411117</v>
      </c>
      <c r="B157" s="14" t="s">
        <v>36</v>
      </c>
      <c r="C157" s="14">
        <v>35</v>
      </c>
      <c r="D157" s="14">
        <v>35</v>
      </c>
      <c r="E157" s="14">
        <v>35</v>
      </c>
      <c r="F157" s="14">
        <v>4469</v>
      </c>
      <c r="G157" s="15">
        <v>541076.82999999996</v>
      </c>
      <c r="H157" s="15">
        <v>45797.17</v>
      </c>
      <c r="I157" s="15">
        <v>51571</v>
      </c>
      <c r="J157" s="15">
        <v>0</v>
      </c>
      <c r="K157" s="15">
        <f t="shared" si="2"/>
        <v>51571</v>
      </c>
      <c r="L157" s="15">
        <v>535303</v>
      </c>
      <c r="M157" s="14">
        <v>0</v>
      </c>
      <c r="N157" s="14">
        <v>100</v>
      </c>
      <c r="O157" s="14">
        <v>112.61</v>
      </c>
      <c r="P157" s="14">
        <v>28</v>
      </c>
      <c r="Q157" s="14">
        <v>0</v>
      </c>
      <c r="R157" s="14">
        <v>5</v>
      </c>
      <c r="S157" s="14">
        <v>0</v>
      </c>
      <c r="T157" s="14">
        <v>1</v>
      </c>
      <c r="U157" s="14">
        <v>0</v>
      </c>
      <c r="V157" s="14">
        <v>0</v>
      </c>
      <c r="W157" s="14">
        <v>0</v>
      </c>
      <c r="X157" s="14">
        <v>1</v>
      </c>
      <c r="Y157" s="14">
        <v>0</v>
      </c>
      <c r="Z157" s="14">
        <v>0</v>
      </c>
    </row>
    <row r="158" spans="1:26" s="14" customFormat="1" ht="39.950000000000003" customHeight="1" x14ac:dyDescent="0.4">
      <c r="A158" s="13">
        <v>1411117</v>
      </c>
      <c r="B158" s="14" t="s">
        <v>37</v>
      </c>
      <c r="C158" s="14">
        <v>11</v>
      </c>
      <c r="D158" s="14">
        <v>4</v>
      </c>
      <c r="E158" s="14">
        <v>1</v>
      </c>
      <c r="F158" s="14">
        <v>0</v>
      </c>
      <c r="G158" s="15">
        <v>-21736.92</v>
      </c>
      <c r="H158" s="15">
        <v>6</v>
      </c>
      <c r="I158" s="15">
        <v>0</v>
      </c>
      <c r="J158" s="15">
        <v>0</v>
      </c>
      <c r="K158" s="15">
        <f t="shared" si="2"/>
        <v>0</v>
      </c>
      <c r="L158" s="15">
        <v>-21730.92</v>
      </c>
      <c r="M158" s="14">
        <v>7</v>
      </c>
      <c r="N158" s="14">
        <v>0</v>
      </c>
      <c r="O158" s="14">
        <v>0</v>
      </c>
      <c r="P158" s="14">
        <v>1</v>
      </c>
      <c r="Q158" s="14">
        <v>0</v>
      </c>
      <c r="R158" s="14">
        <v>0</v>
      </c>
      <c r="S158" s="14">
        <v>0</v>
      </c>
      <c r="T158" s="14">
        <v>0</v>
      </c>
      <c r="U158" s="14">
        <v>0</v>
      </c>
      <c r="V158" s="14">
        <v>0</v>
      </c>
      <c r="W158" s="14">
        <v>0</v>
      </c>
      <c r="X158" s="14">
        <v>0</v>
      </c>
      <c r="Y158" s="14">
        <v>0</v>
      </c>
      <c r="Z158" s="14">
        <v>0</v>
      </c>
    </row>
    <row r="159" spans="1:26" s="14" customFormat="1" ht="39.950000000000003" customHeight="1" x14ac:dyDescent="0.4">
      <c r="A159" s="13"/>
      <c r="G159" s="15"/>
      <c r="H159" s="15"/>
      <c r="I159" s="15"/>
      <c r="J159" s="15"/>
      <c r="K159" s="15"/>
      <c r="L159" s="15"/>
    </row>
    <row r="160" spans="1:26" s="14" customFormat="1" ht="39.950000000000003" customHeight="1" x14ac:dyDescent="0.4">
      <c r="A160" s="13">
        <v>1411118</v>
      </c>
      <c r="B160" s="14" t="s">
        <v>30</v>
      </c>
      <c r="C160" s="14">
        <v>446</v>
      </c>
      <c r="D160" s="14">
        <v>376</v>
      </c>
      <c r="E160" s="14">
        <v>376</v>
      </c>
      <c r="F160" s="14">
        <v>5658</v>
      </c>
      <c r="G160" s="15">
        <v>71932.58</v>
      </c>
      <c r="H160" s="15">
        <v>47820.43</v>
      </c>
      <c r="I160" s="15">
        <v>24129</v>
      </c>
      <c r="J160" s="15">
        <v>42284.43</v>
      </c>
      <c r="K160" s="15">
        <f t="shared" si="2"/>
        <v>66413.429999999993</v>
      </c>
      <c r="L160" s="15">
        <v>53339.58</v>
      </c>
      <c r="M160" s="14">
        <v>69</v>
      </c>
      <c r="N160" s="14">
        <v>100</v>
      </c>
      <c r="O160" s="14">
        <v>50.46</v>
      </c>
      <c r="P160" s="14">
        <v>306</v>
      </c>
      <c r="Q160" s="14">
        <v>9</v>
      </c>
      <c r="R160" s="14">
        <v>45</v>
      </c>
      <c r="S160" s="14">
        <v>1</v>
      </c>
      <c r="T160" s="14">
        <v>9</v>
      </c>
      <c r="U160" s="14">
        <v>0</v>
      </c>
      <c r="V160" s="14">
        <v>0</v>
      </c>
      <c r="W160" s="14">
        <v>2</v>
      </c>
      <c r="X160" s="14">
        <v>4</v>
      </c>
      <c r="Y160" s="14">
        <v>0</v>
      </c>
      <c r="Z160" s="14">
        <v>0</v>
      </c>
    </row>
    <row r="161" spans="1:26" s="14" customFormat="1" ht="39.950000000000003" customHeight="1" x14ac:dyDescent="0.4">
      <c r="A161" s="13">
        <v>1411118</v>
      </c>
      <c r="B161" s="14" t="s">
        <v>31</v>
      </c>
      <c r="C161" s="14">
        <v>1045</v>
      </c>
      <c r="D161" s="14">
        <v>962</v>
      </c>
      <c r="E161" s="14">
        <v>958</v>
      </c>
      <c r="F161" s="14">
        <v>18733</v>
      </c>
      <c r="G161" s="15">
        <v>266192.65999999997</v>
      </c>
      <c r="H161" s="15">
        <v>157693.1</v>
      </c>
      <c r="I161" s="15">
        <v>205795</v>
      </c>
      <c r="J161" s="15">
        <v>0</v>
      </c>
      <c r="K161" s="15">
        <f t="shared" si="2"/>
        <v>205795</v>
      </c>
      <c r="L161" s="15">
        <v>218090.76</v>
      </c>
      <c r="M161" s="14">
        <v>82</v>
      </c>
      <c r="N161" s="14">
        <v>0</v>
      </c>
      <c r="O161" s="14">
        <v>130.5</v>
      </c>
      <c r="P161" s="14">
        <v>824</v>
      </c>
      <c r="Q161" s="14">
        <v>14</v>
      </c>
      <c r="R161" s="14">
        <v>79</v>
      </c>
      <c r="S161" s="14">
        <v>15</v>
      </c>
      <c r="T161" s="14">
        <v>16</v>
      </c>
      <c r="U161" s="14">
        <v>0</v>
      </c>
      <c r="V161" s="14">
        <v>0</v>
      </c>
      <c r="W161" s="14">
        <v>8</v>
      </c>
      <c r="X161" s="14">
        <v>2</v>
      </c>
      <c r="Y161" s="14">
        <v>0</v>
      </c>
      <c r="Z161" s="14">
        <v>0</v>
      </c>
    </row>
    <row r="162" spans="1:26" s="14" customFormat="1" ht="39.950000000000003" customHeight="1" x14ac:dyDescent="0.4">
      <c r="A162" s="13">
        <v>1411118</v>
      </c>
      <c r="B162" s="14" t="s">
        <v>32</v>
      </c>
      <c r="C162" s="14">
        <v>24</v>
      </c>
      <c r="D162" s="14">
        <v>23</v>
      </c>
      <c r="E162" s="14">
        <v>23</v>
      </c>
      <c r="F162" s="14">
        <v>3387</v>
      </c>
      <c r="G162" s="15">
        <v>18910.05</v>
      </c>
      <c r="H162" s="15">
        <v>36165.949999999997</v>
      </c>
      <c r="I162" s="15">
        <v>38308</v>
      </c>
      <c r="J162" s="15">
        <v>0</v>
      </c>
      <c r="K162" s="15">
        <f t="shared" si="2"/>
        <v>38308</v>
      </c>
      <c r="L162" s="15">
        <v>16768</v>
      </c>
      <c r="M162" s="14">
        <v>1</v>
      </c>
      <c r="N162" s="14">
        <v>100</v>
      </c>
      <c r="O162" s="14">
        <v>105.92</v>
      </c>
      <c r="P162" s="14">
        <v>19</v>
      </c>
      <c r="Q162" s="14">
        <v>0</v>
      </c>
      <c r="R162" s="14">
        <v>4</v>
      </c>
      <c r="S162" s="14">
        <v>0</v>
      </c>
      <c r="T162" s="14">
        <v>0</v>
      </c>
      <c r="U162" s="14">
        <v>0</v>
      </c>
      <c r="V162" s="14">
        <v>0</v>
      </c>
      <c r="W162" s="14">
        <v>0</v>
      </c>
      <c r="X162" s="14">
        <v>0</v>
      </c>
      <c r="Y162" s="14">
        <v>0</v>
      </c>
      <c r="Z162" s="14">
        <v>0</v>
      </c>
    </row>
    <row r="163" spans="1:26" s="14" customFormat="1" ht="39.950000000000003" customHeight="1" x14ac:dyDescent="0.4">
      <c r="A163" s="13">
        <v>1411118</v>
      </c>
      <c r="B163" s="14" t="s">
        <v>41</v>
      </c>
      <c r="C163" s="14">
        <v>4</v>
      </c>
      <c r="D163" s="14">
        <v>4</v>
      </c>
      <c r="E163" s="14">
        <v>3</v>
      </c>
      <c r="F163" s="14">
        <v>3285</v>
      </c>
      <c r="G163" s="15">
        <v>3885.02</v>
      </c>
      <c r="H163" s="15">
        <v>15262.98</v>
      </c>
      <c r="I163" s="15">
        <v>38228</v>
      </c>
      <c r="J163" s="15">
        <v>0</v>
      </c>
      <c r="K163" s="15">
        <f t="shared" si="2"/>
        <v>38228</v>
      </c>
      <c r="L163" s="15">
        <v>-19080</v>
      </c>
      <c r="M163" s="14">
        <v>0</v>
      </c>
      <c r="N163" s="14">
        <v>0</v>
      </c>
      <c r="O163" s="14">
        <v>250.46</v>
      </c>
      <c r="P163" s="14">
        <v>1</v>
      </c>
      <c r="Q163" s="14">
        <v>0</v>
      </c>
      <c r="R163" s="14">
        <v>1</v>
      </c>
      <c r="S163" s="14">
        <v>0</v>
      </c>
      <c r="T163" s="14">
        <v>1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</row>
    <row r="164" spans="1:26" s="14" customFormat="1" ht="39.950000000000003" customHeight="1" x14ac:dyDescent="0.4">
      <c r="A164" s="13">
        <v>1411118</v>
      </c>
      <c r="B164" s="14" t="s">
        <v>34</v>
      </c>
      <c r="C164" s="14">
        <v>27</v>
      </c>
      <c r="D164" s="14">
        <v>23</v>
      </c>
      <c r="E164" s="14">
        <v>23</v>
      </c>
      <c r="F164" s="14">
        <v>4031</v>
      </c>
      <c r="G164" s="15">
        <v>5341.64</v>
      </c>
      <c r="H164" s="15">
        <v>41703</v>
      </c>
      <c r="I164" s="15">
        <v>45875</v>
      </c>
      <c r="J164" s="15">
        <v>0</v>
      </c>
      <c r="K164" s="15">
        <f t="shared" si="2"/>
        <v>45875</v>
      </c>
      <c r="L164" s="15">
        <v>1169.6400000000001</v>
      </c>
      <c r="M164" s="14">
        <v>4</v>
      </c>
      <c r="N164" s="14">
        <v>100</v>
      </c>
      <c r="O164" s="14">
        <v>110</v>
      </c>
      <c r="P164" s="14">
        <v>17</v>
      </c>
      <c r="Q164" s="14">
        <v>0</v>
      </c>
      <c r="R164" s="14">
        <v>4</v>
      </c>
      <c r="S164" s="14">
        <v>0</v>
      </c>
      <c r="T164" s="14">
        <v>1</v>
      </c>
      <c r="U164" s="14">
        <v>0</v>
      </c>
      <c r="V164" s="14">
        <v>0</v>
      </c>
      <c r="W164" s="14">
        <v>1</v>
      </c>
      <c r="X164" s="14">
        <v>0</v>
      </c>
      <c r="Y164" s="14">
        <v>0</v>
      </c>
      <c r="Z164" s="14">
        <v>0</v>
      </c>
    </row>
    <row r="165" spans="1:26" s="14" customFormat="1" ht="39.950000000000003" customHeight="1" x14ac:dyDescent="0.4">
      <c r="A165" s="13">
        <v>1411118</v>
      </c>
      <c r="B165" s="14" t="s">
        <v>35</v>
      </c>
      <c r="C165" s="14">
        <v>24</v>
      </c>
      <c r="D165" s="14">
        <v>22</v>
      </c>
      <c r="E165" s="14">
        <v>22</v>
      </c>
      <c r="F165" s="14">
        <v>10542</v>
      </c>
      <c r="G165" s="15">
        <v>309805.40000000002</v>
      </c>
      <c r="H165" s="15">
        <v>78584</v>
      </c>
      <c r="I165" s="15">
        <v>60901</v>
      </c>
      <c r="J165" s="15">
        <v>0</v>
      </c>
      <c r="K165" s="15">
        <f t="shared" si="2"/>
        <v>60901</v>
      </c>
      <c r="L165" s="15">
        <v>327488.40000000002</v>
      </c>
      <c r="M165" s="14">
        <v>2</v>
      </c>
      <c r="N165" s="14">
        <v>100</v>
      </c>
      <c r="O165" s="14">
        <v>77.5</v>
      </c>
      <c r="P165" s="14">
        <v>11</v>
      </c>
      <c r="Q165" s="14">
        <v>2</v>
      </c>
      <c r="R165" s="14">
        <v>4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3</v>
      </c>
      <c r="Y165" s="14">
        <v>0</v>
      </c>
      <c r="Z165" s="14">
        <v>2</v>
      </c>
    </row>
    <row r="166" spans="1:26" s="14" customFormat="1" ht="39.950000000000003" customHeight="1" x14ac:dyDescent="0.4">
      <c r="A166" s="13">
        <v>1411118</v>
      </c>
      <c r="B166" s="14" t="s">
        <v>36</v>
      </c>
      <c r="C166" s="14">
        <v>10</v>
      </c>
      <c r="D166" s="14">
        <v>10</v>
      </c>
      <c r="E166" s="14">
        <v>10</v>
      </c>
      <c r="F166" s="14">
        <v>1337</v>
      </c>
      <c r="G166" s="15">
        <v>12561.9</v>
      </c>
      <c r="H166" s="15">
        <v>49396.1</v>
      </c>
      <c r="I166" s="15">
        <v>30856</v>
      </c>
      <c r="J166" s="15">
        <v>0</v>
      </c>
      <c r="K166" s="15">
        <f t="shared" si="2"/>
        <v>30856</v>
      </c>
      <c r="L166" s="15">
        <v>31102</v>
      </c>
      <c r="M166" s="14">
        <v>0</v>
      </c>
      <c r="N166" s="14">
        <v>100</v>
      </c>
      <c r="O166" s="14">
        <v>62.47</v>
      </c>
      <c r="P166" s="14">
        <v>7</v>
      </c>
      <c r="Q166" s="14">
        <v>1</v>
      </c>
      <c r="R166" s="14">
        <v>0</v>
      </c>
      <c r="S166" s="14">
        <v>0</v>
      </c>
      <c r="T166" s="14">
        <v>1</v>
      </c>
      <c r="U166" s="14">
        <v>0</v>
      </c>
      <c r="V166" s="14">
        <v>1</v>
      </c>
      <c r="W166" s="14">
        <v>0</v>
      </c>
      <c r="X166" s="14">
        <v>0</v>
      </c>
      <c r="Y166" s="14">
        <v>0</v>
      </c>
      <c r="Z166" s="14">
        <v>0</v>
      </c>
    </row>
    <row r="167" spans="1:26" s="14" customFormat="1" ht="39.950000000000003" customHeight="1" x14ac:dyDescent="0.4">
      <c r="A167" s="13">
        <v>1411118</v>
      </c>
      <c r="B167" s="14" t="s">
        <v>37</v>
      </c>
      <c r="C167" s="14">
        <v>1</v>
      </c>
      <c r="D167" s="14">
        <v>1</v>
      </c>
      <c r="E167" s="14">
        <v>1</v>
      </c>
      <c r="F167" s="14">
        <v>0</v>
      </c>
      <c r="G167" s="15">
        <v>-7843</v>
      </c>
      <c r="H167" s="15">
        <v>2000</v>
      </c>
      <c r="I167" s="15">
        <v>2000</v>
      </c>
      <c r="J167" s="15">
        <v>0</v>
      </c>
      <c r="K167" s="15">
        <f t="shared" si="2"/>
        <v>2000</v>
      </c>
      <c r="L167" s="15">
        <v>-7843</v>
      </c>
      <c r="M167" s="14">
        <v>0</v>
      </c>
      <c r="N167" s="14">
        <v>100</v>
      </c>
      <c r="O167" s="14">
        <v>100</v>
      </c>
      <c r="P167" s="14">
        <v>1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</row>
    <row r="168" spans="1:26" s="14" customFormat="1" ht="39.950000000000003" customHeight="1" x14ac:dyDescent="0.4">
      <c r="A168" s="13"/>
      <c r="G168" s="15"/>
      <c r="H168" s="15"/>
      <c r="I168" s="15"/>
      <c r="J168" s="15"/>
      <c r="K168" s="15"/>
      <c r="L168" s="15"/>
    </row>
    <row r="169" spans="1:26" s="14" customFormat="1" ht="39.950000000000003" customHeight="1" x14ac:dyDescent="0.4">
      <c r="A169" s="13"/>
      <c r="G169" s="15"/>
      <c r="H169" s="15"/>
      <c r="I169" s="15"/>
      <c r="J169" s="15"/>
      <c r="K169" s="15"/>
      <c r="L169" s="15"/>
    </row>
    <row r="170" spans="1:26" s="14" customFormat="1" ht="39.950000000000003" customHeight="1" x14ac:dyDescent="0.4">
      <c r="A170" s="13"/>
      <c r="G170" s="15"/>
      <c r="H170" s="15"/>
      <c r="I170" s="15"/>
      <c r="J170" s="15"/>
      <c r="K170" s="15"/>
      <c r="L170" s="15"/>
    </row>
    <row r="171" spans="1:26" s="14" customFormat="1" ht="39.950000000000003" customHeight="1" x14ac:dyDescent="0.4">
      <c r="A171" s="13"/>
      <c r="G171" s="15"/>
      <c r="H171" s="15"/>
      <c r="I171" s="15"/>
      <c r="J171" s="15"/>
      <c r="K171" s="15"/>
      <c r="L171" s="15"/>
    </row>
    <row r="172" spans="1:26" s="14" customFormat="1" ht="39.950000000000003" customHeight="1" x14ac:dyDescent="0.4">
      <c r="A172" s="13"/>
      <c r="G172" s="15"/>
      <c r="H172" s="15"/>
      <c r="I172" s="15"/>
      <c r="J172" s="15"/>
      <c r="K172" s="15"/>
      <c r="L172" s="15"/>
    </row>
    <row r="173" spans="1:26" s="14" customFormat="1" ht="39.950000000000003" customHeight="1" x14ac:dyDescent="0.4">
      <c r="A173" s="13"/>
      <c r="G173" s="15"/>
      <c r="H173" s="15"/>
      <c r="I173" s="15"/>
      <c r="J173" s="15"/>
      <c r="K173" s="15"/>
      <c r="L173" s="15"/>
    </row>
    <row r="174" spans="1:26" s="14" customFormat="1" ht="39.950000000000003" customHeight="1" x14ac:dyDescent="0.4">
      <c r="A174" s="13"/>
      <c r="G174" s="15"/>
      <c r="H174" s="15"/>
      <c r="I174" s="15"/>
      <c r="J174" s="15"/>
      <c r="K174" s="15"/>
      <c r="L174" s="15"/>
    </row>
    <row r="175" spans="1:26" s="14" customFormat="1" ht="39.950000000000003" customHeight="1" x14ac:dyDescent="0.4">
      <c r="A175" s="13"/>
      <c r="G175" s="15"/>
      <c r="H175" s="15"/>
      <c r="I175" s="15"/>
      <c r="J175" s="15"/>
      <c r="K175" s="15"/>
      <c r="L175" s="15"/>
    </row>
    <row r="176" spans="1:26" s="14" customFormat="1" ht="39.950000000000003" customHeight="1" x14ac:dyDescent="0.4">
      <c r="A176" s="13"/>
      <c r="G176" s="15"/>
      <c r="H176" s="15"/>
      <c r="I176" s="15"/>
      <c r="J176" s="15"/>
      <c r="K176" s="15"/>
      <c r="L176" s="15"/>
    </row>
    <row r="177" spans="1:26" s="14" customFormat="1" ht="39.950000000000003" customHeight="1" x14ac:dyDescent="0.4">
      <c r="A177" s="13"/>
      <c r="G177" s="15"/>
      <c r="H177" s="15"/>
      <c r="I177" s="15"/>
      <c r="J177" s="15"/>
      <c r="K177" s="15"/>
      <c r="L177" s="15"/>
    </row>
    <row r="178" spans="1:26" s="14" customFormat="1" ht="39.950000000000003" customHeight="1" x14ac:dyDescent="0.4">
      <c r="A178" s="13"/>
      <c r="G178" s="15"/>
      <c r="H178" s="15"/>
      <c r="I178" s="15"/>
      <c r="J178" s="15"/>
      <c r="K178" s="15"/>
      <c r="L178" s="15"/>
    </row>
    <row r="179" spans="1:26" s="14" customFormat="1" ht="39.950000000000003" customHeight="1" x14ac:dyDescent="0.4">
      <c r="A179" s="13"/>
      <c r="G179" s="15"/>
      <c r="H179" s="15"/>
      <c r="I179" s="15"/>
      <c r="J179" s="15"/>
      <c r="K179" s="15"/>
      <c r="L179" s="15"/>
    </row>
    <row r="180" spans="1:26" s="14" customFormat="1" ht="39.950000000000003" customHeight="1" x14ac:dyDescent="0.4">
      <c r="A180" s="13"/>
      <c r="G180" s="15"/>
      <c r="H180" s="15"/>
      <c r="I180" s="15"/>
      <c r="J180" s="15"/>
      <c r="K180" s="15"/>
      <c r="L180" s="15"/>
    </row>
    <row r="181" spans="1:26" s="14" customFormat="1" ht="39.950000000000003" customHeight="1" x14ac:dyDescent="0.4">
      <c r="A181" s="13"/>
      <c r="G181" s="15"/>
      <c r="H181" s="15"/>
      <c r="I181" s="15"/>
      <c r="J181" s="15"/>
      <c r="K181" s="15"/>
      <c r="L181" s="15"/>
    </row>
    <row r="182" spans="1:26" s="14" customFormat="1" ht="39.950000000000003" customHeight="1" x14ac:dyDescent="0.4">
      <c r="A182" s="13"/>
      <c r="G182" s="15"/>
      <c r="H182" s="15"/>
      <c r="I182" s="15"/>
      <c r="J182" s="15"/>
      <c r="K182" s="15"/>
      <c r="L182" s="15"/>
    </row>
    <row r="183" spans="1:26" s="14" customFormat="1" ht="39.950000000000003" customHeight="1" x14ac:dyDescent="0.4">
      <c r="A183" s="13"/>
      <c r="G183" s="15"/>
      <c r="H183" s="15"/>
      <c r="I183" s="15"/>
      <c r="J183" s="15"/>
      <c r="K183" s="15"/>
      <c r="L183" s="15"/>
    </row>
    <row r="184" spans="1:26" s="14" customFormat="1" ht="39.950000000000003" customHeight="1" x14ac:dyDescent="0.4">
      <c r="A184" s="13"/>
      <c r="G184" s="15"/>
      <c r="H184" s="15"/>
      <c r="I184" s="15"/>
      <c r="J184" s="15"/>
      <c r="K184" s="15"/>
      <c r="L184" s="15"/>
    </row>
    <row r="185" spans="1:26" s="14" customFormat="1" ht="39.950000000000003" customHeight="1" x14ac:dyDescent="0.4">
      <c r="A185" s="13"/>
      <c r="G185" s="15"/>
      <c r="H185" s="15"/>
      <c r="I185" s="15"/>
      <c r="J185" s="15"/>
      <c r="K185" s="15"/>
      <c r="L185" s="15"/>
    </row>
    <row r="186" spans="1:26" s="14" customFormat="1" ht="39.950000000000003" customHeight="1" x14ac:dyDescent="0.4">
      <c r="A186" s="13"/>
      <c r="G186" s="15"/>
      <c r="H186" s="15"/>
      <c r="I186" s="15"/>
      <c r="J186" s="15"/>
      <c r="K186" s="15"/>
      <c r="L186" s="15"/>
    </row>
    <row r="187" spans="1:26" s="14" customFormat="1" ht="39.950000000000003" customHeight="1" x14ac:dyDescent="0.4">
      <c r="A187" s="13"/>
      <c r="G187" s="15"/>
      <c r="H187" s="15"/>
      <c r="I187" s="15"/>
      <c r="J187" s="15"/>
      <c r="K187" s="15"/>
      <c r="L187" s="15"/>
    </row>
    <row r="188" spans="1:26" s="14" customFormat="1" ht="39.950000000000003" customHeight="1" x14ac:dyDescent="0.4">
      <c r="A188" s="13"/>
      <c r="G188" s="15"/>
      <c r="H188" s="15"/>
      <c r="I188" s="15"/>
      <c r="J188" s="15"/>
      <c r="K188" s="15"/>
      <c r="L188" s="15"/>
    </row>
    <row r="189" spans="1:26" s="14" customFormat="1" ht="39.950000000000003" customHeight="1" x14ac:dyDescent="0.4">
      <c r="A189" s="13"/>
      <c r="G189" s="15"/>
      <c r="H189" s="15"/>
      <c r="I189" s="15"/>
      <c r="J189" s="15"/>
      <c r="K189" s="15"/>
      <c r="L189" s="15"/>
    </row>
    <row r="190" spans="1:26" s="14" customFormat="1" ht="39.950000000000003" customHeight="1" x14ac:dyDescent="0.4">
      <c r="A190" s="13"/>
      <c r="G190" s="15"/>
      <c r="H190" s="15"/>
      <c r="I190" s="15"/>
      <c r="J190" s="15"/>
      <c r="K190" s="15"/>
      <c r="L190" s="15"/>
    </row>
    <row r="191" spans="1:26" s="14" customFormat="1" ht="39.950000000000003" customHeight="1" x14ac:dyDescent="0.4">
      <c r="A191" s="13">
        <v>1411119</v>
      </c>
      <c r="B191" s="14" t="s">
        <v>37</v>
      </c>
      <c r="C191" s="14">
        <v>40</v>
      </c>
      <c r="D191" s="14">
        <v>1</v>
      </c>
      <c r="E191" s="14">
        <v>1</v>
      </c>
      <c r="F191" s="14">
        <v>1370</v>
      </c>
      <c r="G191" s="15">
        <v>-110068.56</v>
      </c>
      <c r="H191" s="15">
        <v>26369</v>
      </c>
      <c r="I191" s="15">
        <v>17000</v>
      </c>
      <c r="J191" s="15">
        <v>0</v>
      </c>
      <c r="K191" s="15">
        <f t="shared" si="2"/>
        <v>17000</v>
      </c>
      <c r="L191" s="15">
        <v>-100699.56</v>
      </c>
      <c r="M191" s="14">
        <v>39</v>
      </c>
      <c r="N191" s="14">
        <v>100</v>
      </c>
      <c r="O191" s="14">
        <v>64.47</v>
      </c>
      <c r="P191" s="14">
        <v>1</v>
      </c>
      <c r="Q191" s="14">
        <v>0</v>
      </c>
      <c r="R191" s="14">
        <v>0</v>
      </c>
      <c r="S191" s="14">
        <v>0</v>
      </c>
      <c r="T191" s="14">
        <v>0</v>
      </c>
      <c r="U191" s="14">
        <v>0</v>
      </c>
      <c r="V191" s="14">
        <v>0</v>
      </c>
      <c r="W191" s="14">
        <v>0</v>
      </c>
      <c r="X191" s="14">
        <v>0</v>
      </c>
      <c r="Y191" s="14">
        <v>0</v>
      </c>
      <c r="Z191" s="14">
        <v>0</v>
      </c>
    </row>
    <row r="192" spans="1:26" s="14" customFormat="1" ht="39.950000000000003" customHeight="1" x14ac:dyDescent="0.4">
      <c r="A192" s="13">
        <v>1411119</v>
      </c>
      <c r="B192" s="14" t="s">
        <v>40</v>
      </c>
      <c r="C192" s="14">
        <v>1</v>
      </c>
      <c r="D192" s="14">
        <v>0</v>
      </c>
      <c r="E192" s="14">
        <v>0</v>
      </c>
      <c r="F192" s="14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f t="shared" si="2"/>
        <v>0</v>
      </c>
      <c r="L192" s="15">
        <v>0</v>
      </c>
      <c r="M192" s="14">
        <v>1</v>
      </c>
      <c r="N192" s="14">
        <v>0</v>
      </c>
      <c r="O192" s="14">
        <v>0</v>
      </c>
      <c r="P192" s="14">
        <v>0</v>
      </c>
      <c r="Q192" s="14">
        <v>0</v>
      </c>
      <c r="R192" s="14">
        <v>0</v>
      </c>
      <c r="S192" s="14">
        <v>0</v>
      </c>
      <c r="T192" s="14">
        <v>0</v>
      </c>
      <c r="U192" s="14">
        <v>0</v>
      </c>
      <c r="V192" s="14">
        <v>0</v>
      </c>
      <c r="W192" s="14">
        <v>0</v>
      </c>
      <c r="X192" s="14">
        <v>0</v>
      </c>
      <c r="Y192" s="14">
        <v>0</v>
      </c>
      <c r="Z192" s="14">
        <v>0</v>
      </c>
    </row>
    <row r="193" spans="1:26" s="14" customFormat="1" ht="39.950000000000003" customHeight="1" x14ac:dyDescent="0.4">
      <c r="A193" s="13">
        <v>1411120</v>
      </c>
      <c r="B193" s="14" t="s">
        <v>44</v>
      </c>
      <c r="C193" s="14">
        <v>3</v>
      </c>
      <c r="D193" s="14">
        <v>2</v>
      </c>
      <c r="E193" s="14">
        <v>2</v>
      </c>
      <c r="F193" s="14">
        <v>66515</v>
      </c>
      <c r="G193" s="15">
        <v>-149.15</v>
      </c>
      <c r="H193" s="15">
        <v>833471</v>
      </c>
      <c r="I193" s="15">
        <v>833000</v>
      </c>
      <c r="J193" s="15">
        <v>0</v>
      </c>
      <c r="K193" s="15">
        <f t="shared" si="2"/>
        <v>833000</v>
      </c>
      <c r="L193" s="15">
        <v>321.85000000000002</v>
      </c>
      <c r="M193" s="14">
        <v>1</v>
      </c>
      <c r="N193" s="14">
        <v>100</v>
      </c>
      <c r="O193" s="14">
        <v>99.94</v>
      </c>
      <c r="P193" s="14">
        <v>2</v>
      </c>
      <c r="Q193" s="14">
        <v>0</v>
      </c>
      <c r="R193" s="14">
        <v>0</v>
      </c>
      <c r="S193" s="14">
        <v>0</v>
      </c>
      <c r="T193" s="14">
        <v>0</v>
      </c>
      <c r="U193" s="14">
        <v>0</v>
      </c>
      <c r="V193" s="14">
        <v>0</v>
      </c>
      <c r="W193" s="14">
        <v>0</v>
      </c>
      <c r="X193" s="14">
        <v>0</v>
      </c>
      <c r="Y193" s="14">
        <v>0</v>
      </c>
      <c r="Z193" s="14">
        <v>0</v>
      </c>
    </row>
    <row r="194" spans="1:26" s="14" customFormat="1" ht="39.950000000000003" customHeight="1" x14ac:dyDescent="0.4">
      <c r="A194" s="13">
        <v>1411120</v>
      </c>
      <c r="B194" s="14" t="s">
        <v>45</v>
      </c>
      <c r="C194" s="14">
        <v>4</v>
      </c>
      <c r="D194" s="14">
        <v>4</v>
      </c>
      <c r="E194" s="14">
        <v>4</v>
      </c>
      <c r="F194" s="14">
        <v>78400</v>
      </c>
      <c r="G194" s="15">
        <v>-206299</v>
      </c>
      <c r="H194" s="15">
        <v>921071</v>
      </c>
      <c r="I194" s="15">
        <v>823116</v>
      </c>
      <c r="J194" s="15">
        <v>0</v>
      </c>
      <c r="K194" s="15">
        <f t="shared" si="2"/>
        <v>823116</v>
      </c>
      <c r="L194" s="15">
        <v>-108344</v>
      </c>
      <c r="M194" s="14">
        <v>0</v>
      </c>
      <c r="N194" s="14">
        <v>100</v>
      </c>
      <c r="O194" s="14">
        <v>89.37</v>
      </c>
      <c r="P194" s="14">
        <v>4</v>
      </c>
      <c r="Q194" s="14">
        <v>0</v>
      </c>
      <c r="R194" s="14">
        <v>0</v>
      </c>
      <c r="S194" s="14">
        <v>0</v>
      </c>
      <c r="T194" s="14">
        <v>0</v>
      </c>
      <c r="U194" s="14">
        <v>0</v>
      </c>
      <c r="V194" s="14">
        <v>0</v>
      </c>
      <c r="W194" s="14">
        <v>0</v>
      </c>
      <c r="X194" s="14">
        <v>0</v>
      </c>
      <c r="Y194" s="14">
        <v>0</v>
      </c>
      <c r="Z194" s="14">
        <v>0</v>
      </c>
    </row>
    <row r="195" spans="1:26" s="14" customFormat="1" ht="39.950000000000003" customHeight="1" x14ac:dyDescent="0.4">
      <c r="A195" s="13">
        <v>1411120</v>
      </c>
      <c r="B195" s="14" t="s">
        <v>46</v>
      </c>
      <c r="C195" s="14">
        <v>1</v>
      </c>
      <c r="D195" s="14">
        <v>1</v>
      </c>
      <c r="E195" s="14">
        <v>1</v>
      </c>
      <c r="F195" s="14">
        <v>42240</v>
      </c>
      <c r="G195" s="15">
        <v>0</v>
      </c>
      <c r="H195" s="15">
        <v>395273</v>
      </c>
      <c r="I195" s="15">
        <v>395273</v>
      </c>
      <c r="J195" s="15">
        <v>0</v>
      </c>
      <c r="K195" s="15">
        <f t="shared" si="2"/>
        <v>395273</v>
      </c>
      <c r="L195" s="15">
        <v>0</v>
      </c>
      <c r="M195" s="14">
        <v>0</v>
      </c>
      <c r="N195" s="14">
        <v>100</v>
      </c>
      <c r="O195" s="14">
        <v>100</v>
      </c>
      <c r="P195" s="14">
        <v>1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</row>
    <row r="196" spans="1:26" s="14" customFormat="1" ht="39.950000000000003" customHeight="1" x14ac:dyDescent="0.4">
      <c r="A196" s="13">
        <v>1411120</v>
      </c>
      <c r="B196" s="14" t="s">
        <v>31</v>
      </c>
      <c r="C196" s="14">
        <v>4</v>
      </c>
      <c r="D196" s="14">
        <v>4</v>
      </c>
      <c r="E196" s="14">
        <v>4</v>
      </c>
      <c r="F196" s="14">
        <v>1730</v>
      </c>
      <c r="G196" s="15">
        <v>149218</v>
      </c>
      <c r="H196" s="15">
        <v>21052</v>
      </c>
      <c r="I196" s="15">
        <v>0</v>
      </c>
      <c r="J196" s="15">
        <v>0</v>
      </c>
      <c r="K196" s="15">
        <f t="shared" si="2"/>
        <v>0</v>
      </c>
      <c r="L196" s="15">
        <v>170270</v>
      </c>
      <c r="M196" s="14">
        <v>0</v>
      </c>
      <c r="N196" s="14">
        <v>100</v>
      </c>
      <c r="O196" s="14">
        <v>0</v>
      </c>
      <c r="P196" s="14">
        <v>3</v>
      </c>
      <c r="Q196" s="14">
        <v>0</v>
      </c>
      <c r="R196" s="14">
        <v>1</v>
      </c>
      <c r="S196" s="14">
        <v>0</v>
      </c>
      <c r="T196" s="14">
        <v>0</v>
      </c>
      <c r="U196" s="14">
        <v>0</v>
      </c>
      <c r="V196" s="14">
        <v>0</v>
      </c>
      <c r="W196" s="14">
        <v>0</v>
      </c>
      <c r="X196" s="14">
        <v>0</v>
      </c>
      <c r="Y196" s="14">
        <v>0</v>
      </c>
      <c r="Z196" s="14">
        <v>0</v>
      </c>
    </row>
    <row r="197" spans="1:26" s="14" customFormat="1" ht="39.950000000000003" customHeight="1" x14ac:dyDescent="0.4">
      <c r="A197" s="13">
        <v>1411120</v>
      </c>
      <c r="B197" s="14" t="s">
        <v>39</v>
      </c>
      <c r="C197" s="14">
        <v>1</v>
      </c>
      <c r="D197" s="14">
        <v>1</v>
      </c>
      <c r="E197" s="14">
        <v>1</v>
      </c>
      <c r="F197" s="14">
        <v>11505</v>
      </c>
      <c r="G197" s="15">
        <v>0</v>
      </c>
      <c r="H197" s="15">
        <v>105809</v>
      </c>
      <c r="I197" s="15">
        <v>105809</v>
      </c>
      <c r="J197" s="15">
        <v>0</v>
      </c>
      <c r="K197" s="15">
        <f t="shared" si="2"/>
        <v>105809</v>
      </c>
      <c r="L197" s="15">
        <v>0</v>
      </c>
      <c r="M197" s="14">
        <v>0</v>
      </c>
      <c r="N197" s="14">
        <v>100</v>
      </c>
      <c r="O197" s="14">
        <v>100</v>
      </c>
      <c r="P197" s="14">
        <v>1</v>
      </c>
      <c r="Q197" s="14">
        <v>0</v>
      </c>
      <c r="R197" s="14">
        <v>0</v>
      </c>
      <c r="S197" s="14">
        <v>0</v>
      </c>
      <c r="T197" s="14">
        <v>0</v>
      </c>
      <c r="U197" s="14">
        <v>0</v>
      </c>
      <c r="V197" s="14">
        <v>0</v>
      </c>
      <c r="W197" s="14">
        <v>0</v>
      </c>
      <c r="X197" s="14">
        <v>0</v>
      </c>
      <c r="Y197" s="14">
        <v>0</v>
      </c>
      <c r="Z197" s="14">
        <v>0</v>
      </c>
    </row>
    <row r="198" spans="1:26" s="14" customFormat="1" ht="39.950000000000003" customHeight="1" x14ac:dyDescent="0.4">
      <c r="A198" s="13">
        <v>1411120</v>
      </c>
      <c r="B198" s="14" t="s">
        <v>32</v>
      </c>
      <c r="C198" s="14">
        <v>3</v>
      </c>
      <c r="D198" s="14">
        <v>3</v>
      </c>
      <c r="E198" s="14">
        <v>3</v>
      </c>
      <c r="F198" s="14">
        <v>12095</v>
      </c>
      <c r="G198" s="15">
        <v>-20</v>
      </c>
      <c r="H198" s="15">
        <v>129796</v>
      </c>
      <c r="I198" s="15">
        <v>102984</v>
      </c>
      <c r="J198" s="15">
        <v>0</v>
      </c>
      <c r="K198" s="15">
        <f t="shared" si="2"/>
        <v>102984</v>
      </c>
      <c r="L198" s="15">
        <v>26792</v>
      </c>
      <c r="M198" s="14">
        <v>0</v>
      </c>
      <c r="N198" s="14">
        <v>100</v>
      </c>
      <c r="O198" s="14">
        <v>79.34</v>
      </c>
      <c r="P198" s="14">
        <v>3</v>
      </c>
      <c r="Q198" s="14">
        <v>0</v>
      </c>
      <c r="R198" s="14">
        <v>0</v>
      </c>
      <c r="S198" s="14">
        <v>0</v>
      </c>
      <c r="T198" s="14">
        <v>0</v>
      </c>
      <c r="U198" s="14">
        <v>0</v>
      </c>
      <c r="V198" s="14">
        <v>0</v>
      </c>
      <c r="W198" s="14">
        <v>0</v>
      </c>
      <c r="X198" s="14">
        <v>0</v>
      </c>
      <c r="Y198" s="14">
        <v>0</v>
      </c>
      <c r="Z198" s="14">
        <v>0</v>
      </c>
    </row>
    <row r="199" spans="1:26" s="14" customFormat="1" ht="39.950000000000003" customHeight="1" x14ac:dyDescent="0.4">
      <c r="A199" s="13">
        <v>1411120</v>
      </c>
      <c r="B199" s="14" t="s">
        <v>34</v>
      </c>
      <c r="C199" s="14">
        <v>3</v>
      </c>
      <c r="D199" s="14">
        <v>2</v>
      </c>
      <c r="E199" s="14">
        <v>2</v>
      </c>
      <c r="F199" s="14">
        <v>3830</v>
      </c>
      <c r="G199" s="15">
        <v>-26.55</v>
      </c>
      <c r="H199" s="15">
        <v>39200</v>
      </c>
      <c r="I199" s="15">
        <v>39188</v>
      </c>
      <c r="J199" s="15">
        <v>0</v>
      </c>
      <c r="K199" s="15">
        <f t="shared" si="2"/>
        <v>39188</v>
      </c>
      <c r="L199" s="15">
        <v>-14.55</v>
      </c>
      <c r="M199" s="14">
        <v>1</v>
      </c>
      <c r="N199" s="14">
        <v>100</v>
      </c>
      <c r="O199" s="14">
        <v>99.97</v>
      </c>
      <c r="P199" s="14">
        <v>2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</row>
    <row r="200" spans="1:26" s="14" customFormat="1" ht="39.950000000000003" customHeight="1" x14ac:dyDescent="0.4">
      <c r="A200" s="13">
        <v>1411120</v>
      </c>
      <c r="B200" s="14" t="s">
        <v>37</v>
      </c>
      <c r="C200" s="14">
        <v>95</v>
      </c>
      <c r="D200" s="14">
        <v>2</v>
      </c>
      <c r="E200" s="14">
        <v>0</v>
      </c>
      <c r="F200" s="14">
        <v>0</v>
      </c>
      <c r="G200" s="15">
        <v>-45666.28</v>
      </c>
      <c r="H200" s="15">
        <v>0</v>
      </c>
      <c r="I200" s="15">
        <v>0</v>
      </c>
      <c r="J200" s="15">
        <v>0</v>
      </c>
      <c r="K200" s="15">
        <f t="shared" si="2"/>
        <v>0</v>
      </c>
      <c r="L200" s="15">
        <v>-45666.28</v>
      </c>
      <c r="M200" s="14">
        <v>93</v>
      </c>
      <c r="N200" s="14">
        <v>0</v>
      </c>
      <c r="O200" s="14">
        <v>0</v>
      </c>
      <c r="P200" s="14">
        <v>0</v>
      </c>
      <c r="Q200" s="14">
        <v>0</v>
      </c>
      <c r="R200" s="14">
        <v>0</v>
      </c>
      <c r="S200" s="14">
        <v>0</v>
      </c>
      <c r="T200" s="14">
        <v>0</v>
      </c>
      <c r="U200" s="14">
        <v>0</v>
      </c>
      <c r="V200" s="14">
        <v>0</v>
      </c>
      <c r="W200" s="14">
        <v>0</v>
      </c>
      <c r="X200" s="14">
        <v>0</v>
      </c>
      <c r="Y200" s="14">
        <v>0</v>
      </c>
      <c r="Z200" s="14">
        <v>0</v>
      </c>
    </row>
    <row r="201" spans="1:26" s="14" customFormat="1" ht="39.950000000000003" customHeight="1" x14ac:dyDescent="0.4">
      <c r="A201" s="13">
        <v>1411121</v>
      </c>
      <c r="B201" s="14" t="s">
        <v>46</v>
      </c>
      <c r="C201" s="14">
        <v>1</v>
      </c>
      <c r="D201" s="14">
        <v>1</v>
      </c>
      <c r="E201" s="14">
        <v>1</v>
      </c>
      <c r="F201" s="14">
        <v>8060</v>
      </c>
      <c r="G201" s="15">
        <v>201158</v>
      </c>
      <c r="H201" s="15">
        <v>91842</v>
      </c>
      <c r="I201" s="15">
        <v>100000</v>
      </c>
      <c r="J201" s="15">
        <v>0</v>
      </c>
      <c r="K201" s="15">
        <f t="shared" si="2"/>
        <v>100000</v>
      </c>
      <c r="L201" s="15">
        <v>193000</v>
      </c>
      <c r="M201" s="14">
        <v>0</v>
      </c>
      <c r="N201" s="14">
        <v>100</v>
      </c>
      <c r="O201" s="14">
        <v>108.88</v>
      </c>
      <c r="P201" s="14">
        <v>1</v>
      </c>
      <c r="Q201" s="14">
        <v>0</v>
      </c>
      <c r="R201" s="14">
        <v>0</v>
      </c>
      <c r="S201" s="14">
        <v>0</v>
      </c>
      <c r="T201" s="14">
        <v>0</v>
      </c>
      <c r="U201" s="14">
        <v>0</v>
      </c>
      <c r="V201" s="14">
        <v>0</v>
      </c>
      <c r="W201" s="14">
        <v>0</v>
      </c>
      <c r="X201" s="14">
        <v>0</v>
      </c>
      <c r="Y201" s="14">
        <v>0</v>
      </c>
      <c r="Z201" s="14">
        <v>0</v>
      </c>
    </row>
    <row r="202" spans="1:26" s="14" customFormat="1" ht="39.950000000000003" customHeight="1" x14ac:dyDescent="0.4">
      <c r="A202" s="13">
        <v>1411121</v>
      </c>
      <c r="B202" s="14" t="s">
        <v>31</v>
      </c>
      <c r="C202" s="14">
        <v>2</v>
      </c>
      <c r="D202" s="14">
        <v>2</v>
      </c>
      <c r="E202" s="14">
        <v>2</v>
      </c>
      <c r="F202" s="14">
        <v>1070</v>
      </c>
      <c r="G202" s="15">
        <v>16752</v>
      </c>
      <c r="H202" s="15">
        <v>12019</v>
      </c>
      <c r="I202" s="15">
        <v>0</v>
      </c>
      <c r="J202" s="15">
        <v>0</v>
      </c>
      <c r="K202" s="15">
        <f t="shared" si="2"/>
        <v>0</v>
      </c>
      <c r="L202" s="15">
        <v>28771</v>
      </c>
      <c r="M202" s="14">
        <v>0</v>
      </c>
      <c r="N202" s="14">
        <v>100</v>
      </c>
      <c r="O202" s="14">
        <v>0</v>
      </c>
      <c r="P202" s="14">
        <v>1</v>
      </c>
      <c r="Q202" s="14">
        <v>1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</row>
    <row r="203" spans="1:26" s="14" customFormat="1" ht="39.950000000000003" customHeight="1" x14ac:dyDescent="0.4">
      <c r="A203" s="13">
        <v>1411121</v>
      </c>
      <c r="B203" s="14" t="s">
        <v>32</v>
      </c>
      <c r="C203" s="14">
        <v>1</v>
      </c>
      <c r="D203" s="14">
        <v>1</v>
      </c>
      <c r="E203" s="14">
        <v>1</v>
      </c>
      <c r="F203" s="14">
        <v>7</v>
      </c>
      <c r="G203" s="15">
        <v>1837</v>
      </c>
      <c r="H203" s="15">
        <v>362</v>
      </c>
      <c r="I203" s="15">
        <v>0</v>
      </c>
      <c r="J203" s="15">
        <v>0</v>
      </c>
      <c r="K203" s="15">
        <f t="shared" si="2"/>
        <v>0</v>
      </c>
      <c r="L203" s="15">
        <v>2199</v>
      </c>
      <c r="M203" s="14">
        <v>0</v>
      </c>
      <c r="N203" s="14">
        <v>100</v>
      </c>
      <c r="O203" s="14">
        <v>0</v>
      </c>
      <c r="P203" s="14">
        <v>1</v>
      </c>
      <c r="Q203" s="14">
        <v>0</v>
      </c>
      <c r="R203" s="14">
        <v>0</v>
      </c>
      <c r="S203" s="14">
        <v>0</v>
      </c>
      <c r="T203" s="14">
        <v>0</v>
      </c>
      <c r="U203" s="14">
        <v>0</v>
      </c>
      <c r="V203" s="14">
        <v>0</v>
      </c>
      <c r="W203" s="14">
        <v>0</v>
      </c>
      <c r="X203" s="14">
        <v>0</v>
      </c>
      <c r="Y203" s="14">
        <v>0</v>
      </c>
      <c r="Z203" s="14">
        <v>0</v>
      </c>
    </row>
    <row r="204" spans="1:26" s="14" customFormat="1" ht="39.950000000000003" customHeight="1" x14ac:dyDescent="0.4">
      <c r="A204" s="13">
        <v>1411121</v>
      </c>
      <c r="B204" s="14" t="s">
        <v>34</v>
      </c>
      <c r="C204" s="14">
        <v>4</v>
      </c>
      <c r="D204" s="14">
        <v>1</v>
      </c>
      <c r="E204" s="14">
        <v>1</v>
      </c>
      <c r="F204" s="14">
        <v>15</v>
      </c>
      <c r="G204" s="15">
        <v>143602.78</v>
      </c>
      <c r="H204" s="15">
        <v>6995</v>
      </c>
      <c r="I204" s="15">
        <v>32500</v>
      </c>
      <c r="J204" s="15">
        <v>0</v>
      </c>
      <c r="K204" s="15">
        <f t="shared" si="2"/>
        <v>32500</v>
      </c>
      <c r="L204" s="15">
        <v>118097.78</v>
      </c>
      <c r="M204" s="14">
        <v>1</v>
      </c>
      <c r="N204" s="14">
        <v>100</v>
      </c>
      <c r="O204" s="14">
        <v>464.62</v>
      </c>
      <c r="P204" s="14">
        <v>1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</row>
    <row r="205" spans="1:26" s="14" customFormat="1" ht="39.950000000000003" customHeight="1" x14ac:dyDescent="0.4">
      <c r="A205" s="13">
        <v>1411121</v>
      </c>
      <c r="B205" s="14" t="s">
        <v>37</v>
      </c>
      <c r="C205" s="14">
        <v>108</v>
      </c>
      <c r="D205" s="14">
        <v>7</v>
      </c>
      <c r="E205" s="14">
        <v>0</v>
      </c>
      <c r="F205" s="14">
        <v>0</v>
      </c>
      <c r="G205" s="15">
        <v>-51271.39</v>
      </c>
      <c r="H205" s="15">
        <v>0</v>
      </c>
      <c r="I205" s="15">
        <v>4000</v>
      </c>
      <c r="J205" s="15">
        <v>0</v>
      </c>
      <c r="K205" s="15">
        <f t="shared" si="2"/>
        <v>4000</v>
      </c>
      <c r="L205" s="15">
        <v>-55271.39</v>
      </c>
      <c r="M205" s="14">
        <v>101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</row>
    <row r="206" spans="1:26" s="14" customFormat="1" ht="39.950000000000003" customHeight="1" x14ac:dyDescent="0.4">
      <c r="A206" s="13">
        <v>1411121</v>
      </c>
      <c r="B206" s="14" t="s">
        <v>40</v>
      </c>
      <c r="C206" s="14">
        <v>1</v>
      </c>
      <c r="D206" s="14">
        <v>0</v>
      </c>
      <c r="E206" s="14">
        <v>0</v>
      </c>
      <c r="F206" s="14">
        <v>0</v>
      </c>
      <c r="G206" s="15">
        <v>-0.24</v>
      </c>
      <c r="H206" s="15">
        <v>0</v>
      </c>
      <c r="I206" s="15">
        <v>0</v>
      </c>
      <c r="J206" s="15">
        <v>0</v>
      </c>
      <c r="K206" s="15">
        <f t="shared" si="2"/>
        <v>0</v>
      </c>
      <c r="L206" s="15">
        <v>-0.24</v>
      </c>
      <c r="M206" s="14">
        <v>1</v>
      </c>
      <c r="N206" s="14">
        <v>0</v>
      </c>
      <c r="O206" s="14">
        <v>0</v>
      </c>
      <c r="P206" s="14">
        <v>0</v>
      </c>
      <c r="Q206" s="14">
        <v>0</v>
      </c>
      <c r="R206" s="14">
        <v>0</v>
      </c>
      <c r="S206" s="14">
        <v>0</v>
      </c>
      <c r="T206" s="14">
        <v>0</v>
      </c>
      <c r="U206" s="14">
        <v>0</v>
      </c>
      <c r="V206" s="14">
        <v>0</v>
      </c>
      <c r="W206" s="14">
        <v>0</v>
      </c>
      <c r="X206" s="14">
        <v>0</v>
      </c>
      <c r="Y206" s="14">
        <v>0</v>
      </c>
      <c r="Z206" s="14">
        <v>0</v>
      </c>
    </row>
    <row r="207" spans="1:26" s="14" customFormat="1" ht="39.950000000000003" customHeight="1" x14ac:dyDescent="0.4">
      <c r="A207" s="13">
        <v>1411122</v>
      </c>
      <c r="B207" s="14" t="s">
        <v>31</v>
      </c>
      <c r="C207" s="14">
        <v>2</v>
      </c>
      <c r="D207" s="14">
        <v>2</v>
      </c>
      <c r="E207" s="14">
        <v>2</v>
      </c>
      <c r="F207" s="14">
        <v>199</v>
      </c>
      <c r="G207" s="15">
        <v>15941</v>
      </c>
      <c r="H207" s="15">
        <v>1593</v>
      </c>
      <c r="I207" s="15">
        <v>0</v>
      </c>
      <c r="J207" s="15">
        <v>9222</v>
      </c>
      <c r="K207" s="15">
        <f t="shared" si="2"/>
        <v>9222</v>
      </c>
      <c r="L207" s="15">
        <v>8312</v>
      </c>
      <c r="M207" s="14">
        <v>0</v>
      </c>
      <c r="N207" s="14">
        <v>100</v>
      </c>
      <c r="O207" s="14">
        <v>0</v>
      </c>
      <c r="P207" s="14">
        <v>2</v>
      </c>
      <c r="Q207" s="14">
        <v>0</v>
      </c>
      <c r="R207" s="14">
        <v>0</v>
      </c>
      <c r="S207" s="14">
        <v>0</v>
      </c>
      <c r="T207" s="14">
        <v>0</v>
      </c>
      <c r="U207" s="14">
        <v>0</v>
      </c>
      <c r="V207" s="14">
        <v>0</v>
      </c>
      <c r="W207" s="14">
        <v>0</v>
      </c>
      <c r="X207" s="14">
        <v>0</v>
      </c>
      <c r="Y207" s="14">
        <v>0</v>
      </c>
      <c r="Z207" s="14">
        <v>0</v>
      </c>
    </row>
    <row r="208" spans="1:26" s="14" customFormat="1" ht="39.950000000000003" customHeight="1" x14ac:dyDescent="0.4">
      <c r="A208" s="13">
        <v>1411122</v>
      </c>
      <c r="B208" s="14" t="s">
        <v>37</v>
      </c>
      <c r="C208" s="14">
        <v>6</v>
      </c>
      <c r="D208" s="14">
        <v>0</v>
      </c>
      <c r="E208" s="14">
        <v>0</v>
      </c>
      <c r="F208" s="14">
        <v>0</v>
      </c>
      <c r="G208" s="15">
        <v>-0.72</v>
      </c>
      <c r="H208" s="15">
        <v>0</v>
      </c>
      <c r="I208" s="15">
        <v>0</v>
      </c>
      <c r="J208" s="15">
        <v>0</v>
      </c>
      <c r="K208" s="15">
        <f t="shared" si="2"/>
        <v>0</v>
      </c>
      <c r="L208" s="15">
        <v>-0.72</v>
      </c>
      <c r="M208" s="14">
        <v>6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0</v>
      </c>
      <c r="T208" s="14">
        <v>0</v>
      </c>
      <c r="U208" s="14">
        <v>0</v>
      </c>
      <c r="V208" s="14">
        <v>0</v>
      </c>
      <c r="W208" s="14">
        <v>0</v>
      </c>
      <c r="X208" s="14">
        <v>0</v>
      </c>
      <c r="Y208" s="14">
        <v>0</v>
      </c>
      <c r="Z208" s="14">
        <v>0</v>
      </c>
    </row>
    <row r="209" spans="1:26" s="14" customFormat="1" ht="39.950000000000003" customHeight="1" x14ac:dyDescent="0.4">
      <c r="A209" s="13">
        <v>1411123</v>
      </c>
      <c r="B209" s="14" t="s">
        <v>44</v>
      </c>
      <c r="C209" s="14">
        <v>2</v>
      </c>
      <c r="D209" s="14">
        <v>2</v>
      </c>
      <c r="E209" s="14">
        <v>2</v>
      </c>
      <c r="F209" s="14">
        <v>635514</v>
      </c>
      <c r="G209" s="15">
        <v>-3491793</v>
      </c>
      <c r="H209" s="15">
        <v>5155308</v>
      </c>
      <c r="I209" s="15">
        <v>1660398</v>
      </c>
      <c r="J209" s="15">
        <v>0</v>
      </c>
      <c r="K209" s="15">
        <f t="shared" si="2"/>
        <v>1660398</v>
      </c>
      <c r="L209" s="15">
        <v>3117</v>
      </c>
      <c r="M209" s="14">
        <v>0</v>
      </c>
      <c r="N209" s="14">
        <v>100</v>
      </c>
      <c r="O209" s="14">
        <v>32.21</v>
      </c>
      <c r="P209" s="14">
        <v>2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0</v>
      </c>
      <c r="X209" s="14">
        <v>0</v>
      </c>
      <c r="Y209" s="14">
        <v>0</v>
      </c>
      <c r="Z209" s="14">
        <v>0</v>
      </c>
    </row>
    <row r="210" spans="1:26" s="14" customFormat="1" ht="39.950000000000003" customHeight="1" x14ac:dyDescent="0.4">
      <c r="A210" s="13">
        <v>1411123</v>
      </c>
      <c r="B210" s="14" t="s">
        <v>45</v>
      </c>
      <c r="C210" s="14">
        <v>1</v>
      </c>
      <c r="D210" s="14">
        <v>1</v>
      </c>
      <c r="E210" s="14">
        <v>1</v>
      </c>
      <c r="F210" s="14">
        <v>3173</v>
      </c>
      <c r="G210" s="15">
        <v>0</v>
      </c>
      <c r="H210" s="15">
        <v>41313</v>
      </c>
      <c r="I210" s="15">
        <v>41313</v>
      </c>
      <c r="J210" s="15">
        <v>0</v>
      </c>
      <c r="K210" s="15">
        <f t="shared" si="2"/>
        <v>41313</v>
      </c>
      <c r="L210" s="15">
        <v>0</v>
      </c>
      <c r="M210" s="14">
        <v>0</v>
      </c>
      <c r="N210" s="14">
        <v>100</v>
      </c>
      <c r="O210" s="14">
        <v>100</v>
      </c>
      <c r="P210" s="14">
        <v>1</v>
      </c>
      <c r="Q210" s="14">
        <v>0</v>
      </c>
      <c r="R210" s="14">
        <v>0</v>
      </c>
      <c r="S210" s="14">
        <v>0</v>
      </c>
      <c r="T210" s="14">
        <v>0</v>
      </c>
      <c r="U210" s="14">
        <v>0</v>
      </c>
      <c r="V210" s="14">
        <v>0</v>
      </c>
      <c r="W210" s="14">
        <v>0</v>
      </c>
      <c r="X210" s="14">
        <v>0</v>
      </c>
      <c r="Y210" s="14">
        <v>0</v>
      </c>
      <c r="Z210" s="14">
        <v>0</v>
      </c>
    </row>
    <row r="211" spans="1:26" s="14" customFormat="1" ht="39.950000000000003" customHeight="1" x14ac:dyDescent="0.4">
      <c r="A211" s="13">
        <v>1411123</v>
      </c>
      <c r="B211" s="14" t="s">
        <v>31</v>
      </c>
      <c r="C211" s="14">
        <v>3</v>
      </c>
      <c r="D211" s="14">
        <v>3</v>
      </c>
      <c r="E211" s="14">
        <v>3</v>
      </c>
      <c r="F211" s="14">
        <v>200</v>
      </c>
      <c r="G211" s="15">
        <v>36463</v>
      </c>
      <c r="H211" s="15">
        <v>3749</v>
      </c>
      <c r="I211" s="15">
        <v>0</v>
      </c>
      <c r="J211" s="15">
        <v>0</v>
      </c>
      <c r="K211" s="15">
        <f t="shared" si="2"/>
        <v>0</v>
      </c>
      <c r="L211" s="15">
        <v>40212</v>
      </c>
      <c r="M211" s="14">
        <v>0</v>
      </c>
      <c r="N211" s="14">
        <v>100</v>
      </c>
      <c r="O211" s="14">
        <v>0</v>
      </c>
      <c r="P211" s="14">
        <v>2</v>
      </c>
      <c r="Q211" s="14">
        <v>0</v>
      </c>
      <c r="R211" s="14">
        <v>1</v>
      </c>
      <c r="S211" s="14">
        <v>0</v>
      </c>
      <c r="T211" s="14">
        <v>0</v>
      </c>
      <c r="U211" s="14">
        <v>0</v>
      </c>
      <c r="V211" s="14">
        <v>0</v>
      </c>
      <c r="W211" s="14">
        <v>0</v>
      </c>
      <c r="X211" s="14">
        <v>0</v>
      </c>
      <c r="Y211" s="14">
        <v>0</v>
      </c>
      <c r="Z211" s="14">
        <v>0</v>
      </c>
    </row>
    <row r="212" spans="1:26" s="14" customFormat="1" ht="39.950000000000003" customHeight="1" x14ac:dyDescent="0.4">
      <c r="A212" s="13">
        <v>1411123</v>
      </c>
      <c r="B212" s="14" t="s">
        <v>37</v>
      </c>
      <c r="C212" s="14">
        <v>45</v>
      </c>
      <c r="D212" s="14">
        <v>1</v>
      </c>
      <c r="E212" s="14">
        <v>0</v>
      </c>
      <c r="F212" s="14">
        <v>0</v>
      </c>
      <c r="G212" s="15">
        <v>-46564.01</v>
      </c>
      <c r="H212" s="15">
        <v>0</v>
      </c>
      <c r="I212" s="15">
        <v>6000</v>
      </c>
      <c r="J212" s="15">
        <v>0</v>
      </c>
      <c r="K212" s="15">
        <f t="shared" si="2"/>
        <v>6000</v>
      </c>
      <c r="L212" s="15">
        <v>-52564.01</v>
      </c>
      <c r="M212" s="14">
        <v>44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</row>
    <row r="213" spans="1:26" s="14" customFormat="1" ht="39.950000000000003" customHeight="1" x14ac:dyDescent="0.4">
      <c r="A213" s="13"/>
      <c r="B213" s="14" t="s">
        <v>47</v>
      </c>
      <c r="C213" s="14">
        <v>5</v>
      </c>
      <c r="D213" s="14">
        <v>4</v>
      </c>
      <c r="E213" s="14">
        <v>4</v>
      </c>
      <c r="F213" s="14">
        <v>702029</v>
      </c>
      <c r="G213" s="15">
        <v>-3491942.15</v>
      </c>
      <c r="H213" s="15">
        <v>5988779</v>
      </c>
      <c r="I213" s="15">
        <v>2493398</v>
      </c>
      <c r="J213" s="15">
        <v>0</v>
      </c>
      <c r="K213" s="15">
        <f t="shared" si="2"/>
        <v>2493398</v>
      </c>
      <c r="L213" s="15">
        <v>3438.85</v>
      </c>
      <c r="M213" s="14">
        <v>1</v>
      </c>
      <c r="N213" s="14">
        <v>100</v>
      </c>
      <c r="O213" s="14">
        <v>41.63</v>
      </c>
      <c r="P213" s="14">
        <v>4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</row>
    <row r="214" spans="1:26" s="14" customFormat="1" ht="39.950000000000003" customHeight="1" x14ac:dyDescent="0.4">
      <c r="A214" s="13"/>
      <c r="B214" s="14" t="s">
        <v>48</v>
      </c>
      <c r="C214" s="14">
        <v>5</v>
      </c>
      <c r="D214" s="14">
        <v>5</v>
      </c>
      <c r="E214" s="14">
        <v>5</v>
      </c>
      <c r="F214" s="14">
        <v>81573</v>
      </c>
      <c r="G214" s="15">
        <v>-206299</v>
      </c>
      <c r="H214" s="15">
        <v>962384</v>
      </c>
      <c r="I214" s="15">
        <v>864429</v>
      </c>
      <c r="J214" s="15">
        <v>0</v>
      </c>
      <c r="K214" s="15">
        <f t="shared" si="2"/>
        <v>864429</v>
      </c>
      <c r="L214" s="15">
        <v>-108344</v>
      </c>
      <c r="M214" s="14">
        <v>0</v>
      </c>
      <c r="N214" s="14">
        <v>100</v>
      </c>
      <c r="O214" s="14">
        <v>89.82</v>
      </c>
      <c r="P214" s="14">
        <v>5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</row>
    <row r="215" spans="1:26" s="14" customFormat="1" ht="39.950000000000003" customHeight="1" x14ac:dyDescent="0.4">
      <c r="A215" s="13"/>
      <c r="B215" s="14" t="s">
        <v>49</v>
      </c>
      <c r="C215" s="14">
        <v>2</v>
      </c>
      <c r="D215" s="14">
        <v>2</v>
      </c>
      <c r="E215" s="14">
        <v>2</v>
      </c>
      <c r="F215" s="14">
        <v>50300</v>
      </c>
      <c r="G215" s="15">
        <v>201158</v>
      </c>
      <c r="H215" s="15">
        <v>487115</v>
      </c>
      <c r="I215" s="15">
        <v>495273</v>
      </c>
      <c r="J215" s="15">
        <v>0</v>
      </c>
      <c r="K215" s="15">
        <f t="shared" si="2"/>
        <v>495273</v>
      </c>
      <c r="L215" s="15">
        <v>193000</v>
      </c>
      <c r="M215" s="14">
        <v>0</v>
      </c>
      <c r="N215" s="14">
        <v>100</v>
      </c>
      <c r="O215" s="14">
        <v>101.67</v>
      </c>
      <c r="P215" s="14">
        <v>2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0</v>
      </c>
      <c r="X215" s="14">
        <v>0</v>
      </c>
      <c r="Y215" s="14">
        <v>0</v>
      </c>
      <c r="Z215" s="14">
        <v>0</v>
      </c>
    </row>
    <row r="216" spans="1:26" s="14" customFormat="1" ht="39.950000000000003" customHeight="1" x14ac:dyDescent="0.4">
      <c r="A216" s="13"/>
      <c r="B216" s="14" t="s">
        <v>50</v>
      </c>
      <c r="C216" s="14">
        <v>8134</v>
      </c>
      <c r="D216" s="14">
        <v>7206</v>
      </c>
      <c r="E216" s="14">
        <v>7205</v>
      </c>
      <c r="F216" s="14">
        <v>132067</v>
      </c>
      <c r="G216" s="15">
        <v>-667739.37</v>
      </c>
      <c r="H216" s="15">
        <v>1054302.3899999999</v>
      </c>
      <c r="I216" s="15">
        <v>325076</v>
      </c>
      <c r="J216" s="15">
        <v>826457.05</v>
      </c>
      <c r="K216" s="15">
        <f t="shared" si="2"/>
        <v>1151533.05</v>
      </c>
      <c r="L216" s="15">
        <v>-764970.03</v>
      </c>
      <c r="M216" s="14">
        <v>910</v>
      </c>
      <c r="N216" s="14">
        <v>0</v>
      </c>
      <c r="O216" s="14">
        <v>30.83</v>
      </c>
      <c r="P216" s="14">
        <v>6038</v>
      </c>
      <c r="Q216" s="14">
        <v>105</v>
      </c>
      <c r="R216" s="14">
        <v>960</v>
      </c>
      <c r="S216" s="14">
        <v>5</v>
      </c>
      <c r="T216" s="14">
        <v>36</v>
      </c>
      <c r="U216" s="14">
        <v>0</v>
      </c>
      <c r="V216" s="14">
        <v>0</v>
      </c>
      <c r="W216" s="14">
        <v>36</v>
      </c>
      <c r="X216" s="14">
        <v>25</v>
      </c>
      <c r="Y216" s="14">
        <v>0</v>
      </c>
      <c r="Z216" s="14">
        <v>0</v>
      </c>
    </row>
    <row r="217" spans="1:26" s="14" customFormat="1" ht="39.950000000000003" customHeight="1" x14ac:dyDescent="0.4">
      <c r="A217" s="13"/>
      <c r="B217" s="14" t="s">
        <v>51</v>
      </c>
      <c r="C217" s="14">
        <v>1</v>
      </c>
      <c r="D217" s="14">
        <v>1</v>
      </c>
      <c r="E217" s="14">
        <v>1</v>
      </c>
      <c r="F217" s="14">
        <v>0</v>
      </c>
      <c r="G217" s="15">
        <v>0</v>
      </c>
      <c r="H217" s="15">
        <v>83</v>
      </c>
      <c r="I217" s="15">
        <v>85</v>
      </c>
      <c r="J217" s="15">
        <v>0</v>
      </c>
      <c r="K217" s="15">
        <f t="shared" si="2"/>
        <v>85</v>
      </c>
      <c r="L217" s="15">
        <v>-2</v>
      </c>
      <c r="M217" s="14">
        <v>0</v>
      </c>
      <c r="N217" s="14">
        <v>100</v>
      </c>
      <c r="O217" s="14">
        <v>102.41</v>
      </c>
      <c r="P217" s="14">
        <v>0</v>
      </c>
      <c r="Q217" s="14">
        <v>0</v>
      </c>
      <c r="R217" s="14">
        <v>1</v>
      </c>
      <c r="S217" s="14">
        <v>0</v>
      </c>
      <c r="T217" s="14">
        <v>0</v>
      </c>
      <c r="U217" s="14">
        <v>0</v>
      </c>
      <c r="V217" s="14">
        <v>0</v>
      </c>
      <c r="W217" s="14">
        <v>0</v>
      </c>
      <c r="X217" s="14">
        <v>0</v>
      </c>
      <c r="Y217" s="14">
        <v>0</v>
      </c>
      <c r="Z217" s="14">
        <v>0</v>
      </c>
    </row>
    <row r="218" spans="1:26" s="14" customFormat="1" ht="39.950000000000003" customHeight="1" x14ac:dyDescent="0.4">
      <c r="A218" s="13"/>
      <c r="B218" s="14" t="s">
        <v>52</v>
      </c>
      <c r="C218" s="14">
        <v>23976</v>
      </c>
      <c r="D218" s="14">
        <v>21976</v>
      </c>
      <c r="E218" s="14">
        <v>21861</v>
      </c>
      <c r="F218" s="14">
        <v>552809</v>
      </c>
      <c r="G218" s="15">
        <v>5306487.3099999996</v>
      </c>
      <c r="H218" s="15">
        <v>4291998.8099999996</v>
      </c>
      <c r="I218" s="15">
        <v>4560031</v>
      </c>
      <c r="J218" s="15">
        <v>38693.199999999997</v>
      </c>
      <c r="K218" s="15">
        <f t="shared" si="2"/>
        <v>4598724.2</v>
      </c>
      <c r="L218" s="15">
        <v>4999761.9199999999</v>
      </c>
      <c r="M218" s="14">
        <v>1889</v>
      </c>
      <c r="N218" s="14">
        <v>0</v>
      </c>
      <c r="O218" s="14">
        <v>106.24</v>
      </c>
      <c r="P218" s="14">
        <v>19296</v>
      </c>
      <c r="Q218" s="14">
        <v>181</v>
      </c>
      <c r="R218" s="14">
        <v>2011</v>
      </c>
      <c r="S218" s="14">
        <v>48</v>
      </c>
      <c r="T218" s="14">
        <v>169</v>
      </c>
      <c r="U218" s="14">
        <v>0</v>
      </c>
      <c r="V218" s="14">
        <v>0</v>
      </c>
      <c r="W218" s="14">
        <v>120</v>
      </c>
      <c r="X218" s="14">
        <v>36</v>
      </c>
      <c r="Y218" s="14">
        <v>0</v>
      </c>
      <c r="Z218" s="14">
        <v>0</v>
      </c>
    </row>
    <row r="219" spans="1:26" s="14" customFormat="1" ht="39.950000000000003" customHeight="1" x14ac:dyDescent="0.4">
      <c r="A219" s="13"/>
      <c r="B219" s="14" t="s">
        <v>53</v>
      </c>
      <c r="C219" s="14">
        <v>17</v>
      </c>
      <c r="D219" s="14">
        <v>16</v>
      </c>
      <c r="E219" s="14">
        <v>16</v>
      </c>
      <c r="F219" s="14">
        <v>12454</v>
      </c>
      <c r="G219" s="15">
        <v>8780.08</v>
      </c>
      <c r="H219" s="15">
        <v>116709</v>
      </c>
      <c r="I219" s="15">
        <v>120952</v>
      </c>
      <c r="J219" s="15">
        <v>0</v>
      </c>
      <c r="K219" s="15">
        <f t="shared" si="2"/>
        <v>120952</v>
      </c>
      <c r="L219" s="15">
        <v>4537.08</v>
      </c>
      <c r="M219" s="14">
        <v>1</v>
      </c>
      <c r="N219" s="14">
        <v>100</v>
      </c>
      <c r="O219" s="14">
        <v>103.64</v>
      </c>
      <c r="P219" s="14">
        <v>13</v>
      </c>
      <c r="Q219" s="14">
        <v>0</v>
      </c>
      <c r="R219" s="14">
        <v>3</v>
      </c>
      <c r="S219" s="14">
        <v>0</v>
      </c>
      <c r="T219" s="14">
        <v>0</v>
      </c>
      <c r="U219" s="14">
        <v>0</v>
      </c>
      <c r="V219" s="14">
        <v>0</v>
      </c>
      <c r="W219" s="14">
        <v>0</v>
      </c>
      <c r="X219" s="14">
        <v>0</v>
      </c>
      <c r="Y219" s="14">
        <v>0</v>
      </c>
      <c r="Z219" s="14">
        <v>0</v>
      </c>
    </row>
    <row r="220" spans="1:26" s="14" customFormat="1" ht="39.950000000000003" customHeight="1" x14ac:dyDescent="0.4">
      <c r="A220" s="13"/>
      <c r="B220" s="14" t="s">
        <v>54</v>
      </c>
      <c r="C220" s="14">
        <v>1384</v>
      </c>
      <c r="D220" s="14">
        <v>1255</v>
      </c>
      <c r="E220" s="14">
        <v>1247</v>
      </c>
      <c r="F220" s="14">
        <v>197158</v>
      </c>
      <c r="G220" s="15">
        <v>585633.32999999996</v>
      </c>
      <c r="H220" s="15">
        <v>2118408.52</v>
      </c>
      <c r="I220" s="15">
        <v>2182358</v>
      </c>
      <c r="J220" s="15">
        <v>15173</v>
      </c>
      <c r="K220" s="15">
        <f t="shared" si="2"/>
        <v>2197531</v>
      </c>
      <c r="L220" s="15">
        <v>506510.85</v>
      </c>
      <c r="M220" s="14">
        <v>122</v>
      </c>
      <c r="N220" s="14">
        <v>0</v>
      </c>
      <c r="O220" s="14">
        <v>103.02</v>
      </c>
      <c r="P220" s="14">
        <v>1008</v>
      </c>
      <c r="Q220" s="14">
        <v>6</v>
      </c>
      <c r="R220" s="14">
        <v>213</v>
      </c>
      <c r="S220" s="14">
        <v>3</v>
      </c>
      <c r="T220" s="14">
        <v>7</v>
      </c>
      <c r="U220" s="14">
        <v>0</v>
      </c>
      <c r="V220" s="14">
        <v>0</v>
      </c>
      <c r="W220" s="14">
        <v>8</v>
      </c>
      <c r="X220" s="14">
        <v>2</v>
      </c>
      <c r="Y220" s="14">
        <v>0</v>
      </c>
      <c r="Z220" s="14">
        <v>0</v>
      </c>
    </row>
    <row r="221" spans="1:26" s="14" customFormat="1" ht="30" customHeight="1" x14ac:dyDescent="0.4">
      <c r="A221" s="13"/>
      <c r="B221" s="14" t="s">
        <v>55</v>
      </c>
      <c r="C221" s="14">
        <v>7</v>
      </c>
      <c r="D221" s="14">
        <v>7</v>
      </c>
      <c r="E221" s="14">
        <v>7</v>
      </c>
      <c r="F221" s="14">
        <v>206</v>
      </c>
      <c r="G221" s="15">
        <v>-727.13</v>
      </c>
      <c r="H221" s="15">
        <v>2608.6</v>
      </c>
      <c r="I221" s="15">
        <v>0</v>
      </c>
      <c r="J221" s="15">
        <v>2597.46</v>
      </c>
      <c r="K221" s="15">
        <f t="shared" si="2"/>
        <v>2597.46</v>
      </c>
      <c r="L221" s="15">
        <v>-715.99</v>
      </c>
      <c r="M221" s="14">
        <v>0</v>
      </c>
      <c r="N221" s="14">
        <v>100</v>
      </c>
      <c r="O221" s="14">
        <v>0</v>
      </c>
      <c r="P221" s="14">
        <v>5</v>
      </c>
      <c r="Q221" s="14">
        <v>0</v>
      </c>
      <c r="R221" s="14">
        <v>1</v>
      </c>
      <c r="S221" s="14">
        <v>0</v>
      </c>
      <c r="T221" s="14">
        <v>1</v>
      </c>
      <c r="U221" s="14">
        <v>0</v>
      </c>
      <c r="V221" s="14">
        <v>0</v>
      </c>
      <c r="W221" s="14">
        <v>0</v>
      </c>
      <c r="X221" s="14">
        <v>0</v>
      </c>
      <c r="Y221" s="14">
        <v>0</v>
      </c>
      <c r="Z221" s="14">
        <v>0</v>
      </c>
    </row>
    <row r="222" spans="1:26" ht="30" customHeight="1" x14ac:dyDescent="0.35">
      <c r="B222" s="11" t="s">
        <v>58</v>
      </c>
      <c r="C222" s="11">
        <v>10</v>
      </c>
      <c r="D222" s="11">
        <v>10</v>
      </c>
      <c r="E222" s="11">
        <v>9</v>
      </c>
      <c r="F222" s="11">
        <v>4541</v>
      </c>
      <c r="G222" s="12">
        <v>7309.02</v>
      </c>
      <c r="H222" s="12">
        <v>24900.98</v>
      </c>
      <c r="I222" s="12">
        <v>44025</v>
      </c>
      <c r="J222" s="12">
        <v>0</v>
      </c>
      <c r="K222" s="12">
        <f t="shared" si="2"/>
        <v>44025</v>
      </c>
      <c r="L222" s="12">
        <v>-11815</v>
      </c>
      <c r="M222" s="11">
        <v>0</v>
      </c>
      <c r="N222" s="11">
        <v>0</v>
      </c>
      <c r="O222" s="11">
        <v>176.8</v>
      </c>
      <c r="P222" s="11">
        <v>5</v>
      </c>
      <c r="Q222" s="11">
        <v>0</v>
      </c>
      <c r="R222" s="11">
        <v>3</v>
      </c>
      <c r="S222" s="11">
        <v>0</v>
      </c>
      <c r="T222" s="11">
        <v>1</v>
      </c>
      <c r="U222" s="11">
        <v>0</v>
      </c>
      <c r="V222" s="11">
        <v>0</v>
      </c>
      <c r="W222" s="11">
        <v>0</v>
      </c>
      <c r="X222" s="11">
        <v>0</v>
      </c>
      <c r="Y222" s="11">
        <v>0</v>
      </c>
      <c r="Z222" s="11">
        <v>0</v>
      </c>
    </row>
    <row r="223" spans="1:26" ht="30" customHeight="1" x14ac:dyDescent="0.35">
      <c r="B223" s="11" t="s">
        <v>59</v>
      </c>
      <c r="C223" s="11">
        <v>783</v>
      </c>
      <c r="D223" s="11">
        <v>632</v>
      </c>
      <c r="E223" s="11">
        <v>625</v>
      </c>
      <c r="F223" s="11">
        <v>92780</v>
      </c>
      <c r="G223" s="12">
        <v>711928.5</v>
      </c>
      <c r="H223" s="12">
        <v>922633.56</v>
      </c>
      <c r="I223" s="12">
        <v>988790</v>
      </c>
      <c r="J223" s="12">
        <v>-600</v>
      </c>
      <c r="K223" s="12">
        <f t="shared" si="2"/>
        <v>988190</v>
      </c>
      <c r="L223" s="12">
        <v>646372.06000000006</v>
      </c>
      <c r="M223" s="11">
        <v>141</v>
      </c>
      <c r="N223" s="11">
        <v>0</v>
      </c>
      <c r="O223" s="11">
        <v>107.17</v>
      </c>
      <c r="P223" s="11">
        <v>469</v>
      </c>
      <c r="Q223" s="11">
        <v>3</v>
      </c>
      <c r="R223" s="11">
        <v>130</v>
      </c>
      <c r="S223" s="11">
        <v>2</v>
      </c>
      <c r="T223" s="11">
        <v>10</v>
      </c>
      <c r="U223" s="11">
        <v>0</v>
      </c>
      <c r="V223" s="11">
        <v>0</v>
      </c>
      <c r="W223" s="11">
        <v>6</v>
      </c>
      <c r="X223" s="11">
        <v>5</v>
      </c>
      <c r="Y223" s="11">
        <v>0</v>
      </c>
      <c r="Z223" s="11">
        <v>0</v>
      </c>
    </row>
    <row r="224" spans="1:26" ht="30" customHeight="1" x14ac:dyDescent="0.35">
      <c r="B224" s="11" t="s">
        <v>60</v>
      </c>
      <c r="C224" s="11">
        <v>440</v>
      </c>
      <c r="D224" s="11">
        <v>396</v>
      </c>
      <c r="E224" s="11">
        <v>394</v>
      </c>
      <c r="F224" s="11">
        <v>206635</v>
      </c>
      <c r="G224" s="12">
        <v>11556240.619999999</v>
      </c>
      <c r="H224" s="12">
        <v>1683992.49</v>
      </c>
      <c r="I224" s="12">
        <v>1303769</v>
      </c>
      <c r="J224" s="12">
        <v>0</v>
      </c>
      <c r="K224" s="12">
        <f t="shared" si="2"/>
        <v>1303769</v>
      </c>
      <c r="L224" s="12">
        <v>11936464.109999999</v>
      </c>
      <c r="M224" s="11">
        <v>44</v>
      </c>
      <c r="N224" s="11">
        <v>0</v>
      </c>
      <c r="O224" s="11">
        <v>77.42</v>
      </c>
      <c r="P224" s="11">
        <v>288</v>
      </c>
      <c r="Q224" s="11">
        <v>18</v>
      </c>
      <c r="R224" s="11">
        <v>55</v>
      </c>
      <c r="S224" s="11">
        <v>0</v>
      </c>
      <c r="T224" s="11">
        <v>9</v>
      </c>
      <c r="U224" s="11">
        <v>0</v>
      </c>
      <c r="V224" s="11">
        <v>0</v>
      </c>
      <c r="W224" s="11">
        <v>4</v>
      </c>
      <c r="X224" s="11">
        <v>15</v>
      </c>
      <c r="Y224" s="11">
        <v>0</v>
      </c>
      <c r="Z224" s="11">
        <v>5</v>
      </c>
    </row>
    <row r="225" spans="2:26" ht="30" customHeight="1" x14ac:dyDescent="0.35">
      <c r="B225" s="11" t="s">
        <v>61</v>
      </c>
      <c r="C225" s="11">
        <v>302</v>
      </c>
      <c r="D225" s="11">
        <v>296</v>
      </c>
      <c r="E225" s="11">
        <v>295</v>
      </c>
      <c r="F225" s="11">
        <v>51881</v>
      </c>
      <c r="G225" s="12">
        <v>4570927</v>
      </c>
      <c r="H225" s="12">
        <v>728735.73</v>
      </c>
      <c r="I225" s="12">
        <v>917715</v>
      </c>
      <c r="J225" s="12">
        <v>0</v>
      </c>
      <c r="K225" s="12">
        <f t="shared" si="2"/>
        <v>917715</v>
      </c>
      <c r="L225" s="12">
        <v>4381947.7300000004</v>
      </c>
      <c r="M225" s="11">
        <v>5</v>
      </c>
      <c r="N225" s="11">
        <v>0</v>
      </c>
      <c r="O225" s="11">
        <v>125.93</v>
      </c>
      <c r="P225" s="11">
        <v>252</v>
      </c>
      <c r="Q225" s="11">
        <v>1</v>
      </c>
      <c r="R225" s="11">
        <v>21</v>
      </c>
      <c r="S225" s="11">
        <v>0</v>
      </c>
      <c r="T225" s="11">
        <v>6</v>
      </c>
      <c r="U225" s="11">
        <v>0</v>
      </c>
      <c r="V225" s="11">
        <v>2</v>
      </c>
      <c r="W225" s="11">
        <v>6</v>
      </c>
      <c r="X225" s="11">
        <v>4</v>
      </c>
      <c r="Y225" s="11">
        <v>0</v>
      </c>
      <c r="Z225" s="11">
        <v>3</v>
      </c>
    </row>
    <row r="226" spans="2:26" ht="30" customHeight="1" x14ac:dyDescent="0.35">
      <c r="B226" s="11" t="s">
        <v>62</v>
      </c>
      <c r="C226" s="11">
        <v>606</v>
      </c>
      <c r="D226" s="11">
        <v>177</v>
      </c>
      <c r="E226" s="11">
        <v>123</v>
      </c>
      <c r="F226" s="11">
        <v>8870</v>
      </c>
      <c r="G226" s="12">
        <v>-1372316.66</v>
      </c>
      <c r="H226" s="12">
        <v>272808.94</v>
      </c>
      <c r="I226" s="12">
        <v>283230</v>
      </c>
      <c r="J226" s="12">
        <v>-25757</v>
      </c>
      <c r="K226" s="12">
        <f t="shared" si="2"/>
        <v>257473</v>
      </c>
      <c r="L226" s="12">
        <v>-1356980.72</v>
      </c>
      <c r="M226" s="11">
        <v>403</v>
      </c>
      <c r="N226" s="11">
        <v>0</v>
      </c>
      <c r="O226" s="11">
        <v>103.82</v>
      </c>
      <c r="P226" s="11">
        <v>123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v>0</v>
      </c>
    </row>
    <row r="227" spans="2:26" ht="30" customHeight="1" x14ac:dyDescent="0.35">
      <c r="B227" s="11" t="s">
        <v>63</v>
      </c>
      <c r="C227" s="11">
        <v>9</v>
      </c>
      <c r="D227" s="11">
        <v>7</v>
      </c>
      <c r="E227" s="11">
        <v>7</v>
      </c>
      <c r="F227" s="11">
        <v>158</v>
      </c>
      <c r="G227" s="12">
        <v>-2294.2399999999998</v>
      </c>
      <c r="H227" s="12">
        <v>3432</v>
      </c>
      <c r="I227" s="12">
        <v>7238</v>
      </c>
      <c r="J227" s="12">
        <v>0</v>
      </c>
      <c r="K227" s="12">
        <f t="shared" si="2"/>
        <v>7238</v>
      </c>
      <c r="L227" s="12">
        <v>-6100.24</v>
      </c>
      <c r="M227" s="11">
        <v>2</v>
      </c>
      <c r="N227" s="11">
        <v>100</v>
      </c>
      <c r="O227" s="11">
        <v>210.9</v>
      </c>
      <c r="P227" s="11">
        <v>4</v>
      </c>
      <c r="Q227" s="11">
        <v>0</v>
      </c>
      <c r="R227" s="11">
        <v>3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</row>
  </sheetData>
  <mergeCells count="1">
    <mergeCell ref="A1:Z1"/>
  </mergeCells>
  <printOptions horizontalCentered="1"/>
  <pageMargins left="0.2" right="0.2" top="0.33" bottom="0.28000000000000003" header="0.3" footer="0.3"/>
  <pageSetup paperSize="9" scale="63" orientation="landscape" r:id="rId1"/>
  <rowBreaks count="9" manualBreakCount="9">
    <brk id="19" max="25" man="1"/>
    <brk id="39" max="25" man="1"/>
    <brk id="48" max="16383" man="1"/>
    <brk id="87" max="16383" man="1"/>
    <brk id="115" max="25" man="1"/>
    <brk id="132" max="25" man="1"/>
    <brk id="142" max="25" man="1"/>
    <brk id="159" max="25" man="1"/>
    <brk id="167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Sheet2 (3)</vt:lpstr>
      <vt:lpstr>Sheet2 (2)</vt:lpstr>
      <vt:lpstr>sheet1</vt:lpstr>
      <vt:lpstr>Sheet2</vt:lpstr>
      <vt:lpstr>Sheet2!Print_Area</vt:lpstr>
      <vt:lpstr>'Sheet2 (2)'!Print_Area</vt:lpstr>
      <vt:lpstr>'Sheet2 (3)'!Print_Area</vt:lpstr>
      <vt:lpstr>Sheet2!Print_Titles</vt:lpstr>
      <vt:lpstr>'Sheet2 (2)'!Print_Titles</vt:lpstr>
      <vt:lpstr>'Sheet2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RSD-1</dc:creator>
  <cp:lastModifiedBy>CESC</cp:lastModifiedBy>
  <cp:lastPrinted>2022-05-09T10:38:54Z</cp:lastPrinted>
  <dcterms:created xsi:type="dcterms:W3CDTF">2022-05-09T10:27:35Z</dcterms:created>
  <dcterms:modified xsi:type="dcterms:W3CDTF">2022-06-29T12:08:45Z</dcterms:modified>
</cp:coreProperties>
</file>