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25" windowWidth="22695" windowHeight="11445" activeTab="1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C140" i="3" l="1"/>
  <c r="D140" i="3"/>
  <c r="E140" i="3"/>
  <c r="F140" i="3"/>
  <c r="G140" i="3"/>
  <c r="H140" i="3"/>
  <c r="I140" i="3"/>
  <c r="J140" i="3"/>
  <c r="C132" i="3"/>
  <c r="D132" i="3"/>
  <c r="E132" i="3"/>
  <c r="F132" i="3"/>
  <c r="G132" i="3"/>
  <c r="H132" i="3"/>
  <c r="I132" i="3"/>
  <c r="J132" i="3"/>
  <c r="C122" i="3"/>
  <c r="D122" i="3"/>
  <c r="E122" i="3"/>
  <c r="F122" i="3"/>
  <c r="G122" i="3"/>
  <c r="H122" i="3"/>
  <c r="I122" i="3"/>
  <c r="J122" i="3"/>
  <c r="C112" i="3"/>
  <c r="D112" i="3"/>
  <c r="E112" i="3"/>
  <c r="F112" i="3"/>
  <c r="G112" i="3"/>
  <c r="H112" i="3"/>
  <c r="I112" i="3"/>
  <c r="J112" i="3"/>
  <c r="C102" i="3"/>
  <c r="D102" i="3"/>
  <c r="E102" i="3"/>
  <c r="F102" i="3"/>
  <c r="G102" i="3"/>
  <c r="H102" i="3"/>
  <c r="I102" i="3"/>
  <c r="J102" i="3"/>
  <c r="C91" i="3"/>
  <c r="D91" i="3"/>
  <c r="E91" i="3"/>
  <c r="F91" i="3"/>
  <c r="G91" i="3"/>
  <c r="H91" i="3"/>
  <c r="I91" i="3"/>
  <c r="J91" i="3"/>
  <c r="R25" i="3"/>
  <c r="R24" i="3"/>
  <c r="C81" i="3"/>
  <c r="D81" i="3"/>
  <c r="E81" i="3"/>
  <c r="F81" i="3"/>
  <c r="G81" i="3"/>
  <c r="H81" i="3"/>
  <c r="I81" i="3"/>
  <c r="J81" i="3"/>
  <c r="C71" i="3"/>
  <c r="D71" i="3"/>
  <c r="E71" i="3"/>
  <c r="F71" i="3"/>
  <c r="G71" i="3"/>
  <c r="H71" i="3"/>
  <c r="I71" i="3"/>
  <c r="J71" i="3"/>
  <c r="C61" i="3"/>
  <c r="D61" i="3"/>
  <c r="E61" i="3"/>
  <c r="F61" i="3"/>
  <c r="G61" i="3"/>
  <c r="H61" i="3"/>
  <c r="I61" i="3"/>
  <c r="J61" i="3"/>
  <c r="C51" i="3"/>
  <c r="D51" i="3"/>
  <c r="E51" i="3"/>
  <c r="F51" i="3"/>
  <c r="G51" i="3"/>
  <c r="H51" i="3"/>
  <c r="I51" i="3"/>
  <c r="J51" i="3"/>
  <c r="C41" i="3"/>
  <c r="D41" i="3"/>
  <c r="E41" i="3"/>
  <c r="F41" i="3"/>
  <c r="G41" i="3"/>
  <c r="H41" i="3"/>
  <c r="I41" i="3"/>
  <c r="J41" i="3"/>
  <c r="C31" i="3"/>
  <c r="D31" i="3"/>
  <c r="E31" i="3"/>
  <c r="F31" i="3"/>
  <c r="G31" i="3"/>
  <c r="H31" i="3"/>
  <c r="I31" i="3"/>
  <c r="J31" i="3"/>
  <c r="C21" i="3"/>
  <c r="D21" i="3"/>
  <c r="E21" i="3"/>
  <c r="F21" i="3"/>
  <c r="G21" i="3"/>
  <c r="H21" i="3"/>
  <c r="I21" i="3"/>
  <c r="J21" i="3"/>
  <c r="C10" i="3"/>
  <c r="D10" i="3"/>
  <c r="E10" i="3"/>
  <c r="F10" i="3"/>
  <c r="G10" i="3"/>
  <c r="H10" i="3"/>
  <c r="I10" i="3"/>
  <c r="J10" i="3"/>
  <c r="R40" i="3"/>
  <c r="K4" i="3"/>
  <c r="K5" i="3"/>
  <c r="K6" i="3"/>
  <c r="K7" i="3"/>
  <c r="K8" i="3"/>
  <c r="K9" i="3"/>
  <c r="K13" i="3"/>
  <c r="K14" i="3"/>
  <c r="K15" i="3"/>
  <c r="K16" i="3"/>
  <c r="K17" i="3"/>
  <c r="K18" i="3"/>
  <c r="K19" i="3"/>
  <c r="K20" i="3"/>
  <c r="K24" i="3"/>
  <c r="K25" i="3"/>
  <c r="K26" i="3"/>
  <c r="K27" i="3"/>
  <c r="K28" i="3"/>
  <c r="K29" i="3"/>
  <c r="K30" i="3"/>
  <c r="K34" i="3"/>
  <c r="K35" i="3"/>
  <c r="K36" i="3"/>
  <c r="K37" i="3"/>
  <c r="K38" i="3"/>
  <c r="K39" i="3"/>
  <c r="K40" i="3"/>
  <c r="K44" i="3"/>
  <c r="K45" i="3"/>
  <c r="K46" i="3"/>
  <c r="K47" i="3"/>
  <c r="K48" i="3"/>
  <c r="K49" i="3"/>
  <c r="K50" i="3"/>
  <c r="K54" i="3"/>
  <c r="K55" i="3"/>
  <c r="K56" i="3"/>
  <c r="K57" i="3"/>
  <c r="K58" i="3"/>
  <c r="K59" i="3"/>
  <c r="K60" i="3"/>
  <c r="K64" i="3"/>
  <c r="K65" i="3"/>
  <c r="K66" i="3"/>
  <c r="K67" i="3"/>
  <c r="K68" i="3"/>
  <c r="K69" i="3"/>
  <c r="K70" i="3"/>
  <c r="K74" i="3"/>
  <c r="K75" i="3"/>
  <c r="K76" i="3"/>
  <c r="K77" i="3"/>
  <c r="K78" i="3"/>
  <c r="K79" i="3"/>
  <c r="K80" i="3"/>
  <c r="K84" i="3"/>
  <c r="K85" i="3"/>
  <c r="K86" i="3"/>
  <c r="K87" i="3"/>
  <c r="K88" i="3"/>
  <c r="K89" i="3"/>
  <c r="K90" i="3"/>
  <c r="K94" i="3"/>
  <c r="K95" i="3"/>
  <c r="K96" i="3"/>
  <c r="K97" i="3"/>
  <c r="K98" i="3"/>
  <c r="K99" i="3"/>
  <c r="K100" i="3"/>
  <c r="K101" i="3"/>
  <c r="K105" i="3"/>
  <c r="K106" i="3"/>
  <c r="K107" i="3"/>
  <c r="K108" i="3"/>
  <c r="K109" i="3"/>
  <c r="K110" i="3"/>
  <c r="K111" i="3"/>
  <c r="K115" i="3"/>
  <c r="K116" i="3"/>
  <c r="K117" i="3"/>
  <c r="K118" i="3"/>
  <c r="K119" i="3"/>
  <c r="K120" i="3"/>
  <c r="K121" i="3"/>
  <c r="K125" i="3"/>
  <c r="K126" i="3"/>
  <c r="K127" i="3"/>
  <c r="K128" i="3"/>
  <c r="K129" i="3"/>
  <c r="K130" i="3"/>
  <c r="K131" i="3"/>
  <c r="K135" i="3"/>
  <c r="K136" i="3"/>
  <c r="K137" i="3"/>
  <c r="K138" i="3"/>
  <c r="K139" i="3"/>
  <c r="K3" i="3"/>
  <c r="J4" i="3"/>
  <c r="J5" i="3"/>
  <c r="J6" i="3"/>
  <c r="J7" i="3"/>
  <c r="J8" i="3"/>
  <c r="J9" i="3"/>
  <c r="J13" i="3"/>
  <c r="J14" i="3"/>
  <c r="J15" i="3"/>
  <c r="J16" i="3"/>
  <c r="J17" i="3"/>
  <c r="J18" i="3"/>
  <c r="J19" i="3"/>
  <c r="J20" i="3"/>
  <c r="J24" i="3"/>
  <c r="J25" i="3"/>
  <c r="J26" i="3"/>
  <c r="J27" i="3"/>
  <c r="J28" i="3"/>
  <c r="J29" i="3"/>
  <c r="J30" i="3"/>
  <c r="J34" i="3"/>
  <c r="J35" i="3"/>
  <c r="J36" i="3"/>
  <c r="J37" i="3"/>
  <c r="J38" i="3"/>
  <c r="J39" i="3"/>
  <c r="J40" i="3"/>
  <c r="J44" i="3"/>
  <c r="J45" i="3"/>
  <c r="J46" i="3"/>
  <c r="J47" i="3"/>
  <c r="J48" i="3"/>
  <c r="J49" i="3"/>
  <c r="J50" i="3"/>
  <c r="J54" i="3"/>
  <c r="J55" i="3"/>
  <c r="J56" i="3"/>
  <c r="J57" i="3"/>
  <c r="J58" i="3"/>
  <c r="J59" i="3"/>
  <c r="J60" i="3"/>
  <c r="J64" i="3"/>
  <c r="J65" i="3"/>
  <c r="J66" i="3"/>
  <c r="J67" i="3"/>
  <c r="J68" i="3"/>
  <c r="J69" i="3"/>
  <c r="J70" i="3"/>
  <c r="J74" i="3"/>
  <c r="J75" i="3"/>
  <c r="J76" i="3"/>
  <c r="J77" i="3"/>
  <c r="J78" i="3"/>
  <c r="J79" i="3"/>
  <c r="J80" i="3"/>
  <c r="J84" i="3"/>
  <c r="J85" i="3"/>
  <c r="J86" i="3"/>
  <c r="J87" i="3"/>
  <c r="J88" i="3"/>
  <c r="J89" i="3"/>
  <c r="J90" i="3"/>
  <c r="J94" i="3"/>
  <c r="J95" i="3"/>
  <c r="J96" i="3"/>
  <c r="J97" i="3"/>
  <c r="J98" i="3"/>
  <c r="J99" i="3"/>
  <c r="J100" i="3"/>
  <c r="J101" i="3"/>
  <c r="J105" i="3"/>
  <c r="J106" i="3"/>
  <c r="J107" i="3"/>
  <c r="J108" i="3"/>
  <c r="J109" i="3"/>
  <c r="J110" i="3"/>
  <c r="J111" i="3"/>
  <c r="J115" i="3"/>
  <c r="J116" i="3"/>
  <c r="J117" i="3"/>
  <c r="J118" i="3"/>
  <c r="J119" i="3"/>
  <c r="J120" i="3"/>
  <c r="J121" i="3"/>
  <c r="J125" i="3"/>
  <c r="J126" i="3"/>
  <c r="J127" i="3"/>
  <c r="J128" i="3"/>
  <c r="J129" i="3"/>
  <c r="J130" i="3"/>
  <c r="J131" i="3"/>
  <c r="J135" i="3"/>
  <c r="J136" i="3"/>
  <c r="J137" i="3"/>
  <c r="J138" i="3"/>
  <c r="J139" i="3"/>
  <c r="J3" i="3"/>
</calcChain>
</file>

<file path=xl/sharedStrings.xml><?xml version="1.0" encoding="utf-8"?>
<sst xmlns="http://schemas.openxmlformats.org/spreadsheetml/2006/main" count="698" uniqueCount="83">
  <si>
    <t xml:space="preserve">Generated By: </t>
  </si>
  <si>
    <t xml:space="preserve">Generated On: </t>
  </si>
  <si>
    <t>27-04-2022 18:49:39</t>
  </si>
  <si>
    <t>Chamundeshwari Electricity Supply Corporation Ltd,(CESC)</t>
  </si>
  <si>
    <t>MR-WISE DEMAND COLLECTION</t>
  </si>
  <si>
    <t>MR-WISE DEMAND COLLECTION FROM 01-04-2022 TO 27-04-2022</t>
  </si>
  <si>
    <t>SECTION</t>
  </si>
  <si>
    <t>MR CODE</t>
  </si>
  <si>
    <t>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</si>
  <si>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</si>
  <si>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</si>
  <si>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</si>
  <si>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</si>
  <si>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</si>
  <si>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</si>
  <si>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</si>
  <si>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</si>
  <si>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</si>
  <si>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</si>
  <si>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</si>
  <si>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</si>
  <si>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CR PATANA</t>
  </si>
  <si>
    <t>LT1</t>
  </si>
  <si>
    <t>LT2A(I)</t>
  </si>
  <si>
    <t>LT2A(II)</t>
  </si>
  <si>
    <t>LT3(I)</t>
  </si>
  <si>
    <t>LT4</t>
  </si>
  <si>
    <t>LT5B</t>
  </si>
  <si>
    <t>LT7A</t>
  </si>
  <si>
    <t>LT2B(I)</t>
  </si>
  <si>
    <t>LT3(II)</t>
  </si>
  <si>
    <t>LT2B(II)</t>
  </si>
  <si>
    <t>LT5A</t>
  </si>
  <si>
    <t>LT6A</t>
  </si>
  <si>
    <t>LT6B</t>
  </si>
  <si>
    <t>LT7B</t>
  </si>
  <si>
    <t>LT4C(I)</t>
  </si>
  <si>
    <t>HT1</t>
  </si>
  <si>
    <t>HT2A</t>
  </si>
  <si>
    <t>HT2B</t>
  </si>
  <si>
    <t>HT2C</t>
  </si>
  <si>
    <t>HT3A</t>
  </si>
  <si>
    <t>HT5</t>
  </si>
  <si>
    <t>LT3(II)OL</t>
  </si>
  <si>
    <t xml:space="preserve">HT1 Total: </t>
  </si>
  <si>
    <t xml:space="preserve">HT2A Total: </t>
  </si>
  <si>
    <t xml:space="preserve">HT2B Total: </t>
  </si>
  <si>
    <t xml:space="preserve">HT2C Total: </t>
  </si>
  <si>
    <t xml:space="preserve">HT3A Total: </t>
  </si>
  <si>
    <t xml:space="preserve">HT5 Total: </t>
  </si>
  <si>
    <t xml:space="preserve">LT1 Total: </t>
  </si>
  <si>
    <t xml:space="preserve">LT2A(I) Total: </t>
  </si>
  <si>
    <t xml:space="preserve">LT2A(II) Total: </t>
  </si>
  <si>
    <t xml:space="preserve">LT2B(I) Total: </t>
  </si>
  <si>
    <t xml:space="preserve">LT2B(II) Total: </t>
  </si>
  <si>
    <t xml:space="preserve">LT3(I) Total: </t>
  </si>
  <si>
    <t xml:space="preserve">LT3(II) Total: </t>
  </si>
  <si>
    <t xml:space="preserve">LT3(II)OL Total: </t>
  </si>
  <si>
    <t xml:space="preserve">LT4 Total: </t>
  </si>
  <si>
    <t xml:space="preserve">LT4C(I) Total: </t>
  </si>
  <si>
    <t xml:space="preserve">LT5A Total: </t>
  </si>
  <si>
    <t xml:space="preserve">LT5B Total: </t>
  </si>
  <si>
    <t xml:space="preserve">LT6A Total: </t>
  </si>
  <si>
    <t xml:space="preserve">LT6B Total: </t>
  </si>
  <si>
    <t xml:space="preserve">LT7A Total: </t>
  </si>
  <si>
    <t xml:space="preserve">LT7B Total: </t>
  </si>
  <si>
    <t>BALANCE</t>
  </si>
  <si>
    <t>%</t>
  </si>
  <si>
    <t>TOTAL</t>
  </si>
  <si>
    <t>MANJUNATH</t>
  </si>
  <si>
    <t>NAGEGOWDA</t>
  </si>
  <si>
    <t>B V RAVI</t>
  </si>
  <si>
    <t>MOHAN</t>
  </si>
  <si>
    <t>ASHWATH</t>
  </si>
  <si>
    <t>HARSHA</t>
  </si>
  <si>
    <t>S M JAGADISH</t>
  </si>
  <si>
    <t>LOKESH</t>
  </si>
  <si>
    <t>NANJUNDA</t>
  </si>
  <si>
    <t>REVANNA</t>
  </si>
  <si>
    <t>RENUKAPRASAD</t>
  </si>
  <si>
    <t>RAVI J M</t>
  </si>
  <si>
    <t>DARMA</t>
  </si>
  <si>
    <t xml:space="preserve">ASHOK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</si>
</sst>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7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O201" totalsRowShown="0">
  <autoFilter ref="A7:O201">
    <filterColumn colId="1">
      <filters>
        <filter val="1421103"/>
        <filter val="1421104"/>
        <filter val="1421105"/>
        <filter val="1421106"/>
        <filter val="1421107"/>
        <filter val="1421108"/>
        <filter val="1421110"/>
        <filter val="1421111"/>
        <filter val="1421116"/>
        <filter val="1421117"/>
        <filter val="1421118"/>
        <filter val="1421119"/>
        <filter val="1421121"/>
        <filter val="1421122"/>
      </filters>
    </filterColumn>
    <filterColumn colId="2">
      <filters>
        <filter val="LT1"/>
        <filter val="LT1 Total:"/>
        <filter val="LT2A(I)"/>
        <filter val="LT2A(I) Total:"/>
        <filter val="LT2A(II)"/>
        <filter val="LT2A(II) Total:"/>
        <filter val="LT2B(I)"/>
        <filter val="LT2B(I) Total:"/>
        <filter val="LT2B(II)"/>
        <filter val="LT2B(II) Total:"/>
        <filter val="LT3(I)"/>
        <filter val="LT3(I) Total:"/>
        <filter val="LT3(II)"/>
        <filter val="LT3(II) Total:"/>
        <filter val="LT3(II)OL"/>
        <filter val="LT3(II)OL Total:"/>
        <filter val="LT5A"/>
        <filter val="LT5A Total:"/>
        <filter val="LT5B"/>
        <filter val="LT5B Total:"/>
      </filters>
    </filterColumn>
  </autoFilter>
  <tableColumns count="15">
    <tableColumn id="1" name="SECTION"/>
    <tableColumn id="2" name="MR CODE"/>
    <tableColumn id="3" name="TARIFF"/>
    <tableColumn id="4" name="TOTAL INSTALLATION"/>
    <tableColumn id="5" name="LIVE INSTALLATION"/>
    <tableColumn id="6" name="BILLED INSTALLATION"/>
    <tableColumn id="7" name="UNITS"/>
    <tableColumn id="8" name="OB"/>
    <tableColumn id="9" name="DEMAND"/>
    <tableColumn id="10" name="COLLECTION"/>
    <tableColumn id="11" name="ADJ"/>
    <tableColumn id="12" name="CB"/>
    <tableColumn id="13" name="LD/PD INSTALLATION"/>
    <tableColumn id="14" name="BILLING EFF"/>
    <tableColumn id="15" name="COLL EF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opLeftCell="A155" workbookViewId="0">
      <selection activeCell="B7" sqref="B7:O178"/>
    </sheetView>
  </sheetViews>
  <sheetFormatPr defaultRowHeight="15" x14ac:dyDescent="0.25"/>
  <cols>
    <col min="1" max="1" width="12" customWidth="1"/>
    <col min="2" max="2" width="12.7109375" customWidth="1"/>
    <col min="3" max="3" width="10.42578125" customWidth="1"/>
    <col min="4" max="4" width="22.85546875" customWidth="1"/>
    <col min="5" max="5" width="21" customWidth="1"/>
    <col min="6" max="6" width="23.140625" customWidth="1"/>
    <col min="7" max="7" width="9.7109375" customWidth="1"/>
    <col min="8" max="8" width="16.140625" customWidth="1"/>
    <col min="9" max="9" width="12.5703125" customWidth="1"/>
    <col min="10" max="10" width="15.28515625" customWidth="1"/>
    <col min="11" max="11" width="12" customWidth="1"/>
    <col min="12" max="12" width="16.140625" customWidth="1"/>
    <col min="13" max="13" width="22.7109375" customWidth="1"/>
    <col min="14" max="14" width="14.5703125" customWidth="1"/>
    <col min="15" max="15" width="12.28515625" customWidth="1"/>
  </cols>
  <sheetData>
    <row r="1" spans="1:15" x14ac:dyDescent="0.25">
      <c r="A1" s="6" t="s">
        <v>0</v>
      </c>
      <c r="B1" s="7"/>
      <c r="C1" s="7"/>
      <c r="D1" s="6" t="s">
        <v>1</v>
      </c>
      <c r="E1" s="7" t="s">
        <v>2</v>
      </c>
      <c r="F1" s="7" t="s">
        <v>2</v>
      </c>
    </row>
    <row r="2" spans="1:15" ht="18.75" x14ac:dyDescent="0.3">
      <c r="A2" s="5" t="s">
        <v>3</v>
      </c>
      <c r="B2" s="5" t="s">
        <v>3</v>
      </c>
      <c r="C2" s="5" t="s">
        <v>3</v>
      </c>
      <c r="D2" s="5" t="s">
        <v>3</v>
      </c>
      <c r="E2" s="5" t="s">
        <v>3</v>
      </c>
      <c r="F2" s="5" t="s">
        <v>3</v>
      </c>
      <c r="G2" s="5" t="s">
        <v>3</v>
      </c>
      <c r="H2" s="5" t="s">
        <v>3</v>
      </c>
      <c r="I2" s="5" t="s">
        <v>3</v>
      </c>
      <c r="J2" s="5" t="s">
        <v>3</v>
      </c>
      <c r="K2" s="5" t="s">
        <v>3</v>
      </c>
      <c r="L2" s="1"/>
      <c r="M2" s="1"/>
      <c r="N2" s="1"/>
      <c r="O2" s="1"/>
    </row>
    <row r="3" spans="1:15" ht="18.75" x14ac:dyDescent="0.3">
      <c r="A3" s="5" t="s">
        <v>4</v>
      </c>
      <c r="B3" s="5" t="s">
        <v>4</v>
      </c>
      <c r="C3" s="5" t="s">
        <v>4</v>
      </c>
      <c r="D3" s="5" t="s">
        <v>4</v>
      </c>
      <c r="E3" s="5" t="s">
        <v>4</v>
      </c>
      <c r="F3" s="5" t="s">
        <v>4</v>
      </c>
      <c r="G3" s="5" t="s">
        <v>4</v>
      </c>
      <c r="H3" s="5" t="s">
        <v>4</v>
      </c>
      <c r="I3" s="5" t="s">
        <v>4</v>
      </c>
      <c r="J3" s="5" t="s">
        <v>4</v>
      </c>
      <c r="K3" s="5" t="s">
        <v>4</v>
      </c>
      <c r="L3" s="1"/>
      <c r="M3" s="1"/>
      <c r="N3" s="1"/>
      <c r="O3" s="1"/>
    </row>
    <row r="4" spans="1:15" ht="18.75" x14ac:dyDescent="0.3">
      <c r="A4" s="5" t="s">
        <v>5</v>
      </c>
      <c r="B4" s="5" t="s">
        <v>5</v>
      </c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1"/>
      <c r="M4" s="1"/>
      <c r="N4" s="1"/>
      <c r="O4" s="1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1:15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  <c r="M7" t="s">
        <v>18</v>
      </c>
      <c r="N7" t="s">
        <v>19</v>
      </c>
      <c r="O7" t="s">
        <v>20</v>
      </c>
    </row>
    <row r="8" spans="1:15" hidden="1" x14ac:dyDescent="0.25">
      <c r="A8" t="s">
        <v>21</v>
      </c>
      <c r="B8">
        <v>1421102</v>
      </c>
      <c r="C8" t="s">
        <v>22</v>
      </c>
      <c r="D8">
        <v>18</v>
      </c>
      <c r="E8">
        <v>0</v>
      </c>
      <c r="F8">
        <v>0</v>
      </c>
      <c r="G8">
        <v>0</v>
      </c>
      <c r="H8">
        <v>153434.13</v>
      </c>
      <c r="I8">
        <v>0</v>
      </c>
      <c r="J8">
        <v>4000</v>
      </c>
      <c r="K8">
        <v>0</v>
      </c>
      <c r="L8">
        <v>149434.13</v>
      </c>
      <c r="M8">
        <v>18</v>
      </c>
      <c r="N8">
        <v>0</v>
      </c>
      <c r="O8">
        <v>0</v>
      </c>
    </row>
    <row r="9" spans="1:15" hidden="1" x14ac:dyDescent="0.25">
      <c r="A9" t="s">
        <v>21</v>
      </c>
      <c r="B9">
        <v>1421102</v>
      </c>
      <c r="C9" t="s">
        <v>23</v>
      </c>
      <c r="D9">
        <v>1</v>
      </c>
      <c r="E9">
        <v>0</v>
      </c>
      <c r="F9">
        <v>0</v>
      </c>
      <c r="G9">
        <v>0</v>
      </c>
      <c r="H9">
        <v>9884.49</v>
      </c>
      <c r="I9">
        <v>0</v>
      </c>
      <c r="J9">
        <v>0</v>
      </c>
      <c r="K9">
        <v>0</v>
      </c>
      <c r="L9">
        <v>9884.49</v>
      </c>
      <c r="M9">
        <v>1</v>
      </c>
      <c r="N9">
        <v>0</v>
      </c>
      <c r="O9">
        <v>0</v>
      </c>
    </row>
    <row r="10" spans="1:15" hidden="1" x14ac:dyDescent="0.25">
      <c r="A10" t="s">
        <v>21</v>
      </c>
      <c r="B10">
        <v>1421102</v>
      </c>
      <c r="C10" t="s">
        <v>24</v>
      </c>
      <c r="D10">
        <v>38</v>
      </c>
      <c r="E10">
        <v>0</v>
      </c>
      <c r="F10">
        <v>0</v>
      </c>
      <c r="G10">
        <v>0</v>
      </c>
      <c r="H10">
        <v>172113.38</v>
      </c>
      <c r="I10">
        <v>0</v>
      </c>
      <c r="J10">
        <v>488</v>
      </c>
      <c r="K10">
        <v>0</v>
      </c>
      <c r="L10">
        <v>171625.38</v>
      </c>
      <c r="M10">
        <v>32</v>
      </c>
      <c r="N10">
        <v>0</v>
      </c>
      <c r="O10">
        <v>0</v>
      </c>
    </row>
    <row r="11" spans="1:15" hidden="1" x14ac:dyDescent="0.25">
      <c r="A11" t="s">
        <v>21</v>
      </c>
      <c r="B11">
        <v>1421102</v>
      </c>
      <c r="C11" t="s">
        <v>25</v>
      </c>
      <c r="D11">
        <v>3</v>
      </c>
      <c r="E11">
        <v>0</v>
      </c>
      <c r="F11">
        <v>0</v>
      </c>
      <c r="G11">
        <v>0</v>
      </c>
      <c r="H11">
        <v>3659.89</v>
      </c>
      <c r="I11">
        <v>0</v>
      </c>
      <c r="J11">
        <v>0</v>
      </c>
      <c r="K11">
        <v>0</v>
      </c>
      <c r="L11">
        <v>3659.89</v>
      </c>
      <c r="M11">
        <v>3</v>
      </c>
      <c r="N11">
        <v>0</v>
      </c>
      <c r="O11">
        <v>0</v>
      </c>
    </row>
    <row r="12" spans="1:15" hidden="1" x14ac:dyDescent="0.25">
      <c r="A12" t="s">
        <v>21</v>
      </c>
      <c r="B12">
        <v>1421102</v>
      </c>
      <c r="C12" t="s">
        <v>26</v>
      </c>
      <c r="D12">
        <v>10294</v>
      </c>
      <c r="E12">
        <v>0</v>
      </c>
      <c r="F12">
        <v>0</v>
      </c>
      <c r="G12">
        <v>0</v>
      </c>
      <c r="H12">
        <v>143855940.19999999</v>
      </c>
      <c r="I12">
        <v>0</v>
      </c>
      <c r="J12">
        <v>0</v>
      </c>
      <c r="K12">
        <v>0</v>
      </c>
      <c r="L12">
        <v>143855940.19999999</v>
      </c>
      <c r="M12">
        <v>43</v>
      </c>
      <c r="N12">
        <v>0</v>
      </c>
      <c r="O12">
        <v>0</v>
      </c>
    </row>
    <row r="13" spans="1:15" hidden="1" x14ac:dyDescent="0.25">
      <c r="A13" t="s">
        <v>21</v>
      </c>
      <c r="B13">
        <v>1421102</v>
      </c>
      <c r="C13" t="s">
        <v>27</v>
      </c>
      <c r="D13">
        <v>2</v>
      </c>
      <c r="E13">
        <v>0</v>
      </c>
      <c r="F13">
        <v>0</v>
      </c>
      <c r="G13">
        <v>0</v>
      </c>
      <c r="H13">
        <v>-814.73</v>
      </c>
      <c r="I13">
        <v>0</v>
      </c>
      <c r="J13">
        <v>0</v>
      </c>
      <c r="K13">
        <v>0</v>
      </c>
      <c r="L13">
        <v>-814.73</v>
      </c>
      <c r="M13">
        <v>2</v>
      </c>
      <c r="N13">
        <v>0</v>
      </c>
      <c r="O13">
        <v>0</v>
      </c>
    </row>
    <row r="14" spans="1:15" hidden="1" x14ac:dyDescent="0.25">
      <c r="A14" t="s">
        <v>21</v>
      </c>
      <c r="B14">
        <v>1421102</v>
      </c>
      <c r="C14" t="s">
        <v>28</v>
      </c>
      <c r="D14">
        <v>6</v>
      </c>
      <c r="E14">
        <v>1</v>
      </c>
      <c r="F14">
        <v>1</v>
      </c>
      <c r="G14">
        <v>97</v>
      </c>
      <c r="H14">
        <v>14035.97</v>
      </c>
      <c r="I14">
        <v>5159</v>
      </c>
      <c r="J14">
        <v>0</v>
      </c>
      <c r="K14">
        <v>0</v>
      </c>
      <c r="L14">
        <v>19194.97</v>
      </c>
      <c r="M14">
        <v>5</v>
      </c>
      <c r="N14">
        <v>100</v>
      </c>
      <c r="O14">
        <v>0</v>
      </c>
    </row>
    <row r="15" spans="1:15" x14ac:dyDescent="0.25">
      <c r="A15" t="s">
        <v>21</v>
      </c>
      <c r="B15">
        <v>1421103</v>
      </c>
      <c r="C15" t="s">
        <v>22</v>
      </c>
      <c r="D15">
        <v>313</v>
      </c>
      <c r="E15">
        <v>270</v>
      </c>
      <c r="F15">
        <v>270</v>
      </c>
      <c r="G15">
        <v>5879</v>
      </c>
      <c r="H15">
        <v>296181.69</v>
      </c>
      <c r="I15">
        <v>47474.8</v>
      </c>
      <c r="J15">
        <v>14566</v>
      </c>
      <c r="K15">
        <v>35519.089999999997</v>
      </c>
      <c r="L15">
        <v>293571.40000000002</v>
      </c>
      <c r="M15">
        <v>43</v>
      </c>
      <c r="N15">
        <v>100</v>
      </c>
      <c r="O15">
        <v>30.68</v>
      </c>
    </row>
    <row r="16" spans="1:15" x14ac:dyDescent="0.25">
      <c r="A16" t="s">
        <v>21</v>
      </c>
      <c r="B16">
        <v>1421103</v>
      </c>
      <c r="C16" t="s">
        <v>23</v>
      </c>
      <c r="D16">
        <v>14</v>
      </c>
      <c r="E16">
        <v>14</v>
      </c>
      <c r="F16">
        <v>14</v>
      </c>
      <c r="G16">
        <v>475</v>
      </c>
      <c r="H16">
        <v>8222</v>
      </c>
      <c r="I16">
        <v>3498</v>
      </c>
      <c r="J16">
        <v>3272</v>
      </c>
      <c r="K16">
        <v>0</v>
      </c>
      <c r="L16">
        <v>8448</v>
      </c>
      <c r="M16">
        <v>0</v>
      </c>
      <c r="N16">
        <v>100</v>
      </c>
      <c r="O16">
        <v>93.54</v>
      </c>
    </row>
    <row r="17" spans="1:15" x14ac:dyDescent="0.25">
      <c r="A17" t="s">
        <v>21</v>
      </c>
      <c r="B17">
        <v>1421103</v>
      </c>
      <c r="C17" t="s">
        <v>24</v>
      </c>
      <c r="D17">
        <v>1620</v>
      </c>
      <c r="E17">
        <v>1537</v>
      </c>
      <c r="F17">
        <v>1537</v>
      </c>
      <c r="G17">
        <v>49902</v>
      </c>
      <c r="H17">
        <v>927775.64</v>
      </c>
      <c r="I17">
        <v>361755.01</v>
      </c>
      <c r="J17">
        <v>358886</v>
      </c>
      <c r="K17">
        <v>230</v>
      </c>
      <c r="L17">
        <v>930414.65</v>
      </c>
      <c r="M17">
        <v>77</v>
      </c>
      <c r="N17">
        <v>100</v>
      </c>
      <c r="O17">
        <v>99.21</v>
      </c>
    </row>
    <row r="18" spans="1:15" x14ac:dyDescent="0.25">
      <c r="A18" t="s">
        <v>21</v>
      </c>
      <c r="B18">
        <v>1421103</v>
      </c>
      <c r="C18" t="s">
        <v>29</v>
      </c>
      <c r="D18">
        <v>1</v>
      </c>
      <c r="E18">
        <v>1</v>
      </c>
      <c r="F18">
        <v>1</v>
      </c>
      <c r="G18">
        <v>50</v>
      </c>
      <c r="H18">
        <v>-35</v>
      </c>
      <c r="I18">
        <v>520</v>
      </c>
      <c r="J18">
        <v>490</v>
      </c>
      <c r="K18">
        <v>0</v>
      </c>
      <c r="L18">
        <v>-5</v>
      </c>
      <c r="M18">
        <v>0</v>
      </c>
      <c r="N18">
        <v>100</v>
      </c>
      <c r="O18">
        <v>94.23</v>
      </c>
    </row>
    <row r="19" spans="1:15" x14ac:dyDescent="0.25">
      <c r="A19" t="s">
        <v>21</v>
      </c>
      <c r="B19">
        <v>1421103</v>
      </c>
      <c r="C19" t="s">
        <v>25</v>
      </c>
      <c r="D19">
        <v>1</v>
      </c>
      <c r="E19">
        <v>0</v>
      </c>
      <c r="F19">
        <v>0</v>
      </c>
      <c r="G19">
        <v>0</v>
      </c>
      <c r="H19">
        <v>-1803.88</v>
      </c>
      <c r="I19">
        <v>0</v>
      </c>
      <c r="J19">
        <v>0</v>
      </c>
      <c r="K19">
        <v>0</v>
      </c>
      <c r="L19">
        <v>-1803.88</v>
      </c>
      <c r="M19">
        <v>1</v>
      </c>
      <c r="N19">
        <v>0</v>
      </c>
      <c r="O19">
        <v>0</v>
      </c>
    </row>
    <row r="20" spans="1:15" x14ac:dyDescent="0.25">
      <c r="A20" t="s">
        <v>21</v>
      </c>
      <c r="B20">
        <v>1421103</v>
      </c>
      <c r="C20" t="s">
        <v>30</v>
      </c>
      <c r="D20">
        <v>34</v>
      </c>
      <c r="E20">
        <v>31</v>
      </c>
      <c r="F20">
        <v>31</v>
      </c>
      <c r="G20">
        <v>6993</v>
      </c>
      <c r="H20">
        <v>5917.09</v>
      </c>
      <c r="I20">
        <v>73018</v>
      </c>
      <c r="J20">
        <v>7849</v>
      </c>
      <c r="K20">
        <v>0</v>
      </c>
      <c r="L20">
        <v>71086.09</v>
      </c>
      <c r="M20">
        <v>2</v>
      </c>
      <c r="N20">
        <v>100</v>
      </c>
      <c r="O20">
        <v>10.75</v>
      </c>
    </row>
    <row r="21" spans="1:15" x14ac:dyDescent="0.25">
      <c r="A21" t="s">
        <v>21</v>
      </c>
      <c r="B21">
        <v>1421103</v>
      </c>
      <c r="C21" t="s">
        <v>27</v>
      </c>
      <c r="D21">
        <v>19</v>
      </c>
      <c r="E21">
        <v>19</v>
      </c>
      <c r="F21">
        <v>19</v>
      </c>
      <c r="G21">
        <v>4510</v>
      </c>
      <c r="H21">
        <v>18731.03</v>
      </c>
      <c r="I21">
        <v>45878.97</v>
      </c>
      <c r="J21">
        <v>10039</v>
      </c>
      <c r="K21">
        <v>0</v>
      </c>
      <c r="L21">
        <v>54571</v>
      </c>
      <c r="M21">
        <v>0</v>
      </c>
      <c r="N21">
        <v>100</v>
      </c>
      <c r="O21">
        <v>21.88</v>
      </c>
    </row>
    <row r="22" spans="1:15" x14ac:dyDescent="0.25">
      <c r="A22" t="s">
        <v>21</v>
      </c>
      <c r="B22">
        <v>1421104</v>
      </c>
      <c r="C22" t="s">
        <v>22</v>
      </c>
      <c r="D22">
        <v>323</v>
      </c>
      <c r="E22">
        <v>317</v>
      </c>
      <c r="F22">
        <v>317</v>
      </c>
      <c r="G22">
        <v>6172</v>
      </c>
      <c r="H22">
        <v>174220.19</v>
      </c>
      <c r="I22">
        <v>50610.61</v>
      </c>
      <c r="J22">
        <v>14485</v>
      </c>
      <c r="K22">
        <v>36314.61</v>
      </c>
      <c r="L22">
        <v>174031.19</v>
      </c>
      <c r="M22">
        <v>6</v>
      </c>
      <c r="N22">
        <v>100</v>
      </c>
      <c r="O22">
        <v>28.62</v>
      </c>
    </row>
    <row r="23" spans="1:15" x14ac:dyDescent="0.25">
      <c r="A23" t="s">
        <v>21</v>
      </c>
      <c r="B23">
        <v>1421104</v>
      </c>
      <c r="C23" t="s">
        <v>23</v>
      </c>
      <c r="D23">
        <v>71</v>
      </c>
      <c r="E23">
        <v>71</v>
      </c>
      <c r="F23">
        <v>71</v>
      </c>
      <c r="G23">
        <v>4228</v>
      </c>
      <c r="H23">
        <v>15815</v>
      </c>
      <c r="I23">
        <v>35789</v>
      </c>
      <c r="J23">
        <v>33677</v>
      </c>
      <c r="K23">
        <v>0</v>
      </c>
      <c r="L23">
        <v>17927</v>
      </c>
      <c r="M23">
        <v>0</v>
      </c>
      <c r="N23">
        <v>100</v>
      </c>
      <c r="O23">
        <v>94.1</v>
      </c>
    </row>
    <row r="24" spans="1:15" x14ac:dyDescent="0.25">
      <c r="A24" t="s">
        <v>21</v>
      </c>
      <c r="B24">
        <v>1421104</v>
      </c>
      <c r="C24" t="s">
        <v>24</v>
      </c>
      <c r="D24">
        <v>1465</v>
      </c>
      <c r="E24">
        <v>1445</v>
      </c>
      <c r="F24">
        <v>1446</v>
      </c>
      <c r="G24">
        <v>47100</v>
      </c>
      <c r="H24">
        <v>471347.22</v>
      </c>
      <c r="I24">
        <v>329143.18</v>
      </c>
      <c r="J24">
        <v>318629</v>
      </c>
      <c r="K24">
        <v>-424</v>
      </c>
      <c r="L24">
        <v>482285.4</v>
      </c>
      <c r="M24">
        <v>13</v>
      </c>
      <c r="N24">
        <v>100</v>
      </c>
      <c r="O24">
        <v>96.81</v>
      </c>
    </row>
    <row r="25" spans="1:15" x14ac:dyDescent="0.25">
      <c r="A25" t="s">
        <v>21</v>
      </c>
      <c r="B25">
        <v>1421104</v>
      </c>
      <c r="C25" t="s">
        <v>31</v>
      </c>
      <c r="D25">
        <v>1</v>
      </c>
      <c r="E25">
        <v>1</v>
      </c>
      <c r="F25">
        <v>1</v>
      </c>
      <c r="G25">
        <v>122</v>
      </c>
      <c r="H25">
        <v>1249</v>
      </c>
      <c r="I25">
        <v>1348</v>
      </c>
      <c r="J25">
        <v>2600</v>
      </c>
      <c r="K25">
        <v>0</v>
      </c>
      <c r="L25">
        <v>-3</v>
      </c>
      <c r="M25">
        <v>0</v>
      </c>
      <c r="N25">
        <v>100</v>
      </c>
      <c r="O25">
        <v>192.88</v>
      </c>
    </row>
    <row r="26" spans="1:15" x14ac:dyDescent="0.25">
      <c r="A26" t="s">
        <v>21</v>
      </c>
      <c r="B26">
        <v>1421104</v>
      </c>
      <c r="C26" t="s">
        <v>25</v>
      </c>
      <c r="D26">
        <v>8</v>
      </c>
      <c r="E26">
        <v>8</v>
      </c>
      <c r="F26">
        <v>8</v>
      </c>
      <c r="G26">
        <v>771</v>
      </c>
      <c r="H26">
        <v>4701</v>
      </c>
      <c r="I26">
        <v>9251</v>
      </c>
      <c r="J26">
        <v>6980</v>
      </c>
      <c r="K26">
        <v>0</v>
      </c>
      <c r="L26">
        <v>6972</v>
      </c>
      <c r="M26">
        <v>0</v>
      </c>
      <c r="N26">
        <v>100</v>
      </c>
      <c r="O26">
        <v>75.45</v>
      </c>
    </row>
    <row r="27" spans="1:15" x14ac:dyDescent="0.25">
      <c r="A27" t="s">
        <v>21</v>
      </c>
      <c r="B27">
        <v>1421104</v>
      </c>
      <c r="C27" t="s">
        <v>30</v>
      </c>
      <c r="D27">
        <v>74</v>
      </c>
      <c r="E27">
        <v>74</v>
      </c>
      <c r="F27">
        <v>74</v>
      </c>
      <c r="G27">
        <v>8643</v>
      </c>
      <c r="H27">
        <v>40481</v>
      </c>
      <c r="I27">
        <v>94072</v>
      </c>
      <c r="J27">
        <v>30931</v>
      </c>
      <c r="K27">
        <v>0</v>
      </c>
      <c r="L27">
        <v>103622</v>
      </c>
      <c r="M27">
        <v>0</v>
      </c>
      <c r="N27">
        <v>100</v>
      </c>
      <c r="O27">
        <v>32.880000000000003</v>
      </c>
    </row>
    <row r="28" spans="1:15" x14ac:dyDescent="0.25">
      <c r="A28" t="s">
        <v>21</v>
      </c>
      <c r="B28">
        <v>1421104</v>
      </c>
      <c r="C28" t="s">
        <v>32</v>
      </c>
      <c r="D28">
        <v>1</v>
      </c>
      <c r="E28">
        <v>1</v>
      </c>
      <c r="F28">
        <v>1</v>
      </c>
      <c r="G28">
        <v>41</v>
      </c>
      <c r="H28">
        <v>314</v>
      </c>
      <c r="I28">
        <v>355</v>
      </c>
      <c r="J28">
        <v>670</v>
      </c>
      <c r="K28">
        <v>0</v>
      </c>
      <c r="L28">
        <v>-1</v>
      </c>
      <c r="M28">
        <v>0</v>
      </c>
      <c r="N28">
        <v>100</v>
      </c>
      <c r="O28">
        <v>188.73</v>
      </c>
    </row>
    <row r="29" spans="1:15" x14ac:dyDescent="0.25">
      <c r="A29" t="s">
        <v>21</v>
      </c>
      <c r="B29">
        <v>1421104</v>
      </c>
      <c r="C29" t="s">
        <v>27</v>
      </c>
      <c r="D29">
        <v>14</v>
      </c>
      <c r="E29">
        <v>10</v>
      </c>
      <c r="F29">
        <v>10</v>
      </c>
      <c r="G29">
        <v>840</v>
      </c>
      <c r="H29">
        <v>31239.45</v>
      </c>
      <c r="I29">
        <v>9781</v>
      </c>
      <c r="J29">
        <v>2235</v>
      </c>
      <c r="K29">
        <v>0</v>
      </c>
      <c r="L29">
        <v>38785.449999999997</v>
      </c>
      <c r="M29">
        <v>4</v>
      </c>
      <c r="N29">
        <v>100</v>
      </c>
      <c r="O29">
        <v>22.85</v>
      </c>
    </row>
    <row r="30" spans="1:15" hidden="1" x14ac:dyDescent="0.25">
      <c r="A30" t="s">
        <v>21</v>
      </c>
      <c r="B30">
        <v>1421104</v>
      </c>
      <c r="C30" t="s">
        <v>33</v>
      </c>
      <c r="D30">
        <v>1</v>
      </c>
      <c r="E30">
        <v>1</v>
      </c>
      <c r="F30">
        <v>1</v>
      </c>
      <c r="G30">
        <v>1041</v>
      </c>
      <c r="H30">
        <v>0</v>
      </c>
      <c r="I30">
        <v>6092</v>
      </c>
      <c r="J30">
        <v>6092</v>
      </c>
      <c r="K30">
        <v>0</v>
      </c>
      <c r="L30">
        <v>0</v>
      </c>
      <c r="M30">
        <v>0</v>
      </c>
      <c r="N30">
        <v>100</v>
      </c>
      <c r="O30">
        <v>100</v>
      </c>
    </row>
    <row r="31" spans="1:15" hidden="1" x14ac:dyDescent="0.25">
      <c r="A31" t="s">
        <v>21</v>
      </c>
      <c r="B31">
        <v>1421104</v>
      </c>
      <c r="C31" t="s">
        <v>34</v>
      </c>
      <c r="D31">
        <v>1</v>
      </c>
      <c r="E31">
        <v>1</v>
      </c>
      <c r="F31">
        <v>1</v>
      </c>
      <c r="G31">
        <v>126</v>
      </c>
      <c r="H31">
        <v>0</v>
      </c>
      <c r="I31">
        <v>1126</v>
      </c>
      <c r="J31">
        <v>1126</v>
      </c>
      <c r="K31">
        <v>0</v>
      </c>
      <c r="L31">
        <v>0</v>
      </c>
      <c r="M31">
        <v>0</v>
      </c>
      <c r="N31">
        <v>100</v>
      </c>
      <c r="O31">
        <v>100</v>
      </c>
    </row>
    <row r="32" spans="1:15" hidden="1" x14ac:dyDescent="0.25">
      <c r="A32" t="s">
        <v>21</v>
      </c>
      <c r="B32">
        <v>1421104</v>
      </c>
      <c r="C32" t="s">
        <v>28</v>
      </c>
      <c r="D32">
        <v>1</v>
      </c>
      <c r="E32">
        <v>1</v>
      </c>
      <c r="F32">
        <v>1</v>
      </c>
      <c r="G32">
        <v>10</v>
      </c>
      <c r="H32">
        <v>310</v>
      </c>
      <c r="I32">
        <v>1011</v>
      </c>
      <c r="J32">
        <v>0</v>
      </c>
      <c r="K32">
        <v>0</v>
      </c>
      <c r="L32">
        <v>1321</v>
      </c>
      <c r="M32">
        <v>0</v>
      </c>
      <c r="N32">
        <v>100</v>
      </c>
      <c r="O32">
        <v>0</v>
      </c>
    </row>
    <row r="33" spans="1:15" x14ac:dyDescent="0.25">
      <c r="A33" t="s">
        <v>21</v>
      </c>
      <c r="B33">
        <v>1421105</v>
      </c>
      <c r="C33" t="s">
        <v>22</v>
      </c>
      <c r="D33">
        <v>376</v>
      </c>
      <c r="E33">
        <v>354</v>
      </c>
      <c r="F33">
        <v>354</v>
      </c>
      <c r="G33">
        <v>8758</v>
      </c>
      <c r="H33">
        <v>213976.55</v>
      </c>
      <c r="I33">
        <v>66415.16</v>
      </c>
      <c r="J33">
        <v>24933</v>
      </c>
      <c r="K33">
        <v>41511.160000000003</v>
      </c>
      <c r="L33">
        <v>213947.55</v>
      </c>
      <c r="M33">
        <v>20</v>
      </c>
      <c r="N33">
        <v>100</v>
      </c>
      <c r="O33">
        <v>37.54</v>
      </c>
    </row>
    <row r="34" spans="1:15" x14ac:dyDescent="0.25">
      <c r="A34" t="s">
        <v>21</v>
      </c>
      <c r="B34">
        <v>1421105</v>
      </c>
      <c r="C34" t="s">
        <v>23</v>
      </c>
      <c r="D34">
        <v>11</v>
      </c>
      <c r="E34">
        <v>11</v>
      </c>
      <c r="F34">
        <v>11</v>
      </c>
      <c r="G34">
        <v>266</v>
      </c>
      <c r="H34">
        <v>6021</v>
      </c>
      <c r="I34">
        <v>2228</v>
      </c>
      <c r="J34">
        <v>2145</v>
      </c>
      <c r="K34">
        <v>1380</v>
      </c>
      <c r="L34">
        <v>4724</v>
      </c>
      <c r="M34">
        <v>0</v>
      </c>
      <c r="N34">
        <v>100</v>
      </c>
      <c r="O34">
        <v>96.27</v>
      </c>
    </row>
    <row r="35" spans="1:15" x14ac:dyDescent="0.25">
      <c r="A35" t="s">
        <v>21</v>
      </c>
      <c r="B35">
        <v>1421105</v>
      </c>
      <c r="C35" t="s">
        <v>24</v>
      </c>
      <c r="D35">
        <v>1184</v>
      </c>
      <c r="E35">
        <v>1131</v>
      </c>
      <c r="F35">
        <v>1133</v>
      </c>
      <c r="G35">
        <v>36455</v>
      </c>
      <c r="H35">
        <v>359299.66</v>
      </c>
      <c r="I35">
        <v>255073.38</v>
      </c>
      <c r="J35">
        <v>244393</v>
      </c>
      <c r="K35">
        <v>0</v>
      </c>
      <c r="L35">
        <v>369980.04</v>
      </c>
      <c r="M35">
        <v>46</v>
      </c>
      <c r="N35">
        <v>100</v>
      </c>
      <c r="O35">
        <v>95.81</v>
      </c>
    </row>
    <row r="36" spans="1:15" x14ac:dyDescent="0.25">
      <c r="A36" t="s">
        <v>21</v>
      </c>
      <c r="B36">
        <v>1421105</v>
      </c>
      <c r="C36" t="s">
        <v>31</v>
      </c>
      <c r="D36">
        <v>3</v>
      </c>
      <c r="E36">
        <v>3</v>
      </c>
      <c r="F36">
        <v>3</v>
      </c>
      <c r="G36">
        <v>101</v>
      </c>
      <c r="H36">
        <v>40</v>
      </c>
      <c r="I36">
        <v>3379</v>
      </c>
      <c r="J36">
        <v>1100</v>
      </c>
      <c r="K36">
        <v>0</v>
      </c>
      <c r="L36">
        <v>2319</v>
      </c>
      <c r="M36">
        <v>0</v>
      </c>
      <c r="N36">
        <v>100</v>
      </c>
      <c r="O36">
        <v>32.549999999999997</v>
      </c>
    </row>
    <row r="37" spans="1:15" x14ac:dyDescent="0.25">
      <c r="A37" t="s">
        <v>21</v>
      </c>
      <c r="B37">
        <v>1421105</v>
      </c>
      <c r="C37" t="s">
        <v>25</v>
      </c>
      <c r="D37">
        <v>7</v>
      </c>
      <c r="E37">
        <v>6</v>
      </c>
      <c r="F37">
        <v>6</v>
      </c>
      <c r="G37">
        <v>690</v>
      </c>
      <c r="H37">
        <v>6035.56</v>
      </c>
      <c r="I37">
        <v>10277</v>
      </c>
      <c r="J37">
        <v>10181</v>
      </c>
      <c r="K37">
        <v>0</v>
      </c>
      <c r="L37">
        <v>6131.56</v>
      </c>
      <c r="M37">
        <v>1</v>
      </c>
      <c r="N37">
        <v>100</v>
      </c>
      <c r="O37">
        <v>99.07</v>
      </c>
    </row>
    <row r="38" spans="1:15" x14ac:dyDescent="0.25">
      <c r="A38" t="s">
        <v>21</v>
      </c>
      <c r="B38">
        <v>1421105</v>
      </c>
      <c r="C38" t="s">
        <v>30</v>
      </c>
      <c r="D38">
        <v>104</v>
      </c>
      <c r="E38">
        <v>95</v>
      </c>
      <c r="F38">
        <v>96</v>
      </c>
      <c r="G38">
        <v>12481</v>
      </c>
      <c r="H38">
        <v>47771.65</v>
      </c>
      <c r="I38">
        <v>136958</v>
      </c>
      <c r="J38">
        <v>105400</v>
      </c>
      <c r="K38">
        <v>0</v>
      </c>
      <c r="L38">
        <v>79329.649999999994</v>
      </c>
      <c r="M38">
        <v>8</v>
      </c>
      <c r="N38">
        <v>100</v>
      </c>
      <c r="O38">
        <v>76.959999999999994</v>
      </c>
    </row>
    <row r="39" spans="1:15" hidden="1" x14ac:dyDescent="0.25">
      <c r="A39" t="s">
        <v>21</v>
      </c>
      <c r="B39">
        <v>1421105</v>
      </c>
      <c r="C39" t="s">
        <v>26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5">
      <c r="A40" t="s">
        <v>21</v>
      </c>
      <c r="B40">
        <v>1421105</v>
      </c>
      <c r="C40" t="s">
        <v>27</v>
      </c>
      <c r="D40">
        <v>36</v>
      </c>
      <c r="E40">
        <v>32</v>
      </c>
      <c r="F40">
        <v>32</v>
      </c>
      <c r="G40">
        <v>15360</v>
      </c>
      <c r="H40">
        <v>41962.26</v>
      </c>
      <c r="I40">
        <v>138902</v>
      </c>
      <c r="J40">
        <v>126431</v>
      </c>
      <c r="K40">
        <v>0</v>
      </c>
      <c r="L40">
        <v>54433.26</v>
      </c>
      <c r="M40">
        <v>3</v>
      </c>
      <c r="N40">
        <v>100</v>
      </c>
      <c r="O40">
        <v>91.02</v>
      </c>
    </row>
    <row r="41" spans="1:15" hidden="1" x14ac:dyDescent="0.25">
      <c r="A41" t="s">
        <v>21</v>
      </c>
      <c r="B41">
        <v>1421105</v>
      </c>
      <c r="C41" t="s">
        <v>33</v>
      </c>
      <c r="D41">
        <v>1</v>
      </c>
      <c r="E41">
        <v>0</v>
      </c>
      <c r="F41">
        <v>0</v>
      </c>
      <c r="G41">
        <v>0</v>
      </c>
      <c r="H41">
        <v>38793.54</v>
      </c>
      <c r="I41">
        <v>0</v>
      </c>
      <c r="J41">
        <v>0</v>
      </c>
      <c r="K41">
        <v>0</v>
      </c>
      <c r="L41">
        <v>38793.54</v>
      </c>
      <c r="M41">
        <v>0</v>
      </c>
      <c r="N41">
        <v>0</v>
      </c>
      <c r="O41">
        <v>0</v>
      </c>
    </row>
    <row r="42" spans="1:15" hidden="1" x14ac:dyDescent="0.25">
      <c r="A42" t="s">
        <v>21</v>
      </c>
      <c r="B42">
        <v>1421105</v>
      </c>
      <c r="C42" t="s">
        <v>28</v>
      </c>
      <c r="D42">
        <v>1</v>
      </c>
      <c r="E42">
        <v>0</v>
      </c>
      <c r="F42">
        <v>0</v>
      </c>
      <c r="G42">
        <v>0</v>
      </c>
      <c r="H42">
        <v>-0.41</v>
      </c>
      <c r="I42">
        <v>0</v>
      </c>
      <c r="J42">
        <v>0</v>
      </c>
      <c r="K42">
        <v>0</v>
      </c>
      <c r="L42">
        <v>-0.41</v>
      </c>
      <c r="M42">
        <v>1</v>
      </c>
      <c r="N42">
        <v>0</v>
      </c>
      <c r="O42">
        <v>0</v>
      </c>
    </row>
    <row r="43" spans="1:15" x14ac:dyDescent="0.25">
      <c r="A43" t="s">
        <v>21</v>
      </c>
      <c r="B43">
        <v>1421106</v>
      </c>
      <c r="C43" t="s">
        <v>22</v>
      </c>
      <c r="D43">
        <v>428</v>
      </c>
      <c r="E43">
        <v>376</v>
      </c>
      <c r="F43">
        <v>376</v>
      </c>
      <c r="G43">
        <v>8071</v>
      </c>
      <c r="H43">
        <v>86415.45</v>
      </c>
      <c r="I43">
        <v>62544.59</v>
      </c>
      <c r="J43">
        <v>15163</v>
      </c>
      <c r="K43">
        <v>49079.59</v>
      </c>
      <c r="L43">
        <v>84717.45</v>
      </c>
      <c r="M43">
        <v>45</v>
      </c>
      <c r="N43">
        <v>100</v>
      </c>
      <c r="O43">
        <v>24.24</v>
      </c>
    </row>
    <row r="44" spans="1:15" x14ac:dyDescent="0.25">
      <c r="A44" t="s">
        <v>21</v>
      </c>
      <c r="B44">
        <v>1421106</v>
      </c>
      <c r="C44" t="s">
        <v>23</v>
      </c>
      <c r="D44">
        <v>10</v>
      </c>
      <c r="E44">
        <v>10</v>
      </c>
      <c r="F44">
        <v>10</v>
      </c>
      <c r="G44">
        <v>331</v>
      </c>
      <c r="H44">
        <v>2079</v>
      </c>
      <c r="I44">
        <v>2426</v>
      </c>
      <c r="J44">
        <v>1331</v>
      </c>
      <c r="K44">
        <v>0</v>
      </c>
      <c r="L44">
        <v>3174</v>
      </c>
      <c r="M44">
        <v>0</v>
      </c>
      <c r="N44">
        <v>100</v>
      </c>
      <c r="O44">
        <v>54.86</v>
      </c>
    </row>
    <row r="45" spans="1:15" x14ac:dyDescent="0.25">
      <c r="A45" t="s">
        <v>21</v>
      </c>
      <c r="B45">
        <v>1421106</v>
      </c>
      <c r="C45" t="s">
        <v>24</v>
      </c>
      <c r="D45">
        <v>1131</v>
      </c>
      <c r="E45">
        <v>1086</v>
      </c>
      <c r="F45">
        <v>1088</v>
      </c>
      <c r="G45">
        <v>30192</v>
      </c>
      <c r="H45">
        <v>208875.12</v>
      </c>
      <c r="I45">
        <v>214796</v>
      </c>
      <c r="J45">
        <v>213112</v>
      </c>
      <c r="K45">
        <v>-600</v>
      </c>
      <c r="L45">
        <v>211159.12</v>
      </c>
      <c r="M45">
        <v>28</v>
      </c>
      <c r="N45">
        <v>100</v>
      </c>
      <c r="O45">
        <v>99.22</v>
      </c>
    </row>
    <row r="46" spans="1:15" x14ac:dyDescent="0.25">
      <c r="A46" t="s">
        <v>21</v>
      </c>
      <c r="B46">
        <v>1421106</v>
      </c>
      <c r="C46" t="s">
        <v>31</v>
      </c>
      <c r="D46">
        <v>1</v>
      </c>
      <c r="E46">
        <v>1</v>
      </c>
      <c r="F46">
        <v>1</v>
      </c>
      <c r="G46">
        <v>27</v>
      </c>
      <c r="H46">
        <v>1</v>
      </c>
      <c r="I46">
        <v>308</v>
      </c>
      <c r="J46">
        <v>300</v>
      </c>
      <c r="K46">
        <v>0</v>
      </c>
      <c r="L46">
        <v>9</v>
      </c>
      <c r="M46">
        <v>0</v>
      </c>
      <c r="N46">
        <v>100</v>
      </c>
      <c r="O46">
        <v>97.4</v>
      </c>
    </row>
    <row r="47" spans="1:15" x14ac:dyDescent="0.25">
      <c r="A47" t="s">
        <v>21</v>
      </c>
      <c r="B47">
        <v>1421106</v>
      </c>
      <c r="C47" t="s">
        <v>25</v>
      </c>
      <c r="D47">
        <v>4</v>
      </c>
      <c r="E47">
        <v>2</v>
      </c>
      <c r="F47">
        <v>2</v>
      </c>
      <c r="G47">
        <v>5261</v>
      </c>
      <c r="H47">
        <v>3576.59</v>
      </c>
      <c r="I47">
        <v>54957</v>
      </c>
      <c r="J47">
        <v>54816</v>
      </c>
      <c r="K47">
        <v>0</v>
      </c>
      <c r="L47">
        <v>3717.59</v>
      </c>
      <c r="M47">
        <v>1</v>
      </c>
      <c r="N47">
        <v>100</v>
      </c>
      <c r="O47">
        <v>99.74</v>
      </c>
    </row>
    <row r="48" spans="1:15" x14ac:dyDescent="0.25">
      <c r="A48" t="s">
        <v>21</v>
      </c>
      <c r="B48">
        <v>1421106</v>
      </c>
      <c r="C48" t="s">
        <v>30</v>
      </c>
      <c r="D48">
        <v>19</v>
      </c>
      <c r="E48">
        <v>18</v>
      </c>
      <c r="F48">
        <v>18</v>
      </c>
      <c r="G48">
        <v>5144</v>
      </c>
      <c r="H48">
        <v>1804.97</v>
      </c>
      <c r="I48">
        <v>54648</v>
      </c>
      <c r="J48">
        <v>53773</v>
      </c>
      <c r="K48">
        <v>0</v>
      </c>
      <c r="L48">
        <v>2679.97</v>
      </c>
      <c r="M48">
        <v>1</v>
      </c>
      <c r="N48">
        <v>100</v>
      </c>
      <c r="O48">
        <v>98.4</v>
      </c>
    </row>
    <row r="49" spans="1:15" x14ac:dyDescent="0.25">
      <c r="A49" t="s">
        <v>21</v>
      </c>
      <c r="B49">
        <v>1421106</v>
      </c>
      <c r="C49" t="s">
        <v>27</v>
      </c>
      <c r="D49">
        <v>14</v>
      </c>
      <c r="E49">
        <v>12</v>
      </c>
      <c r="F49">
        <v>12</v>
      </c>
      <c r="G49">
        <v>1669</v>
      </c>
      <c r="H49">
        <v>-3694.87</v>
      </c>
      <c r="I49">
        <v>14833</v>
      </c>
      <c r="J49">
        <v>10577</v>
      </c>
      <c r="K49">
        <v>0</v>
      </c>
      <c r="L49">
        <v>561.13</v>
      </c>
      <c r="M49">
        <v>1</v>
      </c>
      <c r="N49">
        <v>100</v>
      </c>
      <c r="O49">
        <v>71.31</v>
      </c>
    </row>
    <row r="50" spans="1:15" hidden="1" x14ac:dyDescent="0.25">
      <c r="A50" t="s">
        <v>21</v>
      </c>
      <c r="B50">
        <v>1421106</v>
      </c>
      <c r="C50" t="s">
        <v>28</v>
      </c>
      <c r="D50">
        <v>1</v>
      </c>
      <c r="E50">
        <v>1</v>
      </c>
      <c r="F50">
        <v>1</v>
      </c>
      <c r="G50">
        <v>74</v>
      </c>
      <c r="H50">
        <v>12306</v>
      </c>
      <c r="I50">
        <v>1172</v>
      </c>
      <c r="J50">
        <v>0</v>
      </c>
      <c r="K50">
        <v>0</v>
      </c>
      <c r="L50">
        <v>13478</v>
      </c>
      <c r="M50">
        <v>0</v>
      </c>
      <c r="N50">
        <v>100</v>
      </c>
      <c r="O50">
        <v>0</v>
      </c>
    </row>
    <row r="51" spans="1:15" x14ac:dyDescent="0.25">
      <c r="A51" t="s">
        <v>21</v>
      </c>
      <c r="B51">
        <v>1421107</v>
      </c>
      <c r="C51" t="s">
        <v>22</v>
      </c>
      <c r="D51">
        <v>415</v>
      </c>
      <c r="E51">
        <v>380</v>
      </c>
      <c r="F51">
        <v>380</v>
      </c>
      <c r="G51">
        <v>9679</v>
      </c>
      <c r="H51">
        <v>266863.82</v>
      </c>
      <c r="I51">
        <v>71694.33</v>
      </c>
      <c r="J51">
        <v>23074</v>
      </c>
      <c r="K51">
        <v>44273.33</v>
      </c>
      <c r="L51">
        <v>271210.82</v>
      </c>
      <c r="M51">
        <v>35</v>
      </c>
      <c r="N51">
        <v>100</v>
      </c>
      <c r="O51">
        <v>32.18</v>
      </c>
    </row>
    <row r="52" spans="1:15" x14ac:dyDescent="0.25">
      <c r="A52" t="s">
        <v>21</v>
      </c>
      <c r="B52">
        <v>1421107</v>
      </c>
      <c r="C52" t="s">
        <v>23</v>
      </c>
      <c r="D52">
        <v>25</v>
      </c>
      <c r="E52">
        <v>25</v>
      </c>
      <c r="F52">
        <v>25</v>
      </c>
      <c r="G52">
        <v>1233</v>
      </c>
      <c r="H52">
        <v>10450</v>
      </c>
      <c r="I52">
        <v>8809</v>
      </c>
      <c r="J52">
        <v>11495</v>
      </c>
      <c r="K52">
        <v>0</v>
      </c>
      <c r="L52">
        <v>7764</v>
      </c>
      <c r="M52">
        <v>0</v>
      </c>
      <c r="N52">
        <v>100</v>
      </c>
      <c r="O52">
        <v>130.49</v>
      </c>
    </row>
    <row r="53" spans="1:15" x14ac:dyDescent="0.25">
      <c r="A53" t="s">
        <v>21</v>
      </c>
      <c r="B53">
        <v>1421107</v>
      </c>
      <c r="C53" t="s">
        <v>24</v>
      </c>
      <c r="D53">
        <v>1288</v>
      </c>
      <c r="E53">
        <v>1253</v>
      </c>
      <c r="F53">
        <v>1253</v>
      </c>
      <c r="G53">
        <v>44262</v>
      </c>
      <c r="H53">
        <v>478098.3</v>
      </c>
      <c r="I53">
        <v>309704</v>
      </c>
      <c r="J53">
        <v>251028</v>
      </c>
      <c r="K53">
        <v>440</v>
      </c>
      <c r="L53">
        <v>536334.30000000005</v>
      </c>
      <c r="M53">
        <v>33</v>
      </c>
      <c r="N53">
        <v>100</v>
      </c>
      <c r="O53">
        <v>81.05</v>
      </c>
    </row>
    <row r="54" spans="1:15" x14ac:dyDescent="0.25">
      <c r="A54" t="s">
        <v>21</v>
      </c>
      <c r="B54">
        <v>1421107</v>
      </c>
      <c r="C54" t="s">
        <v>31</v>
      </c>
      <c r="D54">
        <v>1</v>
      </c>
      <c r="E54">
        <v>1</v>
      </c>
      <c r="F54">
        <v>1</v>
      </c>
      <c r="G54">
        <v>78</v>
      </c>
      <c r="H54">
        <v>232</v>
      </c>
      <c r="I54">
        <v>793</v>
      </c>
      <c r="J54">
        <v>1000</v>
      </c>
      <c r="K54">
        <v>0</v>
      </c>
      <c r="L54">
        <v>25</v>
      </c>
      <c r="M54">
        <v>0</v>
      </c>
      <c r="N54">
        <v>100</v>
      </c>
      <c r="O54">
        <v>126.1</v>
      </c>
    </row>
    <row r="55" spans="1:15" x14ac:dyDescent="0.25">
      <c r="A55" t="s">
        <v>21</v>
      </c>
      <c r="B55">
        <v>1421107</v>
      </c>
      <c r="C55" t="s">
        <v>25</v>
      </c>
      <c r="D55">
        <v>3</v>
      </c>
      <c r="E55">
        <v>3</v>
      </c>
      <c r="F55">
        <v>3</v>
      </c>
      <c r="G55">
        <v>4</v>
      </c>
      <c r="H55">
        <v>273</v>
      </c>
      <c r="I55">
        <v>461</v>
      </c>
      <c r="J55">
        <v>114</v>
      </c>
      <c r="K55">
        <v>0</v>
      </c>
      <c r="L55">
        <v>620</v>
      </c>
      <c r="M55">
        <v>0</v>
      </c>
      <c r="N55">
        <v>100</v>
      </c>
      <c r="O55">
        <v>24.73</v>
      </c>
    </row>
    <row r="56" spans="1:15" x14ac:dyDescent="0.25">
      <c r="A56" t="s">
        <v>21</v>
      </c>
      <c r="B56">
        <v>1421107</v>
      </c>
      <c r="C56" t="s">
        <v>30</v>
      </c>
      <c r="D56">
        <v>29</v>
      </c>
      <c r="E56">
        <v>29</v>
      </c>
      <c r="F56">
        <v>29</v>
      </c>
      <c r="G56">
        <v>7017</v>
      </c>
      <c r="H56">
        <v>4013</v>
      </c>
      <c r="I56">
        <v>73060</v>
      </c>
      <c r="J56">
        <v>26006</v>
      </c>
      <c r="K56">
        <v>0</v>
      </c>
      <c r="L56">
        <v>51067</v>
      </c>
      <c r="M56">
        <v>0</v>
      </c>
      <c r="N56">
        <v>100</v>
      </c>
      <c r="O56">
        <v>35.6</v>
      </c>
    </row>
    <row r="57" spans="1:15" hidden="1" x14ac:dyDescent="0.25">
      <c r="A57" t="s">
        <v>21</v>
      </c>
      <c r="B57">
        <v>1421107</v>
      </c>
      <c r="C57" t="s">
        <v>26</v>
      </c>
      <c r="D57">
        <v>3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</row>
    <row r="58" spans="1:15" x14ac:dyDescent="0.25">
      <c r="A58" t="s">
        <v>21</v>
      </c>
      <c r="B58">
        <v>1421107</v>
      </c>
      <c r="C58" t="s">
        <v>27</v>
      </c>
      <c r="D58">
        <v>18</v>
      </c>
      <c r="E58">
        <v>17</v>
      </c>
      <c r="F58">
        <v>17</v>
      </c>
      <c r="G58">
        <v>2379</v>
      </c>
      <c r="H58">
        <v>18977.86</v>
      </c>
      <c r="I58">
        <v>23925</v>
      </c>
      <c r="J58">
        <v>23312</v>
      </c>
      <c r="K58">
        <v>0</v>
      </c>
      <c r="L58">
        <v>19590.86</v>
      </c>
      <c r="M58">
        <v>1</v>
      </c>
      <c r="N58">
        <v>100</v>
      </c>
      <c r="O58">
        <v>97.44</v>
      </c>
    </row>
    <row r="59" spans="1:15" hidden="1" x14ac:dyDescent="0.25">
      <c r="A59" t="s">
        <v>21</v>
      </c>
      <c r="B59">
        <v>1421107</v>
      </c>
      <c r="C59" t="s">
        <v>33</v>
      </c>
      <c r="D59">
        <v>1</v>
      </c>
      <c r="E59">
        <v>1</v>
      </c>
      <c r="F59">
        <v>1</v>
      </c>
      <c r="G59">
        <v>110</v>
      </c>
      <c r="H59">
        <v>690</v>
      </c>
      <c r="I59">
        <v>801</v>
      </c>
      <c r="J59">
        <v>1491</v>
      </c>
      <c r="K59">
        <v>0</v>
      </c>
      <c r="L59">
        <v>0</v>
      </c>
      <c r="M59">
        <v>0</v>
      </c>
      <c r="N59">
        <v>100</v>
      </c>
      <c r="O59">
        <v>186.14</v>
      </c>
    </row>
    <row r="60" spans="1:15" hidden="1" x14ac:dyDescent="0.25">
      <c r="A60" t="s">
        <v>21</v>
      </c>
      <c r="B60">
        <v>1421107</v>
      </c>
      <c r="C60" t="s">
        <v>28</v>
      </c>
      <c r="D60">
        <v>19</v>
      </c>
      <c r="E60">
        <v>15</v>
      </c>
      <c r="F60">
        <v>15</v>
      </c>
      <c r="G60">
        <v>974</v>
      </c>
      <c r="H60">
        <v>115165</v>
      </c>
      <c r="I60">
        <v>23439</v>
      </c>
      <c r="J60">
        <v>40000</v>
      </c>
      <c r="K60">
        <v>0</v>
      </c>
      <c r="L60">
        <v>98604</v>
      </c>
      <c r="M60">
        <v>0</v>
      </c>
      <c r="N60">
        <v>100</v>
      </c>
      <c r="O60">
        <v>170.66</v>
      </c>
    </row>
    <row r="61" spans="1:15" hidden="1" x14ac:dyDescent="0.25">
      <c r="A61" t="s">
        <v>21</v>
      </c>
      <c r="B61">
        <v>1421107</v>
      </c>
      <c r="C61" t="s">
        <v>35</v>
      </c>
      <c r="D61">
        <v>2</v>
      </c>
      <c r="E61">
        <v>2</v>
      </c>
      <c r="F61">
        <v>2</v>
      </c>
      <c r="G61">
        <v>4206</v>
      </c>
      <c r="H61">
        <v>-90652</v>
      </c>
      <c r="I61">
        <v>56793</v>
      </c>
      <c r="J61">
        <v>14250</v>
      </c>
      <c r="K61">
        <v>0</v>
      </c>
      <c r="L61">
        <v>-48109</v>
      </c>
      <c r="M61">
        <v>0</v>
      </c>
      <c r="N61">
        <v>100</v>
      </c>
      <c r="O61">
        <v>25.09</v>
      </c>
    </row>
    <row r="62" spans="1:15" x14ac:dyDescent="0.25">
      <c r="A62" t="s">
        <v>21</v>
      </c>
      <c r="B62">
        <v>1421108</v>
      </c>
      <c r="C62" t="s">
        <v>22</v>
      </c>
      <c r="D62">
        <v>267</v>
      </c>
      <c r="E62">
        <v>266</v>
      </c>
      <c r="F62">
        <v>266</v>
      </c>
      <c r="G62">
        <v>5301</v>
      </c>
      <c r="H62">
        <v>20859.7</v>
      </c>
      <c r="I62">
        <v>41202.269999999997</v>
      </c>
      <c r="J62">
        <v>8487</v>
      </c>
      <c r="K62">
        <v>31949.27</v>
      </c>
      <c r="L62">
        <v>21625.7</v>
      </c>
      <c r="M62">
        <v>1</v>
      </c>
      <c r="N62">
        <v>100</v>
      </c>
      <c r="O62">
        <v>20.6</v>
      </c>
    </row>
    <row r="63" spans="1:15" x14ac:dyDescent="0.25">
      <c r="A63" t="s">
        <v>21</v>
      </c>
      <c r="B63">
        <v>1421108</v>
      </c>
      <c r="C63" t="s">
        <v>23</v>
      </c>
      <c r="D63">
        <v>13</v>
      </c>
      <c r="E63">
        <v>13</v>
      </c>
      <c r="F63">
        <v>13</v>
      </c>
      <c r="G63">
        <v>278</v>
      </c>
      <c r="H63">
        <v>472</v>
      </c>
      <c r="I63">
        <v>2458</v>
      </c>
      <c r="J63">
        <v>2380</v>
      </c>
      <c r="K63">
        <v>0</v>
      </c>
      <c r="L63">
        <v>550</v>
      </c>
      <c r="M63">
        <v>0</v>
      </c>
      <c r="N63">
        <v>100</v>
      </c>
      <c r="O63">
        <v>96.83</v>
      </c>
    </row>
    <row r="64" spans="1:15" x14ac:dyDescent="0.25">
      <c r="A64" t="s">
        <v>21</v>
      </c>
      <c r="B64">
        <v>1421108</v>
      </c>
      <c r="C64" t="s">
        <v>24</v>
      </c>
      <c r="D64">
        <v>1217</v>
      </c>
      <c r="E64">
        <v>1192</v>
      </c>
      <c r="F64">
        <v>1193</v>
      </c>
      <c r="G64">
        <v>26521</v>
      </c>
      <c r="H64">
        <v>151075.93</v>
      </c>
      <c r="I64">
        <v>208135.53</v>
      </c>
      <c r="J64">
        <v>177854</v>
      </c>
      <c r="K64">
        <v>80</v>
      </c>
      <c r="L64">
        <v>181277.46</v>
      </c>
      <c r="M64">
        <v>16</v>
      </c>
      <c r="N64">
        <v>100</v>
      </c>
      <c r="O64">
        <v>85.45</v>
      </c>
    </row>
    <row r="65" spans="1:15" x14ac:dyDescent="0.25">
      <c r="A65" t="s">
        <v>21</v>
      </c>
      <c r="B65">
        <v>1421108</v>
      </c>
      <c r="C65" t="s">
        <v>31</v>
      </c>
      <c r="D65">
        <v>6</v>
      </c>
      <c r="E65">
        <v>6</v>
      </c>
      <c r="F65">
        <v>6</v>
      </c>
      <c r="G65">
        <v>34</v>
      </c>
      <c r="H65">
        <v>1714</v>
      </c>
      <c r="I65">
        <v>970</v>
      </c>
      <c r="J65">
        <v>1462</v>
      </c>
      <c r="K65">
        <v>0</v>
      </c>
      <c r="L65">
        <v>1222</v>
      </c>
      <c r="M65">
        <v>0</v>
      </c>
      <c r="N65">
        <v>100</v>
      </c>
      <c r="O65">
        <v>150.72</v>
      </c>
    </row>
    <row r="66" spans="1:15" x14ac:dyDescent="0.25">
      <c r="A66" t="s">
        <v>21</v>
      </c>
      <c r="B66">
        <v>1421108</v>
      </c>
      <c r="C66" t="s">
        <v>25</v>
      </c>
      <c r="D66">
        <v>13</v>
      </c>
      <c r="E66">
        <v>12</v>
      </c>
      <c r="F66">
        <v>12</v>
      </c>
      <c r="G66">
        <v>340</v>
      </c>
      <c r="H66">
        <v>1560.24</v>
      </c>
      <c r="I66">
        <v>4689</v>
      </c>
      <c r="J66">
        <v>3890</v>
      </c>
      <c r="K66">
        <v>0</v>
      </c>
      <c r="L66">
        <v>2359.2399999999998</v>
      </c>
      <c r="M66">
        <v>1</v>
      </c>
      <c r="N66">
        <v>100</v>
      </c>
      <c r="O66">
        <v>82.96</v>
      </c>
    </row>
    <row r="67" spans="1:15" x14ac:dyDescent="0.25">
      <c r="A67" t="s">
        <v>21</v>
      </c>
      <c r="B67">
        <v>1421108</v>
      </c>
      <c r="C67" t="s">
        <v>30</v>
      </c>
      <c r="D67">
        <v>118</v>
      </c>
      <c r="E67">
        <v>118</v>
      </c>
      <c r="F67">
        <v>118</v>
      </c>
      <c r="G67">
        <v>6182</v>
      </c>
      <c r="H67">
        <v>8607</v>
      </c>
      <c r="I67">
        <v>74021</v>
      </c>
      <c r="J67">
        <v>66428</v>
      </c>
      <c r="K67">
        <v>0</v>
      </c>
      <c r="L67">
        <v>16200</v>
      </c>
      <c r="M67">
        <v>0</v>
      </c>
      <c r="N67">
        <v>100</v>
      </c>
      <c r="O67">
        <v>89.74</v>
      </c>
    </row>
    <row r="68" spans="1:15" hidden="1" x14ac:dyDescent="0.25">
      <c r="A68" t="s">
        <v>21</v>
      </c>
      <c r="B68">
        <v>1421108</v>
      </c>
      <c r="C68" t="s">
        <v>36</v>
      </c>
      <c r="D68">
        <v>1</v>
      </c>
      <c r="E68">
        <v>1</v>
      </c>
      <c r="F68">
        <v>1</v>
      </c>
      <c r="G68">
        <v>2</v>
      </c>
      <c r="H68">
        <v>-3</v>
      </c>
      <c r="I68">
        <v>15.34</v>
      </c>
      <c r="J68">
        <v>0</v>
      </c>
      <c r="K68">
        <v>12.34</v>
      </c>
      <c r="L68">
        <v>0</v>
      </c>
      <c r="M68">
        <v>0</v>
      </c>
      <c r="N68">
        <v>100</v>
      </c>
      <c r="O68">
        <v>0</v>
      </c>
    </row>
    <row r="69" spans="1:15" x14ac:dyDescent="0.25">
      <c r="A69" t="s">
        <v>21</v>
      </c>
      <c r="B69">
        <v>1421108</v>
      </c>
      <c r="C69" t="s">
        <v>27</v>
      </c>
      <c r="D69">
        <v>20</v>
      </c>
      <c r="E69">
        <v>19</v>
      </c>
      <c r="F69">
        <v>19</v>
      </c>
      <c r="G69">
        <v>6834</v>
      </c>
      <c r="H69">
        <v>3149.73</v>
      </c>
      <c r="I69">
        <v>60271</v>
      </c>
      <c r="J69">
        <v>49030</v>
      </c>
      <c r="K69">
        <v>0</v>
      </c>
      <c r="L69">
        <v>14390.73</v>
      </c>
      <c r="M69">
        <v>1</v>
      </c>
      <c r="N69">
        <v>100</v>
      </c>
      <c r="O69">
        <v>81.349999999999994</v>
      </c>
    </row>
    <row r="70" spans="1:15" hidden="1" x14ac:dyDescent="0.25">
      <c r="A70" t="s">
        <v>21</v>
      </c>
      <c r="B70">
        <v>1421108</v>
      </c>
      <c r="C70" t="s">
        <v>33</v>
      </c>
      <c r="D70">
        <v>1</v>
      </c>
      <c r="E70">
        <v>1</v>
      </c>
      <c r="F70">
        <v>1</v>
      </c>
      <c r="G70">
        <v>351</v>
      </c>
      <c r="H70">
        <v>1</v>
      </c>
      <c r="I70">
        <v>2987</v>
      </c>
      <c r="J70">
        <v>3000</v>
      </c>
      <c r="K70">
        <v>0</v>
      </c>
      <c r="L70">
        <v>-12</v>
      </c>
      <c r="M70">
        <v>0</v>
      </c>
      <c r="N70">
        <v>100</v>
      </c>
      <c r="O70">
        <v>100.44</v>
      </c>
    </row>
    <row r="71" spans="1:15" hidden="1" x14ac:dyDescent="0.25">
      <c r="A71" t="s">
        <v>21</v>
      </c>
      <c r="B71">
        <v>1421108</v>
      </c>
      <c r="C71" t="s">
        <v>28</v>
      </c>
      <c r="D71">
        <v>5</v>
      </c>
      <c r="E71">
        <v>3</v>
      </c>
      <c r="F71">
        <v>3</v>
      </c>
      <c r="G71">
        <v>1369</v>
      </c>
      <c r="H71">
        <v>14083.69</v>
      </c>
      <c r="I71">
        <v>15252</v>
      </c>
      <c r="J71">
        <v>14907</v>
      </c>
      <c r="K71">
        <v>0</v>
      </c>
      <c r="L71">
        <v>14428.69</v>
      </c>
      <c r="M71">
        <v>1</v>
      </c>
      <c r="N71">
        <v>100</v>
      </c>
      <c r="O71">
        <v>97.74</v>
      </c>
    </row>
    <row r="72" spans="1:15" hidden="1" x14ac:dyDescent="0.25">
      <c r="A72" t="s">
        <v>21</v>
      </c>
      <c r="B72">
        <v>1421109</v>
      </c>
      <c r="C72" t="s">
        <v>22</v>
      </c>
      <c r="D72">
        <v>1910</v>
      </c>
      <c r="E72">
        <v>0</v>
      </c>
      <c r="F72">
        <v>0</v>
      </c>
      <c r="G72">
        <v>0</v>
      </c>
      <c r="H72">
        <v>289064.94</v>
      </c>
      <c r="I72">
        <v>0</v>
      </c>
      <c r="J72">
        <v>1000</v>
      </c>
      <c r="K72">
        <v>0</v>
      </c>
      <c r="L72">
        <v>288064.94</v>
      </c>
      <c r="M72">
        <v>1910</v>
      </c>
      <c r="N72">
        <v>0</v>
      </c>
      <c r="O72">
        <v>0</v>
      </c>
    </row>
    <row r="73" spans="1:15" hidden="1" x14ac:dyDescent="0.25">
      <c r="A73" t="s">
        <v>21</v>
      </c>
      <c r="B73">
        <v>1421109</v>
      </c>
      <c r="C73" t="s">
        <v>23</v>
      </c>
      <c r="D73">
        <v>68</v>
      </c>
      <c r="E73">
        <v>0</v>
      </c>
      <c r="F73">
        <v>0</v>
      </c>
      <c r="G73">
        <v>0</v>
      </c>
      <c r="H73">
        <v>202679.92</v>
      </c>
      <c r="I73">
        <v>0</v>
      </c>
      <c r="J73">
        <v>0</v>
      </c>
      <c r="K73">
        <v>0</v>
      </c>
      <c r="L73">
        <v>202679.92</v>
      </c>
      <c r="M73">
        <v>66</v>
      </c>
      <c r="N73">
        <v>0</v>
      </c>
      <c r="O73">
        <v>0</v>
      </c>
    </row>
    <row r="74" spans="1:15" hidden="1" x14ac:dyDescent="0.25">
      <c r="A74" t="s">
        <v>21</v>
      </c>
      <c r="B74">
        <v>1421109</v>
      </c>
      <c r="C74" t="s">
        <v>24</v>
      </c>
      <c r="D74">
        <v>2226</v>
      </c>
      <c r="E74">
        <v>1</v>
      </c>
      <c r="F74">
        <v>1</v>
      </c>
      <c r="G74">
        <v>20</v>
      </c>
      <c r="H74">
        <v>10394389.970000001</v>
      </c>
      <c r="I74">
        <v>161</v>
      </c>
      <c r="J74">
        <v>1940</v>
      </c>
      <c r="K74">
        <v>0</v>
      </c>
      <c r="L74">
        <v>10392610.970000001</v>
      </c>
      <c r="M74">
        <v>2185</v>
      </c>
      <c r="N74">
        <v>100</v>
      </c>
      <c r="O74">
        <v>1204.97</v>
      </c>
    </row>
    <row r="75" spans="1:15" hidden="1" x14ac:dyDescent="0.25">
      <c r="A75" t="s">
        <v>21</v>
      </c>
      <c r="B75">
        <v>1421109</v>
      </c>
      <c r="C75" t="s">
        <v>29</v>
      </c>
      <c r="D75">
        <v>2</v>
      </c>
      <c r="E75">
        <v>0</v>
      </c>
      <c r="F75">
        <v>0</v>
      </c>
      <c r="G75">
        <v>0</v>
      </c>
      <c r="H75">
        <v>-326</v>
      </c>
      <c r="I75">
        <v>0</v>
      </c>
      <c r="J75">
        <v>0</v>
      </c>
      <c r="K75">
        <v>0</v>
      </c>
      <c r="L75">
        <v>-326</v>
      </c>
      <c r="M75">
        <v>2</v>
      </c>
      <c r="N75">
        <v>0</v>
      </c>
      <c r="O75">
        <v>0</v>
      </c>
    </row>
    <row r="76" spans="1:15" hidden="1" x14ac:dyDescent="0.25">
      <c r="A76" t="s">
        <v>21</v>
      </c>
      <c r="B76">
        <v>1421109</v>
      </c>
      <c r="C76" t="s">
        <v>31</v>
      </c>
      <c r="D76">
        <v>2</v>
      </c>
      <c r="E76">
        <v>0</v>
      </c>
      <c r="F76">
        <v>0</v>
      </c>
      <c r="G76">
        <v>0</v>
      </c>
      <c r="H76">
        <v>29378</v>
      </c>
      <c r="I76">
        <v>0</v>
      </c>
      <c r="J76">
        <v>0</v>
      </c>
      <c r="K76">
        <v>0</v>
      </c>
      <c r="L76">
        <v>29378</v>
      </c>
      <c r="M76">
        <v>2</v>
      </c>
      <c r="N76">
        <v>0</v>
      </c>
      <c r="O76">
        <v>0</v>
      </c>
    </row>
    <row r="77" spans="1:15" hidden="1" x14ac:dyDescent="0.25">
      <c r="A77" t="s">
        <v>21</v>
      </c>
      <c r="B77">
        <v>1421109</v>
      </c>
      <c r="C77" t="s">
        <v>25</v>
      </c>
      <c r="D77">
        <v>49</v>
      </c>
      <c r="E77">
        <v>0</v>
      </c>
      <c r="F77">
        <v>0</v>
      </c>
      <c r="G77">
        <v>0</v>
      </c>
      <c r="H77">
        <v>38190.78</v>
      </c>
      <c r="I77">
        <v>0</v>
      </c>
      <c r="J77">
        <v>0</v>
      </c>
      <c r="K77">
        <v>0</v>
      </c>
      <c r="L77">
        <v>38190.78</v>
      </c>
      <c r="M77">
        <v>49</v>
      </c>
      <c r="N77">
        <v>0</v>
      </c>
      <c r="O77">
        <v>0</v>
      </c>
    </row>
    <row r="78" spans="1:15" hidden="1" x14ac:dyDescent="0.25">
      <c r="A78" t="s">
        <v>21</v>
      </c>
      <c r="B78">
        <v>1421109</v>
      </c>
      <c r="C78" t="s">
        <v>30</v>
      </c>
      <c r="D78">
        <v>75</v>
      </c>
      <c r="E78">
        <v>0</v>
      </c>
      <c r="F78">
        <v>0</v>
      </c>
      <c r="G78">
        <v>0</v>
      </c>
      <c r="H78">
        <v>355332.97</v>
      </c>
      <c r="I78">
        <v>0</v>
      </c>
      <c r="J78">
        <v>0</v>
      </c>
      <c r="K78">
        <v>0</v>
      </c>
      <c r="L78">
        <v>355332.97</v>
      </c>
      <c r="M78">
        <v>73</v>
      </c>
      <c r="N78">
        <v>0</v>
      </c>
      <c r="O78">
        <v>0</v>
      </c>
    </row>
    <row r="79" spans="1:15" hidden="1" x14ac:dyDescent="0.25">
      <c r="A79" t="s">
        <v>21</v>
      </c>
      <c r="B79">
        <v>1421109</v>
      </c>
      <c r="C79" t="s">
        <v>26</v>
      </c>
      <c r="D79">
        <v>11</v>
      </c>
      <c r="E79">
        <v>0</v>
      </c>
      <c r="F79">
        <v>0</v>
      </c>
      <c r="G79">
        <v>0</v>
      </c>
      <c r="H79">
        <v>-185</v>
      </c>
      <c r="I79">
        <v>0</v>
      </c>
      <c r="J79">
        <v>0</v>
      </c>
      <c r="K79">
        <v>0</v>
      </c>
      <c r="L79">
        <v>-185</v>
      </c>
      <c r="M79">
        <v>0</v>
      </c>
      <c r="N79">
        <v>0</v>
      </c>
      <c r="O79">
        <v>0</v>
      </c>
    </row>
    <row r="80" spans="1:15" hidden="1" x14ac:dyDescent="0.25">
      <c r="A80" t="s">
        <v>21</v>
      </c>
      <c r="B80">
        <v>1421109</v>
      </c>
      <c r="C80" t="s">
        <v>27</v>
      </c>
      <c r="D80">
        <v>52</v>
      </c>
      <c r="E80">
        <v>0</v>
      </c>
      <c r="F80">
        <v>0</v>
      </c>
      <c r="G80">
        <v>0</v>
      </c>
      <c r="H80">
        <v>70318.7</v>
      </c>
      <c r="I80">
        <v>0</v>
      </c>
      <c r="J80">
        <v>0</v>
      </c>
      <c r="K80">
        <v>0</v>
      </c>
      <c r="L80">
        <v>70318.7</v>
      </c>
      <c r="M80">
        <v>51</v>
      </c>
      <c r="N80">
        <v>0</v>
      </c>
      <c r="O80">
        <v>0</v>
      </c>
    </row>
    <row r="81" spans="1:15" hidden="1" x14ac:dyDescent="0.25">
      <c r="A81" t="s">
        <v>21</v>
      </c>
      <c r="B81">
        <v>1421109</v>
      </c>
      <c r="C81" t="s">
        <v>33</v>
      </c>
      <c r="D81">
        <v>31</v>
      </c>
      <c r="E81">
        <v>0</v>
      </c>
      <c r="F81">
        <v>0</v>
      </c>
      <c r="G81">
        <v>0</v>
      </c>
      <c r="H81">
        <v>-51828.639999999999</v>
      </c>
      <c r="I81">
        <v>0</v>
      </c>
      <c r="J81">
        <v>0</v>
      </c>
      <c r="K81">
        <v>0</v>
      </c>
      <c r="L81">
        <v>-51828.639999999999</v>
      </c>
      <c r="M81">
        <v>31</v>
      </c>
      <c r="N81">
        <v>0</v>
      </c>
      <c r="O81">
        <v>0</v>
      </c>
    </row>
    <row r="82" spans="1:15" hidden="1" x14ac:dyDescent="0.25">
      <c r="A82" t="s">
        <v>21</v>
      </c>
      <c r="B82">
        <v>1421109</v>
      </c>
      <c r="C82" t="s">
        <v>34</v>
      </c>
      <c r="D82">
        <v>3</v>
      </c>
      <c r="E82">
        <v>0</v>
      </c>
      <c r="F82">
        <v>0</v>
      </c>
      <c r="G82">
        <v>0</v>
      </c>
      <c r="H82">
        <v>-1180.1199999999999</v>
      </c>
      <c r="I82">
        <v>0</v>
      </c>
      <c r="J82">
        <v>0</v>
      </c>
      <c r="K82">
        <v>0</v>
      </c>
      <c r="L82">
        <v>-1180.1199999999999</v>
      </c>
      <c r="M82">
        <v>3</v>
      </c>
      <c r="N82">
        <v>0</v>
      </c>
      <c r="O82">
        <v>0</v>
      </c>
    </row>
    <row r="83" spans="1:15" hidden="1" x14ac:dyDescent="0.25">
      <c r="A83" t="s">
        <v>21</v>
      </c>
      <c r="B83">
        <v>1421109</v>
      </c>
      <c r="C83" t="s">
        <v>28</v>
      </c>
      <c r="D83">
        <v>11</v>
      </c>
      <c r="E83">
        <v>5</v>
      </c>
      <c r="F83">
        <v>5</v>
      </c>
      <c r="G83">
        <v>188</v>
      </c>
      <c r="H83">
        <v>53347.46</v>
      </c>
      <c r="I83">
        <v>5286</v>
      </c>
      <c r="J83">
        <v>4020</v>
      </c>
      <c r="K83">
        <v>0</v>
      </c>
      <c r="L83">
        <v>54613.46</v>
      </c>
      <c r="M83">
        <v>3</v>
      </c>
      <c r="N83">
        <v>100</v>
      </c>
      <c r="O83">
        <v>76.05</v>
      </c>
    </row>
    <row r="84" spans="1:15" x14ac:dyDescent="0.25">
      <c r="A84" t="s">
        <v>21</v>
      </c>
      <c r="B84">
        <v>1421110</v>
      </c>
      <c r="C84" t="s">
        <v>22</v>
      </c>
      <c r="D84">
        <v>193</v>
      </c>
      <c r="E84">
        <v>167</v>
      </c>
      <c r="F84">
        <v>167</v>
      </c>
      <c r="G84">
        <v>4073</v>
      </c>
      <c r="H84">
        <v>50908.61</v>
      </c>
      <c r="I84">
        <v>30916.68</v>
      </c>
      <c r="J84">
        <v>16638</v>
      </c>
      <c r="K84">
        <v>24658.68</v>
      </c>
      <c r="L84">
        <v>40528.61</v>
      </c>
      <c r="M84">
        <v>26</v>
      </c>
      <c r="N84">
        <v>100</v>
      </c>
      <c r="O84">
        <v>53.82</v>
      </c>
    </row>
    <row r="85" spans="1:15" x14ac:dyDescent="0.25">
      <c r="A85" t="s">
        <v>21</v>
      </c>
      <c r="B85">
        <v>1421110</v>
      </c>
      <c r="C85" t="s">
        <v>23</v>
      </c>
      <c r="D85">
        <v>9</v>
      </c>
      <c r="E85">
        <v>9</v>
      </c>
      <c r="F85">
        <v>9</v>
      </c>
      <c r="G85">
        <v>1491</v>
      </c>
      <c r="H85">
        <v>11256.03</v>
      </c>
      <c r="I85">
        <v>14740.97</v>
      </c>
      <c r="J85">
        <v>1877</v>
      </c>
      <c r="K85">
        <v>0</v>
      </c>
      <c r="L85">
        <v>24120</v>
      </c>
      <c r="M85">
        <v>0</v>
      </c>
      <c r="N85">
        <v>100</v>
      </c>
      <c r="O85">
        <v>12.73</v>
      </c>
    </row>
    <row r="86" spans="1:15" x14ac:dyDescent="0.25">
      <c r="A86" t="s">
        <v>21</v>
      </c>
      <c r="B86">
        <v>1421110</v>
      </c>
      <c r="C86" t="s">
        <v>24</v>
      </c>
      <c r="D86">
        <v>1431</v>
      </c>
      <c r="E86">
        <v>1378</v>
      </c>
      <c r="F86">
        <v>1378</v>
      </c>
      <c r="G86">
        <v>38859</v>
      </c>
      <c r="H86">
        <v>252018.3</v>
      </c>
      <c r="I86">
        <v>287011.95</v>
      </c>
      <c r="J86">
        <v>323252</v>
      </c>
      <c r="K86">
        <v>2186</v>
      </c>
      <c r="L86">
        <v>213592.25</v>
      </c>
      <c r="M86">
        <v>48</v>
      </c>
      <c r="N86">
        <v>100</v>
      </c>
      <c r="O86">
        <v>112.63</v>
      </c>
    </row>
    <row r="87" spans="1:15" x14ac:dyDescent="0.25">
      <c r="A87" t="s">
        <v>21</v>
      </c>
      <c r="B87">
        <v>1421110</v>
      </c>
      <c r="C87" t="s">
        <v>31</v>
      </c>
      <c r="D87">
        <v>3</v>
      </c>
      <c r="E87">
        <v>1</v>
      </c>
      <c r="F87">
        <v>1</v>
      </c>
      <c r="G87">
        <v>0</v>
      </c>
      <c r="H87">
        <v>-259.39</v>
      </c>
      <c r="I87">
        <v>451</v>
      </c>
      <c r="J87">
        <v>0</v>
      </c>
      <c r="K87">
        <v>0</v>
      </c>
      <c r="L87">
        <v>191.61</v>
      </c>
      <c r="M87">
        <v>2</v>
      </c>
      <c r="N87">
        <v>100</v>
      </c>
      <c r="O87">
        <v>0</v>
      </c>
    </row>
    <row r="88" spans="1:15" x14ac:dyDescent="0.25">
      <c r="A88" t="s">
        <v>21</v>
      </c>
      <c r="B88">
        <v>1421110</v>
      </c>
      <c r="C88" t="s">
        <v>25</v>
      </c>
      <c r="D88">
        <v>19</v>
      </c>
      <c r="E88">
        <v>18</v>
      </c>
      <c r="F88">
        <v>18</v>
      </c>
      <c r="G88">
        <v>1877</v>
      </c>
      <c r="H88">
        <v>3887.31</v>
      </c>
      <c r="I88">
        <v>22152</v>
      </c>
      <c r="J88">
        <v>24962</v>
      </c>
      <c r="K88">
        <v>0</v>
      </c>
      <c r="L88">
        <v>1077.31</v>
      </c>
      <c r="M88">
        <v>1</v>
      </c>
      <c r="N88">
        <v>100</v>
      </c>
      <c r="O88">
        <v>112.69</v>
      </c>
    </row>
    <row r="89" spans="1:15" x14ac:dyDescent="0.25">
      <c r="A89" t="s">
        <v>21</v>
      </c>
      <c r="B89">
        <v>1421110</v>
      </c>
      <c r="C89" t="s">
        <v>30</v>
      </c>
      <c r="D89">
        <v>179</v>
      </c>
      <c r="E89">
        <v>166</v>
      </c>
      <c r="F89">
        <v>166</v>
      </c>
      <c r="G89">
        <v>22575</v>
      </c>
      <c r="H89">
        <v>32900.53</v>
      </c>
      <c r="I89">
        <v>233178</v>
      </c>
      <c r="J89">
        <v>186112</v>
      </c>
      <c r="K89">
        <v>0</v>
      </c>
      <c r="L89">
        <v>79966.53</v>
      </c>
      <c r="M89">
        <v>11</v>
      </c>
      <c r="N89">
        <v>100</v>
      </c>
      <c r="O89">
        <v>79.819999999999993</v>
      </c>
    </row>
    <row r="90" spans="1:15" x14ac:dyDescent="0.25">
      <c r="A90" t="s">
        <v>21</v>
      </c>
      <c r="B90">
        <v>1421110</v>
      </c>
      <c r="C90" t="s">
        <v>27</v>
      </c>
      <c r="D90">
        <v>46</v>
      </c>
      <c r="E90">
        <v>42</v>
      </c>
      <c r="F90">
        <v>42</v>
      </c>
      <c r="G90">
        <v>5036</v>
      </c>
      <c r="H90">
        <v>6191.19</v>
      </c>
      <c r="I90">
        <v>53600</v>
      </c>
      <c r="J90">
        <v>47677</v>
      </c>
      <c r="K90">
        <v>0</v>
      </c>
      <c r="L90">
        <v>12114.19</v>
      </c>
      <c r="M90">
        <v>4</v>
      </c>
      <c r="N90">
        <v>100</v>
      </c>
      <c r="O90">
        <v>88.95</v>
      </c>
    </row>
    <row r="91" spans="1:15" hidden="1" x14ac:dyDescent="0.25">
      <c r="A91" t="s">
        <v>21</v>
      </c>
      <c r="B91">
        <v>1421110</v>
      </c>
      <c r="C91" t="s">
        <v>33</v>
      </c>
      <c r="D91">
        <v>4</v>
      </c>
      <c r="E91">
        <v>4</v>
      </c>
      <c r="F91">
        <v>4</v>
      </c>
      <c r="G91">
        <v>813</v>
      </c>
      <c r="H91">
        <v>50843.96</v>
      </c>
      <c r="I91">
        <v>6572.04</v>
      </c>
      <c r="J91">
        <v>7984</v>
      </c>
      <c r="K91">
        <v>0</v>
      </c>
      <c r="L91">
        <v>49432</v>
      </c>
      <c r="M91">
        <v>0</v>
      </c>
      <c r="N91">
        <v>100</v>
      </c>
      <c r="O91">
        <v>121.48</v>
      </c>
    </row>
    <row r="92" spans="1:15" x14ac:dyDescent="0.25">
      <c r="A92" t="s">
        <v>21</v>
      </c>
      <c r="B92">
        <v>1421111</v>
      </c>
      <c r="C92" t="s">
        <v>22</v>
      </c>
      <c r="D92">
        <v>316</v>
      </c>
      <c r="E92">
        <v>313</v>
      </c>
      <c r="F92">
        <v>313</v>
      </c>
      <c r="G92">
        <v>6596</v>
      </c>
      <c r="H92">
        <v>51226.83</v>
      </c>
      <c r="I92">
        <v>52789.35</v>
      </c>
      <c r="J92">
        <v>6461</v>
      </c>
      <c r="K92">
        <v>45639.35</v>
      </c>
      <c r="L92">
        <v>51915.83</v>
      </c>
      <c r="M92">
        <v>1</v>
      </c>
      <c r="N92">
        <v>100</v>
      </c>
      <c r="O92">
        <v>12.24</v>
      </c>
    </row>
    <row r="93" spans="1:15" x14ac:dyDescent="0.25">
      <c r="A93" t="s">
        <v>21</v>
      </c>
      <c r="B93">
        <v>1421111</v>
      </c>
      <c r="C93" t="s">
        <v>23</v>
      </c>
      <c r="D93">
        <v>9</v>
      </c>
      <c r="E93">
        <v>9</v>
      </c>
      <c r="F93">
        <v>9</v>
      </c>
      <c r="G93">
        <v>229</v>
      </c>
      <c r="H93">
        <v>358</v>
      </c>
      <c r="I93">
        <v>1829</v>
      </c>
      <c r="J93">
        <v>970</v>
      </c>
      <c r="K93">
        <v>0</v>
      </c>
      <c r="L93">
        <v>1217</v>
      </c>
      <c r="M93">
        <v>0</v>
      </c>
      <c r="N93">
        <v>100</v>
      </c>
      <c r="O93">
        <v>53.03</v>
      </c>
    </row>
    <row r="94" spans="1:15" x14ac:dyDescent="0.25">
      <c r="A94" t="s">
        <v>21</v>
      </c>
      <c r="B94">
        <v>1421111</v>
      </c>
      <c r="C94" t="s">
        <v>24</v>
      </c>
      <c r="D94">
        <v>1257</v>
      </c>
      <c r="E94">
        <v>1237</v>
      </c>
      <c r="F94">
        <v>1238</v>
      </c>
      <c r="G94">
        <v>29647</v>
      </c>
      <c r="H94">
        <v>99141.92</v>
      </c>
      <c r="I94">
        <v>220526.64</v>
      </c>
      <c r="J94">
        <v>176296</v>
      </c>
      <c r="K94">
        <v>0</v>
      </c>
      <c r="L94">
        <v>143372.56</v>
      </c>
      <c r="M94">
        <v>11</v>
      </c>
      <c r="N94">
        <v>100</v>
      </c>
      <c r="O94">
        <v>79.94</v>
      </c>
    </row>
    <row r="95" spans="1:15" x14ac:dyDescent="0.25">
      <c r="A95" t="s">
        <v>21</v>
      </c>
      <c r="B95">
        <v>1421111</v>
      </c>
      <c r="C95" t="s">
        <v>31</v>
      </c>
      <c r="D95">
        <v>2</v>
      </c>
      <c r="E95">
        <v>2</v>
      </c>
      <c r="F95">
        <v>2</v>
      </c>
      <c r="G95">
        <v>11</v>
      </c>
      <c r="H95">
        <v>263</v>
      </c>
      <c r="I95">
        <v>295</v>
      </c>
      <c r="J95">
        <v>300</v>
      </c>
      <c r="K95">
        <v>0</v>
      </c>
      <c r="L95">
        <v>258</v>
      </c>
      <c r="M95">
        <v>0</v>
      </c>
      <c r="N95">
        <v>100</v>
      </c>
      <c r="O95">
        <v>101.69</v>
      </c>
    </row>
    <row r="96" spans="1:15" x14ac:dyDescent="0.25">
      <c r="A96" t="s">
        <v>21</v>
      </c>
      <c r="B96">
        <v>1421111</v>
      </c>
      <c r="C96" t="s">
        <v>25</v>
      </c>
      <c r="D96">
        <v>3</v>
      </c>
      <c r="E96">
        <v>3</v>
      </c>
      <c r="F96">
        <v>3</v>
      </c>
      <c r="G96">
        <v>39</v>
      </c>
      <c r="H96">
        <v>284</v>
      </c>
      <c r="I96">
        <v>675</v>
      </c>
      <c r="J96">
        <v>0</v>
      </c>
      <c r="K96">
        <v>0</v>
      </c>
      <c r="L96">
        <v>959</v>
      </c>
      <c r="M96">
        <v>0</v>
      </c>
      <c r="N96">
        <v>100</v>
      </c>
      <c r="O96">
        <v>0</v>
      </c>
    </row>
    <row r="97" spans="1:15" x14ac:dyDescent="0.25">
      <c r="A97" t="s">
        <v>21</v>
      </c>
      <c r="B97">
        <v>1421111</v>
      </c>
      <c r="C97" t="s">
        <v>30</v>
      </c>
      <c r="D97">
        <v>10</v>
      </c>
      <c r="E97">
        <v>10</v>
      </c>
      <c r="F97">
        <v>10</v>
      </c>
      <c r="G97">
        <v>2595</v>
      </c>
      <c r="H97">
        <v>-287</v>
      </c>
      <c r="I97">
        <v>27178</v>
      </c>
      <c r="J97">
        <v>24149</v>
      </c>
      <c r="K97">
        <v>0</v>
      </c>
      <c r="L97">
        <v>2742</v>
      </c>
      <c r="M97">
        <v>0</v>
      </c>
      <c r="N97">
        <v>100</v>
      </c>
      <c r="O97">
        <v>88.85</v>
      </c>
    </row>
    <row r="98" spans="1:15" x14ac:dyDescent="0.25">
      <c r="A98" t="s">
        <v>21</v>
      </c>
      <c r="B98">
        <v>1421111</v>
      </c>
      <c r="C98" t="s">
        <v>27</v>
      </c>
      <c r="D98">
        <v>20</v>
      </c>
      <c r="E98">
        <v>18</v>
      </c>
      <c r="F98">
        <v>18</v>
      </c>
      <c r="G98">
        <v>1991</v>
      </c>
      <c r="H98">
        <v>189.19</v>
      </c>
      <c r="I98">
        <v>25453</v>
      </c>
      <c r="J98">
        <v>22464</v>
      </c>
      <c r="K98">
        <v>0</v>
      </c>
      <c r="L98">
        <v>3178.19</v>
      </c>
      <c r="M98">
        <v>2</v>
      </c>
      <c r="N98">
        <v>100</v>
      </c>
      <c r="O98">
        <v>88.26</v>
      </c>
    </row>
    <row r="99" spans="1:15" hidden="1" x14ac:dyDescent="0.25">
      <c r="A99" t="s">
        <v>21</v>
      </c>
      <c r="B99">
        <v>1421111</v>
      </c>
      <c r="C99" t="s">
        <v>28</v>
      </c>
      <c r="D99">
        <v>6</v>
      </c>
      <c r="E99">
        <v>5</v>
      </c>
      <c r="F99">
        <v>5</v>
      </c>
      <c r="G99">
        <v>137</v>
      </c>
      <c r="H99">
        <v>21098</v>
      </c>
      <c r="I99">
        <v>4473</v>
      </c>
      <c r="J99">
        <v>1000</v>
      </c>
      <c r="K99">
        <v>0</v>
      </c>
      <c r="L99">
        <v>24571</v>
      </c>
      <c r="M99">
        <v>0</v>
      </c>
      <c r="N99">
        <v>100</v>
      </c>
      <c r="O99">
        <v>22.36</v>
      </c>
    </row>
    <row r="100" spans="1:15" hidden="1" x14ac:dyDescent="0.25">
      <c r="A100" t="s">
        <v>21</v>
      </c>
      <c r="B100">
        <v>1421112</v>
      </c>
      <c r="C100" t="s">
        <v>26</v>
      </c>
      <c r="D100">
        <v>2</v>
      </c>
      <c r="E100">
        <v>0</v>
      </c>
      <c r="F100">
        <v>0</v>
      </c>
      <c r="G100">
        <v>0</v>
      </c>
      <c r="H100">
        <v>101919.48</v>
      </c>
      <c r="I100">
        <v>0</v>
      </c>
      <c r="J100">
        <v>0</v>
      </c>
      <c r="K100">
        <v>0</v>
      </c>
      <c r="L100">
        <v>101919.48</v>
      </c>
      <c r="M100">
        <v>0</v>
      </c>
      <c r="N100">
        <v>0</v>
      </c>
      <c r="O100">
        <v>0</v>
      </c>
    </row>
    <row r="101" spans="1:15" hidden="1" x14ac:dyDescent="0.25">
      <c r="A101" t="s">
        <v>21</v>
      </c>
      <c r="B101">
        <v>1421113</v>
      </c>
      <c r="C101" t="s">
        <v>22</v>
      </c>
      <c r="D101">
        <v>1</v>
      </c>
      <c r="E101">
        <v>0</v>
      </c>
      <c r="F101">
        <v>0</v>
      </c>
      <c r="G101">
        <v>0</v>
      </c>
      <c r="H101">
        <v>29.36</v>
      </c>
      <c r="I101">
        <v>0</v>
      </c>
      <c r="J101">
        <v>0</v>
      </c>
      <c r="K101">
        <v>0</v>
      </c>
      <c r="L101">
        <v>29.36</v>
      </c>
      <c r="M101">
        <v>1</v>
      </c>
      <c r="N101">
        <v>0</v>
      </c>
      <c r="O101">
        <v>0</v>
      </c>
    </row>
    <row r="102" spans="1:15" hidden="1" x14ac:dyDescent="0.25">
      <c r="A102" t="s">
        <v>21</v>
      </c>
      <c r="B102">
        <v>1421113</v>
      </c>
      <c r="C102" t="s">
        <v>24</v>
      </c>
      <c r="D102">
        <v>2</v>
      </c>
      <c r="E102">
        <v>0</v>
      </c>
      <c r="F102">
        <v>0</v>
      </c>
      <c r="G102">
        <v>0</v>
      </c>
      <c r="H102">
        <v>4626.82</v>
      </c>
      <c r="I102">
        <v>0</v>
      </c>
      <c r="J102">
        <v>0</v>
      </c>
      <c r="K102">
        <v>0</v>
      </c>
      <c r="L102">
        <v>4626.82</v>
      </c>
      <c r="M102">
        <v>2</v>
      </c>
      <c r="N102">
        <v>0</v>
      </c>
      <c r="O102">
        <v>0</v>
      </c>
    </row>
    <row r="103" spans="1:15" hidden="1" x14ac:dyDescent="0.25">
      <c r="A103" t="s">
        <v>21</v>
      </c>
      <c r="B103">
        <v>1421113</v>
      </c>
      <c r="C103" t="s">
        <v>26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</row>
    <row r="104" spans="1:15" hidden="1" x14ac:dyDescent="0.25">
      <c r="A104" t="s">
        <v>21</v>
      </c>
      <c r="B104">
        <v>1421113</v>
      </c>
      <c r="C104" t="s">
        <v>33</v>
      </c>
      <c r="D104">
        <v>339</v>
      </c>
      <c r="E104">
        <v>322</v>
      </c>
      <c r="F104">
        <v>322</v>
      </c>
      <c r="G104">
        <v>176275</v>
      </c>
      <c r="H104">
        <v>3366085.18</v>
      </c>
      <c r="I104">
        <v>1272658.8700000001</v>
      </c>
      <c r="J104">
        <v>974165</v>
      </c>
      <c r="K104">
        <v>0</v>
      </c>
      <c r="L104">
        <v>3664579.05</v>
      </c>
      <c r="M104">
        <v>17</v>
      </c>
      <c r="N104">
        <v>100</v>
      </c>
      <c r="O104">
        <v>76.55</v>
      </c>
    </row>
    <row r="105" spans="1:15" hidden="1" x14ac:dyDescent="0.25">
      <c r="A105" t="s">
        <v>21</v>
      </c>
      <c r="B105">
        <v>1421113</v>
      </c>
      <c r="C105" t="s">
        <v>34</v>
      </c>
      <c r="D105">
        <v>153</v>
      </c>
      <c r="E105">
        <v>151</v>
      </c>
      <c r="F105">
        <v>151</v>
      </c>
      <c r="G105">
        <v>24230</v>
      </c>
      <c r="H105">
        <v>508172.73</v>
      </c>
      <c r="I105">
        <v>222456.85</v>
      </c>
      <c r="J105">
        <v>196551</v>
      </c>
      <c r="K105">
        <v>0</v>
      </c>
      <c r="L105">
        <v>534078.57999999996</v>
      </c>
      <c r="M105">
        <v>2</v>
      </c>
      <c r="N105">
        <v>100</v>
      </c>
      <c r="O105">
        <v>88.35</v>
      </c>
    </row>
    <row r="106" spans="1:15" hidden="1" x14ac:dyDescent="0.25">
      <c r="A106" t="s">
        <v>21</v>
      </c>
      <c r="B106">
        <v>1421114</v>
      </c>
      <c r="C106" t="s">
        <v>23</v>
      </c>
      <c r="D106">
        <v>1</v>
      </c>
      <c r="E106">
        <v>0</v>
      </c>
      <c r="F106">
        <v>0</v>
      </c>
      <c r="G106">
        <v>0</v>
      </c>
      <c r="H106">
        <v>1376</v>
      </c>
      <c r="I106">
        <v>0</v>
      </c>
      <c r="J106">
        <v>0</v>
      </c>
      <c r="K106">
        <v>0</v>
      </c>
      <c r="L106">
        <v>1376</v>
      </c>
      <c r="M106">
        <v>1</v>
      </c>
      <c r="N106">
        <v>0</v>
      </c>
      <c r="O106">
        <v>0</v>
      </c>
    </row>
    <row r="107" spans="1:15" hidden="1" x14ac:dyDescent="0.25">
      <c r="A107" t="s">
        <v>21</v>
      </c>
      <c r="B107">
        <v>1421114</v>
      </c>
      <c r="C107" t="s">
        <v>24</v>
      </c>
      <c r="D107">
        <v>6</v>
      </c>
      <c r="E107">
        <v>0</v>
      </c>
      <c r="F107">
        <v>0</v>
      </c>
      <c r="G107">
        <v>0</v>
      </c>
      <c r="H107">
        <v>22563</v>
      </c>
      <c r="I107">
        <v>0</v>
      </c>
      <c r="J107">
        <v>0</v>
      </c>
      <c r="K107">
        <v>0</v>
      </c>
      <c r="L107">
        <v>22563</v>
      </c>
      <c r="M107">
        <v>6</v>
      </c>
      <c r="N107">
        <v>0</v>
      </c>
      <c r="O107">
        <v>0</v>
      </c>
    </row>
    <row r="108" spans="1:15" hidden="1" x14ac:dyDescent="0.25">
      <c r="A108" t="s">
        <v>21</v>
      </c>
      <c r="B108">
        <v>1421115</v>
      </c>
      <c r="C108" t="s">
        <v>37</v>
      </c>
      <c r="D108">
        <v>7</v>
      </c>
      <c r="E108">
        <v>7</v>
      </c>
      <c r="F108">
        <v>7</v>
      </c>
      <c r="G108">
        <v>974405</v>
      </c>
      <c r="H108">
        <v>56135989</v>
      </c>
      <c r="I108">
        <v>7038166</v>
      </c>
      <c r="J108">
        <v>8500000</v>
      </c>
      <c r="K108">
        <v>0</v>
      </c>
      <c r="L108">
        <v>54674155</v>
      </c>
      <c r="M108">
        <v>0</v>
      </c>
      <c r="N108">
        <v>100</v>
      </c>
      <c r="O108">
        <v>120.77</v>
      </c>
    </row>
    <row r="109" spans="1:15" hidden="1" x14ac:dyDescent="0.25">
      <c r="A109" t="s">
        <v>21</v>
      </c>
      <c r="B109">
        <v>1421115</v>
      </c>
      <c r="C109" t="s">
        <v>38</v>
      </c>
      <c r="D109">
        <v>10</v>
      </c>
      <c r="E109">
        <v>8</v>
      </c>
      <c r="F109">
        <v>8</v>
      </c>
      <c r="G109">
        <v>605059</v>
      </c>
      <c r="H109">
        <v>193231.37</v>
      </c>
      <c r="I109">
        <v>5682428</v>
      </c>
      <c r="J109">
        <v>5425054</v>
      </c>
      <c r="K109">
        <v>4429</v>
      </c>
      <c r="L109">
        <v>446176.37</v>
      </c>
      <c r="M109">
        <v>2</v>
      </c>
      <c r="N109">
        <v>100</v>
      </c>
      <c r="O109">
        <v>95.47</v>
      </c>
    </row>
    <row r="110" spans="1:15" hidden="1" x14ac:dyDescent="0.25">
      <c r="A110" t="s">
        <v>21</v>
      </c>
      <c r="B110">
        <v>1421115</v>
      </c>
      <c r="C110" t="s">
        <v>39</v>
      </c>
      <c r="D110">
        <v>3</v>
      </c>
      <c r="E110">
        <v>3</v>
      </c>
      <c r="F110">
        <v>3</v>
      </c>
      <c r="G110">
        <v>28792</v>
      </c>
      <c r="H110">
        <v>0</v>
      </c>
      <c r="I110">
        <v>369642</v>
      </c>
      <c r="J110">
        <v>0</v>
      </c>
      <c r="K110">
        <v>0</v>
      </c>
      <c r="L110">
        <v>369642</v>
      </c>
      <c r="M110">
        <v>0</v>
      </c>
      <c r="N110">
        <v>100</v>
      </c>
      <c r="O110">
        <v>0</v>
      </c>
    </row>
    <row r="111" spans="1:15" hidden="1" x14ac:dyDescent="0.25">
      <c r="A111" t="s">
        <v>21</v>
      </c>
      <c r="B111">
        <v>1421115</v>
      </c>
      <c r="C111" t="s">
        <v>40</v>
      </c>
      <c r="D111">
        <v>5</v>
      </c>
      <c r="E111">
        <v>5</v>
      </c>
      <c r="F111">
        <v>5</v>
      </c>
      <c r="G111">
        <v>24081</v>
      </c>
      <c r="H111">
        <v>145081</v>
      </c>
      <c r="I111">
        <v>593219</v>
      </c>
      <c r="J111">
        <v>557969</v>
      </c>
      <c r="K111">
        <v>0</v>
      </c>
      <c r="L111">
        <v>180331</v>
      </c>
      <c r="M111">
        <v>0</v>
      </c>
      <c r="N111">
        <v>100</v>
      </c>
      <c r="O111">
        <v>94.06</v>
      </c>
    </row>
    <row r="112" spans="1:15" hidden="1" x14ac:dyDescent="0.25">
      <c r="A112" t="s">
        <v>21</v>
      </c>
      <c r="B112">
        <v>1421115</v>
      </c>
      <c r="C112" t="s">
        <v>41</v>
      </c>
      <c r="D112">
        <v>4</v>
      </c>
      <c r="E112">
        <v>4</v>
      </c>
      <c r="F112">
        <v>4</v>
      </c>
      <c r="G112">
        <v>263415</v>
      </c>
      <c r="H112">
        <v>132756061</v>
      </c>
      <c r="I112">
        <v>3597820</v>
      </c>
      <c r="J112">
        <v>0</v>
      </c>
      <c r="K112">
        <v>0</v>
      </c>
      <c r="L112">
        <v>136353881</v>
      </c>
      <c r="M112">
        <v>0</v>
      </c>
      <c r="N112">
        <v>100</v>
      </c>
      <c r="O112">
        <v>0</v>
      </c>
    </row>
    <row r="113" spans="1:15" hidden="1" x14ac:dyDescent="0.25">
      <c r="A113" t="s">
        <v>21</v>
      </c>
      <c r="B113">
        <v>1421115</v>
      </c>
      <c r="C113" t="s">
        <v>42</v>
      </c>
      <c r="D113">
        <v>1</v>
      </c>
      <c r="E113">
        <v>1</v>
      </c>
      <c r="F113">
        <v>1</v>
      </c>
      <c r="G113">
        <v>9777</v>
      </c>
      <c r="H113">
        <v>0</v>
      </c>
      <c r="I113">
        <v>150363</v>
      </c>
      <c r="J113">
        <v>150363</v>
      </c>
      <c r="K113">
        <v>0</v>
      </c>
      <c r="L113">
        <v>0</v>
      </c>
      <c r="M113">
        <v>0</v>
      </c>
      <c r="N113">
        <v>100</v>
      </c>
      <c r="O113">
        <v>100</v>
      </c>
    </row>
    <row r="114" spans="1:15" hidden="1" x14ac:dyDescent="0.25">
      <c r="A114" t="s">
        <v>21</v>
      </c>
      <c r="B114">
        <v>1421115</v>
      </c>
      <c r="C114" t="s">
        <v>22</v>
      </c>
      <c r="D114">
        <v>6</v>
      </c>
      <c r="E114">
        <v>0</v>
      </c>
      <c r="F114">
        <v>0</v>
      </c>
      <c r="G114">
        <v>0</v>
      </c>
      <c r="H114">
        <v>34979.949999999997</v>
      </c>
      <c r="I114">
        <v>0</v>
      </c>
      <c r="J114">
        <v>0</v>
      </c>
      <c r="K114">
        <v>0</v>
      </c>
      <c r="L114">
        <v>34979.949999999997</v>
      </c>
      <c r="M114">
        <v>6</v>
      </c>
      <c r="N114">
        <v>0</v>
      </c>
      <c r="O114">
        <v>0</v>
      </c>
    </row>
    <row r="115" spans="1:15" hidden="1" x14ac:dyDescent="0.25">
      <c r="A115" t="s">
        <v>21</v>
      </c>
      <c r="B115">
        <v>1421115</v>
      </c>
      <c r="C115" t="s">
        <v>23</v>
      </c>
      <c r="D115">
        <v>1</v>
      </c>
      <c r="E115">
        <v>0</v>
      </c>
      <c r="F115">
        <v>0</v>
      </c>
      <c r="G115">
        <v>0</v>
      </c>
      <c r="H115">
        <v>4703.92</v>
      </c>
      <c r="I115">
        <v>0</v>
      </c>
      <c r="J115">
        <v>0</v>
      </c>
      <c r="K115">
        <v>0</v>
      </c>
      <c r="L115">
        <v>4703.92</v>
      </c>
      <c r="M115">
        <v>1</v>
      </c>
      <c r="N115">
        <v>0</v>
      </c>
      <c r="O115">
        <v>0</v>
      </c>
    </row>
    <row r="116" spans="1:15" hidden="1" x14ac:dyDescent="0.25">
      <c r="A116" t="s">
        <v>21</v>
      </c>
      <c r="B116">
        <v>1421115</v>
      </c>
      <c r="C116" t="s">
        <v>24</v>
      </c>
      <c r="D116">
        <v>27</v>
      </c>
      <c r="E116">
        <v>3</v>
      </c>
      <c r="F116">
        <v>3</v>
      </c>
      <c r="G116">
        <v>615</v>
      </c>
      <c r="H116">
        <v>47603.89</v>
      </c>
      <c r="I116">
        <v>8108</v>
      </c>
      <c r="J116">
        <v>0</v>
      </c>
      <c r="K116">
        <v>0</v>
      </c>
      <c r="L116">
        <v>55711.89</v>
      </c>
      <c r="M116">
        <v>23</v>
      </c>
      <c r="N116">
        <v>100</v>
      </c>
      <c r="O116">
        <v>0</v>
      </c>
    </row>
    <row r="117" spans="1:15" hidden="1" x14ac:dyDescent="0.25">
      <c r="A117" t="s">
        <v>21</v>
      </c>
      <c r="B117">
        <v>1421115</v>
      </c>
      <c r="C117" t="s">
        <v>29</v>
      </c>
      <c r="D117">
        <v>1</v>
      </c>
      <c r="E117">
        <v>1</v>
      </c>
      <c r="F117">
        <v>1</v>
      </c>
      <c r="G117">
        <v>2400</v>
      </c>
      <c r="H117">
        <v>0</v>
      </c>
      <c r="I117">
        <v>26840</v>
      </c>
      <c r="J117">
        <v>26840</v>
      </c>
      <c r="K117">
        <v>0</v>
      </c>
      <c r="L117">
        <v>0</v>
      </c>
      <c r="M117">
        <v>0</v>
      </c>
      <c r="N117">
        <v>100</v>
      </c>
      <c r="O117">
        <v>100</v>
      </c>
    </row>
    <row r="118" spans="1:15" hidden="1" x14ac:dyDescent="0.25">
      <c r="A118" t="s">
        <v>21</v>
      </c>
      <c r="B118">
        <v>1421115</v>
      </c>
      <c r="C118" t="s">
        <v>31</v>
      </c>
      <c r="D118">
        <v>1</v>
      </c>
      <c r="E118">
        <v>1</v>
      </c>
      <c r="F118">
        <v>1</v>
      </c>
      <c r="G118">
        <v>1997</v>
      </c>
      <c r="H118">
        <v>-443</v>
      </c>
      <c r="I118">
        <v>20670</v>
      </c>
      <c r="J118">
        <v>20000</v>
      </c>
      <c r="K118">
        <v>0</v>
      </c>
      <c r="L118">
        <v>227</v>
      </c>
      <c r="M118">
        <v>0</v>
      </c>
      <c r="N118">
        <v>100</v>
      </c>
      <c r="O118">
        <v>96.76</v>
      </c>
    </row>
    <row r="119" spans="1:15" hidden="1" x14ac:dyDescent="0.25">
      <c r="A119" t="s">
        <v>21</v>
      </c>
      <c r="B119">
        <v>1421115</v>
      </c>
      <c r="C119" t="s">
        <v>25</v>
      </c>
      <c r="D119">
        <v>8</v>
      </c>
      <c r="E119">
        <v>6</v>
      </c>
      <c r="F119">
        <v>6</v>
      </c>
      <c r="G119">
        <v>8432</v>
      </c>
      <c r="H119">
        <v>474693.84</v>
      </c>
      <c r="I119">
        <v>104062.09</v>
      </c>
      <c r="J119">
        <v>83362</v>
      </c>
      <c r="K119">
        <v>628.63</v>
      </c>
      <c r="L119">
        <v>494765.3</v>
      </c>
      <c r="M119">
        <v>0</v>
      </c>
      <c r="N119">
        <v>100</v>
      </c>
      <c r="O119">
        <v>80.11</v>
      </c>
    </row>
    <row r="120" spans="1:15" hidden="1" x14ac:dyDescent="0.25">
      <c r="A120" t="s">
        <v>21</v>
      </c>
      <c r="B120">
        <v>1421115</v>
      </c>
      <c r="C120" t="s">
        <v>30</v>
      </c>
      <c r="D120">
        <v>15</v>
      </c>
      <c r="E120">
        <v>10</v>
      </c>
      <c r="F120">
        <v>10</v>
      </c>
      <c r="G120">
        <v>11824</v>
      </c>
      <c r="H120">
        <v>50525.18</v>
      </c>
      <c r="I120">
        <v>140794</v>
      </c>
      <c r="J120">
        <v>110909</v>
      </c>
      <c r="K120">
        <v>0</v>
      </c>
      <c r="L120">
        <v>80410.179999999993</v>
      </c>
      <c r="M120">
        <v>4</v>
      </c>
      <c r="N120">
        <v>100</v>
      </c>
      <c r="O120">
        <v>78.77</v>
      </c>
    </row>
    <row r="121" spans="1:15" hidden="1" x14ac:dyDescent="0.25">
      <c r="A121" t="s">
        <v>21</v>
      </c>
      <c r="B121">
        <v>1421115</v>
      </c>
      <c r="C121" t="s">
        <v>43</v>
      </c>
      <c r="D121">
        <v>1</v>
      </c>
      <c r="E121">
        <v>1</v>
      </c>
      <c r="F121">
        <v>1</v>
      </c>
      <c r="G121">
        <v>36</v>
      </c>
      <c r="H121">
        <v>-520.04999999999995</v>
      </c>
      <c r="I121">
        <v>403.08</v>
      </c>
      <c r="J121">
        <v>0</v>
      </c>
      <c r="K121">
        <v>403.08</v>
      </c>
      <c r="L121">
        <v>-520.04999999999995</v>
      </c>
      <c r="M121">
        <v>0</v>
      </c>
      <c r="N121">
        <v>100</v>
      </c>
      <c r="O121">
        <v>0</v>
      </c>
    </row>
    <row r="122" spans="1:15" hidden="1" x14ac:dyDescent="0.25">
      <c r="A122" t="s">
        <v>21</v>
      </c>
      <c r="B122">
        <v>1421115</v>
      </c>
      <c r="C122" t="s">
        <v>27</v>
      </c>
      <c r="D122">
        <v>29</v>
      </c>
      <c r="E122">
        <v>27</v>
      </c>
      <c r="F122">
        <v>27</v>
      </c>
      <c r="G122">
        <v>117854</v>
      </c>
      <c r="H122">
        <v>40158.79</v>
      </c>
      <c r="I122">
        <v>1036593</v>
      </c>
      <c r="J122">
        <v>774148</v>
      </c>
      <c r="K122">
        <v>0</v>
      </c>
      <c r="L122">
        <v>302603.78999999998</v>
      </c>
      <c r="M122">
        <v>1</v>
      </c>
      <c r="N122">
        <v>100</v>
      </c>
      <c r="O122">
        <v>74.680000000000007</v>
      </c>
    </row>
    <row r="123" spans="1:15" hidden="1" x14ac:dyDescent="0.25">
      <c r="A123" t="s">
        <v>21</v>
      </c>
      <c r="B123">
        <v>1421115</v>
      </c>
      <c r="C123" t="s">
        <v>33</v>
      </c>
      <c r="D123">
        <v>3</v>
      </c>
      <c r="E123">
        <v>3</v>
      </c>
      <c r="F123">
        <v>3</v>
      </c>
      <c r="G123">
        <v>3048</v>
      </c>
      <c r="H123">
        <v>191455</v>
      </c>
      <c r="I123">
        <v>31499</v>
      </c>
      <c r="J123">
        <v>0</v>
      </c>
      <c r="K123">
        <v>0</v>
      </c>
      <c r="L123">
        <v>222954</v>
      </c>
      <c r="M123">
        <v>0</v>
      </c>
      <c r="N123">
        <v>100</v>
      </c>
      <c r="O123">
        <v>0</v>
      </c>
    </row>
    <row r="124" spans="1:15" hidden="1" x14ac:dyDescent="0.25">
      <c r="A124" t="s">
        <v>21</v>
      </c>
      <c r="B124">
        <v>1421115</v>
      </c>
      <c r="C124" t="s">
        <v>28</v>
      </c>
      <c r="D124">
        <v>4</v>
      </c>
      <c r="E124">
        <v>1</v>
      </c>
      <c r="F124">
        <v>1</v>
      </c>
      <c r="G124">
        <v>19</v>
      </c>
      <c r="H124">
        <v>71997.649999999994</v>
      </c>
      <c r="I124">
        <v>1012</v>
      </c>
      <c r="J124">
        <v>0</v>
      </c>
      <c r="K124">
        <v>0</v>
      </c>
      <c r="L124">
        <v>73009.649999999994</v>
      </c>
      <c r="M124">
        <v>2</v>
      </c>
      <c r="N124">
        <v>100</v>
      </c>
      <c r="O124">
        <v>0</v>
      </c>
    </row>
    <row r="125" spans="1:15" x14ac:dyDescent="0.25">
      <c r="A125" t="s">
        <v>21</v>
      </c>
      <c r="B125">
        <v>1421116</v>
      </c>
      <c r="C125" t="s">
        <v>22</v>
      </c>
      <c r="D125">
        <v>427</v>
      </c>
      <c r="E125">
        <v>416</v>
      </c>
      <c r="F125">
        <v>416</v>
      </c>
      <c r="G125">
        <v>8460</v>
      </c>
      <c r="H125">
        <v>567641.15</v>
      </c>
      <c r="I125">
        <v>68740.52</v>
      </c>
      <c r="J125">
        <v>77538</v>
      </c>
      <c r="K125">
        <v>54768.4</v>
      </c>
      <c r="L125">
        <v>504075.27</v>
      </c>
      <c r="M125">
        <v>6</v>
      </c>
      <c r="N125">
        <v>100</v>
      </c>
      <c r="O125">
        <v>112.8</v>
      </c>
    </row>
    <row r="126" spans="1:15" x14ac:dyDescent="0.25">
      <c r="A126" t="s">
        <v>21</v>
      </c>
      <c r="B126">
        <v>1421116</v>
      </c>
      <c r="C126" t="s">
        <v>23</v>
      </c>
      <c r="D126">
        <v>59</v>
      </c>
      <c r="E126">
        <v>59</v>
      </c>
      <c r="F126">
        <v>59</v>
      </c>
      <c r="G126">
        <v>2414</v>
      </c>
      <c r="H126">
        <v>42408</v>
      </c>
      <c r="I126">
        <v>16874</v>
      </c>
      <c r="J126">
        <v>16979</v>
      </c>
      <c r="K126">
        <v>-146</v>
      </c>
      <c r="L126">
        <v>42449</v>
      </c>
      <c r="M126">
        <v>0</v>
      </c>
      <c r="N126">
        <v>100</v>
      </c>
      <c r="O126">
        <v>100.62</v>
      </c>
    </row>
    <row r="127" spans="1:15" x14ac:dyDescent="0.25">
      <c r="A127" t="s">
        <v>21</v>
      </c>
      <c r="B127">
        <v>1421116</v>
      </c>
      <c r="C127" t="s">
        <v>24</v>
      </c>
      <c r="D127">
        <v>1513</v>
      </c>
      <c r="E127">
        <v>1460</v>
      </c>
      <c r="F127">
        <v>1460</v>
      </c>
      <c r="G127">
        <v>43824</v>
      </c>
      <c r="H127">
        <v>775460</v>
      </c>
      <c r="I127">
        <v>310736.08</v>
      </c>
      <c r="J127">
        <v>314341</v>
      </c>
      <c r="K127">
        <v>0</v>
      </c>
      <c r="L127">
        <v>771855.08</v>
      </c>
      <c r="M127">
        <v>22</v>
      </c>
      <c r="N127">
        <v>100</v>
      </c>
      <c r="O127">
        <v>101.16</v>
      </c>
    </row>
    <row r="128" spans="1:15" x14ac:dyDescent="0.25">
      <c r="A128" t="s">
        <v>21</v>
      </c>
      <c r="B128">
        <v>1421116</v>
      </c>
      <c r="C128" t="s">
        <v>25</v>
      </c>
      <c r="D128">
        <v>3</v>
      </c>
      <c r="E128">
        <v>3</v>
      </c>
      <c r="F128">
        <v>3</v>
      </c>
      <c r="G128">
        <v>4</v>
      </c>
      <c r="H128">
        <v>906</v>
      </c>
      <c r="I128">
        <v>360</v>
      </c>
      <c r="J128">
        <v>0</v>
      </c>
      <c r="K128">
        <v>0</v>
      </c>
      <c r="L128">
        <v>1266</v>
      </c>
      <c r="M128">
        <v>0</v>
      </c>
      <c r="N128">
        <v>100</v>
      </c>
      <c r="O128">
        <v>0</v>
      </c>
    </row>
    <row r="129" spans="1:15" x14ac:dyDescent="0.25">
      <c r="A129" t="s">
        <v>21</v>
      </c>
      <c r="B129">
        <v>1421116</v>
      </c>
      <c r="C129" t="s">
        <v>30</v>
      </c>
      <c r="D129">
        <v>33</v>
      </c>
      <c r="E129">
        <v>33</v>
      </c>
      <c r="F129">
        <v>33</v>
      </c>
      <c r="G129">
        <v>8794</v>
      </c>
      <c r="H129">
        <v>18216</v>
      </c>
      <c r="I129">
        <v>95520</v>
      </c>
      <c r="J129">
        <v>93433</v>
      </c>
      <c r="K129">
        <v>0</v>
      </c>
      <c r="L129">
        <v>20303</v>
      </c>
      <c r="M129">
        <v>0</v>
      </c>
      <c r="N129">
        <v>100</v>
      </c>
      <c r="O129">
        <v>97.82</v>
      </c>
    </row>
    <row r="130" spans="1:15" hidden="1" x14ac:dyDescent="0.25">
      <c r="A130" t="s">
        <v>21</v>
      </c>
      <c r="B130">
        <v>1421116</v>
      </c>
      <c r="C130" t="s">
        <v>26</v>
      </c>
      <c r="D130">
        <v>3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</row>
    <row r="131" spans="1:15" x14ac:dyDescent="0.25">
      <c r="A131" t="s">
        <v>21</v>
      </c>
      <c r="B131">
        <v>1421116</v>
      </c>
      <c r="C131" t="s">
        <v>32</v>
      </c>
      <c r="D131">
        <v>1</v>
      </c>
      <c r="E131">
        <v>1</v>
      </c>
      <c r="F131">
        <v>1</v>
      </c>
      <c r="G131">
        <v>24</v>
      </c>
      <c r="H131">
        <v>1338</v>
      </c>
      <c r="I131">
        <v>237</v>
      </c>
      <c r="J131">
        <v>1500</v>
      </c>
      <c r="K131">
        <v>0</v>
      </c>
      <c r="L131">
        <v>75</v>
      </c>
      <c r="M131">
        <v>0</v>
      </c>
      <c r="N131">
        <v>100</v>
      </c>
      <c r="O131">
        <v>632.91</v>
      </c>
    </row>
    <row r="132" spans="1:15" x14ac:dyDescent="0.25">
      <c r="A132" t="s">
        <v>21</v>
      </c>
      <c r="B132">
        <v>1421116</v>
      </c>
      <c r="C132" t="s">
        <v>27</v>
      </c>
      <c r="D132">
        <v>26</v>
      </c>
      <c r="E132">
        <v>22</v>
      </c>
      <c r="F132">
        <v>22</v>
      </c>
      <c r="G132">
        <v>12554</v>
      </c>
      <c r="H132">
        <v>24500.01</v>
      </c>
      <c r="I132">
        <v>92744.01</v>
      </c>
      <c r="J132">
        <v>22442</v>
      </c>
      <c r="K132">
        <v>0</v>
      </c>
      <c r="L132">
        <v>94802.02</v>
      </c>
      <c r="M132">
        <v>3</v>
      </c>
      <c r="N132">
        <v>100</v>
      </c>
      <c r="O132">
        <v>24.2</v>
      </c>
    </row>
    <row r="133" spans="1:15" hidden="1" x14ac:dyDescent="0.25">
      <c r="A133" t="s">
        <v>21</v>
      </c>
      <c r="B133">
        <v>1421116</v>
      </c>
      <c r="C133" t="s">
        <v>33</v>
      </c>
      <c r="D133">
        <v>1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</row>
    <row r="134" spans="1:15" hidden="1" x14ac:dyDescent="0.25">
      <c r="A134" t="s">
        <v>21</v>
      </c>
      <c r="B134">
        <v>1421116</v>
      </c>
      <c r="C134" t="s">
        <v>28</v>
      </c>
      <c r="D134">
        <v>5</v>
      </c>
      <c r="E134">
        <v>2</v>
      </c>
      <c r="F134">
        <v>2</v>
      </c>
      <c r="G134">
        <v>2203</v>
      </c>
      <c r="H134">
        <v>8009.36</v>
      </c>
      <c r="I134">
        <v>27642</v>
      </c>
      <c r="J134">
        <v>21748</v>
      </c>
      <c r="K134">
        <v>0</v>
      </c>
      <c r="L134">
        <v>13903.36</v>
      </c>
      <c r="M134">
        <v>1</v>
      </c>
      <c r="N134">
        <v>100</v>
      </c>
      <c r="O134">
        <v>78.680000000000007</v>
      </c>
    </row>
    <row r="135" spans="1:15" x14ac:dyDescent="0.25">
      <c r="A135" t="s">
        <v>21</v>
      </c>
      <c r="B135">
        <v>1421117</v>
      </c>
      <c r="C135" t="s">
        <v>22</v>
      </c>
      <c r="D135">
        <v>403</v>
      </c>
      <c r="E135">
        <v>351</v>
      </c>
      <c r="F135">
        <v>351</v>
      </c>
      <c r="G135">
        <v>7123</v>
      </c>
      <c r="H135">
        <v>418017.68</v>
      </c>
      <c r="I135">
        <v>57953.66</v>
      </c>
      <c r="J135">
        <v>12435</v>
      </c>
      <c r="K135">
        <v>41759.65</v>
      </c>
      <c r="L135">
        <v>421776.69</v>
      </c>
      <c r="M135">
        <v>51</v>
      </c>
      <c r="N135">
        <v>100</v>
      </c>
      <c r="O135">
        <v>21.46</v>
      </c>
    </row>
    <row r="136" spans="1:15" x14ac:dyDescent="0.25">
      <c r="A136" t="s">
        <v>21</v>
      </c>
      <c r="B136">
        <v>1421117</v>
      </c>
      <c r="C136" t="s">
        <v>23</v>
      </c>
      <c r="D136">
        <v>20</v>
      </c>
      <c r="E136">
        <v>17</v>
      </c>
      <c r="F136">
        <v>17</v>
      </c>
      <c r="G136">
        <v>430</v>
      </c>
      <c r="H136">
        <v>4977.72</v>
      </c>
      <c r="I136">
        <v>3370</v>
      </c>
      <c r="J136">
        <v>682</v>
      </c>
      <c r="K136">
        <v>0</v>
      </c>
      <c r="L136">
        <v>7665.72</v>
      </c>
      <c r="M136">
        <v>1</v>
      </c>
      <c r="N136">
        <v>100</v>
      </c>
      <c r="O136">
        <v>20.239999999999998</v>
      </c>
    </row>
    <row r="137" spans="1:15" x14ac:dyDescent="0.25">
      <c r="A137" t="s">
        <v>21</v>
      </c>
      <c r="B137">
        <v>1421117</v>
      </c>
      <c r="C137" t="s">
        <v>24</v>
      </c>
      <c r="D137">
        <v>1184</v>
      </c>
      <c r="E137">
        <v>1139</v>
      </c>
      <c r="F137">
        <v>1139</v>
      </c>
      <c r="G137">
        <v>33238</v>
      </c>
      <c r="H137">
        <v>449457.6</v>
      </c>
      <c r="I137">
        <v>239967</v>
      </c>
      <c r="J137">
        <v>202248</v>
      </c>
      <c r="K137">
        <v>0</v>
      </c>
      <c r="L137">
        <v>487176.6</v>
      </c>
      <c r="M137">
        <v>31</v>
      </c>
      <c r="N137">
        <v>100</v>
      </c>
      <c r="O137">
        <v>84.28</v>
      </c>
    </row>
    <row r="138" spans="1:15" x14ac:dyDescent="0.25">
      <c r="A138" t="s">
        <v>21</v>
      </c>
      <c r="B138">
        <v>1421117</v>
      </c>
      <c r="C138" t="s">
        <v>31</v>
      </c>
      <c r="D138">
        <v>3</v>
      </c>
      <c r="E138">
        <v>3</v>
      </c>
      <c r="F138">
        <v>3</v>
      </c>
      <c r="G138">
        <v>63</v>
      </c>
      <c r="H138">
        <v>799</v>
      </c>
      <c r="I138">
        <v>866</v>
      </c>
      <c r="J138">
        <v>1585</v>
      </c>
      <c r="K138">
        <v>0</v>
      </c>
      <c r="L138">
        <v>80</v>
      </c>
      <c r="M138">
        <v>0</v>
      </c>
      <c r="N138">
        <v>100</v>
      </c>
      <c r="O138">
        <v>183.03</v>
      </c>
    </row>
    <row r="139" spans="1:15" x14ac:dyDescent="0.25">
      <c r="A139" t="s">
        <v>21</v>
      </c>
      <c r="B139">
        <v>1421117</v>
      </c>
      <c r="C139" t="s">
        <v>25</v>
      </c>
      <c r="D139">
        <v>3</v>
      </c>
      <c r="E139">
        <v>3</v>
      </c>
      <c r="F139">
        <v>3</v>
      </c>
      <c r="G139">
        <v>10</v>
      </c>
      <c r="H139">
        <v>1964</v>
      </c>
      <c r="I139">
        <v>585</v>
      </c>
      <c r="J139">
        <v>950</v>
      </c>
      <c r="K139">
        <v>0</v>
      </c>
      <c r="L139">
        <v>1599</v>
      </c>
      <c r="M139">
        <v>0</v>
      </c>
      <c r="N139">
        <v>100</v>
      </c>
      <c r="O139">
        <v>162.38999999999999</v>
      </c>
    </row>
    <row r="140" spans="1:15" x14ac:dyDescent="0.25">
      <c r="A140" t="s">
        <v>21</v>
      </c>
      <c r="B140">
        <v>1421117</v>
      </c>
      <c r="C140" t="s">
        <v>30</v>
      </c>
      <c r="D140">
        <v>95</v>
      </c>
      <c r="E140">
        <v>94</v>
      </c>
      <c r="F140">
        <v>94</v>
      </c>
      <c r="G140">
        <v>8640</v>
      </c>
      <c r="H140">
        <v>48832.65</v>
      </c>
      <c r="I140">
        <v>96314</v>
      </c>
      <c r="J140">
        <v>75392</v>
      </c>
      <c r="K140">
        <v>0</v>
      </c>
      <c r="L140">
        <v>69754.649999999994</v>
      </c>
      <c r="M140">
        <v>1</v>
      </c>
      <c r="N140">
        <v>100</v>
      </c>
      <c r="O140">
        <v>78.28</v>
      </c>
    </row>
    <row r="141" spans="1:15" x14ac:dyDescent="0.25">
      <c r="A141" t="s">
        <v>21</v>
      </c>
      <c r="B141">
        <v>1421117</v>
      </c>
      <c r="C141" t="s">
        <v>43</v>
      </c>
      <c r="D141">
        <v>2</v>
      </c>
      <c r="E141">
        <v>2</v>
      </c>
      <c r="F141">
        <v>2</v>
      </c>
      <c r="G141">
        <v>4</v>
      </c>
      <c r="H141">
        <v>16.54</v>
      </c>
      <c r="I141">
        <v>226.69</v>
      </c>
      <c r="J141">
        <v>0</v>
      </c>
      <c r="K141">
        <v>224.69</v>
      </c>
      <c r="L141">
        <v>18.54</v>
      </c>
      <c r="M141">
        <v>0</v>
      </c>
      <c r="N141">
        <v>100</v>
      </c>
      <c r="O141">
        <v>0</v>
      </c>
    </row>
    <row r="142" spans="1:15" hidden="1" x14ac:dyDescent="0.25">
      <c r="A142" t="s">
        <v>21</v>
      </c>
      <c r="B142">
        <v>1421117</v>
      </c>
      <c r="C142" t="s">
        <v>26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</row>
    <row r="143" spans="1:15" x14ac:dyDescent="0.25">
      <c r="A143" t="s">
        <v>21</v>
      </c>
      <c r="B143">
        <v>1421117</v>
      </c>
      <c r="C143" t="s">
        <v>27</v>
      </c>
      <c r="D143">
        <v>19</v>
      </c>
      <c r="E143">
        <v>16</v>
      </c>
      <c r="F143">
        <v>16</v>
      </c>
      <c r="G143">
        <v>3349</v>
      </c>
      <c r="H143">
        <v>9249.65</v>
      </c>
      <c r="I143">
        <v>36457</v>
      </c>
      <c r="J143">
        <v>28816</v>
      </c>
      <c r="K143">
        <v>0</v>
      </c>
      <c r="L143">
        <v>16890.650000000001</v>
      </c>
      <c r="M143">
        <v>1</v>
      </c>
      <c r="N143">
        <v>100</v>
      </c>
      <c r="O143">
        <v>79.040000000000006</v>
      </c>
    </row>
    <row r="144" spans="1:15" hidden="1" x14ac:dyDescent="0.25">
      <c r="A144" t="s">
        <v>21</v>
      </c>
      <c r="B144">
        <v>1421117</v>
      </c>
      <c r="C144" t="s">
        <v>28</v>
      </c>
      <c r="D144">
        <v>2</v>
      </c>
      <c r="E144">
        <v>0</v>
      </c>
      <c r="F144">
        <v>0</v>
      </c>
      <c r="G144">
        <v>0</v>
      </c>
      <c r="H144">
        <v>1607.83</v>
      </c>
      <c r="I144">
        <v>0</v>
      </c>
      <c r="J144">
        <v>0</v>
      </c>
      <c r="K144">
        <v>0</v>
      </c>
      <c r="L144">
        <v>1607.83</v>
      </c>
      <c r="M144">
        <v>1</v>
      </c>
      <c r="N144">
        <v>0</v>
      </c>
      <c r="O144">
        <v>0</v>
      </c>
    </row>
    <row r="145" spans="1:15" x14ac:dyDescent="0.25">
      <c r="A145" t="s">
        <v>21</v>
      </c>
      <c r="B145">
        <v>1421118</v>
      </c>
      <c r="C145" t="s">
        <v>22</v>
      </c>
      <c r="D145">
        <v>317</v>
      </c>
      <c r="E145">
        <v>313</v>
      </c>
      <c r="F145">
        <v>314</v>
      </c>
      <c r="G145">
        <v>6926</v>
      </c>
      <c r="H145">
        <v>90369.03</v>
      </c>
      <c r="I145">
        <v>54979.05</v>
      </c>
      <c r="J145">
        <v>12526</v>
      </c>
      <c r="K145">
        <v>37899.050000000003</v>
      </c>
      <c r="L145">
        <v>94923.03</v>
      </c>
      <c r="M145">
        <v>4</v>
      </c>
      <c r="N145">
        <v>100</v>
      </c>
      <c r="O145">
        <v>22.78</v>
      </c>
    </row>
    <row r="146" spans="1:15" x14ac:dyDescent="0.25">
      <c r="A146" t="s">
        <v>21</v>
      </c>
      <c r="B146">
        <v>1421118</v>
      </c>
      <c r="C146" t="s">
        <v>23</v>
      </c>
      <c r="D146">
        <v>20</v>
      </c>
      <c r="E146">
        <v>19</v>
      </c>
      <c r="F146">
        <v>19</v>
      </c>
      <c r="G146">
        <v>773</v>
      </c>
      <c r="H146">
        <v>4134.26</v>
      </c>
      <c r="I146">
        <v>6109</v>
      </c>
      <c r="J146">
        <v>4540</v>
      </c>
      <c r="K146">
        <v>0</v>
      </c>
      <c r="L146">
        <v>5703.26</v>
      </c>
      <c r="M146">
        <v>1</v>
      </c>
      <c r="N146">
        <v>100</v>
      </c>
      <c r="O146">
        <v>74.319999999999993</v>
      </c>
    </row>
    <row r="147" spans="1:15" x14ac:dyDescent="0.25">
      <c r="A147" t="s">
        <v>21</v>
      </c>
      <c r="B147">
        <v>1421118</v>
      </c>
      <c r="C147" t="s">
        <v>24</v>
      </c>
      <c r="D147">
        <v>1376</v>
      </c>
      <c r="E147">
        <v>1356</v>
      </c>
      <c r="F147">
        <v>1357</v>
      </c>
      <c r="G147">
        <v>40122</v>
      </c>
      <c r="H147">
        <v>260307.32</v>
      </c>
      <c r="I147">
        <v>297312.59999999998</v>
      </c>
      <c r="J147">
        <v>249643</v>
      </c>
      <c r="K147">
        <v>0</v>
      </c>
      <c r="L147">
        <v>307976.92</v>
      </c>
      <c r="M147">
        <v>9</v>
      </c>
      <c r="N147">
        <v>100</v>
      </c>
      <c r="O147">
        <v>83.97</v>
      </c>
    </row>
    <row r="148" spans="1:15" x14ac:dyDescent="0.25">
      <c r="A148" t="s">
        <v>21</v>
      </c>
      <c r="B148">
        <v>1421118</v>
      </c>
      <c r="C148" t="s">
        <v>31</v>
      </c>
      <c r="D148">
        <v>1</v>
      </c>
      <c r="E148">
        <v>1</v>
      </c>
      <c r="F148">
        <v>1</v>
      </c>
      <c r="G148">
        <v>25</v>
      </c>
      <c r="H148">
        <v>-1</v>
      </c>
      <c r="I148">
        <v>294</v>
      </c>
      <c r="J148">
        <v>0</v>
      </c>
      <c r="K148">
        <v>0</v>
      </c>
      <c r="L148">
        <v>293</v>
      </c>
      <c r="M148">
        <v>0</v>
      </c>
      <c r="N148">
        <v>100</v>
      </c>
      <c r="O148">
        <v>0</v>
      </c>
    </row>
    <row r="149" spans="1:15" x14ac:dyDescent="0.25">
      <c r="A149" t="s">
        <v>21</v>
      </c>
      <c r="B149">
        <v>1421118</v>
      </c>
      <c r="C149" t="s">
        <v>25</v>
      </c>
      <c r="D149">
        <v>5</v>
      </c>
      <c r="E149">
        <v>4</v>
      </c>
      <c r="F149">
        <v>4</v>
      </c>
      <c r="G149">
        <v>5</v>
      </c>
      <c r="H149">
        <v>1351</v>
      </c>
      <c r="I149">
        <v>467</v>
      </c>
      <c r="J149">
        <v>380</v>
      </c>
      <c r="K149">
        <v>0</v>
      </c>
      <c r="L149">
        <v>1438</v>
      </c>
      <c r="M149">
        <v>0</v>
      </c>
      <c r="N149">
        <v>100</v>
      </c>
      <c r="O149">
        <v>81.37</v>
      </c>
    </row>
    <row r="150" spans="1:15" x14ac:dyDescent="0.25">
      <c r="A150" t="s">
        <v>21</v>
      </c>
      <c r="B150">
        <v>1421118</v>
      </c>
      <c r="C150" t="s">
        <v>30</v>
      </c>
      <c r="D150">
        <v>50</v>
      </c>
      <c r="E150">
        <v>47</v>
      </c>
      <c r="F150">
        <v>48</v>
      </c>
      <c r="G150">
        <v>11531</v>
      </c>
      <c r="H150">
        <v>28211.63</v>
      </c>
      <c r="I150">
        <v>125663</v>
      </c>
      <c r="J150">
        <v>103036</v>
      </c>
      <c r="K150">
        <v>0</v>
      </c>
      <c r="L150">
        <v>50838.63</v>
      </c>
      <c r="M150">
        <v>3</v>
      </c>
      <c r="N150">
        <v>100</v>
      </c>
      <c r="O150">
        <v>81.99</v>
      </c>
    </row>
    <row r="151" spans="1:15" hidden="1" x14ac:dyDescent="0.25">
      <c r="A151" t="s">
        <v>21</v>
      </c>
      <c r="B151">
        <v>1421118</v>
      </c>
      <c r="C151" t="s">
        <v>26</v>
      </c>
      <c r="D151">
        <v>5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</row>
    <row r="152" spans="1:15" x14ac:dyDescent="0.25">
      <c r="A152" t="s">
        <v>21</v>
      </c>
      <c r="B152">
        <v>1421118</v>
      </c>
      <c r="C152" t="s">
        <v>27</v>
      </c>
      <c r="D152">
        <v>23</v>
      </c>
      <c r="E152">
        <v>19</v>
      </c>
      <c r="F152">
        <v>19</v>
      </c>
      <c r="G152">
        <v>4024</v>
      </c>
      <c r="H152">
        <v>6466.01</v>
      </c>
      <c r="I152">
        <v>37452</v>
      </c>
      <c r="J152">
        <v>32444</v>
      </c>
      <c r="K152">
        <v>0</v>
      </c>
      <c r="L152">
        <v>11474.01</v>
      </c>
      <c r="M152">
        <v>3</v>
      </c>
      <c r="N152">
        <v>100</v>
      </c>
      <c r="O152">
        <v>86.63</v>
      </c>
    </row>
    <row r="153" spans="1:15" x14ac:dyDescent="0.25">
      <c r="A153" t="s">
        <v>21</v>
      </c>
      <c r="B153">
        <v>1421119</v>
      </c>
      <c r="C153" t="s">
        <v>22</v>
      </c>
      <c r="D153">
        <v>292</v>
      </c>
      <c r="E153">
        <v>273</v>
      </c>
      <c r="F153">
        <v>273</v>
      </c>
      <c r="G153">
        <v>5790</v>
      </c>
      <c r="H153">
        <v>290358.25</v>
      </c>
      <c r="I153">
        <v>47181.87</v>
      </c>
      <c r="J153">
        <v>10880</v>
      </c>
      <c r="K153">
        <v>32947.89</v>
      </c>
      <c r="L153">
        <v>293712.23</v>
      </c>
      <c r="M153">
        <v>11</v>
      </c>
      <c r="N153">
        <v>100</v>
      </c>
      <c r="O153">
        <v>23.06</v>
      </c>
    </row>
    <row r="154" spans="1:15" x14ac:dyDescent="0.25">
      <c r="A154" t="s">
        <v>21</v>
      </c>
      <c r="B154">
        <v>1421119</v>
      </c>
      <c r="C154" t="s">
        <v>23</v>
      </c>
      <c r="D154">
        <v>214</v>
      </c>
      <c r="E154">
        <v>207</v>
      </c>
      <c r="F154">
        <v>207</v>
      </c>
      <c r="G154">
        <v>9845</v>
      </c>
      <c r="H154">
        <v>142442.48000000001</v>
      </c>
      <c r="I154">
        <v>74274</v>
      </c>
      <c r="J154">
        <v>50959</v>
      </c>
      <c r="K154">
        <v>0</v>
      </c>
      <c r="L154">
        <v>165757.48000000001</v>
      </c>
      <c r="M154">
        <v>4</v>
      </c>
      <c r="N154">
        <v>100</v>
      </c>
      <c r="O154">
        <v>68.61</v>
      </c>
    </row>
    <row r="155" spans="1:15" x14ac:dyDescent="0.25">
      <c r="A155" t="s">
        <v>21</v>
      </c>
      <c r="B155">
        <v>1421119</v>
      </c>
      <c r="C155" t="s">
        <v>24</v>
      </c>
      <c r="D155">
        <v>1356</v>
      </c>
      <c r="E155">
        <v>1303</v>
      </c>
      <c r="F155">
        <v>1303</v>
      </c>
      <c r="G155">
        <v>47063</v>
      </c>
      <c r="H155">
        <v>998641.62</v>
      </c>
      <c r="I155">
        <v>329983.32</v>
      </c>
      <c r="J155">
        <v>254012</v>
      </c>
      <c r="K155">
        <v>2780</v>
      </c>
      <c r="L155">
        <v>1071832.94</v>
      </c>
      <c r="M155">
        <v>33</v>
      </c>
      <c r="N155">
        <v>100</v>
      </c>
      <c r="O155">
        <v>76.98</v>
      </c>
    </row>
    <row r="156" spans="1:15" x14ac:dyDescent="0.25">
      <c r="A156" t="s">
        <v>21</v>
      </c>
      <c r="B156">
        <v>1421119</v>
      </c>
      <c r="C156" t="s">
        <v>25</v>
      </c>
      <c r="D156">
        <v>34</v>
      </c>
      <c r="E156">
        <v>34</v>
      </c>
      <c r="F156">
        <v>34</v>
      </c>
      <c r="G156">
        <v>1768</v>
      </c>
      <c r="H156">
        <v>35705</v>
      </c>
      <c r="I156">
        <v>23763</v>
      </c>
      <c r="J156">
        <v>15525</v>
      </c>
      <c r="K156">
        <v>0</v>
      </c>
      <c r="L156">
        <v>43943</v>
      </c>
      <c r="M156">
        <v>0</v>
      </c>
      <c r="N156">
        <v>100</v>
      </c>
      <c r="O156">
        <v>65.33</v>
      </c>
    </row>
    <row r="157" spans="1:15" x14ac:dyDescent="0.25">
      <c r="A157" t="s">
        <v>21</v>
      </c>
      <c r="B157">
        <v>1421119</v>
      </c>
      <c r="C157" t="s">
        <v>30</v>
      </c>
      <c r="D157">
        <v>56</v>
      </c>
      <c r="E157">
        <v>56</v>
      </c>
      <c r="F157">
        <v>56</v>
      </c>
      <c r="G157">
        <v>7871</v>
      </c>
      <c r="H157">
        <v>35138.04</v>
      </c>
      <c r="I157">
        <v>84630.96</v>
      </c>
      <c r="J157">
        <v>50890</v>
      </c>
      <c r="K157">
        <v>0</v>
      </c>
      <c r="L157">
        <v>68879</v>
      </c>
      <c r="M157">
        <v>0</v>
      </c>
      <c r="N157">
        <v>100</v>
      </c>
      <c r="O157">
        <v>60.13</v>
      </c>
    </row>
    <row r="158" spans="1:15" hidden="1" x14ac:dyDescent="0.25">
      <c r="A158" t="s">
        <v>21</v>
      </c>
      <c r="B158">
        <v>1421119</v>
      </c>
      <c r="C158" t="s">
        <v>26</v>
      </c>
      <c r="D158">
        <v>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</row>
    <row r="159" spans="1:15" x14ac:dyDescent="0.25">
      <c r="A159" t="s">
        <v>21</v>
      </c>
      <c r="B159">
        <v>1421119</v>
      </c>
      <c r="C159" t="s">
        <v>32</v>
      </c>
      <c r="D159">
        <v>1</v>
      </c>
      <c r="E159">
        <v>1</v>
      </c>
      <c r="F159">
        <v>1</v>
      </c>
      <c r="G159">
        <v>570</v>
      </c>
      <c r="H159">
        <v>4184</v>
      </c>
      <c r="I159">
        <v>5153</v>
      </c>
      <c r="J159">
        <v>0</v>
      </c>
      <c r="K159">
        <v>0</v>
      </c>
      <c r="L159">
        <v>9337</v>
      </c>
      <c r="M159">
        <v>0</v>
      </c>
      <c r="N159">
        <v>100</v>
      </c>
      <c r="O159">
        <v>0</v>
      </c>
    </row>
    <row r="160" spans="1:15" x14ac:dyDescent="0.25">
      <c r="A160" t="s">
        <v>21</v>
      </c>
      <c r="B160">
        <v>1421119</v>
      </c>
      <c r="C160" t="s">
        <v>27</v>
      </c>
      <c r="D160">
        <v>29</v>
      </c>
      <c r="E160">
        <v>26</v>
      </c>
      <c r="F160">
        <v>26</v>
      </c>
      <c r="G160">
        <v>13206</v>
      </c>
      <c r="H160">
        <v>68188.66</v>
      </c>
      <c r="I160">
        <v>129703.42</v>
      </c>
      <c r="J160">
        <v>42768</v>
      </c>
      <c r="K160">
        <v>0</v>
      </c>
      <c r="L160">
        <v>155124.07999999999</v>
      </c>
      <c r="M160">
        <v>2</v>
      </c>
      <c r="N160">
        <v>100</v>
      </c>
      <c r="O160">
        <v>32.97</v>
      </c>
    </row>
    <row r="161" spans="1:15" hidden="1" x14ac:dyDescent="0.25">
      <c r="A161" t="s">
        <v>21</v>
      </c>
      <c r="B161">
        <v>1421119</v>
      </c>
      <c r="C161" t="s">
        <v>28</v>
      </c>
      <c r="D161">
        <v>15</v>
      </c>
      <c r="E161">
        <v>7</v>
      </c>
      <c r="F161">
        <v>7</v>
      </c>
      <c r="G161">
        <v>-1416</v>
      </c>
      <c r="H161">
        <v>36429.96</v>
      </c>
      <c r="I161">
        <v>-14045</v>
      </c>
      <c r="J161">
        <v>4150</v>
      </c>
      <c r="K161">
        <v>0</v>
      </c>
      <c r="L161">
        <v>18234.96</v>
      </c>
      <c r="M161">
        <v>4</v>
      </c>
      <c r="N161">
        <v>100</v>
      </c>
      <c r="O161">
        <v>-29.55</v>
      </c>
    </row>
    <row r="162" spans="1:15" hidden="1" x14ac:dyDescent="0.25">
      <c r="A162" t="s">
        <v>21</v>
      </c>
      <c r="B162">
        <v>1421120</v>
      </c>
      <c r="C162" t="s">
        <v>30</v>
      </c>
      <c r="D162">
        <v>1</v>
      </c>
      <c r="E162">
        <v>0</v>
      </c>
      <c r="F162">
        <v>0</v>
      </c>
      <c r="G162">
        <v>0</v>
      </c>
      <c r="H162">
        <v>-19.47</v>
      </c>
      <c r="I162">
        <v>0</v>
      </c>
      <c r="J162">
        <v>0</v>
      </c>
      <c r="K162">
        <v>0</v>
      </c>
      <c r="L162">
        <v>-19.47</v>
      </c>
      <c r="M162">
        <v>1</v>
      </c>
      <c r="N162">
        <v>0</v>
      </c>
      <c r="O162">
        <v>0</v>
      </c>
    </row>
    <row r="163" spans="1:15" hidden="1" x14ac:dyDescent="0.25">
      <c r="A163" t="s">
        <v>21</v>
      </c>
      <c r="B163">
        <v>1421120</v>
      </c>
      <c r="C163" t="s">
        <v>28</v>
      </c>
      <c r="D163">
        <v>858</v>
      </c>
      <c r="E163">
        <v>56</v>
      </c>
      <c r="F163">
        <v>56</v>
      </c>
      <c r="G163">
        <v>7648</v>
      </c>
      <c r="H163">
        <v>-2139166.33</v>
      </c>
      <c r="I163">
        <v>132541</v>
      </c>
      <c r="J163">
        <v>95181</v>
      </c>
      <c r="K163">
        <v>16280</v>
      </c>
      <c r="L163">
        <v>-2118086.33</v>
      </c>
      <c r="M163">
        <v>743</v>
      </c>
      <c r="N163">
        <v>100</v>
      </c>
      <c r="O163">
        <v>71.81</v>
      </c>
    </row>
    <row r="164" spans="1:15" hidden="1" x14ac:dyDescent="0.25">
      <c r="A164" t="s">
        <v>21</v>
      </c>
      <c r="B164">
        <v>1421120</v>
      </c>
      <c r="C164" t="s">
        <v>35</v>
      </c>
      <c r="D164">
        <v>4</v>
      </c>
      <c r="E164">
        <v>4</v>
      </c>
      <c r="F164">
        <v>4</v>
      </c>
      <c r="G164">
        <v>72</v>
      </c>
      <c r="H164">
        <v>-1571</v>
      </c>
      <c r="I164">
        <v>4808</v>
      </c>
      <c r="J164">
        <v>1270</v>
      </c>
      <c r="K164">
        <v>0</v>
      </c>
      <c r="L164">
        <v>1967</v>
      </c>
      <c r="M164">
        <v>0</v>
      </c>
      <c r="N164">
        <v>100</v>
      </c>
      <c r="O164">
        <v>26.41</v>
      </c>
    </row>
    <row r="165" spans="1:15" x14ac:dyDescent="0.25">
      <c r="A165" t="s">
        <v>21</v>
      </c>
      <c r="B165">
        <v>1421121</v>
      </c>
      <c r="C165" t="s">
        <v>22</v>
      </c>
      <c r="D165">
        <v>94</v>
      </c>
      <c r="E165">
        <v>77</v>
      </c>
      <c r="F165">
        <v>77</v>
      </c>
      <c r="G165">
        <v>1648</v>
      </c>
      <c r="H165">
        <v>102787.16</v>
      </c>
      <c r="I165">
        <v>13359.63</v>
      </c>
      <c r="J165">
        <v>2260</v>
      </c>
      <c r="K165">
        <v>8860.6299999999992</v>
      </c>
      <c r="L165">
        <v>105026.16</v>
      </c>
      <c r="M165">
        <v>2</v>
      </c>
      <c r="N165">
        <v>100</v>
      </c>
      <c r="O165">
        <v>16.920000000000002</v>
      </c>
    </row>
    <row r="166" spans="1:15" x14ac:dyDescent="0.25">
      <c r="A166" t="s">
        <v>21</v>
      </c>
      <c r="B166">
        <v>1421121</v>
      </c>
      <c r="C166" t="s">
        <v>23</v>
      </c>
      <c r="D166">
        <v>761</v>
      </c>
      <c r="E166">
        <v>729</v>
      </c>
      <c r="F166">
        <v>729</v>
      </c>
      <c r="G166">
        <v>30544</v>
      </c>
      <c r="H166">
        <v>499975.76</v>
      </c>
      <c r="I166">
        <v>218762.52</v>
      </c>
      <c r="J166">
        <v>213574</v>
      </c>
      <c r="K166">
        <v>0</v>
      </c>
      <c r="L166">
        <v>505164.28</v>
      </c>
      <c r="M166">
        <v>12</v>
      </c>
      <c r="N166">
        <v>100</v>
      </c>
      <c r="O166">
        <v>97.63</v>
      </c>
    </row>
    <row r="167" spans="1:15" x14ac:dyDescent="0.25">
      <c r="A167" t="s">
        <v>21</v>
      </c>
      <c r="B167">
        <v>1421121</v>
      </c>
      <c r="C167" t="s">
        <v>24</v>
      </c>
      <c r="D167">
        <v>472</v>
      </c>
      <c r="E167">
        <v>456</v>
      </c>
      <c r="F167">
        <v>456</v>
      </c>
      <c r="G167">
        <v>18444</v>
      </c>
      <c r="H167">
        <v>203045.09</v>
      </c>
      <c r="I167">
        <v>125893.41</v>
      </c>
      <c r="J167">
        <v>112251</v>
      </c>
      <c r="K167">
        <v>0</v>
      </c>
      <c r="L167">
        <v>216687.5</v>
      </c>
      <c r="M167">
        <v>2</v>
      </c>
      <c r="N167">
        <v>100</v>
      </c>
      <c r="O167">
        <v>89.16</v>
      </c>
    </row>
    <row r="168" spans="1:15" x14ac:dyDescent="0.25">
      <c r="A168" t="s">
        <v>21</v>
      </c>
      <c r="B168">
        <v>1421121</v>
      </c>
      <c r="C168" t="s">
        <v>31</v>
      </c>
      <c r="D168">
        <v>1</v>
      </c>
      <c r="E168">
        <v>1</v>
      </c>
      <c r="F168">
        <v>1</v>
      </c>
      <c r="G168">
        <v>0</v>
      </c>
      <c r="H168">
        <v>0</v>
      </c>
      <c r="I168">
        <v>111</v>
      </c>
      <c r="J168">
        <v>0</v>
      </c>
      <c r="K168">
        <v>0</v>
      </c>
      <c r="L168">
        <v>111</v>
      </c>
      <c r="M168">
        <v>0</v>
      </c>
      <c r="N168">
        <v>100</v>
      </c>
      <c r="O168">
        <v>0</v>
      </c>
    </row>
    <row r="169" spans="1:15" x14ac:dyDescent="0.25">
      <c r="A169" t="s">
        <v>21</v>
      </c>
      <c r="B169">
        <v>1421121</v>
      </c>
      <c r="C169" t="s">
        <v>25</v>
      </c>
      <c r="D169">
        <v>107</v>
      </c>
      <c r="E169">
        <v>103</v>
      </c>
      <c r="F169">
        <v>103</v>
      </c>
      <c r="G169">
        <v>11301</v>
      </c>
      <c r="H169">
        <v>74558.179999999993</v>
      </c>
      <c r="I169">
        <v>130840.95</v>
      </c>
      <c r="J169">
        <v>137222</v>
      </c>
      <c r="K169">
        <v>0</v>
      </c>
      <c r="L169">
        <v>68177.13</v>
      </c>
      <c r="M169">
        <v>1</v>
      </c>
      <c r="N169">
        <v>100</v>
      </c>
      <c r="O169">
        <v>104.88</v>
      </c>
    </row>
    <row r="170" spans="1:15" x14ac:dyDescent="0.25">
      <c r="A170" t="s">
        <v>21</v>
      </c>
      <c r="B170">
        <v>1421121</v>
      </c>
      <c r="C170" t="s">
        <v>30</v>
      </c>
      <c r="D170">
        <v>68</v>
      </c>
      <c r="E170">
        <v>64</v>
      </c>
      <c r="F170">
        <v>64</v>
      </c>
      <c r="G170">
        <v>8520</v>
      </c>
      <c r="H170">
        <v>14791.03</v>
      </c>
      <c r="I170">
        <v>93153.97</v>
      </c>
      <c r="J170">
        <v>34428</v>
      </c>
      <c r="K170">
        <v>0</v>
      </c>
      <c r="L170">
        <v>73517</v>
      </c>
      <c r="M170">
        <v>0</v>
      </c>
      <c r="N170">
        <v>100</v>
      </c>
      <c r="O170">
        <v>36.96</v>
      </c>
    </row>
    <row r="171" spans="1:15" x14ac:dyDescent="0.25">
      <c r="A171" t="s">
        <v>21</v>
      </c>
      <c r="B171">
        <v>1421121</v>
      </c>
      <c r="C171" t="s">
        <v>27</v>
      </c>
      <c r="D171">
        <v>46</v>
      </c>
      <c r="E171">
        <v>36</v>
      </c>
      <c r="F171">
        <v>36</v>
      </c>
      <c r="G171">
        <v>11983</v>
      </c>
      <c r="H171">
        <v>110496.19</v>
      </c>
      <c r="I171">
        <v>117652.8</v>
      </c>
      <c r="J171">
        <v>100859</v>
      </c>
      <c r="K171">
        <v>10824.8</v>
      </c>
      <c r="L171">
        <v>116465.19</v>
      </c>
      <c r="M171">
        <v>10</v>
      </c>
      <c r="N171">
        <v>100</v>
      </c>
      <c r="O171">
        <v>85.73</v>
      </c>
    </row>
    <row r="172" spans="1:15" hidden="1" x14ac:dyDescent="0.25">
      <c r="A172" t="s">
        <v>21</v>
      </c>
      <c r="B172">
        <v>1421121</v>
      </c>
      <c r="C172" t="s">
        <v>28</v>
      </c>
      <c r="D172">
        <v>7</v>
      </c>
      <c r="E172">
        <v>2</v>
      </c>
      <c r="F172">
        <v>2</v>
      </c>
      <c r="G172">
        <v>2827</v>
      </c>
      <c r="H172">
        <v>25236.82</v>
      </c>
      <c r="I172">
        <v>34284</v>
      </c>
      <c r="J172">
        <v>12500</v>
      </c>
      <c r="K172">
        <v>0</v>
      </c>
      <c r="L172">
        <v>47020.82</v>
      </c>
      <c r="M172">
        <v>3</v>
      </c>
      <c r="N172">
        <v>100</v>
      </c>
      <c r="O172">
        <v>36.46</v>
      </c>
    </row>
    <row r="173" spans="1:15" x14ac:dyDescent="0.25">
      <c r="A173" t="s">
        <v>21</v>
      </c>
      <c r="B173">
        <v>1421122</v>
      </c>
      <c r="C173" t="s">
        <v>22</v>
      </c>
      <c r="D173">
        <v>356</v>
      </c>
      <c r="E173">
        <v>342</v>
      </c>
      <c r="F173">
        <v>342</v>
      </c>
      <c r="G173">
        <v>7796</v>
      </c>
      <c r="H173">
        <v>438258.02</v>
      </c>
      <c r="I173">
        <v>61711.61</v>
      </c>
      <c r="J173">
        <v>42573</v>
      </c>
      <c r="K173">
        <v>40427.64</v>
      </c>
      <c r="L173">
        <v>416968.99</v>
      </c>
      <c r="M173">
        <v>9</v>
      </c>
      <c r="N173">
        <v>100</v>
      </c>
      <c r="O173">
        <v>68.989999999999995</v>
      </c>
    </row>
    <row r="174" spans="1:15" x14ac:dyDescent="0.25">
      <c r="A174" t="s">
        <v>21</v>
      </c>
      <c r="B174">
        <v>1421122</v>
      </c>
      <c r="C174" t="s">
        <v>23</v>
      </c>
      <c r="D174">
        <v>5</v>
      </c>
      <c r="E174">
        <v>5</v>
      </c>
      <c r="F174">
        <v>5</v>
      </c>
      <c r="G174">
        <v>121</v>
      </c>
      <c r="H174">
        <v>1310</v>
      </c>
      <c r="I174">
        <v>981</v>
      </c>
      <c r="J174">
        <v>2050</v>
      </c>
      <c r="K174">
        <v>0</v>
      </c>
      <c r="L174">
        <v>241</v>
      </c>
      <c r="M174">
        <v>0</v>
      </c>
      <c r="N174">
        <v>100</v>
      </c>
      <c r="O174">
        <v>208.97</v>
      </c>
    </row>
    <row r="175" spans="1:15" x14ac:dyDescent="0.25">
      <c r="A175" t="s">
        <v>21</v>
      </c>
      <c r="B175">
        <v>1421122</v>
      </c>
      <c r="C175" t="s">
        <v>24</v>
      </c>
      <c r="D175">
        <v>874</v>
      </c>
      <c r="E175">
        <v>846</v>
      </c>
      <c r="F175">
        <v>846</v>
      </c>
      <c r="G175">
        <v>23462</v>
      </c>
      <c r="H175">
        <v>419781.24</v>
      </c>
      <c r="I175">
        <v>169764</v>
      </c>
      <c r="J175">
        <v>163326</v>
      </c>
      <c r="K175">
        <v>0</v>
      </c>
      <c r="L175">
        <v>426219.24</v>
      </c>
      <c r="M175">
        <v>17</v>
      </c>
      <c r="N175">
        <v>100</v>
      </c>
      <c r="O175">
        <v>96.21</v>
      </c>
    </row>
    <row r="176" spans="1:15" x14ac:dyDescent="0.25">
      <c r="A176" t="s">
        <v>21</v>
      </c>
      <c r="B176">
        <v>1421122</v>
      </c>
      <c r="C176" t="s">
        <v>30</v>
      </c>
      <c r="D176">
        <v>25</v>
      </c>
      <c r="E176">
        <v>24</v>
      </c>
      <c r="F176">
        <v>24</v>
      </c>
      <c r="G176">
        <v>4169</v>
      </c>
      <c r="H176">
        <v>7592.64</v>
      </c>
      <c r="I176">
        <v>44795</v>
      </c>
      <c r="J176">
        <v>42857</v>
      </c>
      <c r="K176">
        <v>0</v>
      </c>
      <c r="L176">
        <v>9530.64</v>
      </c>
      <c r="M176">
        <v>1</v>
      </c>
      <c r="N176">
        <v>100</v>
      </c>
      <c r="O176">
        <v>95.67</v>
      </c>
    </row>
    <row r="177" spans="1:15" hidden="1" x14ac:dyDescent="0.25">
      <c r="A177" t="s">
        <v>21</v>
      </c>
      <c r="B177">
        <v>1421122</v>
      </c>
      <c r="C177" t="s">
        <v>26</v>
      </c>
      <c r="D177">
        <v>5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</row>
    <row r="178" spans="1:15" x14ac:dyDescent="0.25">
      <c r="A178" t="s">
        <v>21</v>
      </c>
      <c r="B178">
        <v>1421122</v>
      </c>
      <c r="C178" t="s">
        <v>27</v>
      </c>
      <c r="D178">
        <v>14</v>
      </c>
      <c r="E178">
        <v>11</v>
      </c>
      <c r="F178">
        <v>11</v>
      </c>
      <c r="G178">
        <v>356</v>
      </c>
      <c r="H178">
        <v>31961.06</v>
      </c>
      <c r="I178">
        <v>9831.02</v>
      </c>
      <c r="J178">
        <v>4941</v>
      </c>
      <c r="K178">
        <v>0</v>
      </c>
      <c r="L178">
        <v>36851.08</v>
      </c>
      <c r="M178">
        <v>2</v>
      </c>
      <c r="N178">
        <v>100</v>
      </c>
      <c r="O178">
        <v>50.26</v>
      </c>
    </row>
    <row r="179" spans="1:15" hidden="1" x14ac:dyDescent="0.25">
      <c r="A179" t="s">
        <v>21</v>
      </c>
      <c r="B179">
        <v>1421122</v>
      </c>
      <c r="C179" t="s">
        <v>28</v>
      </c>
      <c r="D179">
        <v>3</v>
      </c>
      <c r="E179">
        <v>3</v>
      </c>
      <c r="F179">
        <v>3</v>
      </c>
      <c r="G179">
        <v>241</v>
      </c>
      <c r="H179">
        <v>13569</v>
      </c>
      <c r="I179">
        <v>4156</v>
      </c>
      <c r="J179">
        <v>4450</v>
      </c>
      <c r="K179">
        <v>0</v>
      </c>
      <c r="L179">
        <v>13275</v>
      </c>
      <c r="M179">
        <v>0</v>
      </c>
      <c r="N179">
        <v>100</v>
      </c>
      <c r="O179">
        <v>107.07</v>
      </c>
    </row>
    <row r="180" spans="1:15" hidden="1" x14ac:dyDescent="0.25">
      <c r="A180" s="3"/>
      <c r="B180" s="3"/>
      <c r="C180" s="3" t="s">
        <v>44</v>
      </c>
      <c r="D180" s="4">
        <v>7</v>
      </c>
      <c r="E180" s="4">
        <v>7</v>
      </c>
      <c r="F180" s="4">
        <v>7</v>
      </c>
      <c r="G180" s="4">
        <v>974405</v>
      </c>
      <c r="H180" s="4">
        <v>56135989</v>
      </c>
      <c r="I180" s="4">
        <v>7038166</v>
      </c>
      <c r="J180" s="4">
        <v>8500000</v>
      </c>
      <c r="K180" s="4">
        <v>0</v>
      </c>
      <c r="L180" s="4">
        <v>54674155</v>
      </c>
      <c r="M180" s="4">
        <v>0</v>
      </c>
      <c r="N180" s="4">
        <v>100</v>
      </c>
      <c r="O180" s="4">
        <v>120.77</v>
      </c>
    </row>
    <row r="181" spans="1:15" hidden="1" x14ac:dyDescent="0.25">
      <c r="A181" s="3"/>
      <c r="B181" s="3"/>
      <c r="C181" s="3" t="s">
        <v>45</v>
      </c>
      <c r="D181" s="4">
        <v>10</v>
      </c>
      <c r="E181" s="4">
        <v>8</v>
      </c>
      <c r="F181" s="4">
        <v>8</v>
      </c>
      <c r="G181" s="4">
        <v>605059</v>
      </c>
      <c r="H181" s="4">
        <v>193231.37</v>
      </c>
      <c r="I181" s="4">
        <v>5682428</v>
      </c>
      <c r="J181" s="4">
        <v>5425054</v>
      </c>
      <c r="K181" s="4">
        <v>4429</v>
      </c>
      <c r="L181" s="4">
        <v>446176.37</v>
      </c>
      <c r="M181" s="4">
        <v>2</v>
      </c>
      <c r="N181" s="4">
        <v>100</v>
      </c>
      <c r="O181" s="4">
        <v>95.47</v>
      </c>
    </row>
    <row r="182" spans="1:15" hidden="1" x14ac:dyDescent="0.25">
      <c r="A182" s="3"/>
      <c r="B182" s="3"/>
      <c r="C182" s="3" t="s">
        <v>46</v>
      </c>
      <c r="D182" s="4">
        <v>3</v>
      </c>
      <c r="E182" s="4">
        <v>3</v>
      </c>
      <c r="F182" s="4">
        <v>3</v>
      </c>
      <c r="G182" s="4">
        <v>28792</v>
      </c>
      <c r="H182" s="4">
        <v>0</v>
      </c>
      <c r="I182" s="4">
        <v>369642</v>
      </c>
      <c r="J182" s="4">
        <v>0</v>
      </c>
      <c r="K182" s="4">
        <v>0</v>
      </c>
      <c r="L182" s="4">
        <v>369642</v>
      </c>
      <c r="M182" s="4">
        <v>0</v>
      </c>
      <c r="N182" s="4">
        <v>100</v>
      </c>
      <c r="O182" s="4">
        <v>0</v>
      </c>
    </row>
    <row r="183" spans="1:15" hidden="1" x14ac:dyDescent="0.25">
      <c r="A183" s="3"/>
      <c r="B183" s="3"/>
      <c r="C183" s="3" t="s">
        <v>47</v>
      </c>
      <c r="D183" s="4">
        <v>5</v>
      </c>
      <c r="E183" s="4">
        <v>5</v>
      </c>
      <c r="F183" s="4">
        <v>5</v>
      </c>
      <c r="G183" s="4">
        <v>24081</v>
      </c>
      <c r="H183" s="4">
        <v>145081</v>
      </c>
      <c r="I183" s="4">
        <v>593219</v>
      </c>
      <c r="J183" s="4">
        <v>557969</v>
      </c>
      <c r="K183" s="4">
        <v>0</v>
      </c>
      <c r="L183" s="4">
        <v>180331</v>
      </c>
      <c r="M183" s="4">
        <v>0</v>
      </c>
      <c r="N183" s="4">
        <v>100</v>
      </c>
      <c r="O183" s="4">
        <v>94.06</v>
      </c>
    </row>
    <row r="184" spans="1:15" hidden="1" x14ac:dyDescent="0.25">
      <c r="A184" s="3"/>
      <c r="B184" s="3"/>
      <c r="C184" s="3" t="s">
        <v>48</v>
      </c>
      <c r="D184" s="4">
        <v>4</v>
      </c>
      <c r="E184" s="4">
        <v>4</v>
      </c>
      <c r="F184" s="4">
        <v>4</v>
      </c>
      <c r="G184" s="4">
        <v>263415</v>
      </c>
      <c r="H184" s="4">
        <v>132756061</v>
      </c>
      <c r="I184" s="4">
        <v>3597820</v>
      </c>
      <c r="J184" s="4">
        <v>0</v>
      </c>
      <c r="K184" s="4">
        <v>0</v>
      </c>
      <c r="L184" s="4">
        <v>136353881</v>
      </c>
      <c r="M184" s="4">
        <v>0</v>
      </c>
      <c r="N184" s="4">
        <v>100</v>
      </c>
      <c r="O184" s="4">
        <v>0</v>
      </c>
    </row>
    <row r="185" spans="1:15" hidden="1" x14ac:dyDescent="0.25">
      <c r="A185" s="3"/>
      <c r="B185" s="3"/>
      <c r="C185" s="3" t="s">
        <v>49</v>
      </c>
      <c r="D185" s="4">
        <v>1</v>
      </c>
      <c r="E185" s="4">
        <v>1</v>
      </c>
      <c r="F185" s="4">
        <v>1</v>
      </c>
      <c r="G185" s="4">
        <v>9777</v>
      </c>
      <c r="H185" s="4">
        <v>0</v>
      </c>
      <c r="I185" s="4">
        <v>150363</v>
      </c>
      <c r="J185" s="4">
        <v>150363</v>
      </c>
      <c r="K185" s="4">
        <v>0</v>
      </c>
      <c r="L185" s="4">
        <v>0</v>
      </c>
      <c r="M185" s="4">
        <v>0</v>
      </c>
      <c r="N185" s="4">
        <v>100</v>
      </c>
      <c r="O185" s="4">
        <v>100</v>
      </c>
    </row>
    <row r="186" spans="1:15" hidden="1" x14ac:dyDescent="0.25">
      <c r="A186" s="3"/>
      <c r="B186" s="3"/>
      <c r="C186" s="3" t="s">
        <v>50</v>
      </c>
      <c r="D186" s="4">
        <v>6455</v>
      </c>
      <c r="E186" s="4">
        <v>4215</v>
      </c>
      <c r="F186" s="4">
        <v>4216</v>
      </c>
      <c r="G186" s="4">
        <v>92272</v>
      </c>
      <c r="H186" s="4">
        <v>3545592.51</v>
      </c>
      <c r="I186" s="4">
        <v>727574.13</v>
      </c>
      <c r="J186" s="4">
        <v>287019</v>
      </c>
      <c r="K186" s="4">
        <v>525608.34</v>
      </c>
      <c r="L186" s="4">
        <v>3460539.3</v>
      </c>
      <c r="M186" s="4">
        <v>2195</v>
      </c>
      <c r="N186" s="4">
        <v>100</v>
      </c>
      <c r="O186" s="4">
        <v>39.450000000000003</v>
      </c>
    </row>
    <row r="187" spans="1:15" hidden="1" x14ac:dyDescent="0.25">
      <c r="A187" s="3"/>
      <c r="B187" s="3"/>
      <c r="C187" s="3" t="s">
        <v>51</v>
      </c>
      <c r="D187" s="4">
        <v>1312</v>
      </c>
      <c r="E187" s="4">
        <v>1198</v>
      </c>
      <c r="F187" s="4">
        <v>1198</v>
      </c>
      <c r="G187" s="4">
        <v>52658</v>
      </c>
      <c r="H187" s="4">
        <v>968565.58</v>
      </c>
      <c r="I187" s="4">
        <v>392148.49</v>
      </c>
      <c r="J187" s="4">
        <v>345931</v>
      </c>
      <c r="K187" s="4">
        <v>1234</v>
      </c>
      <c r="L187" s="4">
        <v>1013549.07</v>
      </c>
      <c r="M187" s="4">
        <v>87</v>
      </c>
      <c r="N187" s="4">
        <v>100</v>
      </c>
      <c r="O187" s="4">
        <v>88.21</v>
      </c>
    </row>
    <row r="188" spans="1:15" hidden="1" x14ac:dyDescent="0.25">
      <c r="A188" s="3"/>
      <c r="B188" s="3"/>
      <c r="C188" s="3" t="s">
        <v>52</v>
      </c>
      <c r="D188" s="4">
        <v>19667</v>
      </c>
      <c r="E188" s="4">
        <v>16823</v>
      </c>
      <c r="F188" s="4">
        <v>16831</v>
      </c>
      <c r="G188" s="4">
        <v>509726</v>
      </c>
      <c r="H188" s="4">
        <v>16695622.02</v>
      </c>
      <c r="I188" s="4">
        <v>3668071.1</v>
      </c>
      <c r="J188" s="4">
        <v>3361699</v>
      </c>
      <c r="K188" s="4">
        <v>4692</v>
      </c>
      <c r="L188" s="4">
        <v>16997302.120000001</v>
      </c>
      <c r="M188" s="4">
        <v>2634</v>
      </c>
      <c r="N188" s="4">
        <v>100</v>
      </c>
      <c r="O188" s="4">
        <v>91.65</v>
      </c>
    </row>
    <row r="189" spans="1:15" hidden="1" x14ac:dyDescent="0.25">
      <c r="A189" s="3"/>
      <c r="B189" s="3"/>
      <c r="C189" s="3" t="s">
        <v>53</v>
      </c>
      <c r="D189" s="4">
        <v>4</v>
      </c>
      <c r="E189" s="4">
        <v>2</v>
      </c>
      <c r="F189" s="4">
        <v>2</v>
      </c>
      <c r="G189" s="4">
        <v>2450</v>
      </c>
      <c r="H189" s="4">
        <v>-361</v>
      </c>
      <c r="I189" s="4">
        <v>27360</v>
      </c>
      <c r="J189" s="4">
        <v>27330</v>
      </c>
      <c r="K189" s="4">
        <v>0</v>
      </c>
      <c r="L189" s="4">
        <v>-331</v>
      </c>
      <c r="M189" s="4">
        <v>2</v>
      </c>
      <c r="N189" s="4">
        <v>100</v>
      </c>
      <c r="O189" s="4">
        <v>99.89</v>
      </c>
    </row>
    <row r="190" spans="1:15" hidden="1" x14ac:dyDescent="0.25">
      <c r="A190" s="3"/>
      <c r="B190" s="3"/>
      <c r="C190" s="3" t="s">
        <v>54</v>
      </c>
      <c r="D190" s="4">
        <v>25</v>
      </c>
      <c r="E190" s="4">
        <v>21</v>
      </c>
      <c r="F190" s="4">
        <v>21</v>
      </c>
      <c r="G190" s="4">
        <v>2458</v>
      </c>
      <c r="H190" s="4">
        <v>32972.61</v>
      </c>
      <c r="I190" s="4">
        <v>29485</v>
      </c>
      <c r="J190" s="4">
        <v>28347</v>
      </c>
      <c r="K190" s="4">
        <v>0</v>
      </c>
      <c r="L190" s="4">
        <v>34110.61</v>
      </c>
      <c r="M190" s="4">
        <v>4</v>
      </c>
      <c r="N190" s="4">
        <v>100</v>
      </c>
      <c r="O190" s="4">
        <v>96.14</v>
      </c>
    </row>
    <row r="191" spans="1:15" hidden="1" x14ac:dyDescent="0.25">
      <c r="A191" s="3"/>
      <c r="B191" s="3"/>
      <c r="C191" s="3" t="s">
        <v>55</v>
      </c>
      <c r="D191" s="4">
        <v>270</v>
      </c>
      <c r="E191" s="4">
        <v>205</v>
      </c>
      <c r="F191" s="4">
        <v>205</v>
      </c>
      <c r="G191" s="4">
        <v>30502</v>
      </c>
      <c r="H191" s="4">
        <v>649542.51</v>
      </c>
      <c r="I191" s="4">
        <v>362540.04</v>
      </c>
      <c r="J191" s="4">
        <v>338382</v>
      </c>
      <c r="K191" s="4">
        <v>628.63</v>
      </c>
      <c r="L191" s="4">
        <v>673071.92</v>
      </c>
      <c r="M191" s="4">
        <v>58</v>
      </c>
      <c r="N191" s="4">
        <v>100</v>
      </c>
      <c r="O191" s="4">
        <v>93.34</v>
      </c>
    </row>
    <row r="192" spans="1:15" hidden="1" x14ac:dyDescent="0.25">
      <c r="A192" s="3"/>
      <c r="B192" s="3"/>
      <c r="C192" s="3" t="s">
        <v>56</v>
      </c>
      <c r="D192" s="4">
        <v>985</v>
      </c>
      <c r="E192" s="4">
        <v>869</v>
      </c>
      <c r="F192" s="4">
        <v>871</v>
      </c>
      <c r="G192" s="4">
        <v>132979</v>
      </c>
      <c r="H192" s="4">
        <v>699828.91</v>
      </c>
      <c r="I192" s="4">
        <v>1447003.93</v>
      </c>
      <c r="J192" s="4">
        <v>1011593</v>
      </c>
      <c r="K192" s="4">
        <v>0</v>
      </c>
      <c r="L192" s="4">
        <v>1135239.8400000001</v>
      </c>
      <c r="M192" s="4">
        <v>105</v>
      </c>
      <c r="N192" s="4">
        <v>100</v>
      </c>
      <c r="O192" s="4">
        <v>69.91</v>
      </c>
    </row>
    <row r="193" spans="1:15" hidden="1" x14ac:dyDescent="0.25">
      <c r="A193" s="3"/>
      <c r="B193" s="3"/>
      <c r="C193" s="3" t="s">
        <v>57</v>
      </c>
      <c r="D193" s="4">
        <v>3</v>
      </c>
      <c r="E193" s="4">
        <v>3</v>
      </c>
      <c r="F193" s="4">
        <v>3</v>
      </c>
      <c r="G193" s="4">
        <v>40</v>
      </c>
      <c r="H193" s="4">
        <v>-503.51</v>
      </c>
      <c r="I193" s="4">
        <v>629.77</v>
      </c>
      <c r="J193" s="4">
        <v>0</v>
      </c>
      <c r="K193" s="4">
        <v>627.77</v>
      </c>
      <c r="L193" s="4">
        <v>-501.51</v>
      </c>
      <c r="M193" s="4">
        <v>0</v>
      </c>
      <c r="N193" s="4">
        <v>100</v>
      </c>
      <c r="O193" s="4">
        <v>0</v>
      </c>
    </row>
    <row r="194" spans="1:15" hidden="1" x14ac:dyDescent="0.25">
      <c r="A194" s="3"/>
      <c r="B194" s="3"/>
      <c r="C194" s="3" t="s">
        <v>58</v>
      </c>
      <c r="D194" s="4">
        <v>10327</v>
      </c>
      <c r="E194" s="4">
        <v>0</v>
      </c>
      <c r="F194" s="4">
        <v>0</v>
      </c>
      <c r="G194" s="4">
        <v>0</v>
      </c>
      <c r="H194" s="4">
        <v>143957674.68000001</v>
      </c>
      <c r="I194" s="4">
        <v>0</v>
      </c>
      <c r="J194" s="4">
        <v>0</v>
      </c>
      <c r="K194" s="4">
        <v>0</v>
      </c>
      <c r="L194" s="4">
        <v>143957674.68000001</v>
      </c>
      <c r="M194" s="4">
        <v>43</v>
      </c>
      <c r="N194" s="4">
        <v>0</v>
      </c>
      <c r="O194" s="4">
        <v>0</v>
      </c>
    </row>
    <row r="195" spans="1:15" hidden="1" x14ac:dyDescent="0.25">
      <c r="A195" s="3"/>
      <c r="B195" s="3"/>
      <c r="C195" s="3" t="s">
        <v>59</v>
      </c>
      <c r="D195" s="4">
        <v>1</v>
      </c>
      <c r="E195" s="4">
        <v>1</v>
      </c>
      <c r="F195" s="4">
        <v>1</v>
      </c>
      <c r="G195" s="4">
        <v>2</v>
      </c>
      <c r="H195" s="4">
        <v>-3</v>
      </c>
      <c r="I195" s="4">
        <v>15.34</v>
      </c>
      <c r="J195" s="4">
        <v>0</v>
      </c>
      <c r="K195" s="4">
        <v>12.34</v>
      </c>
      <c r="L195" s="4">
        <v>0</v>
      </c>
      <c r="M195" s="4">
        <v>0</v>
      </c>
      <c r="N195" s="4">
        <v>100</v>
      </c>
      <c r="O195" s="4">
        <v>0</v>
      </c>
    </row>
    <row r="196" spans="1:15" hidden="1" x14ac:dyDescent="0.25">
      <c r="A196" s="3"/>
      <c r="B196" s="3"/>
      <c r="C196" s="3" t="s">
        <v>60</v>
      </c>
      <c r="D196" s="4">
        <v>3</v>
      </c>
      <c r="E196" s="4">
        <v>3</v>
      </c>
      <c r="F196" s="4">
        <v>3</v>
      </c>
      <c r="G196" s="4">
        <v>635</v>
      </c>
      <c r="H196" s="4">
        <v>5836</v>
      </c>
      <c r="I196" s="4">
        <v>5745</v>
      </c>
      <c r="J196" s="4">
        <v>2170</v>
      </c>
      <c r="K196" s="4">
        <v>0</v>
      </c>
      <c r="L196" s="4">
        <v>9411</v>
      </c>
      <c r="M196" s="4">
        <v>0</v>
      </c>
      <c r="N196" s="4">
        <v>100</v>
      </c>
      <c r="O196" s="4">
        <v>37.770000000000003</v>
      </c>
    </row>
    <row r="197" spans="1:15" hidden="1" x14ac:dyDescent="0.25">
      <c r="A197" s="3"/>
      <c r="B197" s="3"/>
      <c r="C197" s="3" t="s">
        <v>61</v>
      </c>
      <c r="D197" s="4">
        <v>427</v>
      </c>
      <c r="E197" s="4">
        <v>326</v>
      </c>
      <c r="F197" s="4">
        <v>326</v>
      </c>
      <c r="G197" s="4">
        <v>201945</v>
      </c>
      <c r="H197" s="4">
        <v>477270.18</v>
      </c>
      <c r="I197" s="4">
        <v>1833077.22</v>
      </c>
      <c r="J197" s="4">
        <v>1298183</v>
      </c>
      <c r="K197" s="4">
        <v>10824.8</v>
      </c>
      <c r="L197" s="4">
        <v>1001339.6</v>
      </c>
      <c r="M197" s="4">
        <v>91</v>
      </c>
      <c r="N197" s="4">
        <v>100</v>
      </c>
      <c r="O197" s="4">
        <v>70.819999999999993</v>
      </c>
    </row>
    <row r="198" spans="1:15" hidden="1" x14ac:dyDescent="0.25">
      <c r="A198" s="3"/>
      <c r="B198" s="3"/>
      <c r="C198" s="3" t="s">
        <v>62</v>
      </c>
      <c r="D198" s="4">
        <v>382</v>
      </c>
      <c r="E198" s="4">
        <v>332</v>
      </c>
      <c r="F198" s="4">
        <v>332</v>
      </c>
      <c r="G198" s="4">
        <v>181638</v>
      </c>
      <c r="H198" s="4">
        <v>3596040.04</v>
      </c>
      <c r="I198" s="4">
        <v>1320609.9099999999</v>
      </c>
      <c r="J198" s="4">
        <v>992732</v>
      </c>
      <c r="K198" s="4">
        <v>0</v>
      </c>
      <c r="L198" s="4">
        <v>3923917.95</v>
      </c>
      <c r="M198" s="4">
        <v>48</v>
      </c>
      <c r="N198" s="4">
        <v>100</v>
      </c>
      <c r="O198" s="4">
        <v>75.17</v>
      </c>
    </row>
    <row r="199" spans="1:15" hidden="1" x14ac:dyDescent="0.25">
      <c r="A199" s="3"/>
      <c r="B199" s="3"/>
      <c r="C199" s="3" t="s">
        <v>63</v>
      </c>
      <c r="D199" s="4">
        <v>157</v>
      </c>
      <c r="E199" s="4">
        <v>152</v>
      </c>
      <c r="F199" s="4">
        <v>152</v>
      </c>
      <c r="G199" s="4">
        <v>24356</v>
      </c>
      <c r="H199" s="4">
        <v>506992.61</v>
      </c>
      <c r="I199" s="4">
        <v>223582.85</v>
      </c>
      <c r="J199" s="4">
        <v>197677</v>
      </c>
      <c r="K199" s="4">
        <v>0</v>
      </c>
      <c r="L199" s="4">
        <v>532898.46</v>
      </c>
      <c r="M199" s="4">
        <v>5</v>
      </c>
      <c r="N199" s="4">
        <v>100</v>
      </c>
      <c r="O199" s="4">
        <v>88.41</v>
      </c>
    </row>
    <row r="200" spans="1:15" hidden="1" x14ac:dyDescent="0.25">
      <c r="A200" s="3"/>
      <c r="B200" s="3"/>
      <c r="C200" s="3" t="s">
        <v>64</v>
      </c>
      <c r="D200" s="4">
        <v>944</v>
      </c>
      <c r="E200" s="4">
        <v>102</v>
      </c>
      <c r="F200" s="4">
        <v>102</v>
      </c>
      <c r="G200" s="4">
        <v>14371</v>
      </c>
      <c r="H200" s="4">
        <v>-1751970</v>
      </c>
      <c r="I200" s="4">
        <v>241382</v>
      </c>
      <c r="J200" s="4">
        <v>197956</v>
      </c>
      <c r="K200" s="4">
        <v>16280</v>
      </c>
      <c r="L200" s="4">
        <v>-1724824</v>
      </c>
      <c r="M200" s="4">
        <v>764</v>
      </c>
      <c r="N200" s="4">
        <v>100</v>
      </c>
      <c r="O200" s="4">
        <v>82.01</v>
      </c>
    </row>
    <row r="201" spans="1:15" hidden="1" x14ac:dyDescent="0.25">
      <c r="A201" s="3"/>
      <c r="B201" s="3"/>
      <c r="C201" s="3" t="s">
        <v>65</v>
      </c>
      <c r="D201" s="4">
        <v>6</v>
      </c>
      <c r="E201" s="4">
        <v>6</v>
      </c>
      <c r="F201" s="4">
        <v>6</v>
      </c>
      <c r="G201" s="4">
        <v>4278</v>
      </c>
      <c r="H201" s="4">
        <v>-92223</v>
      </c>
      <c r="I201" s="4">
        <v>61601</v>
      </c>
      <c r="J201" s="4">
        <v>15520</v>
      </c>
      <c r="K201" s="4">
        <v>0</v>
      </c>
      <c r="L201" s="4">
        <v>-46142</v>
      </c>
      <c r="M201" s="4">
        <v>0</v>
      </c>
      <c r="N201" s="4">
        <v>100</v>
      </c>
      <c r="O201" s="4">
        <v>25.19</v>
      </c>
    </row>
  </sheetData>
  <mergeCells count="7">
    <mergeCell ref="A3:K3"/>
    <mergeCell ref="A4:K4"/>
    <mergeCell ref="A1"/>
    <mergeCell ref="B1:C1"/>
    <mergeCell ref="D1"/>
    <mergeCell ref="E1:F1"/>
    <mergeCell ref="A2:K2"/>
  </mergeCells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abSelected="1" topLeftCell="A111" workbookViewId="0">
      <selection sqref="A1:K140"/>
    </sheetView>
  </sheetViews>
  <sheetFormatPr defaultRowHeight="15" x14ac:dyDescent="0.25"/>
  <cols>
    <col min="1" max="1" width="12.85546875" customWidth="1"/>
    <col min="2" max="2" width="10.7109375" customWidth="1"/>
    <col min="3" max="3" width="11.28515625" customWidth="1"/>
    <col min="4" max="4" width="10.140625" customWidth="1"/>
    <col min="5" max="5" width="10.42578125" customWidth="1"/>
    <col min="6" max="6" width="10.140625" customWidth="1"/>
    <col min="7" max="7" width="10.85546875" customWidth="1"/>
    <col min="8" max="8" width="10.5703125" customWidth="1"/>
    <col min="9" max="9" width="12.7109375" customWidth="1"/>
    <col min="10" max="10" width="11.5703125" customWidth="1"/>
    <col min="11" max="11" width="12" customWidth="1"/>
  </cols>
  <sheetData>
    <row r="1" spans="1:11" x14ac:dyDescent="0.25">
      <c r="A1" s="8"/>
      <c r="B1" s="8"/>
      <c r="C1" s="8"/>
      <c r="D1" s="8"/>
      <c r="E1" s="8"/>
      <c r="F1" s="9" t="s">
        <v>69</v>
      </c>
      <c r="G1" s="9"/>
      <c r="H1" s="8"/>
      <c r="I1" s="8"/>
      <c r="J1" s="10">
        <v>44678</v>
      </c>
      <c r="K1" s="11"/>
    </row>
    <row r="2" spans="1:11" x14ac:dyDescent="0.25">
      <c r="A2" s="12" t="s">
        <v>7</v>
      </c>
      <c r="B2" s="12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66</v>
      </c>
      <c r="K2" s="12" t="s">
        <v>67</v>
      </c>
    </row>
    <row r="3" spans="1:11" x14ac:dyDescent="0.25">
      <c r="A3" s="12">
        <v>1421103</v>
      </c>
      <c r="B3" s="12" t="s">
        <v>22</v>
      </c>
      <c r="C3" s="12">
        <v>313</v>
      </c>
      <c r="D3" s="12">
        <v>270</v>
      </c>
      <c r="E3" s="12">
        <v>270</v>
      </c>
      <c r="F3" s="12">
        <v>5879</v>
      </c>
      <c r="G3" s="13">
        <v>296181.69</v>
      </c>
      <c r="H3" s="13">
        <v>47474.8</v>
      </c>
      <c r="I3" s="13">
        <v>14566</v>
      </c>
      <c r="J3" s="13">
        <f>H3-I3</f>
        <v>32908.800000000003</v>
      </c>
      <c r="K3" s="14">
        <f>I3/H3*100</f>
        <v>30.681540522550911</v>
      </c>
    </row>
    <row r="4" spans="1:11" x14ac:dyDescent="0.25">
      <c r="A4" s="12">
        <v>1421103</v>
      </c>
      <c r="B4" s="12" t="s">
        <v>23</v>
      </c>
      <c r="C4" s="12">
        <v>14</v>
      </c>
      <c r="D4" s="12">
        <v>14</v>
      </c>
      <c r="E4" s="12">
        <v>14</v>
      </c>
      <c r="F4" s="12">
        <v>475</v>
      </c>
      <c r="G4" s="13">
        <v>8222</v>
      </c>
      <c r="H4" s="13">
        <v>3498</v>
      </c>
      <c r="I4" s="13">
        <v>3272</v>
      </c>
      <c r="J4" s="13">
        <f t="shared" ref="J4:J94" si="0">H4-I4</f>
        <v>226</v>
      </c>
      <c r="K4" s="14">
        <f t="shared" ref="K4:K94" si="1">I4/H4*100</f>
        <v>93.539165237278439</v>
      </c>
    </row>
    <row r="5" spans="1:11" x14ac:dyDescent="0.25">
      <c r="A5" s="12">
        <v>1421103</v>
      </c>
      <c r="B5" s="12" t="s">
        <v>24</v>
      </c>
      <c r="C5" s="12">
        <v>1620</v>
      </c>
      <c r="D5" s="12">
        <v>1537</v>
      </c>
      <c r="E5" s="12">
        <v>1537</v>
      </c>
      <c r="F5" s="12">
        <v>49902</v>
      </c>
      <c r="G5" s="13">
        <v>927775.64</v>
      </c>
      <c r="H5" s="13">
        <v>361755.01</v>
      </c>
      <c r="I5" s="13">
        <v>358886</v>
      </c>
      <c r="J5" s="13">
        <f t="shared" si="0"/>
        <v>2869.0100000000093</v>
      </c>
      <c r="K5" s="14">
        <f t="shared" si="1"/>
        <v>99.20691906934475</v>
      </c>
    </row>
    <row r="6" spans="1:11" x14ac:dyDescent="0.25">
      <c r="A6" s="12">
        <v>1421103</v>
      </c>
      <c r="B6" s="12" t="s">
        <v>29</v>
      </c>
      <c r="C6" s="12">
        <v>1</v>
      </c>
      <c r="D6" s="12">
        <v>1</v>
      </c>
      <c r="E6" s="12">
        <v>1</v>
      </c>
      <c r="F6" s="12">
        <v>50</v>
      </c>
      <c r="G6" s="13">
        <v>-35</v>
      </c>
      <c r="H6" s="13">
        <v>520</v>
      </c>
      <c r="I6" s="13">
        <v>490</v>
      </c>
      <c r="J6" s="13">
        <f t="shared" si="0"/>
        <v>30</v>
      </c>
      <c r="K6" s="14">
        <f t="shared" si="1"/>
        <v>94.230769230769226</v>
      </c>
    </row>
    <row r="7" spans="1:11" x14ac:dyDescent="0.25">
      <c r="A7" s="12">
        <v>1421103</v>
      </c>
      <c r="B7" s="12" t="s">
        <v>25</v>
      </c>
      <c r="C7" s="12">
        <v>1</v>
      </c>
      <c r="D7" s="12">
        <v>0</v>
      </c>
      <c r="E7" s="12">
        <v>0</v>
      </c>
      <c r="F7" s="12">
        <v>0</v>
      </c>
      <c r="G7" s="13">
        <v>-1803.88</v>
      </c>
      <c r="H7" s="13">
        <v>0</v>
      </c>
      <c r="I7" s="13">
        <v>0</v>
      </c>
      <c r="J7" s="13">
        <f t="shared" si="0"/>
        <v>0</v>
      </c>
      <c r="K7" s="14" t="e">
        <f t="shared" si="1"/>
        <v>#DIV/0!</v>
      </c>
    </row>
    <row r="8" spans="1:11" x14ac:dyDescent="0.25">
      <c r="A8" s="12">
        <v>1421103</v>
      </c>
      <c r="B8" s="12" t="s">
        <v>30</v>
      </c>
      <c r="C8" s="12">
        <v>34</v>
      </c>
      <c r="D8" s="12">
        <v>31</v>
      </c>
      <c r="E8" s="12">
        <v>31</v>
      </c>
      <c r="F8" s="12">
        <v>6993</v>
      </c>
      <c r="G8" s="13">
        <v>5917.09</v>
      </c>
      <c r="H8" s="13">
        <v>73018</v>
      </c>
      <c r="I8" s="13">
        <v>7849</v>
      </c>
      <c r="J8" s="13">
        <f t="shared" si="0"/>
        <v>65169</v>
      </c>
      <c r="K8" s="14">
        <f t="shared" si="1"/>
        <v>10.749404256484702</v>
      </c>
    </row>
    <row r="9" spans="1:11" x14ac:dyDescent="0.25">
      <c r="A9" s="12">
        <v>1421103</v>
      </c>
      <c r="B9" s="12" t="s">
        <v>27</v>
      </c>
      <c r="C9" s="12">
        <v>19</v>
      </c>
      <c r="D9" s="12">
        <v>19</v>
      </c>
      <c r="E9" s="12">
        <v>19</v>
      </c>
      <c r="F9" s="12">
        <v>4510</v>
      </c>
      <c r="G9" s="13">
        <v>18731.03</v>
      </c>
      <c r="H9" s="13">
        <v>45878.97</v>
      </c>
      <c r="I9" s="13">
        <v>10039</v>
      </c>
      <c r="J9" s="13">
        <f t="shared" si="0"/>
        <v>35839.97</v>
      </c>
      <c r="K9" s="14">
        <f t="shared" si="1"/>
        <v>21.881485133602606</v>
      </c>
    </row>
    <row r="10" spans="1:11" x14ac:dyDescent="0.25">
      <c r="A10" s="12"/>
      <c r="B10" s="12" t="s">
        <v>68</v>
      </c>
      <c r="C10" s="12">
        <f t="shared" ref="C10:J10" si="2">SUM(C3:C9)</f>
        <v>2002</v>
      </c>
      <c r="D10" s="12">
        <f t="shared" si="2"/>
        <v>1872</v>
      </c>
      <c r="E10" s="12">
        <f t="shared" si="2"/>
        <v>1872</v>
      </c>
      <c r="F10" s="12">
        <f t="shared" si="2"/>
        <v>67809</v>
      </c>
      <c r="G10" s="13">
        <f t="shared" si="2"/>
        <v>1254988.5700000003</v>
      </c>
      <c r="H10" s="13">
        <f t="shared" si="2"/>
        <v>532144.78</v>
      </c>
      <c r="I10" s="13">
        <f t="shared" si="2"/>
        <v>395102</v>
      </c>
      <c r="J10" s="13">
        <f t="shared" si="2"/>
        <v>137042.78000000003</v>
      </c>
      <c r="K10" s="14"/>
    </row>
    <row r="11" spans="1:11" x14ac:dyDescent="0.25">
      <c r="A11" s="12"/>
      <c r="B11" s="12"/>
      <c r="C11" s="12"/>
      <c r="D11" s="12"/>
      <c r="E11" s="12"/>
      <c r="F11" s="15" t="s">
        <v>70</v>
      </c>
      <c r="G11" s="16"/>
      <c r="H11" s="13"/>
      <c r="I11" s="13"/>
      <c r="J11" s="13"/>
      <c r="K11" s="14"/>
    </row>
    <row r="12" spans="1:11" x14ac:dyDescent="0.25">
      <c r="A12" s="12" t="s">
        <v>7</v>
      </c>
      <c r="B12" s="12" t="s">
        <v>8</v>
      </c>
      <c r="C12" s="12" t="s">
        <v>9</v>
      </c>
      <c r="D12" s="12" t="s">
        <v>10</v>
      </c>
      <c r="E12" s="12" t="s">
        <v>11</v>
      </c>
      <c r="F12" s="12" t="s">
        <v>12</v>
      </c>
      <c r="G12" s="12" t="s">
        <v>13</v>
      </c>
      <c r="H12" s="12" t="s">
        <v>14</v>
      </c>
      <c r="I12" s="12" t="s">
        <v>15</v>
      </c>
      <c r="J12" s="12" t="s">
        <v>66</v>
      </c>
      <c r="K12" s="12" t="s">
        <v>67</v>
      </c>
    </row>
    <row r="13" spans="1:11" x14ac:dyDescent="0.25">
      <c r="A13" s="12">
        <v>1421104</v>
      </c>
      <c r="B13" s="12" t="s">
        <v>22</v>
      </c>
      <c r="C13" s="12">
        <v>323</v>
      </c>
      <c r="D13" s="12">
        <v>317</v>
      </c>
      <c r="E13" s="12">
        <v>317</v>
      </c>
      <c r="F13" s="12">
        <v>6172</v>
      </c>
      <c r="G13" s="13">
        <v>174220.19</v>
      </c>
      <c r="H13" s="13">
        <v>50610.61</v>
      </c>
      <c r="I13" s="13">
        <v>14485</v>
      </c>
      <c r="J13" s="13">
        <f t="shared" si="0"/>
        <v>36125.61</v>
      </c>
      <c r="K13" s="14">
        <f t="shared" si="1"/>
        <v>28.620480962391088</v>
      </c>
    </row>
    <row r="14" spans="1:11" x14ac:dyDescent="0.25">
      <c r="A14" s="12">
        <v>1421104</v>
      </c>
      <c r="B14" s="12" t="s">
        <v>23</v>
      </c>
      <c r="C14" s="12">
        <v>71</v>
      </c>
      <c r="D14" s="12">
        <v>71</v>
      </c>
      <c r="E14" s="12">
        <v>71</v>
      </c>
      <c r="F14" s="12">
        <v>4228</v>
      </c>
      <c r="G14" s="13">
        <v>15815</v>
      </c>
      <c r="H14" s="13">
        <v>35789</v>
      </c>
      <c r="I14" s="13">
        <v>33677</v>
      </c>
      <c r="J14" s="13">
        <f t="shared" si="0"/>
        <v>2112</v>
      </c>
      <c r="K14" s="14">
        <f t="shared" si="1"/>
        <v>94.098745424571788</v>
      </c>
    </row>
    <row r="15" spans="1:11" x14ac:dyDescent="0.25">
      <c r="A15" s="12">
        <v>1421104</v>
      </c>
      <c r="B15" s="12" t="s">
        <v>24</v>
      </c>
      <c r="C15" s="12">
        <v>1465</v>
      </c>
      <c r="D15" s="12">
        <v>1445</v>
      </c>
      <c r="E15" s="12">
        <v>1446</v>
      </c>
      <c r="F15" s="12">
        <v>47100</v>
      </c>
      <c r="G15" s="13">
        <v>471347.22</v>
      </c>
      <c r="H15" s="13">
        <v>329143.18</v>
      </c>
      <c r="I15" s="13">
        <v>318629</v>
      </c>
      <c r="J15" s="13">
        <f t="shared" si="0"/>
        <v>10514.179999999993</v>
      </c>
      <c r="K15" s="14">
        <f t="shared" si="1"/>
        <v>96.80559080701596</v>
      </c>
    </row>
    <row r="16" spans="1:11" x14ac:dyDescent="0.25">
      <c r="A16" s="12">
        <v>1421104</v>
      </c>
      <c r="B16" s="12" t="s">
        <v>31</v>
      </c>
      <c r="C16" s="12">
        <v>1</v>
      </c>
      <c r="D16" s="12">
        <v>1</v>
      </c>
      <c r="E16" s="12">
        <v>1</v>
      </c>
      <c r="F16" s="12">
        <v>122</v>
      </c>
      <c r="G16" s="13">
        <v>1249</v>
      </c>
      <c r="H16" s="13">
        <v>1348</v>
      </c>
      <c r="I16" s="13">
        <v>2600</v>
      </c>
      <c r="J16" s="13">
        <f t="shared" si="0"/>
        <v>-1252</v>
      </c>
      <c r="K16" s="14">
        <f t="shared" si="1"/>
        <v>192.87833827893175</v>
      </c>
    </row>
    <row r="17" spans="1:18" x14ac:dyDescent="0.25">
      <c r="A17" s="12">
        <v>1421104</v>
      </c>
      <c r="B17" s="12" t="s">
        <v>25</v>
      </c>
      <c r="C17" s="12">
        <v>8</v>
      </c>
      <c r="D17" s="12">
        <v>8</v>
      </c>
      <c r="E17" s="12">
        <v>8</v>
      </c>
      <c r="F17" s="12">
        <v>771</v>
      </c>
      <c r="G17" s="13">
        <v>4701</v>
      </c>
      <c r="H17" s="13">
        <v>9251</v>
      </c>
      <c r="I17" s="13">
        <v>6980</v>
      </c>
      <c r="J17" s="13">
        <f t="shared" si="0"/>
        <v>2271</v>
      </c>
      <c r="K17" s="14">
        <f t="shared" si="1"/>
        <v>75.4513025618852</v>
      </c>
    </row>
    <row r="18" spans="1:18" x14ac:dyDescent="0.25">
      <c r="A18" s="12">
        <v>1421104</v>
      </c>
      <c r="B18" s="12" t="s">
        <v>30</v>
      </c>
      <c r="C18" s="12">
        <v>74</v>
      </c>
      <c r="D18" s="12">
        <v>74</v>
      </c>
      <c r="E18" s="12">
        <v>74</v>
      </c>
      <c r="F18" s="12">
        <v>8643</v>
      </c>
      <c r="G18" s="13">
        <v>40481</v>
      </c>
      <c r="H18" s="13">
        <v>94072</v>
      </c>
      <c r="I18" s="13">
        <v>30931</v>
      </c>
      <c r="J18" s="13">
        <f t="shared" si="0"/>
        <v>63141</v>
      </c>
      <c r="K18" s="14">
        <f t="shared" si="1"/>
        <v>32.880134365167109</v>
      </c>
    </row>
    <row r="19" spans="1:18" x14ac:dyDescent="0.25">
      <c r="A19" s="12">
        <v>1421104</v>
      </c>
      <c r="B19" s="12" t="s">
        <v>32</v>
      </c>
      <c r="C19" s="12">
        <v>1</v>
      </c>
      <c r="D19" s="12">
        <v>1</v>
      </c>
      <c r="E19" s="12">
        <v>1</v>
      </c>
      <c r="F19" s="12">
        <v>41</v>
      </c>
      <c r="G19" s="13">
        <v>314</v>
      </c>
      <c r="H19" s="13">
        <v>355</v>
      </c>
      <c r="I19" s="13">
        <v>670</v>
      </c>
      <c r="J19" s="13">
        <f t="shared" si="0"/>
        <v>-315</v>
      </c>
      <c r="K19" s="14">
        <f t="shared" si="1"/>
        <v>188.73239436619718</v>
      </c>
    </row>
    <row r="20" spans="1:18" x14ac:dyDescent="0.25">
      <c r="A20" s="12">
        <v>1421104</v>
      </c>
      <c r="B20" s="12" t="s">
        <v>27</v>
      </c>
      <c r="C20" s="12">
        <v>14</v>
      </c>
      <c r="D20" s="12">
        <v>10</v>
      </c>
      <c r="E20" s="12">
        <v>10</v>
      </c>
      <c r="F20" s="12">
        <v>840</v>
      </c>
      <c r="G20" s="13">
        <v>31239.45</v>
      </c>
      <c r="H20" s="13">
        <v>9781</v>
      </c>
      <c r="I20" s="13">
        <v>2235</v>
      </c>
      <c r="J20" s="13">
        <f t="shared" si="0"/>
        <v>7546</v>
      </c>
      <c r="K20" s="14">
        <f t="shared" si="1"/>
        <v>22.850424291994685</v>
      </c>
    </row>
    <row r="21" spans="1:18" x14ac:dyDescent="0.25">
      <c r="A21" s="12"/>
      <c r="B21" s="12" t="s">
        <v>68</v>
      </c>
      <c r="C21" s="12">
        <f t="shared" ref="C21:J21" si="3">SUM(C13:C20)</f>
        <v>1957</v>
      </c>
      <c r="D21" s="12">
        <f t="shared" si="3"/>
        <v>1927</v>
      </c>
      <c r="E21" s="12">
        <f t="shared" si="3"/>
        <v>1928</v>
      </c>
      <c r="F21" s="12">
        <f t="shared" si="3"/>
        <v>67917</v>
      </c>
      <c r="G21" s="13">
        <f t="shared" si="3"/>
        <v>739366.85999999987</v>
      </c>
      <c r="H21" s="13">
        <f t="shared" si="3"/>
        <v>530349.79</v>
      </c>
      <c r="I21" s="13">
        <f t="shared" si="3"/>
        <v>410207</v>
      </c>
      <c r="J21" s="13">
        <f t="shared" si="3"/>
        <v>120142.79</v>
      </c>
      <c r="K21" s="14"/>
    </row>
    <row r="22" spans="1:18" x14ac:dyDescent="0.25">
      <c r="A22" s="12"/>
      <c r="B22" s="12"/>
      <c r="C22" s="12"/>
      <c r="D22" s="12"/>
      <c r="E22" s="12"/>
      <c r="F22" s="15" t="s">
        <v>71</v>
      </c>
      <c r="G22" s="16"/>
      <c r="H22" s="13"/>
      <c r="I22" s="13"/>
      <c r="J22" s="13"/>
      <c r="K22" s="14"/>
    </row>
    <row r="23" spans="1:18" x14ac:dyDescent="0.25">
      <c r="A23" s="12" t="s">
        <v>7</v>
      </c>
      <c r="B23" s="12" t="s">
        <v>8</v>
      </c>
      <c r="C23" s="12" t="s">
        <v>9</v>
      </c>
      <c r="D23" s="12" t="s">
        <v>10</v>
      </c>
      <c r="E23" s="12" t="s">
        <v>11</v>
      </c>
      <c r="F23" s="12" t="s">
        <v>12</v>
      </c>
      <c r="G23" s="12" t="s">
        <v>13</v>
      </c>
      <c r="H23" s="12" t="s">
        <v>14</v>
      </c>
      <c r="I23" s="12" t="s">
        <v>15</v>
      </c>
      <c r="J23" s="12" t="s">
        <v>66</v>
      </c>
      <c r="K23" s="12" t="s">
        <v>67</v>
      </c>
    </row>
    <row r="24" spans="1:18" x14ac:dyDescent="0.25">
      <c r="A24" s="12">
        <v>1421105</v>
      </c>
      <c r="B24" s="12" t="s">
        <v>22</v>
      </c>
      <c r="C24" s="12">
        <v>376</v>
      </c>
      <c r="D24" s="12">
        <v>354</v>
      </c>
      <c r="E24" s="12">
        <v>354</v>
      </c>
      <c r="F24" s="12">
        <v>8758</v>
      </c>
      <c r="G24" s="13">
        <v>213976.55</v>
      </c>
      <c r="H24" s="13">
        <v>66415.16</v>
      </c>
      <c r="I24" s="13">
        <v>24933</v>
      </c>
      <c r="J24" s="13">
        <f t="shared" si="0"/>
        <v>41482.160000000003</v>
      </c>
      <c r="K24" s="14">
        <f t="shared" si="1"/>
        <v>37.541127658203337</v>
      </c>
      <c r="R24">
        <f>44.19/56.02</f>
        <v>0.78882541949303808</v>
      </c>
    </row>
    <row r="25" spans="1:18" x14ac:dyDescent="0.25">
      <c r="A25" s="12">
        <v>1421105</v>
      </c>
      <c r="B25" s="12" t="s">
        <v>23</v>
      </c>
      <c r="C25" s="12">
        <v>11</v>
      </c>
      <c r="D25" s="12">
        <v>11</v>
      </c>
      <c r="E25" s="12">
        <v>11</v>
      </c>
      <c r="F25" s="12">
        <v>266</v>
      </c>
      <c r="G25" s="13">
        <v>6021</v>
      </c>
      <c r="H25" s="13">
        <v>2228</v>
      </c>
      <c r="I25" s="13">
        <v>2145</v>
      </c>
      <c r="J25" s="13">
        <f t="shared" si="0"/>
        <v>83</v>
      </c>
      <c r="K25" s="14">
        <f t="shared" si="1"/>
        <v>96.274685816876129</v>
      </c>
      <c r="R25">
        <f>49.66/65.53</f>
        <v>0.75782084541431394</v>
      </c>
    </row>
    <row r="26" spans="1:18" x14ac:dyDescent="0.25">
      <c r="A26" s="12">
        <v>1421105</v>
      </c>
      <c r="B26" s="12" t="s">
        <v>24</v>
      </c>
      <c r="C26" s="12">
        <v>1184</v>
      </c>
      <c r="D26" s="12">
        <v>1131</v>
      </c>
      <c r="E26" s="12">
        <v>1133</v>
      </c>
      <c r="F26" s="12">
        <v>36455</v>
      </c>
      <c r="G26" s="13">
        <v>359299.66</v>
      </c>
      <c r="H26" s="13">
        <v>255073.38</v>
      </c>
      <c r="I26" s="13">
        <v>244393</v>
      </c>
      <c r="J26" s="13">
        <f t="shared" si="0"/>
        <v>10680.380000000005</v>
      </c>
      <c r="K26" s="14">
        <f t="shared" si="1"/>
        <v>95.812820608720514</v>
      </c>
    </row>
    <row r="27" spans="1:18" x14ac:dyDescent="0.25">
      <c r="A27" s="12">
        <v>1421105</v>
      </c>
      <c r="B27" s="12" t="s">
        <v>31</v>
      </c>
      <c r="C27" s="12">
        <v>3</v>
      </c>
      <c r="D27" s="12">
        <v>3</v>
      </c>
      <c r="E27" s="12">
        <v>3</v>
      </c>
      <c r="F27" s="12">
        <v>101</v>
      </c>
      <c r="G27" s="13">
        <v>40</v>
      </c>
      <c r="H27" s="13">
        <v>3379</v>
      </c>
      <c r="I27" s="13">
        <v>1100</v>
      </c>
      <c r="J27" s="13">
        <f t="shared" si="0"/>
        <v>2279</v>
      </c>
      <c r="K27" s="14">
        <f t="shared" si="1"/>
        <v>32.554010062148564</v>
      </c>
    </row>
    <row r="28" spans="1:18" x14ac:dyDescent="0.25">
      <c r="A28" s="12">
        <v>1421105</v>
      </c>
      <c r="B28" s="12" t="s">
        <v>25</v>
      </c>
      <c r="C28" s="12">
        <v>7</v>
      </c>
      <c r="D28" s="12">
        <v>6</v>
      </c>
      <c r="E28" s="12">
        <v>6</v>
      </c>
      <c r="F28" s="12">
        <v>690</v>
      </c>
      <c r="G28" s="13">
        <v>6035.56</v>
      </c>
      <c r="H28" s="13">
        <v>10277</v>
      </c>
      <c r="I28" s="13">
        <v>10181</v>
      </c>
      <c r="J28" s="13">
        <f t="shared" si="0"/>
        <v>96</v>
      </c>
      <c r="K28" s="14">
        <f t="shared" si="1"/>
        <v>99.065875255424743</v>
      </c>
    </row>
    <row r="29" spans="1:18" x14ac:dyDescent="0.25">
      <c r="A29" s="12">
        <v>1421105</v>
      </c>
      <c r="B29" s="12" t="s">
        <v>30</v>
      </c>
      <c r="C29" s="12">
        <v>104</v>
      </c>
      <c r="D29" s="12">
        <v>95</v>
      </c>
      <c r="E29" s="12">
        <v>96</v>
      </c>
      <c r="F29" s="12">
        <v>12481</v>
      </c>
      <c r="G29" s="13">
        <v>47771.65</v>
      </c>
      <c r="H29" s="13">
        <v>136958</v>
      </c>
      <c r="I29" s="13">
        <v>105400</v>
      </c>
      <c r="J29" s="13">
        <f t="shared" si="0"/>
        <v>31558</v>
      </c>
      <c r="K29" s="14">
        <f t="shared" si="1"/>
        <v>76.957899502037122</v>
      </c>
    </row>
    <row r="30" spans="1:18" x14ac:dyDescent="0.25">
      <c r="A30" s="12">
        <v>1421105</v>
      </c>
      <c r="B30" s="12" t="s">
        <v>27</v>
      </c>
      <c r="C30" s="12">
        <v>36</v>
      </c>
      <c r="D30" s="12">
        <v>32</v>
      </c>
      <c r="E30" s="12">
        <v>32</v>
      </c>
      <c r="F30" s="12">
        <v>15360</v>
      </c>
      <c r="G30" s="13">
        <v>41962.26</v>
      </c>
      <c r="H30" s="13">
        <v>138902</v>
      </c>
      <c r="I30" s="13">
        <v>126431</v>
      </c>
      <c r="J30" s="13">
        <f t="shared" si="0"/>
        <v>12471</v>
      </c>
      <c r="K30" s="14">
        <f t="shared" si="1"/>
        <v>91.021727548919387</v>
      </c>
    </row>
    <row r="31" spans="1:18" x14ac:dyDescent="0.25">
      <c r="A31" s="12"/>
      <c r="B31" s="12" t="s">
        <v>68</v>
      </c>
      <c r="C31" s="12">
        <f t="shared" ref="C31:J31" si="4">SUM(C24:C30)</f>
        <v>1721</v>
      </c>
      <c r="D31" s="12">
        <f t="shared" si="4"/>
        <v>1632</v>
      </c>
      <c r="E31" s="12">
        <f t="shared" si="4"/>
        <v>1635</v>
      </c>
      <c r="F31" s="12">
        <f t="shared" si="4"/>
        <v>74111</v>
      </c>
      <c r="G31" s="13">
        <f t="shared" si="4"/>
        <v>675106.68</v>
      </c>
      <c r="H31" s="13">
        <f t="shared" si="4"/>
        <v>613232.54</v>
      </c>
      <c r="I31" s="13">
        <f t="shared" si="4"/>
        <v>514583</v>
      </c>
      <c r="J31" s="13">
        <f t="shared" si="4"/>
        <v>98649.540000000008</v>
      </c>
      <c r="K31" s="14"/>
    </row>
    <row r="32" spans="1:18" x14ac:dyDescent="0.25">
      <c r="A32" s="12"/>
      <c r="B32" s="12"/>
      <c r="C32" s="12"/>
      <c r="D32" s="12"/>
      <c r="E32" s="12"/>
      <c r="F32" s="15" t="s">
        <v>72</v>
      </c>
      <c r="G32" s="16"/>
      <c r="H32" s="13"/>
      <c r="I32" s="13"/>
      <c r="J32" s="13"/>
      <c r="K32" s="14"/>
    </row>
    <row r="33" spans="1:18" x14ac:dyDescent="0.25">
      <c r="A33" s="12" t="s">
        <v>7</v>
      </c>
      <c r="B33" s="12" t="s">
        <v>8</v>
      </c>
      <c r="C33" s="12" t="s">
        <v>9</v>
      </c>
      <c r="D33" s="12" t="s">
        <v>10</v>
      </c>
      <c r="E33" s="12" t="s">
        <v>11</v>
      </c>
      <c r="F33" s="12" t="s">
        <v>12</v>
      </c>
      <c r="G33" s="12" t="s">
        <v>13</v>
      </c>
      <c r="H33" s="12" t="s">
        <v>14</v>
      </c>
      <c r="I33" s="12" t="s">
        <v>15</v>
      </c>
      <c r="J33" s="12" t="s">
        <v>66</v>
      </c>
      <c r="K33" s="12" t="s">
        <v>67</v>
      </c>
    </row>
    <row r="34" spans="1:18" x14ac:dyDescent="0.25">
      <c r="A34" s="12">
        <v>1421106</v>
      </c>
      <c r="B34" s="12" t="s">
        <v>22</v>
      </c>
      <c r="C34" s="12">
        <v>428</v>
      </c>
      <c r="D34" s="12">
        <v>376</v>
      </c>
      <c r="E34" s="12">
        <v>376</v>
      </c>
      <c r="F34" s="12">
        <v>8071</v>
      </c>
      <c r="G34" s="13">
        <v>86415.45</v>
      </c>
      <c r="H34" s="13">
        <v>62544.59</v>
      </c>
      <c r="I34" s="13">
        <v>15163</v>
      </c>
      <c r="J34" s="13">
        <f t="shared" si="0"/>
        <v>47381.59</v>
      </c>
      <c r="K34" s="14">
        <f t="shared" si="1"/>
        <v>24.243503714709782</v>
      </c>
    </row>
    <row r="35" spans="1:18" x14ac:dyDescent="0.25">
      <c r="A35" s="12">
        <v>1421106</v>
      </c>
      <c r="B35" s="12" t="s">
        <v>23</v>
      </c>
      <c r="C35" s="12">
        <v>10</v>
      </c>
      <c r="D35" s="12">
        <v>10</v>
      </c>
      <c r="E35" s="12">
        <v>10</v>
      </c>
      <c r="F35" s="12">
        <v>331</v>
      </c>
      <c r="G35" s="13">
        <v>2079</v>
      </c>
      <c r="H35" s="13">
        <v>2426</v>
      </c>
      <c r="I35" s="13">
        <v>1331</v>
      </c>
      <c r="J35" s="13">
        <f t="shared" si="0"/>
        <v>1095</v>
      </c>
      <c r="K35" s="14">
        <f t="shared" si="1"/>
        <v>54.863973619126142</v>
      </c>
    </row>
    <row r="36" spans="1:18" x14ac:dyDescent="0.25">
      <c r="A36" s="12">
        <v>1421106</v>
      </c>
      <c r="B36" s="12" t="s">
        <v>24</v>
      </c>
      <c r="C36" s="12">
        <v>1131</v>
      </c>
      <c r="D36" s="12">
        <v>1086</v>
      </c>
      <c r="E36" s="12">
        <v>1088</v>
      </c>
      <c r="F36" s="12">
        <v>30192</v>
      </c>
      <c r="G36" s="13">
        <v>208875.12</v>
      </c>
      <c r="H36" s="13">
        <v>214796</v>
      </c>
      <c r="I36" s="13">
        <v>213112</v>
      </c>
      <c r="J36" s="13">
        <f t="shared" si="0"/>
        <v>1684</v>
      </c>
      <c r="K36" s="14">
        <f t="shared" si="1"/>
        <v>99.216000297957123</v>
      </c>
    </row>
    <row r="37" spans="1:18" x14ac:dyDescent="0.25">
      <c r="A37" s="12">
        <v>1421106</v>
      </c>
      <c r="B37" s="12" t="s">
        <v>31</v>
      </c>
      <c r="C37" s="12">
        <v>1</v>
      </c>
      <c r="D37" s="12">
        <v>1</v>
      </c>
      <c r="E37" s="12">
        <v>1</v>
      </c>
      <c r="F37" s="12">
        <v>27</v>
      </c>
      <c r="G37" s="13">
        <v>1</v>
      </c>
      <c r="H37" s="13">
        <v>308</v>
      </c>
      <c r="I37" s="13">
        <v>300</v>
      </c>
      <c r="J37" s="13">
        <f t="shared" si="0"/>
        <v>8</v>
      </c>
      <c r="K37" s="14">
        <f t="shared" si="1"/>
        <v>97.402597402597408</v>
      </c>
    </row>
    <row r="38" spans="1:18" x14ac:dyDescent="0.25">
      <c r="A38" s="12">
        <v>1421106</v>
      </c>
      <c r="B38" s="12" t="s">
        <v>25</v>
      </c>
      <c r="C38" s="12">
        <v>4</v>
      </c>
      <c r="D38" s="12">
        <v>2</v>
      </c>
      <c r="E38" s="12">
        <v>2</v>
      </c>
      <c r="F38" s="12">
        <v>5261</v>
      </c>
      <c r="G38" s="13">
        <v>3576.59</v>
      </c>
      <c r="H38" s="13">
        <v>54957</v>
      </c>
      <c r="I38" s="13">
        <v>54816</v>
      </c>
      <c r="J38" s="13">
        <f t="shared" si="0"/>
        <v>141</v>
      </c>
      <c r="K38" s="14">
        <f t="shared" si="1"/>
        <v>99.743435777062061</v>
      </c>
    </row>
    <row r="39" spans="1:18" x14ac:dyDescent="0.25">
      <c r="A39" s="12">
        <v>1421106</v>
      </c>
      <c r="B39" s="12" t="s">
        <v>30</v>
      </c>
      <c r="C39" s="12">
        <v>19</v>
      </c>
      <c r="D39" s="12">
        <v>18</v>
      </c>
      <c r="E39" s="12">
        <v>18</v>
      </c>
      <c r="F39" s="12">
        <v>5144</v>
      </c>
      <c r="G39" s="13">
        <v>1804.97</v>
      </c>
      <c r="H39" s="13">
        <v>54648</v>
      </c>
      <c r="I39" s="13">
        <v>53773</v>
      </c>
      <c r="J39" s="13">
        <f t="shared" si="0"/>
        <v>875</v>
      </c>
      <c r="K39" s="14">
        <f t="shared" si="1"/>
        <v>98.398843507539155</v>
      </c>
    </row>
    <row r="40" spans="1:18" x14ac:dyDescent="0.25">
      <c r="A40" s="12">
        <v>1421106</v>
      </c>
      <c r="B40" s="12" t="s">
        <v>27</v>
      </c>
      <c r="C40" s="12">
        <v>14</v>
      </c>
      <c r="D40" s="12">
        <v>12</v>
      </c>
      <c r="E40" s="12">
        <v>12</v>
      </c>
      <c r="F40" s="12">
        <v>1669</v>
      </c>
      <c r="G40" s="13">
        <v>-3694.87</v>
      </c>
      <c r="H40" s="13">
        <v>14833</v>
      </c>
      <c r="I40" s="13">
        <v>10577</v>
      </c>
      <c r="J40" s="13">
        <f t="shared" si="0"/>
        <v>4256</v>
      </c>
      <c r="K40" s="14">
        <f t="shared" si="1"/>
        <v>71.30722038697499</v>
      </c>
      <c r="R40">
        <f>496604331/10000000</f>
        <v>49.660433099999999</v>
      </c>
    </row>
    <row r="41" spans="1:18" x14ac:dyDescent="0.25">
      <c r="A41" s="12"/>
      <c r="B41" s="12" t="s">
        <v>68</v>
      </c>
      <c r="C41" s="12">
        <f t="shared" ref="C41:J41" si="5">SUM(C34:C40)</f>
        <v>1607</v>
      </c>
      <c r="D41" s="12">
        <f t="shared" si="5"/>
        <v>1505</v>
      </c>
      <c r="E41" s="12">
        <f t="shared" si="5"/>
        <v>1507</v>
      </c>
      <c r="F41" s="12">
        <f t="shared" si="5"/>
        <v>50695</v>
      </c>
      <c r="G41" s="13">
        <f t="shared" si="5"/>
        <v>299057.26</v>
      </c>
      <c r="H41" s="13">
        <f t="shared" si="5"/>
        <v>404512.58999999997</v>
      </c>
      <c r="I41" s="13">
        <f t="shared" si="5"/>
        <v>349072</v>
      </c>
      <c r="J41" s="13">
        <f t="shared" si="5"/>
        <v>55440.59</v>
      </c>
      <c r="K41" s="14"/>
    </row>
    <row r="42" spans="1:18" x14ac:dyDescent="0.25">
      <c r="A42" s="12"/>
      <c r="B42" s="12"/>
      <c r="C42" s="12"/>
      <c r="D42" s="12"/>
      <c r="E42" s="12"/>
      <c r="F42" s="15" t="s">
        <v>73</v>
      </c>
      <c r="G42" s="16"/>
      <c r="H42" s="13"/>
      <c r="I42" s="13"/>
      <c r="J42" s="13"/>
      <c r="K42" s="14"/>
    </row>
    <row r="43" spans="1:18" x14ac:dyDescent="0.25">
      <c r="A43" s="12" t="s">
        <v>7</v>
      </c>
      <c r="B43" s="12" t="s">
        <v>8</v>
      </c>
      <c r="C43" s="12" t="s">
        <v>9</v>
      </c>
      <c r="D43" s="12" t="s">
        <v>10</v>
      </c>
      <c r="E43" s="12" t="s">
        <v>11</v>
      </c>
      <c r="F43" s="12" t="s">
        <v>12</v>
      </c>
      <c r="G43" s="12" t="s">
        <v>13</v>
      </c>
      <c r="H43" s="12" t="s">
        <v>14</v>
      </c>
      <c r="I43" s="12" t="s">
        <v>15</v>
      </c>
      <c r="J43" s="12" t="s">
        <v>66</v>
      </c>
      <c r="K43" s="12" t="s">
        <v>67</v>
      </c>
    </row>
    <row r="44" spans="1:18" x14ac:dyDescent="0.25">
      <c r="A44" s="12">
        <v>1421107</v>
      </c>
      <c r="B44" s="12" t="s">
        <v>22</v>
      </c>
      <c r="C44" s="12">
        <v>415</v>
      </c>
      <c r="D44" s="12">
        <v>380</v>
      </c>
      <c r="E44" s="12">
        <v>380</v>
      </c>
      <c r="F44" s="12">
        <v>9679</v>
      </c>
      <c r="G44" s="13">
        <v>266863.82</v>
      </c>
      <c r="H44" s="13">
        <v>71694.33</v>
      </c>
      <c r="I44" s="13">
        <v>23074</v>
      </c>
      <c r="J44" s="13">
        <f t="shared" si="0"/>
        <v>48620.33</v>
      </c>
      <c r="K44" s="14">
        <f t="shared" si="1"/>
        <v>32.183856101312337</v>
      </c>
    </row>
    <row r="45" spans="1:18" x14ac:dyDescent="0.25">
      <c r="A45" s="12">
        <v>1421107</v>
      </c>
      <c r="B45" s="12" t="s">
        <v>23</v>
      </c>
      <c r="C45" s="12">
        <v>25</v>
      </c>
      <c r="D45" s="12">
        <v>25</v>
      </c>
      <c r="E45" s="12">
        <v>25</v>
      </c>
      <c r="F45" s="12">
        <v>1233</v>
      </c>
      <c r="G45" s="13">
        <v>10450</v>
      </c>
      <c r="H45" s="13">
        <v>8809</v>
      </c>
      <c r="I45" s="13">
        <v>11495</v>
      </c>
      <c r="J45" s="13">
        <f t="shared" si="0"/>
        <v>-2686</v>
      </c>
      <c r="K45" s="14">
        <f t="shared" si="1"/>
        <v>130.49154274037915</v>
      </c>
    </row>
    <row r="46" spans="1:18" x14ac:dyDescent="0.25">
      <c r="A46" s="12">
        <v>1421107</v>
      </c>
      <c r="B46" s="12" t="s">
        <v>24</v>
      </c>
      <c r="C46" s="12">
        <v>1288</v>
      </c>
      <c r="D46" s="12">
        <v>1253</v>
      </c>
      <c r="E46" s="12">
        <v>1253</v>
      </c>
      <c r="F46" s="12">
        <v>44262</v>
      </c>
      <c r="G46" s="13">
        <v>478098.3</v>
      </c>
      <c r="H46" s="13">
        <v>309704</v>
      </c>
      <c r="I46" s="13">
        <v>251028</v>
      </c>
      <c r="J46" s="13">
        <f t="shared" si="0"/>
        <v>58676</v>
      </c>
      <c r="K46" s="14">
        <f t="shared" si="1"/>
        <v>81.054167850592833</v>
      </c>
    </row>
    <row r="47" spans="1:18" x14ac:dyDescent="0.25">
      <c r="A47" s="12">
        <v>1421107</v>
      </c>
      <c r="B47" s="12" t="s">
        <v>31</v>
      </c>
      <c r="C47" s="12">
        <v>1</v>
      </c>
      <c r="D47" s="12">
        <v>1</v>
      </c>
      <c r="E47" s="12">
        <v>1</v>
      </c>
      <c r="F47" s="12">
        <v>78</v>
      </c>
      <c r="G47" s="13">
        <v>232</v>
      </c>
      <c r="H47" s="13">
        <v>793</v>
      </c>
      <c r="I47" s="13">
        <v>1000</v>
      </c>
      <c r="J47" s="13">
        <f t="shared" si="0"/>
        <v>-207</v>
      </c>
      <c r="K47" s="14">
        <f t="shared" si="1"/>
        <v>126.10340479192939</v>
      </c>
    </row>
    <row r="48" spans="1:18" x14ac:dyDescent="0.25">
      <c r="A48" s="12">
        <v>1421107</v>
      </c>
      <c r="B48" s="12" t="s">
        <v>25</v>
      </c>
      <c r="C48" s="12">
        <v>3</v>
      </c>
      <c r="D48" s="12">
        <v>3</v>
      </c>
      <c r="E48" s="12">
        <v>3</v>
      </c>
      <c r="F48" s="12">
        <v>4</v>
      </c>
      <c r="G48" s="13">
        <v>273</v>
      </c>
      <c r="H48" s="13">
        <v>461</v>
      </c>
      <c r="I48" s="13">
        <v>114</v>
      </c>
      <c r="J48" s="13">
        <f t="shared" si="0"/>
        <v>347</v>
      </c>
      <c r="K48" s="14">
        <f t="shared" si="1"/>
        <v>24.728850325379607</v>
      </c>
    </row>
    <row r="49" spans="1:11" x14ac:dyDescent="0.25">
      <c r="A49" s="12">
        <v>1421107</v>
      </c>
      <c r="B49" s="12" t="s">
        <v>30</v>
      </c>
      <c r="C49" s="12">
        <v>29</v>
      </c>
      <c r="D49" s="12">
        <v>29</v>
      </c>
      <c r="E49" s="12">
        <v>29</v>
      </c>
      <c r="F49" s="12">
        <v>7017</v>
      </c>
      <c r="G49" s="13">
        <v>4013</v>
      </c>
      <c r="H49" s="13">
        <v>73060</v>
      </c>
      <c r="I49" s="13">
        <v>26006</v>
      </c>
      <c r="J49" s="13">
        <f t="shared" si="0"/>
        <v>47054</v>
      </c>
      <c r="K49" s="14">
        <f t="shared" si="1"/>
        <v>35.595401040240901</v>
      </c>
    </row>
    <row r="50" spans="1:11" x14ac:dyDescent="0.25">
      <c r="A50" s="12">
        <v>1421107</v>
      </c>
      <c r="B50" s="12" t="s">
        <v>27</v>
      </c>
      <c r="C50" s="12">
        <v>18</v>
      </c>
      <c r="D50" s="12">
        <v>17</v>
      </c>
      <c r="E50" s="12">
        <v>17</v>
      </c>
      <c r="F50" s="12">
        <v>2379</v>
      </c>
      <c r="G50" s="13">
        <v>18977.86</v>
      </c>
      <c r="H50" s="13">
        <v>23925</v>
      </c>
      <c r="I50" s="13">
        <v>23312</v>
      </c>
      <c r="J50" s="13">
        <f t="shared" si="0"/>
        <v>613</v>
      </c>
      <c r="K50" s="14">
        <f t="shared" si="1"/>
        <v>97.437826541274816</v>
      </c>
    </row>
    <row r="51" spans="1:11" x14ac:dyDescent="0.25">
      <c r="A51" s="12"/>
      <c r="B51" s="12" t="s">
        <v>68</v>
      </c>
      <c r="C51" s="12">
        <f t="shared" ref="C51:J51" si="6">SUM(C44:C50)</f>
        <v>1779</v>
      </c>
      <c r="D51" s="12">
        <f t="shared" si="6"/>
        <v>1708</v>
      </c>
      <c r="E51" s="12">
        <f t="shared" si="6"/>
        <v>1708</v>
      </c>
      <c r="F51" s="12">
        <f t="shared" si="6"/>
        <v>64652</v>
      </c>
      <c r="G51" s="13">
        <f t="shared" si="6"/>
        <v>778907.98</v>
      </c>
      <c r="H51" s="13">
        <f t="shared" si="6"/>
        <v>488446.33</v>
      </c>
      <c r="I51" s="13">
        <f t="shared" si="6"/>
        <v>336029</v>
      </c>
      <c r="J51" s="13">
        <f t="shared" si="6"/>
        <v>152417.33000000002</v>
      </c>
      <c r="K51" s="14"/>
    </row>
    <row r="52" spans="1:11" x14ac:dyDescent="0.25">
      <c r="A52" s="12"/>
      <c r="B52" s="12"/>
      <c r="C52" s="12"/>
      <c r="D52" s="12"/>
      <c r="E52" s="12"/>
      <c r="F52" s="15" t="s">
        <v>74</v>
      </c>
      <c r="G52" s="16"/>
      <c r="H52" s="13"/>
      <c r="I52" s="13"/>
      <c r="J52" s="13"/>
      <c r="K52" s="14"/>
    </row>
    <row r="53" spans="1:11" x14ac:dyDescent="0.25">
      <c r="A53" s="12" t="s">
        <v>7</v>
      </c>
      <c r="B53" s="12" t="s">
        <v>8</v>
      </c>
      <c r="C53" s="12" t="s">
        <v>9</v>
      </c>
      <c r="D53" s="12" t="s">
        <v>10</v>
      </c>
      <c r="E53" s="12" t="s">
        <v>11</v>
      </c>
      <c r="F53" s="12" t="s">
        <v>12</v>
      </c>
      <c r="G53" s="12" t="s">
        <v>13</v>
      </c>
      <c r="H53" s="12" t="s">
        <v>14</v>
      </c>
      <c r="I53" s="12" t="s">
        <v>15</v>
      </c>
      <c r="J53" s="12" t="s">
        <v>66</v>
      </c>
      <c r="K53" s="12" t="s">
        <v>67</v>
      </c>
    </row>
    <row r="54" spans="1:11" x14ac:dyDescent="0.25">
      <c r="A54" s="12">
        <v>1421108</v>
      </c>
      <c r="B54" s="12" t="s">
        <v>22</v>
      </c>
      <c r="C54" s="12">
        <v>267</v>
      </c>
      <c r="D54" s="12">
        <v>266</v>
      </c>
      <c r="E54" s="12">
        <v>266</v>
      </c>
      <c r="F54" s="12">
        <v>5301</v>
      </c>
      <c r="G54" s="13">
        <v>20859.7</v>
      </c>
      <c r="H54" s="13">
        <v>41202.269999999997</v>
      </c>
      <c r="I54" s="13">
        <v>8487</v>
      </c>
      <c r="J54" s="13">
        <f t="shared" si="0"/>
        <v>32715.269999999997</v>
      </c>
      <c r="K54" s="14">
        <f t="shared" si="1"/>
        <v>20.59837965238323</v>
      </c>
    </row>
    <row r="55" spans="1:11" x14ac:dyDescent="0.25">
      <c r="A55" s="12">
        <v>1421108</v>
      </c>
      <c r="B55" s="12" t="s">
        <v>23</v>
      </c>
      <c r="C55" s="12">
        <v>13</v>
      </c>
      <c r="D55" s="12">
        <v>13</v>
      </c>
      <c r="E55" s="12">
        <v>13</v>
      </c>
      <c r="F55" s="12">
        <v>278</v>
      </c>
      <c r="G55" s="13">
        <v>472</v>
      </c>
      <c r="H55" s="13">
        <v>2458</v>
      </c>
      <c r="I55" s="13">
        <v>2380</v>
      </c>
      <c r="J55" s="13">
        <f t="shared" si="0"/>
        <v>78</v>
      </c>
      <c r="K55" s="14">
        <f t="shared" si="1"/>
        <v>96.826688364524003</v>
      </c>
    </row>
    <row r="56" spans="1:11" x14ac:dyDescent="0.25">
      <c r="A56" s="12">
        <v>1421108</v>
      </c>
      <c r="B56" s="12" t="s">
        <v>24</v>
      </c>
      <c r="C56" s="12">
        <v>1217</v>
      </c>
      <c r="D56" s="12">
        <v>1192</v>
      </c>
      <c r="E56" s="12">
        <v>1193</v>
      </c>
      <c r="F56" s="12">
        <v>26521</v>
      </c>
      <c r="G56" s="13">
        <v>151075.93</v>
      </c>
      <c r="H56" s="13">
        <v>208135.53</v>
      </c>
      <c r="I56" s="13">
        <v>177854</v>
      </c>
      <c r="J56" s="13">
        <f t="shared" si="0"/>
        <v>30281.53</v>
      </c>
      <c r="K56" s="14">
        <f t="shared" si="1"/>
        <v>85.451052014041039</v>
      </c>
    </row>
    <row r="57" spans="1:11" x14ac:dyDescent="0.25">
      <c r="A57" s="12">
        <v>1421108</v>
      </c>
      <c r="B57" s="12" t="s">
        <v>31</v>
      </c>
      <c r="C57" s="12">
        <v>6</v>
      </c>
      <c r="D57" s="12">
        <v>6</v>
      </c>
      <c r="E57" s="12">
        <v>6</v>
      </c>
      <c r="F57" s="12">
        <v>34</v>
      </c>
      <c r="G57" s="13">
        <v>1714</v>
      </c>
      <c r="H57" s="13">
        <v>970</v>
      </c>
      <c r="I57" s="13">
        <v>1462</v>
      </c>
      <c r="J57" s="13">
        <f t="shared" si="0"/>
        <v>-492</v>
      </c>
      <c r="K57" s="14">
        <f t="shared" si="1"/>
        <v>150.72164948453607</v>
      </c>
    </row>
    <row r="58" spans="1:11" x14ac:dyDescent="0.25">
      <c r="A58" s="12">
        <v>1421108</v>
      </c>
      <c r="B58" s="12" t="s">
        <v>25</v>
      </c>
      <c r="C58" s="12">
        <v>13</v>
      </c>
      <c r="D58" s="12">
        <v>12</v>
      </c>
      <c r="E58" s="12">
        <v>12</v>
      </c>
      <c r="F58" s="12">
        <v>340</v>
      </c>
      <c r="G58" s="13">
        <v>1560.24</v>
      </c>
      <c r="H58" s="13">
        <v>4689</v>
      </c>
      <c r="I58" s="13">
        <v>3890</v>
      </c>
      <c r="J58" s="13">
        <f t="shared" si="0"/>
        <v>799</v>
      </c>
      <c r="K58" s="14">
        <f t="shared" si="1"/>
        <v>82.960119428449559</v>
      </c>
    </row>
    <row r="59" spans="1:11" x14ac:dyDescent="0.25">
      <c r="A59" s="12">
        <v>1421108</v>
      </c>
      <c r="B59" s="12" t="s">
        <v>30</v>
      </c>
      <c r="C59" s="12">
        <v>118</v>
      </c>
      <c r="D59" s="12">
        <v>118</v>
      </c>
      <c r="E59" s="12">
        <v>118</v>
      </c>
      <c r="F59" s="12">
        <v>6182</v>
      </c>
      <c r="G59" s="13">
        <v>8607</v>
      </c>
      <c r="H59" s="13">
        <v>74021</v>
      </c>
      <c r="I59" s="13">
        <v>66428</v>
      </c>
      <c r="J59" s="13">
        <f t="shared" si="0"/>
        <v>7593</v>
      </c>
      <c r="K59" s="14">
        <f t="shared" si="1"/>
        <v>89.742100214803912</v>
      </c>
    </row>
    <row r="60" spans="1:11" x14ac:dyDescent="0.25">
      <c r="A60" s="12">
        <v>1421108</v>
      </c>
      <c r="B60" s="12" t="s">
        <v>27</v>
      </c>
      <c r="C60" s="12">
        <v>20</v>
      </c>
      <c r="D60" s="12">
        <v>19</v>
      </c>
      <c r="E60" s="12">
        <v>19</v>
      </c>
      <c r="F60" s="12">
        <v>6834</v>
      </c>
      <c r="G60" s="13">
        <v>3149.73</v>
      </c>
      <c r="H60" s="13">
        <v>60271</v>
      </c>
      <c r="I60" s="13">
        <v>49030</v>
      </c>
      <c r="J60" s="13">
        <f t="shared" si="0"/>
        <v>11241</v>
      </c>
      <c r="K60" s="14">
        <f t="shared" si="1"/>
        <v>81.349239269300327</v>
      </c>
    </row>
    <row r="61" spans="1:11" x14ac:dyDescent="0.25">
      <c r="A61" s="12"/>
      <c r="B61" s="12" t="s">
        <v>68</v>
      </c>
      <c r="C61" s="12">
        <f t="shared" ref="C61:J61" si="7">SUM(C54:C60)</f>
        <v>1654</v>
      </c>
      <c r="D61" s="12">
        <f t="shared" si="7"/>
        <v>1626</v>
      </c>
      <c r="E61" s="12">
        <f t="shared" si="7"/>
        <v>1627</v>
      </c>
      <c r="F61" s="12">
        <f t="shared" si="7"/>
        <v>45490</v>
      </c>
      <c r="G61" s="13">
        <f t="shared" si="7"/>
        <v>187438.6</v>
      </c>
      <c r="H61" s="13">
        <f t="shared" si="7"/>
        <v>391746.8</v>
      </c>
      <c r="I61" s="13">
        <f t="shared" si="7"/>
        <v>309531</v>
      </c>
      <c r="J61" s="13">
        <f t="shared" si="7"/>
        <v>82215.799999999988</v>
      </c>
      <c r="K61" s="14"/>
    </row>
    <row r="62" spans="1:11" x14ac:dyDescent="0.25">
      <c r="A62" s="12"/>
      <c r="B62" s="12"/>
      <c r="C62" s="12"/>
      <c r="D62" s="12"/>
      <c r="E62" s="12"/>
      <c r="F62" s="15" t="s">
        <v>75</v>
      </c>
      <c r="G62" s="16"/>
      <c r="H62" s="13"/>
      <c r="I62" s="13"/>
      <c r="J62" s="13"/>
      <c r="K62" s="14"/>
    </row>
    <row r="63" spans="1:11" x14ac:dyDescent="0.25">
      <c r="A63" s="12" t="s">
        <v>7</v>
      </c>
      <c r="B63" s="12" t="s">
        <v>8</v>
      </c>
      <c r="C63" s="12" t="s">
        <v>9</v>
      </c>
      <c r="D63" s="12" t="s">
        <v>10</v>
      </c>
      <c r="E63" s="12" t="s">
        <v>11</v>
      </c>
      <c r="F63" s="12" t="s">
        <v>12</v>
      </c>
      <c r="G63" s="12" t="s">
        <v>13</v>
      </c>
      <c r="H63" s="12" t="s">
        <v>14</v>
      </c>
      <c r="I63" s="12" t="s">
        <v>15</v>
      </c>
      <c r="J63" s="12" t="s">
        <v>66</v>
      </c>
      <c r="K63" s="12" t="s">
        <v>67</v>
      </c>
    </row>
    <row r="64" spans="1:11" x14ac:dyDescent="0.25">
      <c r="A64" s="12">
        <v>1421110</v>
      </c>
      <c r="B64" s="12" t="s">
        <v>22</v>
      </c>
      <c r="C64" s="12">
        <v>193</v>
      </c>
      <c r="D64" s="12">
        <v>167</v>
      </c>
      <c r="E64" s="12">
        <v>167</v>
      </c>
      <c r="F64" s="12">
        <v>4073</v>
      </c>
      <c r="G64" s="13">
        <v>50908.61</v>
      </c>
      <c r="H64" s="13">
        <v>30916.68</v>
      </c>
      <c r="I64" s="13">
        <v>16638</v>
      </c>
      <c r="J64" s="13">
        <f t="shared" si="0"/>
        <v>14278.68</v>
      </c>
      <c r="K64" s="14">
        <f t="shared" si="1"/>
        <v>53.815610214292086</v>
      </c>
    </row>
    <row r="65" spans="1:11" x14ac:dyDescent="0.25">
      <c r="A65" s="12">
        <v>1421110</v>
      </c>
      <c r="B65" s="12" t="s">
        <v>23</v>
      </c>
      <c r="C65" s="12">
        <v>9</v>
      </c>
      <c r="D65" s="12">
        <v>9</v>
      </c>
      <c r="E65" s="12">
        <v>9</v>
      </c>
      <c r="F65" s="12">
        <v>1491</v>
      </c>
      <c r="G65" s="13">
        <v>11256.03</v>
      </c>
      <c r="H65" s="13">
        <v>14740.97</v>
      </c>
      <c r="I65" s="13">
        <v>1877</v>
      </c>
      <c r="J65" s="13">
        <f t="shared" si="0"/>
        <v>12863.97</v>
      </c>
      <c r="K65" s="14">
        <f t="shared" si="1"/>
        <v>12.733219048678615</v>
      </c>
    </row>
    <row r="66" spans="1:11" x14ac:dyDescent="0.25">
      <c r="A66" s="12">
        <v>1421110</v>
      </c>
      <c r="B66" s="12" t="s">
        <v>24</v>
      </c>
      <c r="C66" s="12">
        <v>1431</v>
      </c>
      <c r="D66" s="12">
        <v>1378</v>
      </c>
      <c r="E66" s="12">
        <v>1378</v>
      </c>
      <c r="F66" s="12">
        <v>38859</v>
      </c>
      <c r="G66" s="13">
        <v>252018.3</v>
      </c>
      <c r="H66" s="13">
        <v>287011.95</v>
      </c>
      <c r="I66" s="13">
        <v>323252</v>
      </c>
      <c r="J66" s="13">
        <f t="shared" si="0"/>
        <v>-36240.049999999988</v>
      </c>
      <c r="K66" s="14">
        <f t="shared" si="1"/>
        <v>112.6266693773552</v>
      </c>
    </row>
    <row r="67" spans="1:11" x14ac:dyDescent="0.25">
      <c r="A67" s="12">
        <v>1421110</v>
      </c>
      <c r="B67" s="12" t="s">
        <v>31</v>
      </c>
      <c r="C67" s="12">
        <v>3</v>
      </c>
      <c r="D67" s="12">
        <v>1</v>
      </c>
      <c r="E67" s="12">
        <v>1</v>
      </c>
      <c r="F67" s="12">
        <v>0</v>
      </c>
      <c r="G67" s="13">
        <v>-259.39</v>
      </c>
      <c r="H67" s="13">
        <v>451</v>
      </c>
      <c r="I67" s="13">
        <v>0</v>
      </c>
      <c r="J67" s="13">
        <f t="shared" si="0"/>
        <v>451</v>
      </c>
      <c r="K67" s="14">
        <f t="shared" si="1"/>
        <v>0</v>
      </c>
    </row>
    <row r="68" spans="1:11" x14ac:dyDescent="0.25">
      <c r="A68" s="12">
        <v>1421110</v>
      </c>
      <c r="B68" s="12" t="s">
        <v>25</v>
      </c>
      <c r="C68" s="12">
        <v>19</v>
      </c>
      <c r="D68" s="12">
        <v>18</v>
      </c>
      <c r="E68" s="12">
        <v>18</v>
      </c>
      <c r="F68" s="12">
        <v>1877</v>
      </c>
      <c r="G68" s="13">
        <v>3887.31</v>
      </c>
      <c r="H68" s="13">
        <v>22152</v>
      </c>
      <c r="I68" s="13">
        <v>24962</v>
      </c>
      <c r="J68" s="13">
        <f t="shared" si="0"/>
        <v>-2810</v>
      </c>
      <c r="K68" s="14">
        <f t="shared" si="1"/>
        <v>112.68508486818345</v>
      </c>
    </row>
    <row r="69" spans="1:11" x14ac:dyDescent="0.25">
      <c r="A69" s="12">
        <v>1421110</v>
      </c>
      <c r="B69" s="12" t="s">
        <v>30</v>
      </c>
      <c r="C69" s="12">
        <v>179</v>
      </c>
      <c r="D69" s="12">
        <v>166</v>
      </c>
      <c r="E69" s="12">
        <v>166</v>
      </c>
      <c r="F69" s="12">
        <v>22575</v>
      </c>
      <c r="G69" s="13">
        <v>32900.53</v>
      </c>
      <c r="H69" s="13">
        <v>233178</v>
      </c>
      <c r="I69" s="13">
        <v>186112</v>
      </c>
      <c r="J69" s="13">
        <f t="shared" si="0"/>
        <v>47066</v>
      </c>
      <c r="K69" s="14">
        <f t="shared" si="1"/>
        <v>79.815419979586409</v>
      </c>
    </row>
    <row r="70" spans="1:11" x14ac:dyDescent="0.25">
      <c r="A70" s="12">
        <v>1421110</v>
      </c>
      <c r="B70" s="12" t="s">
        <v>27</v>
      </c>
      <c r="C70" s="12">
        <v>46</v>
      </c>
      <c r="D70" s="12">
        <v>42</v>
      </c>
      <c r="E70" s="12">
        <v>42</v>
      </c>
      <c r="F70" s="12">
        <v>5036</v>
      </c>
      <c r="G70" s="13">
        <v>6191.19</v>
      </c>
      <c r="H70" s="13">
        <v>53600</v>
      </c>
      <c r="I70" s="13">
        <v>47677</v>
      </c>
      <c r="J70" s="13">
        <f t="shared" si="0"/>
        <v>5923</v>
      </c>
      <c r="K70" s="14">
        <f t="shared" si="1"/>
        <v>88.949626865671632</v>
      </c>
    </row>
    <row r="71" spans="1:11" x14ac:dyDescent="0.25">
      <c r="A71" s="12"/>
      <c r="B71" s="12" t="s">
        <v>68</v>
      </c>
      <c r="C71" s="12">
        <f t="shared" ref="C71:J71" si="8">SUM(C64:C70)</f>
        <v>1880</v>
      </c>
      <c r="D71" s="12">
        <f t="shared" si="8"/>
        <v>1781</v>
      </c>
      <c r="E71" s="12">
        <f t="shared" si="8"/>
        <v>1781</v>
      </c>
      <c r="F71" s="12">
        <f t="shared" si="8"/>
        <v>73911</v>
      </c>
      <c r="G71" s="13">
        <f t="shared" si="8"/>
        <v>356902.58</v>
      </c>
      <c r="H71" s="13">
        <f t="shared" si="8"/>
        <v>642050.60000000009</v>
      </c>
      <c r="I71" s="13">
        <f t="shared" si="8"/>
        <v>600518</v>
      </c>
      <c r="J71" s="13">
        <f t="shared" si="8"/>
        <v>41532.600000000013</v>
      </c>
      <c r="K71" s="14"/>
    </row>
    <row r="72" spans="1:11" x14ac:dyDescent="0.25">
      <c r="A72" s="12"/>
      <c r="B72" s="12"/>
      <c r="C72" s="12"/>
      <c r="D72" s="12"/>
      <c r="E72" s="12"/>
      <c r="F72" s="15" t="s">
        <v>76</v>
      </c>
      <c r="G72" s="16"/>
      <c r="H72" s="13"/>
      <c r="I72" s="13"/>
      <c r="J72" s="13"/>
      <c r="K72" s="14"/>
    </row>
    <row r="73" spans="1:11" x14ac:dyDescent="0.25">
      <c r="A73" s="12" t="s">
        <v>7</v>
      </c>
      <c r="B73" s="12" t="s">
        <v>8</v>
      </c>
      <c r="C73" s="12" t="s">
        <v>9</v>
      </c>
      <c r="D73" s="12" t="s">
        <v>10</v>
      </c>
      <c r="E73" s="12" t="s">
        <v>11</v>
      </c>
      <c r="F73" s="12" t="s">
        <v>12</v>
      </c>
      <c r="G73" s="12" t="s">
        <v>13</v>
      </c>
      <c r="H73" s="12" t="s">
        <v>14</v>
      </c>
      <c r="I73" s="12" t="s">
        <v>15</v>
      </c>
      <c r="J73" s="12" t="s">
        <v>66</v>
      </c>
      <c r="K73" s="12" t="s">
        <v>67</v>
      </c>
    </row>
    <row r="74" spans="1:11" x14ac:dyDescent="0.25">
      <c r="A74" s="12">
        <v>1421111</v>
      </c>
      <c r="B74" s="12" t="s">
        <v>22</v>
      </c>
      <c r="C74" s="12">
        <v>316</v>
      </c>
      <c r="D74" s="12">
        <v>313</v>
      </c>
      <c r="E74" s="12">
        <v>313</v>
      </c>
      <c r="F74" s="12">
        <v>6596</v>
      </c>
      <c r="G74" s="13">
        <v>51226.83</v>
      </c>
      <c r="H74" s="13">
        <v>52789.35</v>
      </c>
      <c r="I74" s="13">
        <v>6461</v>
      </c>
      <c r="J74" s="13">
        <f t="shared" si="0"/>
        <v>46328.35</v>
      </c>
      <c r="K74" s="14">
        <f t="shared" si="1"/>
        <v>12.239211128759873</v>
      </c>
    </row>
    <row r="75" spans="1:11" x14ac:dyDescent="0.25">
      <c r="A75" s="12">
        <v>1421111</v>
      </c>
      <c r="B75" s="12" t="s">
        <v>23</v>
      </c>
      <c r="C75" s="12">
        <v>9</v>
      </c>
      <c r="D75" s="12">
        <v>9</v>
      </c>
      <c r="E75" s="12">
        <v>9</v>
      </c>
      <c r="F75" s="12">
        <v>229</v>
      </c>
      <c r="G75" s="13">
        <v>358</v>
      </c>
      <c r="H75" s="13">
        <v>1829</v>
      </c>
      <c r="I75" s="13">
        <v>970</v>
      </c>
      <c r="J75" s="13">
        <f t="shared" si="0"/>
        <v>859</v>
      </c>
      <c r="K75" s="14">
        <f t="shared" si="1"/>
        <v>53.034445051940949</v>
      </c>
    </row>
    <row r="76" spans="1:11" x14ac:dyDescent="0.25">
      <c r="A76" s="12">
        <v>1421111</v>
      </c>
      <c r="B76" s="12" t="s">
        <v>24</v>
      </c>
      <c r="C76" s="12">
        <v>1257</v>
      </c>
      <c r="D76" s="12">
        <v>1237</v>
      </c>
      <c r="E76" s="12">
        <v>1238</v>
      </c>
      <c r="F76" s="12">
        <v>29647</v>
      </c>
      <c r="G76" s="13">
        <v>99141.92</v>
      </c>
      <c r="H76" s="13">
        <v>220526.64</v>
      </c>
      <c r="I76" s="13">
        <v>176296</v>
      </c>
      <c r="J76" s="13">
        <f t="shared" si="0"/>
        <v>44230.640000000014</v>
      </c>
      <c r="K76" s="14">
        <f t="shared" si="1"/>
        <v>79.943176026261497</v>
      </c>
    </row>
    <row r="77" spans="1:11" x14ac:dyDescent="0.25">
      <c r="A77" s="12">
        <v>1421111</v>
      </c>
      <c r="B77" s="12" t="s">
        <v>31</v>
      </c>
      <c r="C77" s="12">
        <v>2</v>
      </c>
      <c r="D77" s="12">
        <v>2</v>
      </c>
      <c r="E77" s="12">
        <v>2</v>
      </c>
      <c r="F77" s="12">
        <v>11</v>
      </c>
      <c r="G77" s="13">
        <v>263</v>
      </c>
      <c r="H77" s="13">
        <v>295</v>
      </c>
      <c r="I77" s="13">
        <v>300</v>
      </c>
      <c r="J77" s="13">
        <f t="shared" si="0"/>
        <v>-5</v>
      </c>
      <c r="K77" s="14">
        <f t="shared" si="1"/>
        <v>101.69491525423729</v>
      </c>
    </row>
    <row r="78" spans="1:11" x14ac:dyDescent="0.25">
      <c r="A78" s="12">
        <v>1421111</v>
      </c>
      <c r="B78" s="12" t="s">
        <v>25</v>
      </c>
      <c r="C78" s="12">
        <v>3</v>
      </c>
      <c r="D78" s="12">
        <v>3</v>
      </c>
      <c r="E78" s="12">
        <v>3</v>
      </c>
      <c r="F78" s="12">
        <v>39</v>
      </c>
      <c r="G78" s="13">
        <v>284</v>
      </c>
      <c r="H78" s="13">
        <v>675</v>
      </c>
      <c r="I78" s="13">
        <v>0</v>
      </c>
      <c r="J78" s="13">
        <f t="shared" si="0"/>
        <v>675</v>
      </c>
      <c r="K78" s="14">
        <f t="shared" si="1"/>
        <v>0</v>
      </c>
    </row>
    <row r="79" spans="1:11" x14ac:dyDescent="0.25">
      <c r="A79" s="12">
        <v>1421111</v>
      </c>
      <c r="B79" s="12" t="s">
        <v>30</v>
      </c>
      <c r="C79" s="12">
        <v>10</v>
      </c>
      <c r="D79" s="12">
        <v>10</v>
      </c>
      <c r="E79" s="12">
        <v>10</v>
      </c>
      <c r="F79" s="12">
        <v>2595</v>
      </c>
      <c r="G79" s="13">
        <v>-287</v>
      </c>
      <c r="H79" s="13">
        <v>27178</v>
      </c>
      <c r="I79" s="13">
        <v>24149</v>
      </c>
      <c r="J79" s="13">
        <f t="shared" si="0"/>
        <v>3029</v>
      </c>
      <c r="K79" s="14">
        <f t="shared" si="1"/>
        <v>88.854956214585329</v>
      </c>
    </row>
    <row r="80" spans="1:11" x14ac:dyDescent="0.25">
      <c r="A80" s="12">
        <v>1421111</v>
      </c>
      <c r="B80" s="12" t="s">
        <v>27</v>
      </c>
      <c r="C80" s="12">
        <v>20</v>
      </c>
      <c r="D80" s="12">
        <v>18</v>
      </c>
      <c r="E80" s="12">
        <v>18</v>
      </c>
      <c r="F80" s="12">
        <v>1991</v>
      </c>
      <c r="G80" s="13">
        <v>189.19</v>
      </c>
      <c r="H80" s="13">
        <v>25453</v>
      </c>
      <c r="I80" s="13">
        <v>22464</v>
      </c>
      <c r="J80" s="13">
        <f t="shared" si="0"/>
        <v>2989</v>
      </c>
      <c r="K80" s="14">
        <f t="shared" si="1"/>
        <v>88.256787019211885</v>
      </c>
    </row>
    <row r="81" spans="1:11" x14ac:dyDescent="0.25">
      <c r="A81" s="12"/>
      <c r="B81" s="12" t="s">
        <v>68</v>
      </c>
      <c r="C81" s="12">
        <f t="shared" ref="C81:J81" si="9">SUM(C74:C80)</f>
        <v>1617</v>
      </c>
      <c r="D81" s="12">
        <f t="shared" si="9"/>
        <v>1592</v>
      </c>
      <c r="E81" s="12">
        <f t="shared" si="9"/>
        <v>1593</v>
      </c>
      <c r="F81" s="12">
        <f t="shared" si="9"/>
        <v>41108</v>
      </c>
      <c r="G81" s="13">
        <f t="shared" si="9"/>
        <v>151175.94</v>
      </c>
      <c r="H81" s="13">
        <f t="shared" si="9"/>
        <v>328745.99</v>
      </c>
      <c r="I81" s="13">
        <f t="shared" si="9"/>
        <v>230640</v>
      </c>
      <c r="J81" s="13">
        <f t="shared" si="9"/>
        <v>98105.99000000002</v>
      </c>
      <c r="K81" s="14"/>
    </row>
    <row r="82" spans="1:11" x14ac:dyDescent="0.25">
      <c r="A82" s="12"/>
      <c r="B82" s="12"/>
      <c r="C82" s="12"/>
      <c r="D82" s="12"/>
      <c r="E82" s="12"/>
      <c r="F82" s="15" t="s">
        <v>77</v>
      </c>
      <c r="G82" s="16"/>
      <c r="H82" s="13"/>
      <c r="I82" s="13"/>
      <c r="J82" s="13"/>
      <c r="K82" s="14"/>
    </row>
    <row r="83" spans="1:11" x14ac:dyDescent="0.25">
      <c r="A83" s="12" t="s">
        <v>7</v>
      </c>
      <c r="B83" s="12" t="s">
        <v>8</v>
      </c>
      <c r="C83" s="12" t="s">
        <v>9</v>
      </c>
      <c r="D83" s="12" t="s">
        <v>10</v>
      </c>
      <c r="E83" s="12" t="s">
        <v>11</v>
      </c>
      <c r="F83" s="12" t="s">
        <v>12</v>
      </c>
      <c r="G83" s="12" t="s">
        <v>13</v>
      </c>
      <c r="H83" s="12" t="s">
        <v>14</v>
      </c>
      <c r="I83" s="12" t="s">
        <v>15</v>
      </c>
      <c r="J83" s="12" t="s">
        <v>66</v>
      </c>
      <c r="K83" s="12" t="s">
        <v>67</v>
      </c>
    </row>
    <row r="84" spans="1:11" x14ac:dyDescent="0.25">
      <c r="A84" s="12">
        <v>1421116</v>
      </c>
      <c r="B84" s="12" t="s">
        <v>22</v>
      </c>
      <c r="C84" s="12">
        <v>427</v>
      </c>
      <c r="D84" s="12">
        <v>416</v>
      </c>
      <c r="E84" s="12">
        <v>416</v>
      </c>
      <c r="F84" s="12">
        <v>8460</v>
      </c>
      <c r="G84" s="13">
        <v>567641.15</v>
      </c>
      <c r="H84" s="13">
        <v>68740.52</v>
      </c>
      <c r="I84" s="13">
        <v>77538</v>
      </c>
      <c r="J84" s="13">
        <f t="shared" si="0"/>
        <v>-8797.4799999999959</v>
      </c>
      <c r="K84" s="14">
        <f t="shared" si="1"/>
        <v>112.79809928699987</v>
      </c>
    </row>
    <row r="85" spans="1:11" x14ac:dyDescent="0.25">
      <c r="A85" s="12">
        <v>1421116</v>
      </c>
      <c r="B85" s="12" t="s">
        <v>23</v>
      </c>
      <c r="C85" s="12">
        <v>59</v>
      </c>
      <c r="D85" s="12">
        <v>59</v>
      </c>
      <c r="E85" s="12">
        <v>59</v>
      </c>
      <c r="F85" s="12">
        <v>2414</v>
      </c>
      <c r="G85" s="13">
        <v>42408</v>
      </c>
      <c r="H85" s="13">
        <v>16874</v>
      </c>
      <c r="I85" s="13">
        <v>16979</v>
      </c>
      <c r="J85" s="13">
        <f t="shared" si="0"/>
        <v>-105</v>
      </c>
      <c r="K85" s="14">
        <f t="shared" si="1"/>
        <v>100.62225909683538</v>
      </c>
    </row>
    <row r="86" spans="1:11" x14ac:dyDescent="0.25">
      <c r="A86" s="12">
        <v>1421116</v>
      </c>
      <c r="B86" s="12" t="s">
        <v>24</v>
      </c>
      <c r="C86" s="12">
        <v>1513</v>
      </c>
      <c r="D86" s="12">
        <v>1460</v>
      </c>
      <c r="E86" s="12">
        <v>1460</v>
      </c>
      <c r="F86" s="12">
        <v>43824</v>
      </c>
      <c r="G86" s="13">
        <v>775460</v>
      </c>
      <c r="H86" s="13">
        <v>310736.08</v>
      </c>
      <c r="I86" s="13">
        <v>314341</v>
      </c>
      <c r="J86" s="13">
        <f t="shared" si="0"/>
        <v>-3604.9199999999837</v>
      </c>
      <c r="K86" s="14">
        <f t="shared" si="1"/>
        <v>101.16012276398672</v>
      </c>
    </row>
    <row r="87" spans="1:11" x14ac:dyDescent="0.25">
      <c r="A87" s="12">
        <v>1421116</v>
      </c>
      <c r="B87" s="12" t="s">
        <v>25</v>
      </c>
      <c r="C87" s="12">
        <v>3</v>
      </c>
      <c r="D87" s="12">
        <v>3</v>
      </c>
      <c r="E87" s="12">
        <v>3</v>
      </c>
      <c r="F87" s="12">
        <v>4</v>
      </c>
      <c r="G87" s="13">
        <v>906</v>
      </c>
      <c r="H87" s="13">
        <v>360</v>
      </c>
      <c r="I87" s="13">
        <v>0</v>
      </c>
      <c r="J87" s="13">
        <f t="shared" si="0"/>
        <v>360</v>
      </c>
      <c r="K87" s="14">
        <f t="shared" si="1"/>
        <v>0</v>
      </c>
    </row>
    <row r="88" spans="1:11" x14ac:dyDescent="0.25">
      <c r="A88" s="12">
        <v>1421116</v>
      </c>
      <c r="B88" s="12" t="s">
        <v>30</v>
      </c>
      <c r="C88" s="12">
        <v>33</v>
      </c>
      <c r="D88" s="12">
        <v>33</v>
      </c>
      <c r="E88" s="12">
        <v>33</v>
      </c>
      <c r="F88" s="12">
        <v>8794</v>
      </c>
      <c r="G88" s="13">
        <v>18216</v>
      </c>
      <c r="H88" s="13">
        <v>95520</v>
      </c>
      <c r="I88" s="13">
        <v>93433</v>
      </c>
      <c r="J88" s="13">
        <f t="shared" si="0"/>
        <v>2087</v>
      </c>
      <c r="K88" s="14">
        <f t="shared" si="1"/>
        <v>97.81511725293133</v>
      </c>
    </row>
    <row r="89" spans="1:11" x14ac:dyDescent="0.25">
      <c r="A89" s="12">
        <v>1421116</v>
      </c>
      <c r="B89" s="12" t="s">
        <v>32</v>
      </c>
      <c r="C89" s="12">
        <v>1</v>
      </c>
      <c r="D89" s="12">
        <v>1</v>
      </c>
      <c r="E89" s="12">
        <v>1</v>
      </c>
      <c r="F89" s="12">
        <v>24</v>
      </c>
      <c r="G89" s="13">
        <v>1338</v>
      </c>
      <c r="H89" s="13">
        <v>237</v>
      </c>
      <c r="I89" s="13">
        <v>1500</v>
      </c>
      <c r="J89" s="13">
        <f t="shared" si="0"/>
        <v>-1263</v>
      </c>
      <c r="K89" s="14">
        <f t="shared" si="1"/>
        <v>632.91139240506334</v>
      </c>
    </row>
    <row r="90" spans="1:11" x14ac:dyDescent="0.25">
      <c r="A90" s="12">
        <v>1421116</v>
      </c>
      <c r="B90" s="12" t="s">
        <v>27</v>
      </c>
      <c r="C90" s="12">
        <v>26</v>
      </c>
      <c r="D90" s="12">
        <v>22</v>
      </c>
      <c r="E90" s="12">
        <v>22</v>
      </c>
      <c r="F90" s="12">
        <v>12554</v>
      </c>
      <c r="G90" s="13">
        <v>24500.01</v>
      </c>
      <c r="H90" s="13">
        <v>92744.01</v>
      </c>
      <c r="I90" s="13">
        <v>22442</v>
      </c>
      <c r="J90" s="13">
        <f t="shared" si="0"/>
        <v>70302.009999999995</v>
      </c>
      <c r="K90" s="14">
        <f t="shared" si="1"/>
        <v>24.197789161801396</v>
      </c>
    </row>
    <row r="91" spans="1:11" x14ac:dyDescent="0.25">
      <c r="A91" s="12"/>
      <c r="B91" s="12" t="s">
        <v>68</v>
      </c>
      <c r="C91" s="12">
        <f t="shared" ref="C91:J91" si="10">SUM(C84:C90)</f>
        <v>2062</v>
      </c>
      <c r="D91" s="12">
        <f t="shared" si="10"/>
        <v>1994</v>
      </c>
      <c r="E91" s="12">
        <f t="shared" si="10"/>
        <v>1994</v>
      </c>
      <c r="F91" s="12">
        <f t="shared" si="10"/>
        <v>76074</v>
      </c>
      <c r="G91" s="13">
        <f t="shared" si="10"/>
        <v>1430469.16</v>
      </c>
      <c r="H91" s="13">
        <f t="shared" si="10"/>
        <v>585211.61</v>
      </c>
      <c r="I91" s="13">
        <f t="shared" si="10"/>
        <v>526233</v>
      </c>
      <c r="J91" s="13">
        <f t="shared" si="10"/>
        <v>58978.610000000015</v>
      </c>
      <c r="K91" s="14"/>
    </row>
    <row r="92" spans="1:11" x14ac:dyDescent="0.25">
      <c r="A92" s="12"/>
      <c r="B92" s="12"/>
      <c r="C92" s="12"/>
      <c r="D92" s="12"/>
      <c r="E92" s="12"/>
      <c r="F92" s="15" t="s">
        <v>78</v>
      </c>
      <c r="G92" s="16"/>
      <c r="H92" s="13"/>
      <c r="I92" s="13"/>
      <c r="J92" s="13"/>
      <c r="K92" s="14"/>
    </row>
    <row r="93" spans="1:11" x14ac:dyDescent="0.25">
      <c r="A93" s="12" t="s">
        <v>7</v>
      </c>
      <c r="B93" s="12" t="s">
        <v>8</v>
      </c>
      <c r="C93" s="12" t="s">
        <v>9</v>
      </c>
      <c r="D93" s="12" t="s">
        <v>10</v>
      </c>
      <c r="E93" s="12" t="s">
        <v>11</v>
      </c>
      <c r="F93" s="12" t="s">
        <v>12</v>
      </c>
      <c r="G93" s="12" t="s">
        <v>13</v>
      </c>
      <c r="H93" s="12" t="s">
        <v>14</v>
      </c>
      <c r="I93" s="12" t="s">
        <v>15</v>
      </c>
      <c r="J93" s="12" t="s">
        <v>66</v>
      </c>
      <c r="K93" s="12" t="s">
        <v>67</v>
      </c>
    </row>
    <row r="94" spans="1:11" x14ac:dyDescent="0.25">
      <c r="A94" s="12">
        <v>1421117</v>
      </c>
      <c r="B94" s="12" t="s">
        <v>22</v>
      </c>
      <c r="C94" s="12">
        <v>403</v>
      </c>
      <c r="D94" s="12">
        <v>351</v>
      </c>
      <c r="E94" s="12">
        <v>351</v>
      </c>
      <c r="F94" s="12">
        <v>7123</v>
      </c>
      <c r="G94" s="13">
        <v>418017.68</v>
      </c>
      <c r="H94" s="13">
        <v>57953.66</v>
      </c>
      <c r="I94" s="13">
        <v>12435</v>
      </c>
      <c r="J94" s="13">
        <f t="shared" si="0"/>
        <v>45518.66</v>
      </c>
      <c r="K94" s="14">
        <f t="shared" si="1"/>
        <v>21.456798414457342</v>
      </c>
    </row>
    <row r="95" spans="1:11" x14ac:dyDescent="0.25">
      <c r="A95" s="12">
        <v>1421117</v>
      </c>
      <c r="B95" s="12" t="s">
        <v>23</v>
      </c>
      <c r="C95" s="12">
        <v>20</v>
      </c>
      <c r="D95" s="12">
        <v>17</v>
      </c>
      <c r="E95" s="12">
        <v>17</v>
      </c>
      <c r="F95" s="12">
        <v>430</v>
      </c>
      <c r="G95" s="13">
        <v>4977.72</v>
      </c>
      <c r="H95" s="13">
        <v>3370</v>
      </c>
      <c r="I95" s="13">
        <v>682</v>
      </c>
      <c r="J95" s="13">
        <f t="shared" ref="J95:J139" si="11">H95-I95</f>
        <v>2688</v>
      </c>
      <c r="K95" s="14">
        <f t="shared" ref="K95:K139" si="12">I95/H95*100</f>
        <v>20.237388724035608</v>
      </c>
    </row>
    <row r="96" spans="1:11" x14ac:dyDescent="0.25">
      <c r="A96" s="12">
        <v>1421117</v>
      </c>
      <c r="B96" s="12" t="s">
        <v>24</v>
      </c>
      <c r="C96" s="12">
        <v>1184</v>
      </c>
      <c r="D96" s="12">
        <v>1139</v>
      </c>
      <c r="E96" s="12">
        <v>1139</v>
      </c>
      <c r="F96" s="12">
        <v>33238</v>
      </c>
      <c r="G96" s="13">
        <v>449457.6</v>
      </c>
      <c r="H96" s="13">
        <v>239967</v>
      </c>
      <c r="I96" s="13">
        <v>202248</v>
      </c>
      <c r="J96" s="13">
        <f t="shared" si="11"/>
        <v>37719</v>
      </c>
      <c r="K96" s="14">
        <f t="shared" si="12"/>
        <v>84.281588718448788</v>
      </c>
    </row>
    <row r="97" spans="1:11" x14ac:dyDescent="0.25">
      <c r="A97" s="12">
        <v>1421117</v>
      </c>
      <c r="B97" s="12" t="s">
        <v>31</v>
      </c>
      <c r="C97" s="12">
        <v>3</v>
      </c>
      <c r="D97" s="12">
        <v>3</v>
      </c>
      <c r="E97" s="12">
        <v>3</v>
      </c>
      <c r="F97" s="12">
        <v>63</v>
      </c>
      <c r="G97" s="13">
        <v>799</v>
      </c>
      <c r="H97" s="13">
        <v>866</v>
      </c>
      <c r="I97" s="13">
        <v>1585</v>
      </c>
      <c r="J97" s="13">
        <f t="shared" si="11"/>
        <v>-719</v>
      </c>
      <c r="K97" s="14">
        <f t="shared" si="12"/>
        <v>183.02540415704388</v>
      </c>
    </row>
    <row r="98" spans="1:11" x14ac:dyDescent="0.25">
      <c r="A98" s="12">
        <v>1421117</v>
      </c>
      <c r="B98" s="12" t="s">
        <v>25</v>
      </c>
      <c r="C98" s="12">
        <v>3</v>
      </c>
      <c r="D98" s="12">
        <v>3</v>
      </c>
      <c r="E98" s="12">
        <v>3</v>
      </c>
      <c r="F98" s="12">
        <v>10</v>
      </c>
      <c r="G98" s="13">
        <v>1964</v>
      </c>
      <c r="H98" s="13">
        <v>585</v>
      </c>
      <c r="I98" s="13">
        <v>950</v>
      </c>
      <c r="J98" s="13">
        <f t="shared" si="11"/>
        <v>-365</v>
      </c>
      <c r="K98" s="14">
        <f t="shared" si="12"/>
        <v>162.39316239316238</v>
      </c>
    </row>
    <row r="99" spans="1:11" x14ac:dyDescent="0.25">
      <c r="A99" s="12">
        <v>1421117</v>
      </c>
      <c r="B99" s="12" t="s">
        <v>30</v>
      </c>
      <c r="C99" s="12">
        <v>95</v>
      </c>
      <c r="D99" s="12">
        <v>94</v>
      </c>
      <c r="E99" s="12">
        <v>94</v>
      </c>
      <c r="F99" s="12">
        <v>8640</v>
      </c>
      <c r="G99" s="13">
        <v>48832.65</v>
      </c>
      <c r="H99" s="13">
        <v>96314</v>
      </c>
      <c r="I99" s="13">
        <v>75392</v>
      </c>
      <c r="J99" s="13">
        <f t="shared" si="11"/>
        <v>20922</v>
      </c>
      <c r="K99" s="14">
        <f t="shared" si="12"/>
        <v>78.277301326909893</v>
      </c>
    </row>
    <row r="100" spans="1:11" x14ac:dyDescent="0.25">
      <c r="A100" s="12">
        <v>1421117</v>
      </c>
      <c r="B100" s="12" t="s">
        <v>43</v>
      </c>
      <c r="C100" s="12">
        <v>2</v>
      </c>
      <c r="D100" s="12">
        <v>2</v>
      </c>
      <c r="E100" s="12">
        <v>2</v>
      </c>
      <c r="F100" s="12">
        <v>4</v>
      </c>
      <c r="G100" s="13">
        <v>16.54</v>
      </c>
      <c r="H100" s="13">
        <v>226.69</v>
      </c>
      <c r="I100" s="13">
        <v>0</v>
      </c>
      <c r="J100" s="13">
        <f t="shared" si="11"/>
        <v>226.69</v>
      </c>
      <c r="K100" s="14">
        <f t="shared" si="12"/>
        <v>0</v>
      </c>
    </row>
    <row r="101" spans="1:11" x14ac:dyDescent="0.25">
      <c r="A101" s="12">
        <v>1421117</v>
      </c>
      <c r="B101" s="12" t="s">
        <v>27</v>
      </c>
      <c r="C101" s="12">
        <v>19</v>
      </c>
      <c r="D101" s="12">
        <v>16</v>
      </c>
      <c r="E101" s="12">
        <v>16</v>
      </c>
      <c r="F101" s="12">
        <v>3349</v>
      </c>
      <c r="G101" s="13">
        <v>9249.65</v>
      </c>
      <c r="H101" s="13">
        <v>36457</v>
      </c>
      <c r="I101" s="13">
        <v>28816</v>
      </c>
      <c r="J101" s="13">
        <f t="shared" si="11"/>
        <v>7641</v>
      </c>
      <c r="K101" s="14">
        <f t="shared" si="12"/>
        <v>79.04106207312725</v>
      </c>
    </row>
    <row r="102" spans="1:11" x14ac:dyDescent="0.25">
      <c r="A102" s="12"/>
      <c r="B102" s="12" t="s">
        <v>68</v>
      </c>
      <c r="C102" s="12">
        <f t="shared" ref="C102:J102" si="13">SUM(C94:C101)</f>
        <v>1729</v>
      </c>
      <c r="D102" s="12">
        <f t="shared" si="13"/>
        <v>1625</v>
      </c>
      <c r="E102" s="12">
        <f t="shared" si="13"/>
        <v>1625</v>
      </c>
      <c r="F102" s="12">
        <f t="shared" si="13"/>
        <v>52857</v>
      </c>
      <c r="G102" s="13">
        <f t="shared" si="13"/>
        <v>933314.84000000008</v>
      </c>
      <c r="H102" s="13">
        <f t="shared" si="13"/>
        <v>435739.35000000003</v>
      </c>
      <c r="I102" s="13">
        <f t="shared" si="13"/>
        <v>322108</v>
      </c>
      <c r="J102" s="13">
        <f t="shared" si="13"/>
        <v>113631.35</v>
      </c>
      <c r="K102" s="14"/>
    </row>
    <row r="103" spans="1:11" x14ac:dyDescent="0.25">
      <c r="A103" s="12"/>
      <c r="B103" s="12"/>
      <c r="C103" s="12"/>
      <c r="D103" s="12"/>
      <c r="E103" s="12"/>
      <c r="F103" s="15" t="s">
        <v>79</v>
      </c>
      <c r="G103" s="16"/>
      <c r="H103" s="13"/>
      <c r="I103" s="13"/>
      <c r="J103" s="13"/>
      <c r="K103" s="14"/>
    </row>
    <row r="104" spans="1:11" x14ac:dyDescent="0.25">
      <c r="A104" s="12" t="s">
        <v>7</v>
      </c>
      <c r="B104" s="12" t="s">
        <v>8</v>
      </c>
      <c r="C104" s="12" t="s">
        <v>9</v>
      </c>
      <c r="D104" s="12" t="s">
        <v>10</v>
      </c>
      <c r="E104" s="12" t="s">
        <v>11</v>
      </c>
      <c r="F104" s="12" t="s">
        <v>12</v>
      </c>
      <c r="G104" s="12" t="s">
        <v>13</v>
      </c>
      <c r="H104" s="12" t="s">
        <v>14</v>
      </c>
      <c r="I104" s="12" t="s">
        <v>15</v>
      </c>
      <c r="J104" s="12" t="s">
        <v>66</v>
      </c>
      <c r="K104" s="12" t="s">
        <v>67</v>
      </c>
    </row>
    <row r="105" spans="1:11" x14ac:dyDescent="0.25">
      <c r="A105" s="12">
        <v>1421118</v>
      </c>
      <c r="B105" s="12" t="s">
        <v>22</v>
      </c>
      <c r="C105" s="12">
        <v>317</v>
      </c>
      <c r="D105" s="12">
        <v>313</v>
      </c>
      <c r="E105" s="12">
        <v>314</v>
      </c>
      <c r="F105" s="12">
        <v>6926</v>
      </c>
      <c r="G105" s="13">
        <v>90369.03</v>
      </c>
      <c r="H105" s="13">
        <v>54979.05</v>
      </c>
      <c r="I105" s="13">
        <v>12526</v>
      </c>
      <c r="J105" s="13">
        <f t="shared" si="11"/>
        <v>42453.05</v>
      </c>
      <c r="K105" s="14">
        <f t="shared" si="12"/>
        <v>22.783223791607892</v>
      </c>
    </row>
    <row r="106" spans="1:11" x14ac:dyDescent="0.25">
      <c r="A106" s="12">
        <v>1421118</v>
      </c>
      <c r="B106" s="12" t="s">
        <v>23</v>
      </c>
      <c r="C106" s="12">
        <v>20</v>
      </c>
      <c r="D106" s="12">
        <v>19</v>
      </c>
      <c r="E106" s="12">
        <v>19</v>
      </c>
      <c r="F106" s="12">
        <v>773</v>
      </c>
      <c r="G106" s="13">
        <v>4134.26</v>
      </c>
      <c r="H106" s="13">
        <v>6109</v>
      </c>
      <c r="I106" s="13">
        <v>4540</v>
      </c>
      <c r="J106" s="13">
        <f t="shared" si="11"/>
        <v>1569</v>
      </c>
      <c r="K106" s="14">
        <f t="shared" si="12"/>
        <v>74.316582091995414</v>
      </c>
    </row>
    <row r="107" spans="1:11" x14ac:dyDescent="0.25">
      <c r="A107" s="12">
        <v>1421118</v>
      </c>
      <c r="B107" s="12" t="s">
        <v>24</v>
      </c>
      <c r="C107" s="12">
        <v>1376</v>
      </c>
      <c r="D107" s="12">
        <v>1356</v>
      </c>
      <c r="E107" s="12">
        <v>1357</v>
      </c>
      <c r="F107" s="12">
        <v>40122</v>
      </c>
      <c r="G107" s="13">
        <v>260307.32</v>
      </c>
      <c r="H107" s="13">
        <v>297312.59999999998</v>
      </c>
      <c r="I107" s="13">
        <v>249643</v>
      </c>
      <c r="J107" s="13">
        <f t="shared" si="11"/>
        <v>47669.599999999977</v>
      </c>
      <c r="K107" s="14">
        <f t="shared" si="12"/>
        <v>83.966505287700571</v>
      </c>
    </row>
    <row r="108" spans="1:11" x14ac:dyDescent="0.25">
      <c r="A108" s="12">
        <v>1421118</v>
      </c>
      <c r="B108" s="12" t="s">
        <v>31</v>
      </c>
      <c r="C108" s="12">
        <v>1</v>
      </c>
      <c r="D108" s="12">
        <v>1</v>
      </c>
      <c r="E108" s="12">
        <v>1</v>
      </c>
      <c r="F108" s="12">
        <v>25</v>
      </c>
      <c r="G108" s="13">
        <v>-1</v>
      </c>
      <c r="H108" s="13">
        <v>294</v>
      </c>
      <c r="I108" s="13">
        <v>0</v>
      </c>
      <c r="J108" s="13">
        <f t="shared" si="11"/>
        <v>294</v>
      </c>
      <c r="K108" s="14">
        <f t="shared" si="12"/>
        <v>0</v>
      </c>
    </row>
    <row r="109" spans="1:11" x14ac:dyDescent="0.25">
      <c r="A109" s="12">
        <v>1421118</v>
      </c>
      <c r="B109" s="12" t="s">
        <v>25</v>
      </c>
      <c r="C109" s="12">
        <v>5</v>
      </c>
      <c r="D109" s="12">
        <v>4</v>
      </c>
      <c r="E109" s="12">
        <v>4</v>
      </c>
      <c r="F109" s="12">
        <v>5</v>
      </c>
      <c r="G109" s="13">
        <v>1351</v>
      </c>
      <c r="H109" s="13">
        <v>467</v>
      </c>
      <c r="I109" s="13">
        <v>380</v>
      </c>
      <c r="J109" s="13">
        <f t="shared" si="11"/>
        <v>87</v>
      </c>
      <c r="K109" s="14">
        <f t="shared" si="12"/>
        <v>81.370449678800867</v>
      </c>
    </row>
    <row r="110" spans="1:11" x14ac:dyDescent="0.25">
      <c r="A110" s="12">
        <v>1421118</v>
      </c>
      <c r="B110" s="12" t="s">
        <v>30</v>
      </c>
      <c r="C110" s="12">
        <v>50</v>
      </c>
      <c r="D110" s="12">
        <v>47</v>
      </c>
      <c r="E110" s="12">
        <v>48</v>
      </c>
      <c r="F110" s="12">
        <v>11531</v>
      </c>
      <c r="G110" s="13">
        <v>28211.63</v>
      </c>
      <c r="H110" s="13">
        <v>125663</v>
      </c>
      <c r="I110" s="13">
        <v>103036</v>
      </c>
      <c r="J110" s="13">
        <f t="shared" si="11"/>
        <v>22627</v>
      </c>
      <c r="K110" s="14">
        <f t="shared" si="12"/>
        <v>81.993904331426108</v>
      </c>
    </row>
    <row r="111" spans="1:11" x14ac:dyDescent="0.25">
      <c r="A111" s="12">
        <v>1421118</v>
      </c>
      <c r="B111" s="12" t="s">
        <v>27</v>
      </c>
      <c r="C111" s="12">
        <v>23</v>
      </c>
      <c r="D111" s="12">
        <v>19</v>
      </c>
      <c r="E111" s="12">
        <v>19</v>
      </c>
      <c r="F111" s="12">
        <v>4024</v>
      </c>
      <c r="G111" s="13">
        <v>6466.01</v>
      </c>
      <c r="H111" s="13">
        <v>37452</v>
      </c>
      <c r="I111" s="13">
        <v>32444</v>
      </c>
      <c r="J111" s="13">
        <f t="shared" si="11"/>
        <v>5008</v>
      </c>
      <c r="K111" s="14">
        <f t="shared" si="12"/>
        <v>86.628217451671475</v>
      </c>
    </row>
    <row r="112" spans="1:11" x14ac:dyDescent="0.25">
      <c r="A112" s="12"/>
      <c r="B112" s="12" t="s">
        <v>68</v>
      </c>
      <c r="C112" s="12">
        <f t="shared" ref="C112:J112" si="14">SUM(C105:C111)</f>
        <v>1792</v>
      </c>
      <c r="D112" s="12">
        <f t="shared" si="14"/>
        <v>1759</v>
      </c>
      <c r="E112" s="12">
        <f t="shared" si="14"/>
        <v>1762</v>
      </c>
      <c r="F112" s="12">
        <f t="shared" si="14"/>
        <v>63406</v>
      </c>
      <c r="G112" s="13">
        <f t="shared" si="14"/>
        <v>390838.25</v>
      </c>
      <c r="H112" s="13">
        <f t="shared" si="14"/>
        <v>522276.64999999997</v>
      </c>
      <c r="I112" s="13">
        <f t="shared" si="14"/>
        <v>402569</v>
      </c>
      <c r="J112" s="13">
        <f t="shared" si="14"/>
        <v>119707.64999999998</v>
      </c>
      <c r="K112" s="14"/>
    </row>
    <row r="113" spans="1:11" x14ac:dyDescent="0.25">
      <c r="A113" s="12"/>
      <c r="B113" s="12"/>
      <c r="C113" s="12"/>
      <c r="D113" s="12"/>
      <c r="E113" s="12"/>
      <c r="F113" s="15" t="s">
        <v>80</v>
      </c>
      <c r="G113" s="16"/>
      <c r="H113" s="13"/>
      <c r="I113" s="13"/>
      <c r="J113" s="13"/>
      <c r="K113" s="14"/>
    </row>
    <row r="114" spans="1:11" x14ac:dyDescent="0.25">
      <c r="A114" s="12" t="s">
        <v>7</v>
      </c>
      <c r="B114" s="12" t="s">
        <v>8</v>
      </c>
      <c r="C114" s="12" t="s">
        <v>9</v>
      </c>
      <c r="D114" s="12" t="s">
        <v>10</v>
      </c>
      <c r="E114" s="12" t="s">
        <v>11</v>
      </c>
      <c r="F114" s="12" t="s">
        <v>12</v>
      </c>
      <c r="G114" s="12" t="s">
        <v>13</v>
      </c>
      <c r="H114" s="12" t="s">
        <v>14</v>
      </c>
      <c r="I114" s="12" t="s">
        <v>15</v>
      </c>
      <c r="J114" s="12" t="s">
        <v>66</v>
      </c>
      <c r="K114" s="12" t="s">
        <v>67</v>
      </c>
    </row>
    <row r="115" spans="1:11" x14ac:dyDescent="0.25">
      <c r="A115" s="12">
        <v>1421119</v>
      </c>
      <c r="B115" s="12" t="s">
        <v>22</v>
      </c>
      <c r="C115" s="12">
        <v>292</v>
      </c>
      <c r="D115" s="12">
        <v>273</v>
      </c>
      <c r="E115" s="12">
        <v>273</v>
      </c>
      <c r="F115" s="12">
        <v>5790</v>
      </c>
      <c r="G115" s="13">
        <v>290358.25</v>
      </c>
      <c r="H115" s="13">
        <v>47181.87</v>
      </c>
      <c r="I115" s="13">
        <v>10880</v>
      </c>
      <c r="J115" s="13">
        <f t="shared" si="11"/>
        <v>36301.870000000003</v>
      </c>
      <c r="K115" s="14">
        <f t="shared" si="12"/>
        <v>23.059704924794204</v>
      </c>
    </row>
    <row r="116" spans="1:11" x14ac:dyDescent="0.25">
      <c r="A116" s="12">
        <v>1421119</v>
      </c>
      <c r="B116" s="12" t="s">
        <v>23</v>
      </c>
      <c r="C116" s="12">
        <v>214</v>
      </c>
      <c r="D116" s="12">
        <v>207</v>
      </c>
      <c r="E116" s="12">
        <v>207</v>
      </c>
      <c r="F116" s="12">
        <v>9845</v>
      </c>
      <c r="G116" s="13">
        <v>142442.48000000001</v>
      </c>
      <c r="H116" s="13">
        <v>74274</v>
      </c>
      <c r="I116" s="13">
        <v>50959</v>
      </c>
      <c r="J116" s="13">
        <f t="shared" si="11"/>
        <v>23315</v>
      </c>
      <c r="K116" s="14">
        <f t="shared" si="12"/>
        <v>68.609473032285862</v>
      </c>
    </row>
    <row r="117" spans="1:11" x14ac:dyDescent="0.25">
      <c r="A117" s="12">
        <v>1421119</v>
      </c>
      <c r="B117" s="12" t="s">
        <v>24</v>
      </c>
      <c r="C117" s="12">
        <v>1356</v>
      </c>
      <c r="D117" s="12">
        <v>1303</v>
      </c>
      <c r="E117" s="12">
        <v>1303</v>
      </c>
      <c r="F117" s="12">
        <v>47063</v>
      </c>
      <c r="G117" s="13">
        <v>998641.62</v>
      </c>
      <c r="H117" s="13">
        <v>329983.32</v>
      </c>
      <c r="I117" s="13">
        <v>254012</v>
      </c>
      <c r="J117" s="13">
        <f t="shared" si="11"/>
        <v>75971.320000000007</v>
      </c>
      <c r="K117" s="14">
        <f t="shared" si="12"/>
        <v>76.977224182119258</v>
      </c>
    </row>
    <row r="118" spans="1:11" x14ac:dyDescent="0.25">
      <c r="A118" s="12">
        <v>1421119</v>
      </c>
      <c r="B118" s="12" t="s">
        <v>25</v>
      </c>
      <c r="C118" s="12">
        <v>34</v>
      </c>
      <c r="D118" s="12">
        <v>34</v>
      </c>
      <c r="E118" s="12">
        <v>34</v>
      </c>
      <c r="F118" s="12">
        <v>1768</v>
      </c>
      <c r="G118" s="13">
        <v>35705</v>
      </c>
      <c r="H118" s="13">
        <v>23763</v>
      </c>
      <c r="I118" s="13">
        <v>15525</v>
      </c>
      <c r="J118" s="13">
        <f t="shared" si="11"/>
        <v>8238</v>
      </c>
      <c r="K118" s="14">
        <f t="shared" si="12"/>
        <v>65.332660017674542</v>
      </c>
    </row>
    <row r="119" spans="1:11" x14ac:dyDescent="0.25">
      <c r="A119" s="12">
        <v>1421119</v>
      </c>
      <c r="B119" s="12" t="s">
        <v>30</v>
      </c>
      <c r="C119" s="12">
        <v>56</v>
      </c>
      <c r="D119" s="12">
        <v>56</v>
      </c>
      <c r="E119" s="12">
        <v>56</v>
      </c>
      <c r="F119" s="12">
        <v>7871</v>
      </c>
      <c r="G119" s="13">
        <v>35138.04</v>
      </c>
      <c r="H119" s="13">
        <v>84630.96</v>
      </c>
      <c r="I119" s="13">
        <v>50890</v>
      </c>
      <c r="J119" s="13">
        <f t="shared" si="11"/>
        <v>33740.960000000006</v>
      </c>
      <c r="K119" s="14">
        <f t="shared" si="12"/>
        <v>60.131658674319652</v>
      </c>
    </row>
    <row r="120" spans="1:11" x14ac:dyDescent="0.25">
      <c r="A120" s="12">
        <v>1421119</v>
      </c>
      <c r="B120" s="12" t="s">
        <v>32</v>
      </c>
      <c r="C120" s="12">
        <v>1</v>
      </c>
      <c r="D120" s="12">
        <v>1</v>
      </c>
      <c r="E120" s="12">
        <v>1</v>
      </c>
      <c r="F120" s="12">
        <v>570</v>
      </c>
      <c r="G120" s="13">
        <v>4184</v>
      </c>
      <c r="H120" s="13">
        <v>5153</v>
      </c>
      <c r="I120" s="13">
        <v>0</v>
      </c>
      <c r="J120" s="13">
        <f t="shared" si="11"/>
        <v>5153</v>
      </c>
      <c r="K120" s="14">
        <f t="shared" si="12"/>
        <v>0</v>
      </c>
    </row>
    <row r="121" spans="1:11" x14ac:dyDescent="0.25">
      <c r="A121" s="12">
        <v>1421119</v>
      </c>
      <c r="B121" s="12" t="s">
        <v>27</v>
      </c>
      <c r="C121" s="12">
        <v>29</v>
      </c>
      <c r="D121" s="12">
        <v>26</v>
      </c>
      <c r="E121" s="12">
        <v>26</v>
      </c>
      <c r="F121" s="12">
        <v>13206</v>
      </c>
      <c r="G121" s="13">
        <v>68188.66</v>
      </c>
      <c r="H121" s="13">
        <v>129703.42</v>
      </c>
      <c r="I121" s="13">
        <v>42768</v>
      </c>
      <c r="J121" s="13">
        <f t="shared" si="11"/>
        <v>86935.42</v>
      </c>
      <c r="K121" s="14">
        <f t="shared" si="12"/>
        <v>32.973687201154753</v>
      </c>
    </row>
    <row r="122" spans="1:11" x14ac:dyDescent="0.25">
      <c r="A122" s="12"/>
      <c r="B122" s="12" t="s">
        <v>68</v>
      </c>
      <c r="C122" s="12">
        <f t="shared" ref="C122:J122" si="15">SUM(C115:C121)</f>
        <v>1982</v>
      </c>
      <c r="D122" s="12">
        <f t="shared" si="15"/>
        <v>1900</v>
      </c>
      <c r="E122" s="12">
        <f t="shared" si="15"/>
        <v>1900</v>
      </c>
      <c r="F122" s="12">
        <f t="shared" si="15"/>
        <v>86113</v>
      </c>
      <c r="G122" s="13">
        <f t="shared" si="15"/>
        <v>1574658.05</v>
      </c>
      <c r="H122" s="13">
        <f t="shared" si="15"/>
        <v>694689.57000000007</v>
      </c>
      <c r="I122" s="13">
        <f t="shared" si="15"/>
        <v>425034</v>
      </c>
      <c r="J122" s="13">
        <f t="shared" si="15"/>
        <v>269655.57</v>
      </c>
      <c r="K122" s="14"/>
    </row>
    <row r="123" spans="1:11" x14ac:dyDescent="0.25">
      <c r="A123" s="12"/>
      <c r="B123" s="12"/>
      <c r="C123" s="12"/>
      <c r="D123" s="12"/>
      <c r="E123" s="12"/>
      <c r="F123" s="15" t="s">
        <v>81</v>
      </c>
      <c r="G123" s="16"/>
      <c r="H123" s="13"/>
      <c r="I123" s="13"/>
      <c r="J123" s="13"/>
      <c r="K123" s="14"/>
    </row>
    <row r="124" spans="1:11" x14ac:dyDescent="0.25">
      <c r="A124" s="12" t="s">
        <v>7</v>
      </c>
      <c r="B124" s="12" t="s">
        <v>8</v>
      </c>
      <c r="C124" s="12" t="s">
        <v>9</v>
      </c>
      <c r="D124" s="12" t="s">
        <v>10</v>
      </c>
      <c r="E124" s="12" t="s">
        <v>11</v>
      </c>
      <c r="F124" s="12" t="s">
        <v>12</v>
      </c>
      <c r="G124" s="12" t="s">
        <v>13</v>
      </c>
      <c r="H124" s="12" t="s">
        <v>14</v>
      </c>
      <c r="I124" s="12" t="s">
        <v>15</v>
      </c>
      <c r="J124" s="12" t="s">
        <v>66</v>
      </c>
      <c r="K124" s="12" t="s">
        <v>67</v>
      </c>
    </row>
    <row r="125" spans="1:11" x14ac:dyDescent="0.25">
      <c r="A125" s="12">
        <v>1421121</v>
      </c>
      <c r="B125" s="12" t="s">
        <v>22</v>
      </c>
      <c r="C125" s="12">
        <v>94</v>
      </c>
      <c r="D125" s="12">
        <v>77</v>
      </c>
      <c r="E125" s="12">
        <v>77</v>
      </c>
      <c r="F125" s="12">
        <v>1648</v>
      </c>
      <c r="G125" s="13">
        <v>102787.16</v>
      </c>
      <c r="H125" s="13">
        <v>13359.63</v>
      </c>
      <c r="I125" s="13">
        <v>2260</v>
      </c>
      <c r="J125" s="13">
        <f t="shared" si="11"/>
        <v>11099.63</v>
      </c>
      <c r="K125" s="14">
        <f t="shared" si="12"/>
        <v>16.91663616432491</v>
      </c>
    </row>
    <row r="126" spans="1:11" x14ac:dyDescent="0.25">
      <c r="A126" s="12">
        <v>1421121</v>
      </c>
      <c r="B126" s="12" t="s">
        <v>23</v>
      </c>
      <c r="C126" s="12">
        <v>761</v>
      </c>
      <c r="D126" s="12">
        <v>729</v>
      </c>
      <c r="E126" s="12">
        <v>729</v>
      </c>
      <c r="F126" s="12">
        <v>30544</v>
      </c>
      <c r="G126" s="13">
        <v>499975.76</v>
      </c>
      <c r="H126" s="13">
        <v>218762.52</v>
      </c>
      <c r="I126" s="13">
        <v>213574</v>
      </c>
      <c r="J126" s="13">
        <f t="shared" si="11"/>
        <v>5188.5199999999895</v>
      </c>
      <c r="K126" s="14">
        <f t="shared" si="12"/>
        <v>97.628240888795759</v>
      </c>
    </row>
    <row r="127" spans="1:11" x14ac:dyDescent="0.25">
      <c r="A127" s="12">
        <v>1421121</v>
      </c>
      <c r="B127" s="12" t="s">
        <v>24</v>
      </c>
      <c r="C127" s="12">
        <v>472</v>
      </c>
      <c r="D127" s="12">
        <v>456</v>
      </c>
      <c r="E127" s="12">
        <v>456</v>
      </c>
      <c r="F127" s="12">
        <v>18444</v>
      </c>
      <c r="G127" s="13">
        <v>203045.09</v>
      </c>
      <c r="H127" s="13">
        <v>125893.41</v>
      </c>
      <c r="I127" s="13">
        <v>112251</v>
      </c>
      <c r="J127" s="13">
        <f t="shared" si="11"/>
        <v>13642.410000000003</v>
      </c>
      <c r="K127" s="14">
        <f t="shared" si="12"/>
        <v>89.163523332952849</v>
      </c>
    </row>
    <row r="128" spans="1:11" x14ac:dyDescent="0.25">
      <c r="A128" s="12">
        <v>1421121</v>
      </c>
      <c r="B128" s="12" t="s">
        <v>31</v>
      </c>
      <c r="C128" s="12">
        <v>1</v>
      </c>
      <c r="D128" s="12">
        <v>1</v>
      </c>
      <c r="E128" s="12">
        <v>1</v>
      </c>
      <c r="F128" s="12">
        <v>0</v>
      </c>
      <c r="G128" s="13">
        <v>0</v>
      </c>
      <c r="H128" s="13">
        <v>111</v>
      </c>
      <c r="I128" s="13">
        <v>0</v>
      </c>
      <c r="J128" s="13">
        <f t="shared" si="11"/>
        <v>111</v>
      </c>
      <c r="K128" s="14">
        <f t="shared" si="12"/>
        <v>0</v>
      </c>
    </row>
    <row r="129" spans="1:11" x14ac:dyDescent="0.25">
      <c r="A129" s="12">
        <v>1421121</v>
      </c>
      <c r="B129" s="12" t="s">
        <v>25</v>
      </c>
      <c r="C129" s="12">
        <v>107</v>
      </c>
      <c r="D129" s="12">
        <v>103</v>
      </c>
      <c r="E129" s="12">
        <v>103</v>
      </c>
      <c r="F129" s="12">
        <v>11301</v>
      </c>
      <c r="G129" s="13">
        <v>74558.179999999993</v>
      </c>
      <c r="H129" s="13">
        <v>130840.95</v>
      </c>
      <c r="I129" s="13">
        <v>137222</v>
      </c>
      <c r="J129" s="13">
        <f t="shared" si="11"/>
        <v>-6381.0500000000029</v>
      </c>
      <c r="K129" s="14">
        <f t="shared" si="12"/>
        <v>104.87695174943319</v>
      </c>
    </row>
    <row r="130" spans="1:11" x14ac:dyDescent="0.25">
      <c r="A130" s="12">
        <v>1421121</v>
      </c>
      <c r="B130" s="12" t="s">
        <v>30</v>
      </c>
      <c r="C130" s="12">
        <v>68</v>
      </c>
      <c r="D130" s="12">
        <v>64</v>
      </c>
      <c r="E130" s="12">
        <v>64</v>
      </c>
      <c r="F130" s="12">
        <v>8520</v>
      </c>
      <c r="G130" s="13">
        <v>14791.03</v>
      </c>
      <c r="H130" s="13">
        <v>93153.97</v>
      </c>
      <c r="I130" s="13">
        <v>34428</v>
      </c>
      <c r="J130" s="13">
        <f t="shared" si="11"/>
        <v>58725.97</v>
      </c>
      <c r="K130" s="14">
        <f t="shared" si="12"/>
        <v>36.958167214988258</v>
      </c>
    </row>
    <row r="131" spans="1:11" x14ac:dyDescent="0.25">
      <c r="A131" s="12">
        <v>1421121</v>
      </c>
      <c r="B131" s="12" t="s">
        <v>27</v>
      </c>
      <c r="C131" s="12">
        <v>46</v>
      </c>
      <c r="D131" s="12">
        <v>36</v>
      </c>
      <c r="E131" s="12">
        <v>36</v>
      </c>
      <c r="F131" s="12">
        <v>11983</v>
      </c>
      <c r="G131" s="13">
        <v>110496.19</v>
      </c>
      <c r="H131" s="13">
        <v>117652.8</v>
      </c>
      <c r="I131" s="13">
        <v>100859</v>
      </c>
      <c r="J131" s="13">
        <f t="shared" si="11"/>
        <v>16793.800000000003</v>
      </c>
      <c r="K131" s="14">
        <f t="shared" si="12"/>
        <v>85.725966572831254</v>
      </c>
    </row>
    <row r="132" spans="1:11" x14ac:dyDescent="0.25">
      <c r="A132" s="12"/>
      <c r="B132" s="12" t="s">
        <v>68</v>
      </c>
      <c r="C132" s="12">
        <f t="shared" ref="C132:J132" si="16">SUM(C125:C131)</f>
        <v>1549</v>
      </c>
      <c r="D132" s="12">
        <f t="shared" si="16"/>
        <v>1466</v>
      </c>
      <c r="E132" s="12">
        <f t="shared" si="16"/>
        <v>1466</v>
      </c>
      <c r="F132" s="12">
        <f t="shared" si="16"/>
        <v>82440</v>
      </c>
      <c r="G132" s="13">
        <f t="shared" si="16"/>
        <v>1005653.4099999999</v>
      </c>
      <c r="H132" s="13">
        <f t="shared" si="16"/>
        <v>699774.28</v>
      </c>
      <c r="I132" s="13">
        <f t="shared" si="16"/>
        <v>600594</v>
      </c>
      <c r="J132" s="13">
        <f t="shared" si="16"/>
        <v>99180.279999999984</v>
      </c>
      <c r="K132" s="14"/>
    </row>
    <row r="133" spans="1:11" x14ac:dyDescent="0.25">
      <c r="A133" s="12"/>
      <c r="B133" s="12"/>
      <c r="C133" s="12"/>
      <c r="D133" s="12"/>
      <c r="E133" s="12"/>
      <c r="F133" s="15" t="s">
        <v>82</v>
      </c>
      <c r="G133" s="16"/>
      <c r="H133" s="13"/>
      <c r="I133" s="13"/>
      <c r="J133" s="13"/>
      <c r="K133" s="14"/>
    </row>
    <row r="134" spans="1:11" x14ac:dyDescent="0.25">
      <c r="A134" s="12" t="s">
        <v>7</v>
      </c>
      <c r="B134" s="12" t="s">
        <v>8</v>
      </c>
      <c r="C134" s="12" t="s">
        <v>9</v>
      </c>
      <c r="D134" s="12" t="s">
        <v>10</v>
      </c>
      <c r="E134" s="12" t="s">
        <v>11</v>
      </c>
      <c r="F134" s="12" t="s">
        <v>12</v>
      </c>
      <c r="G134" s="12" t="s">
        <v>13</v>
      </c>
      <c r="H134" s="12" t="s">
        <v>14</v>
      </c>
      <c r="I134" s="12" t="s">
        <v>15</v>
      </c>
      <c r="J134" s="12" t="s">
        <v>66</v>
      </c>
      <c r="K134" s="12" t="s">
        <v>67</v>
      </c>
    </row>
    <row r="135" spans="1:11" x14ac:dyDescent="0.25">
      <c r="A135" s="12">
        <v>1421122</v>
      </c>
      <c r="B135" s="12" t="s">
        <v>22</v>
      </c>
      <c r="C135" s="12">
        <v>356</v>
      </c>
      <c r="D135" s="12">
        <v>342</v>
      </c>
      <c r="E135" s="12">
        <v>342</v>
      </c>
      <c r="F135" s="12">
        <v>7796</v>
      </c>
      <c r="G135" s="13">
        <v>438258.02</v>
      </c>
      <c r="H135" s="13">
        <v>61711.61</v>
      </c>
      <c r="I135" s="13">
        <v>42573</v>
      </c>
      <c r="J135" s="13">
        <f t="shared" si="11"/>
        <v>19138.61</v>
      </c>
      <c r="K135" s="14">
        <f t="shared" si="12"/>
        <v>68.987018812181361</v>
      </c>
    </row>
    <row r="136" spans="1:11" x14ac:dyDescent="0.25">
      <c r="A136" s="12">
        <v>1421122</v>
      </c>
      <c r="B136" s="12" t="s">
        <v>23</v>
      </c>
      <c r="C136" s="12">
        <v>5</v>
      </c>
      <c r="D136" s="12">
        <v>5</v>
      </c>
      <c r="E136" s="12">
        <v>5</v>
      </c>
      <c r="F136" s="12">
        <v>121</v>
      </c>
      <c r="G136" s="13">
        <v>1310</v>
      </c>
      <c r="H136" s="13">
        <v>981</v>
      </c>
      <c r="I136" s="13">
        <v>2050</v>
      </c>
      <c r="J136" s="13">
        <f t="shared" si="11"/>
        <v>-1069</v>
      </c>
      <c r="K136" s="14">
        <f t="shared" si="12"/>
        <v>208.97043832823647</v>
      </c>
    </row>
    <row r="137" spans="1:11" x14ac:dyDescent="0.25">
      <c r="A137" s="12">
        <v>1421122</v>
      </c>
      <c r="B137" s="12" t="s">
        <v>24</v>
      </c>
      <c r="C137" s="12">
        <v>874</v>
      </c>
      <c r="D137" s="12">
        <v>846</v>
      </c>
      <c r="E137" s="12">
        <v>846</v>
      </c>
      <c r="F137" s="12">
        <v>23462</v>
      </c>
      <c r="G137" s="13">
        <v>419781.24</v>
      </c>
      <c r="H137" s="13">
        <v>169764</v>
      </c>
      <c r="I137" s="13">
        <v>163326</v>
      </c>
      <c r="J137" s="13">
        <f t="shared" si="11"/>
        <v>6438</v>
      </c>
      <c r="K137" s="14">
        <f t="shared" si="12"/>
        <v>96.207676539195589</v>
      </c>
    </row>
    <row r="138" spans="1:11" x14ac:dyDescent="0.25">
      <c r="A138" s="12">
        <v>1421122</v>
      </c>
      <c r="B138" s="12" t="s">
        <v>30</v>
      </c>
      <c r="C138" s="12">
        <v>25</v>
      </c>
      <c r="D138" s="12">
        <v>24</v>
      </c>
      <c r="E138" s="12">
        <v>24</v>
      </c>
      <c r="F138" s="12">
        <v>4169</v>
      </c>
      <c r="G138" s="13">
        <v>7592.64</v>
      </c>
      <c r="H138" s="13">
        <v>44795</v>
      </c>
      <c r="I138" s="13">
        <v>42857</v>
      </c>
      <c r="J138" s="13">
        <f t="shared" si="11"/>
        <v>1938</v>
      </c>
      <c r="K138" s="14">
        <f t="shared" si="12"/>
        <v>95.673624288425046</v>
      </c>
    </row>
    <row r="139" spans="1:11" x14ac:dyDescent="0.25">
      <c r="A139" s="12">
        <v>1421122</v>
      </c>
      <c r="B139" s="12" t="s">
        <v>27</v>
      </c>
      <c r="C139" s="12">
        <v>14</v>
      </c>
      <c r="D139" s="12">
        <v>11</v>
      </c>
      <c r="E139" s="12">
        <v>11</v>
      </c>
      <c r="F139" s="12">
        <v>356</v>
      </c>
      <c r="G139" s="13">
        <v>31961.06</v>
      </c>
      <c r="H139" s="13">
        <v>9831.02</v>
      </c>
      <c r="I139" s="13">
        <v>4941</v>
      </c>
      <c r="J139" s="13">
        <f t="shared" si="11"/>
        <v>4890.0200000000004</v>
      </c>
      <c r="K139" s="14">
        <f t="shared" si="12"/>
        <v>50.259281336015995</v>
      </c>
    </row>
    <row r="140" spans="1:11" x14ac:dyDescent="0.25">
      <c r="A140" s="12"/>
      <c r="B140" s="12" t="s">
        <v>68</v>
      </c>
      <c r="C140" s="13">
        <f t="shared" ref="C140:J140" si="17">SUM(C135:C139)</f>
        <v>1274</v>
      </c>
      <c r="D140" s="13">
        <f t="shared" si="17"/>
        <v>1228</v>
      </c>
      <c r="E140" s="13">
        <f t="shared" si="17"/>
        <v>1228</v>
      </c>
      <c r="F140" s="13">
        <f t="shared" si="17"/>
        <v>35904</v>
      </c>
      <c r="G140" s="13">
        <f t="shared" si="17"/>
        <v>898902.96000000008</v>
      </c>
      <c r="H140" s="13">
        <f t="shared" si="17"/>
        <v>287082.63</v>
      </c>
      <c r="I140" s="13">
        <f t="shared" si="17"/>
        <v>255747</v>
      </c>
      <c r="J140" s="13">
        <f t="shared" si="17"/>
        <v>31335.63</v>
      </c>
      <c r="K140" s="12"/>
    </row>
  </sheetData>
  <mergeCells count="15">
    <mergeCell ref="F113:G113"/>
    <mergeCell ref="F123:G123"/>
    <mergeCell ref="F133:G133"/>
    <mergeCell ref="F52:G52"/>
    <mergeCell ref="F62:G62"/>
    <mergeCell ref="F72:G72"/>
    <mergeCell ref="F82:G82"/>
    <mergeCell ref="F92:G92"/>
    <mergeCell ref="F103:G103"/>
    <mergeCell ref="J1:K1"/>
    <mergeCell ref="F1:G1"/>
    <mergeCell ref="F11:G11"/>
    <mergeCell ref="F22:G22"/>
    <mergeCell ref="F32:G32"/>
    <mergeCell ref="F42:G42"/>
  </mergeCells>
  <pageMargins left="0" right="0" top="0" bottom="0.61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2022-04-28T06:30:08Z</cp:lastPrinted>
  <dcterms:created xsi:type="dcterms:W3CDTF">2022-04-27T13:19:39Z</dcterms:created>
  <dcterms:modified xsi:type="dcterms:W3CDTF">2022-04-28T06:30:11Z</dcterms:modified>
</cp:coreProperties>
</file>