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30" windowWidth="22695" windowHeight="10935" activeTab="3"/>
  </bookViews>
  <sheets>
    <sheet name="sheet1" sheetId="2" r:id="rId1"/>
    <sheet name="Sheet3" sheetId="4" r:id="rId2"/>
    <sheet name="Sheet2" sheetId="3" r:id="rId3"/>
    <sheet name="Sheet4" sheetId="5" r:id="rId4"/>
  </sheets>
  <calcPr calcId="145621"/>
  <pivotCaches>
    <pivotCache cacheId="3" r:id="rId5"/>
  </pivotCaches>
</workbook>
</file>

<file path=xl/calcChain.xml><?xml version="1.0" encoding="utf-8"?>
<calcChain xmlns="http://schemas.openxmlformats.org/spreadsheetml/2006/main">
  <c r="J39" i="5" l="1"/>
  <c r="J40" i="5"/>
  <c r="J41" i="5"/>
  <c r="J42" i="5"/>
  <c r="J38" i="5"/>
  <c r="C38" i="5"/>
  <c r="D38" i="5"/>
  <c r="E38" i="5"/>
  <c r="F38" i="5"/>
  <c r="G38" i="5"/>
  <c r="H38" i="5"/>
  <c r="I38" i="5"/>
  <c r="C39" i="5"/>
  <c r="D39" i="5"/>
  <c r="E39" i="5"/>
  <c r="F39" i="5"/>
  <c r="G39" i="5"/>
  <c r="H39" i="5"/>
  <c r="I39" i="5"/>
  <c r="C40" i="5"/>
  <c r="D40" i="5"/>
  <c r="E40" i="5"/>
  <c r="F40" i="5"/>
  <c r="G40" i="5"/>
  <c r="H40" i="5"/>
  <c r="I40" i="5"/>
  <c r="C41" i="5"/>
  <c r="D41" i="5"/>
  <c r="E41" i="5"/>
  <c r="F41" i="5"/>
  <c r="G41" i="5"/>
  <c r="H41" i="5"/>
  <c r="I41" i="5"/>
  <c r="C42" i="5"/>
  <c r="D42" i="5"/>
  <c r="E42" i="5"/>
  <c r="F42" i="5"/>
  <c r="G42" i="5"/>
  <c r="H42" i="5"/>
  <c r="I42" i="5"/>
  <c r="B39" i="5"/>
  <c r="B40" i="5"/>
  <c r="B41" i="5"/>
  <c r="B42" i="5"/>
  <c r="B38" i="5"/>
  <c r="B7" i="5"/>
  <c r="C7" i="5"/>
  <c r="D7" i="5"/>
  <c r="E7" i="5"/>
  <c r="F7" i="5"/>
  <c r="G7" i="5"/>
  <c r="H7" i="5"/>
  <c r="I7" i="5"/>
  <c r="B14" i="5"/>
  <c r="C14" i="5"/>
  <c r="D14" i="5"/>
  <c r="E14" i="5"/>
  <c r="F14" i="5"/>
  <c r="G14" i="5"/>
  <c r="H14" i="5"/>
  <c r="I14" i="5"/>
  <c r="B21" i="5"/>
  <c r="C21" i="5"/>
  <c r="D21" i="5"/>
  <c r="E21" i="5"/>
  <c r="F21" i="5"/>
  <c r="G21" i="5"/>
  <c r="H21" i="5"/>
  <c r="I21" i="5"/>
  <c r="B28" i="5"/>
  <c r="C28" i="5"/>
  <c r="D28" i="5"/>
  <c r="E28" i="5"/>
  <c r="F28" i="5"/>
  <c r="G28" i="5"/>
  <c r="H28" i="5"/>
  <c r="I28" i="5"/>
  <c r="B35" i="5"/>
  <c r="C35" i="5"/>
  <c r="D35" i="5"/>
  <c r="E35" i="5"/>
  <c r="F35" i="5"/>
  <c r="G35" i="5"/>
  <c r="H35" i="5"/>
  <c r="I35" i="5"/>
  <c r="J4" i="5"/>
  <c r="J5" i="5"/>
  <c r="J6" i="5"/>
  <c r="J10" i="5"/>
  <c r="J11" i="5"/>
  <c r="J12" i="5"/>
  <c r="J13" i="5"/>
  <c r="J17" i="5"/>
  <c r="J18" i="5"/>
  <c r="J19" i="5"/>
  <c r="J20" i="5"/>
  <c r="J24" i="5"/>
  <c r="J25" i="5"/>
  <c r="J26" i="5"/>
  <c r="J27" i="5"/>
  <c r="J31" i="5"/>
  <c r="J32" i="5"/>
  <c r="J33" i="5"/>
  <c r="J34" i="5"/>
  <c r="J3" i="5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2" i="3"/>
</calcChain>
</file>

<file path=xl/sharedStrings.xml><?xml version="1.0" encoding="utf-8"?>
<sst xmlns="http://schemas.openxmlformats.org/spreadsheetml/2006/main" count="810" uniqueCount="117">
  <si>
    <t xml:space="preserve">Generated By: </t>
  </si>
  <si>
    <t>HARISHA K B</t>
  </si>
  <si>
    <t xml:space="preserve">Generated On: </t>
  </si>
  <si>
    <t>28-07-2022 17:01:10</t>
  </si>
  <si>
    <t>Chamundeshwari Electricity Supply Corporation Ltd,(CESC)</t>
  </si>
  <si>
    <t>SO-WISE DEMAND COLLECTION</t>
  </si>
  <si>
    <t>SO-WISE DEMAND COLLECTION FROM 01-07-2022 TO 28-07-2022</t>
  </si>
  <si>
    <t>SECTION</t>
  </si>
  <si>
    <t>SO CODE</t>
  </si>
  <si>
    <t>TARIFF</t>
  </si>
  <si>
    <t>SUB TARIFF</t>
  </si>
  <si>
    <t>TOTAL INSTALLATION</t>
  </si>
  <si>
    <t>LIVE INSTALLATION</t>
  </si>
  <si>
    <t>BILLED INSTALLATION</t>
  </si>
  <si>
    <t>UNITS</t>
  </si>
  <si>
    <t>OB</t>
  </si>
  <si>
    <t>DEMAND</t>
  </si>
  <si>
    <t>COLLECTION</t>
  </si>
  <si>
    <t>ADJ</t>
  </si>
  <si>
    <t>CB</t>
  </si>
  <si>
    <t>LD/PD INSTALLATION</t>
  </si>
  <si>
    <t>BILLING EFF</t>
  </si>
  <si>
    <t>COLL EFF</t>
  </si>
  <si>
    <t>NORMAL</t>
  </si>
  <si>
    <t>DISS</t>
  </si>
  <si>
    <t>IDLE/VACANT</t>
  </si>
  <si>
    <t>DL</t>
  </si>
  <si>
    <t>INVISIBLE</t>
  </si>
  <si>
    <t>MSNU</t>
  </si>
  <si>
    <t>STICKY</t>
  </si>
  <si>
    <t>MNR</t>
  </si>
  <si>
    <t>MBO</t>
  </si>
  <si>
    <t>DIAL OVER</t>
  </si>
  <si>
    <t>DC</t>
  </si>
  <si>
    <t>ABNORMAL CONSUMPTION</t>
  </si>
  <si>
    <t>SUBNORMAL CONSUMPTION</t>
  </si>
  <si>
    <t>ZERO CONSUMPTION</t>
  </si>
  <si>
    <t>CR PATANA</t>
  </si>
  <si>
    <t>142111~SRIDHARA</t>
  </si>
  <si>
    <t>HT1</t>
  </si>
  <si>
    <t>HT1 - Water Supply, Sewerage Pumping CMC/TMC</t>
  </si>
  <si>
    <t>HT2</t>
  </si>
  <si>
    <t>HT2C(ii) - Other than Govt., Chartable, Univercity &amp; Institutes, ESI Hospital &amp; Hostels</t>
  </si>
  <si>
    <t>HT2A(i) - Industrial - other than under BMA - 11 KV</t>
  </si>
  <si>
    <t>HT2B(i) - Industrial - other than under BMA - 11 KV</t>
  </si>
  <si>
    <t>HT5</t>
  </si>
  <si>
    <t>HT5 - Temporary Supply  (67 HP and above)</t>
  </si>
  <si>
    <t>142112~SUNILKUMAR</t>
  </si>
  <si>
    <t>HT3</t>
  </si>
  <si>
    <t>HT3A(i) - Lift Irrigation Govt. Dept-11 KV</t>
  </si>
  <si>
    <t>LT1</t>
  </si>
  <si>
    <t>LT1 - Bhagyajyothi &amp; Kutirajyothi (BV/KJ) ( Metered) Above  40 Units</t>
  </si>
  <si>
    <t>LT1 - Bhagyajyothi &amp; Kutirajyothi (BV/KJ) ( Metered) 8 to 40 Units</t>
  </si>
  <si>
    <t>LT1 - Bhagyajyothi &amp; Kutirajyothi  (BV/KJ) ( Metered) Upto 7 Units(FC) )</t>
  </si>
  <si>
    <t>LT2</t>
  </si>
  <si>
    <t>LT-2(b)(i) - Ltng. ,heating &amp; Motive Power , Pvt. Institu. in ULB's &amp; CC</t>
  </si>
  <si>
    <t>LT-2(b)(ii) - Ltng ,heating &amp; Motive Power , Pvt. Institu. in Village Pan.</t>
  </si>
  <si>
    <t>LT-2(a)(ii) - Ltng. ,heating &amp; Motive Power , Rural Local  Bodies</t>
  </si>
  <si>
    <t>LT-2(a)(i) - Ltng.,heating &amp; Motive Power , BMA &amp; Municipal Corp</t>
  </si>
  <si>
    <t>LT3</t>
  </si>
  <si>
    <t>LT-3(i) - Comme. Ltng ,heating &amp; Motive Power , in ULB's &amp; CC</t>
  </si>
  <si>
    <t>LT-3(ii)(OL) - Comme. Ltng ,heating &amp; Motive Power , in Village Pan. ( Office Lighting)</t>
  </si>
  <si>
    <t xml:space="preserve">LT-3(ii) - Comme. Ltng ,heating &amp; Motive Power , in Village Pan. </t>
  </si>
  <si>
    <t>LT4</t>
  </si>
  <si>
    <t>LT-4(a) - IP Sets - &lt;=10Hp,    Rural Feeder  (Un-Metered)</t>
  </si>
  <si>
    <t>LT-4(a) - IP Sets -  &lt;=10HP, Urban feeders ( Un-Metered)</t>
  </si>
  <si>
    <t>LT5</t>
  </si>
  <si>
    <t>LT5B - Heating &amp; Motive Power - other than BMA ,       &lt;= 5 HP</t>
  </si>
  <si>
    <t>LT5B - Heating &amp; Motive Power -other than BMA ,  40&lt;x&lt;67 HP</t>
  </si>
  <si>
    <t>LT5B - Heating &amp; Motive Power - other than BMA ,    5&lt;x&lt;40 HP</t>
  </si>
  <si>
    <t>LT6</t>
  </si>
  <si>
    <t>LT6 - Water Supply ( Grampanchayath)</t>
  </si>
  <si>
    <t>LT6 - Water Supply ( Others )</t>
  </si>
  <si>
    <t>LT6 - Public Lighting  (Grampanchayath)</t>
  </si>
  <si>
    <t>LT7</t>
  </si>
  <si>
    <t>LT7(A) - Temporary Supply (28 days &amp; above renewal)</t>
  </si>
  <si>
    <t>142114~DEVARAJ</t>
  </si>
  <si>
    <t>LT4C(i) - IP Sets - Pvt Horticu. Nurseries,Coffee &amp; Tea 10 HP &amp; below</t>
  </si>
  <si>
    <t>142115~INFOSYS</t>
  </si>
  <si>
    <t>142116~VIRUPAKSHA H S</t>
  </si>
  <si>
    <t>LT6 - Public Lighting  (CMC/TMC/TP)</t>
  </si>
  <si>
    <t>LT6 - Public Lighting  (Others)</t>
  </si>
  <si>
    <t>LT6 - Water Supply ( CMC/TMC/TP)</t>
  </si>
  <si>
    <t>142117~MAHADEV</t>
  </si>
  <si>
    <t>HT2C(i) - Govt., Chartable, Univercity &amp; ESI Hospital &amp; Hostels</t>
  </si>
  <si>
    <t>LT-3(i)(OL) - Comme. Ltng ,heating &amp; Motive Power , in ULB's &amp; CC ( Office Lighting)</t>
  </si>
  <si>
    <t>142118~SHAMANTH</t>
  </si>
  <si>
    <t xml:space="preserve">HT1 Total: </t>
  </si>
  <si>
    <t xml:space="preserve">HT2 Total: </t>
  </si>
  <si>
    <t xml:space="preserve">HT3 Total: </t>
  </si>
  <si>
    <t xml:space="preserve">HT5 Total: </t>
  </si>
  <si>
    <t xml:space="preserve">LT1 Total: </t>
  </si>
  <si>
    <t xml:space="preserve">LT2 Total: </t>
  </si>
  <si>
    <t xml:space="preserve">LT3 Total: </t>
  </si>
  <si>
    <t xml:space="preserve">LT4 Total: </t>
  </si>
  <si>
    <t xml:space="preserve">LT5 Total: </t>
  </si>
  <si>
    <t xml:space="preserve">LT6 Total: </t>
  </si>
  <si>
    <t xml:space="preserve">LT7 Total: </t>
  </si>
  <si>
    <t>BALANCE</t>
  </si>
  <si>
    <t>Row Labels</t>
  </si>
  <si>
    <t>Grand Total</t>
  </si>
  <si>
    <t>Sum of TOTAL INSTALLATION</t>
  </si>
  <si>
    <t>Sum of LIVE INSTALLATION</t>
  </si>
  <si>
    <t>Sum of BILLED INSTALLATION</t>
  </si>
  <si>
    <t>Sum of UNITS</t>
  </si>
  <si>
    <t>Sum of OB</t>
  </si>
  <si>
    <t>Sum of DEMAND</t>
  </si>
  <si>
    <t>Sum of COLLECTION</t>
  </si>
  <si>
    <t>Sum of BALANCE</t>
  </si>
  <si>
    <t xml:space="preserve"> COLLECTION</t>
  </si>
  <si>
    <t xml:space="preserve"> OB</t>
  </si>
  <si>
    <t xml:space="preserve"> BILLED INSTALLATION</t>
  </si>
  <si>
    <t xml:space="preserve"> LIVE INSTALLATION</t>
  </si>
  <si>
    <t xml:space="preserve"> TOTAL INSTALLATION</t>
  </si>
  <si>
    <t>fUNITS</t>
  </si>
  <si>
    <t>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</si>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</sst>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D8AA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7">
    <xf numFmtId="0" fontId="0" fillId="0" borderId="0" xfId="0" applyNumberForma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right"/>
    </xf>
    <xf numFmtId="1" fontId="0" fillId="0" borderId="0" xfId="0" applyNumberFormat="1" applyFill="1" applyAlignment="1" applyProtection="1"/>
    <xf numFmtId="0" fontId="0" fillId="0" borderId="0" xfId="0" pivotButton="1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indent="1"/>
    </xf>
    <xf numFmtId="0" fontId="3" fillId="0" borderId="1" xfId="0" applyNumberFormat="1" applyFont="1" applyFill="1" applyBorder="1" applyAlignment="1" applyProtection="1"/>
    <xf numFmtId="14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1" fontId="3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IITS" refreshedDate="44770.710604282409" createdVersion="4" refreshedVersion="4" minRefreshableVersion="3" recordCount="60">
  <cacheSource type="worksheet">
    <worksheetSource ref="A1:J61" sheet="Sheet2"/>
  </cacheSource>
  <cacheFields count="10">
    <cacheField name="SO CODE" numFmtId="0">
      <sharedItems count="5">
        <s v="142112~SUNILKUMAR"/>
        <s v="142114~DEVARAJ"/>
        <s v="142116~VIRUPAKSHA H S"/>
        <s v="142117~MAHADEV"/>
        <s v="142118~SHAMANTH"/>
      </sharedItems>
    </cacheField>
    <cacheField name="TARIFF" numFmtId="0">
      <sharedItems count="4">
        <s v="LT1"/>
        <s v="LT2"/>
        <s v="LT3"/>
        <s v="LT5"/>
      </sharedItems>
    </cacheField>
    <cacheField name="TOTAL INSTALLATION" numFmtId="0">
      <sharedItems containsSemiMixedTypes="0" containsString="0" containsNumber="1" containsInteger="1" minValue="1" maxValue="4909"/>
    </cacheField>
    <cacheField name="LIVE INSTALLATION" numFmtId="0">
      <sharedItems containsSemiMixedTypes="0" containsString="0" containsNumber="1" containsInteger="1" minValue="1" maxValue="4316"/>
    </cacheField>
    <cacheField name="BILLED INSTALLATION" numFmtId="0">
      <sharedItems containsSemiMixedTypes="0" containsString="0" containsNumber="1" containsInteger="1" minValue="0" maxValue="4292"/>
    </cacheField>
    <cacheField name="UNITS" numFmtId="0">
      <sharedItems containsSemiMixedTypes="0" containsString="0" containsNumber="1" containsInteger="1" minValue="0" maxValue="116641"/>
    </cacheField>
    <cacheField name="OB" numFmtId="1">
      <sharedItems containsSemiMixedTypes="0" containsString="0" containsNumber="1" minValue="-44006.38" maxValue="4212087.0199999996"/>
    </cacheField>
    <cacheField name="DEMAND" numFmtId="1">
      <sharedItems containsSemiMixedTypes="0" containsString="0" containsNumber="1" minValue="0" maxValue="949293"/>
    </cacheField>
    <cacheField name="COLLECTION" numFmtId="1">
      <sharedItems containsSemiMixedTypes="0" containsString="0" containsNumber="1" containsInteger="1" minValue="0" maxValue="1057343"/>
    </cacheField>
    <cacheField name="BALANCE" numFmtId="1">
      <sharedItems containsSemiMixedTypes="0" containsString="0" containsNumber="1" minValue="-110061.56000000006" maxValue="1238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n v="120"/>
    <n v="120"/>
    <n v="120"/>
    <n v="6921"/>
    <n v="129678.39"/>
    <n v="46933"/>
    <n v="39165"/>
    <n v="7768"/>
  </r>
  <r>
    <x v="0"/>
    <x v="0"/>
    <n v="633"/>
    <n v="633"/>
    <n v="633"/>
    <n v="13944"/>
    <n v="179816.38"/>
    <n v="117113.98"/>
    <n v="32509"/>
    <n v="84604.98"/>
  </r>
  <r>
    <x v="0"/>
    <x v="0"/>
    <n v="732"/>
    <n v="332"/>
    <n v="332"/>
    <n v="451"/>
    <n v="859434.88"/>
    <n v="28009.01"/>
    <n v="10125"/>
    <n v="17884.009999999998"/>
  </r>
  <r>
    <x v="0"/>
    <x v="1"/>
    <n v="1"/>
    <n v="1"/>
    <n v="1"/>
    <n v="1560"/>
    <n v="0"/>
    <n v="20364"/>
    <n v="20364"/>
    <n v="0"/>
  </r>
  <r>
    <x v="0"/>
    <x v="1"/>
    <n v="4"/>
    <n v="4"/>
    <n v="4"/>
    <n v="78"/>
    <n v="365"/>
    <n v="1283"/>
    <n v="893"/>
    <n v="390"/>
  </r>
  <r>
    <x v="0"/>
    <x v="1"/>
    <n v="3924"/>
    <n v="3382"/>
    <n v="3347"/>
    <n v="84389"/>
    <n v="3718181.64"/>
    <n v="718588"/>
    <n v="705062"/>
    <n v="13526"/>
  </r>
  <r>
    <x v="0"/>
    <x v="1"/>
    <n v="53"/>
    <n v="50"/>
    <n v="49"/>
    <n v="1452"/>
    <n v="14583.55"/>
    <n v="12139"/>
    <n v="14853"/>
    <n v="-2714"/>
  </r>
  <r>
    <x v="0"/>
    <x v="2"/>
    <n v="6"/>
    <n v="6"/>
    <n v="6"/>
    <n v="99"/>
    <n v="939"/>
    <n v="2305"/>
    <n v="3450"/>
    <n v="-1145"/>
  </r>
  <r>
    <x v="0"/>
    <x v="2"/>
    <n v="2"/>
    <n v="2"/>
    <n v="2"/>
    <n v="3"/>
    <n v="-40.46"/>
    <n v="256.86"/>
    <n v="0"/>
    <n v="256.86"/>
  </r>
  <r>
    <x v="0"/>
    <x v="2"/>
    <n v="170"/>
    <n v="153"/>
    <n v="152"/>
    <n v="20679"/>
    <n v="159219.03"/>
    <n v="233512"/>
    <n v="227081"/>
    <n v="6431"/>
  </r>
  <r>
    <x v="0"/>
    <x v="3"/>
    <n v="25"/>
    <n v="20"/>
    <n v="20"/>
    <n v="823"/>
    <n v="9029.8799999999992"/>
    <n v="9788"/>
    <n v="2463"/>
    <n v="7325"/>
  </r>
  <r>
    <x v="0"/>
    <x v="3"/>
    <n v="3"/>
    <n v="2"/>
    <n v="2"/>
    <n v="9082"/>
    <n v="-37423.910000000003"/>
    <n v="85919"/>
    <n v="85894"/>
    <n v="25"/>
  </r>
  <r>
    <x v="0"/>
    <x v="3"/>
    <n v="36"/>
    <n v="24"/>
    <n v="23"/>
    <n v="4452"/>
    <n v="55652.21"/>
    <n v="57520"/>
    <n v="29053"/>
    <n v="28467"/>
  </r>
  <r>
    <x v="1"/>
    <x v="0"/>
    <n v="371"/>
    <n v="371"/>
    <n v="371"/>
    <n v="8016"/>
    <n v="4725.43"/>
    <n v="66794.25"/>
    <n v="1835"/>
    <n v="64959.25"/>
  </r>
  <r>
    <x v="1"/>
    <x v="0"/>
    <n v="33"/>
    <n v="33"/>
    <n v="33"/>
    <n v="1925"/>
    <n v="1762"/>
    <n v="12239"/>
    <n v="6240"/>
    <n v="5999"/>
  </r>
  <r>
    <x v="1"/>
    <x v="0"/>
    <n v="624"/>
    <n v="176"/>
    <n v="176"/>
    <n v="343"/>
    <n v="128736.27"/>
    <n v="12694.07"/>
    <n v="750"/>
    <n v="11944.07"/>
  </r>
  <r>
    <x v="1"/>
    <x v="1"/>
    <n v="2893"/>
    <n v="2505"/>
    <n v="2483"/>
    <n v="46842"/>
    <n v="1747778.55"/>
    <n v="443386"/>
    <n v="400217"/>
    <n v="43169"/>
  </r>
  <r>
    <x v="1"/>
    <x v="1"/>
    <n v="23"/>
    <n v="23"/>
    <n v="23"/>
    <n v="428"/>
    <n v="778"/>
    <n v="4448"/>
    <n v="3403"/>
    <n v="1045"/>
  </r>
  <r>
    <x v="1"/>
    <x v="1"/>
    <n v="2"/>
    <n v="1"/>
    <n v="1"/>
    <n v="8"/>
    <n v="81"/>
    <n v="196"/>
    <n v="300"/>
    <n v="-104"/>
  </r>
  <r>
    <x v="1"/>
    <x v="2"/>
    <n v="1"/>
    <n v="1"/>
    <n v="1"/>
    <n v="0"/>
    <n v="-571.04999999999995"/>
    <n v="115.05"/>
    <n v="0"/>
    <n v="115.05"/>
  </r>
  <r>
    <x v="1"/>
    <x v="2"/>
    <n v="149"/>
    <n v="140"/>
    <n v="138"/>
    <n v="11724"/>
    <n v="21218.95"/>
    <n v="143601"/>
    <n v="131519"/>
    <n v="12082"/>
  </r>
  <r>
    <x v="1"/>
    <x v="2"/>
    <n v="21"/>
    <n v="16"/>
    <n v="16"/>
    <n v="195"/>
    <n v="7537.68"/>
    <n v="4150"/>
    <n v="4248"/>
    <n v="-98"/>
  </r>
  <r>
    <x v="1"/>
    <x v="3"/>
    <n v="22"/>
    <n v="20"/>
    <n v="20"/>
    <n v="6649"/>
    <n v="-6137.44"/>
    <n v="72375"/>
    <n v="67397"/>
    <n v="4978"/>
  </r>
  <r>
    <x v="1"/>
    <x v="3"/>
    <n v="17"/>
    <n v="16"/>
    <n v="16"/>
    <n v="633"/>
    <n v="960.36"/>
    <n v="6798"/>
    <n v="6246"/>
    <n v="552"/>
  </r>
  <r>
    <x v="2"/>
    <x v="0"/>
    <n v="603"/>
    <n v="261"/>
    <n v="248"/>
    <n v="333"/>
    <n v="628799.31999999995"/>
    <n v="18925.79"/>
    <n v="13880"/>
    <n v="5045.7900000000009"/>
  </r>
  <r>
    <x v="2"/>
    <x v="0"/>
    <n v="353"/>
    <n v="353"/>
    <n v="353"/>
    <n v="8574"/>
    <n v="119757.07"/>
    <n v="72369.33"/>
    <n v="15735"/>
    <n v="56634.33"/>
  </r>
  <r>
    <x v="2"/>
    <x v="0"/>
    <n v="76"/>
    <n v="76"/>
    <n v="76"/>
    <n v="5103"/>
    <n v="61899.23"/>
    <n v="33635"/>
    <n v="22616"/>
    <n v="11019"/>
  </r>
  <r>
    <x v="2"/>
    <x v="1"/>
    <n v="6"/>
    <n v="4"/>
    <n v="4"/>
    <n v="2051"/>
    <n v="29705"/>
    <n v="22904"/>
    <n v="22554"/>
    <n v="350"/>
  </r>
  <r>
    <x v="2"/>
    <x v="1"/>
    <n v="4333"/>
    <n v="3736"/>
    <n v="3720"/>
    <n v="116641"/>
    <n v="4212087.0199999996"/>
    <n v="947281.44"/>
    <n v="1057343"/>
    <n v="-110061.56000000006"/>
  </r>
  <r>
    <x v="2"/>
    <x v="1"/>
    <n v="4"/>
    <n v="2"/>
    <n v="1"/>
    <n v="56"/>
    <n v="-334"/>
    <n v="606"/>
    <n v="598"/>
    <n v="8"/>
  </r>
  <r>
    <x v="2"/>
    <x v="1"/>
    <n v="1137"/>
    <n v="1034"/>
    <n v="1031"/>
    <n v="39787"/>
    <n v="830247.99"/>
    <n v="317301"/>
    <n v="309056"/>
    <n v="8245"/>
  </r>
  <r>
    <x v="2"/>
    <x v="2"/>
    <n v="179"/>
    <n v="161"/>
    <n v="161"/>
    <n v="23136"/>
    <n v="135062.43"/>
    <n v="264881"/>
    <n v="233174"/>
    <n v="31707"/>
  </r>
  <r>
    <x v="2"/>
    <x v="2"/>
    <n v="188"/>
    <n v="141"/>
    <n v="141"/>
    <n v="17354"/>
    <n v="236912.33"/>
    <n v="221234"/>
    <n v="191306"/>
    <n v="29928"/>
  </r>
  <r>
    <x v="2"/>
    <x v="3"/>
    <n v="86"/>
    <n v="69"/>
    <n v="68"/>
    <n v="29586"/>
    <n v="182490.85"/>
    <n v="329916"/>
    <n v="206040"/>
    <n v="123876"/>
  </r>
  <r>
    <x v="2"/>
    <x v="3"/>
    <n v="7"/>
    <n v="7"/>
    <n v="7"/>
    <n v="26625"/>
    <n v="804"/>
    <n v="253799"/>
    <n v="255083"/>
    <n v="-1284"/>
  </r>
  <r>
    <x v="2"/>
    <x v="3"/>
    <n v="34"/>
    <n v="27"/>
    <n v="27"/>
    <n v="1615"/>
    <n v="44912.03"/>
    <n v="17423"/>
    <n v="16112"/>
    <n v="1311"/>
  </r>
  <r>
    <x v="3"/>
    <x v="0"/>
    <n v="86"/>
    <n v="86"/>
    <n v="86"/>
    <n v="5048"/>
    <n v="54785.34"/>
    <n v="32712"/>
    <n v="20727"/>
    <n v="11985"/>
  </r>
  <r>
    <x v="3"/>
    <x v="0"/>
    <n v="898"/>
    <n v="401"/>
    <n v="400"/>
    <n v="490"/>
    <n v="611313.81000000006"/>
    <n v="30788.92"/>
    <n v="8131"/>
    <n v="22657.919999999998"/>
  </r>
  <r>
    <x v="3"/>
    <x v="0"/>
    <n v="596"/>
    <n v="596"/>
    <n v="596"/>
    <n v="13013"/>
    <n v="124603.89"/>
    <n v="109316.78"/>
    <n v="14577"/>
    <n v="94739.78"/>
  </r>
  <r>
    <x v="3"/>
    <x v="1"/>
    <n v="147"/>
    <n v="139"/>
    <n v="138"/>
    <n v="5996"/>
    <n v="70280.3"/>
    <n v="54666"/>
    <n v="51926"/>
    <n v="2740"/>
  </r>
  <r>
    <x v="3"/>
    <x v="1"/>
    <n v="4909"/>
    <n v="4316"/>
    <n v="4292"/>
    <n v="115834"/>
    <n v="3964247.74"/>
    <n v="949293"/>
    <n v="864599"/>
    <n v="84694"/>
  </r>
  <r>
    <x v="3"/>
    <x v="1"/>
    <n v="2"/>
    <n v="2"/>
    <n v="2"/>
    <n v="154"/>
    <n v="-2"/>
    <n v="1854"/>
    <n v="1590"/>
    <n v="264"/>
  </r>
  <r>
    <x v="3"/>
    <x v="2"/>
    <n v="198"/>
    <n v="176"/>
    <n v="174"/>
    <n v="31083"/>
    <n v="201882.15"/>
    <n v="363040"/>
    <n v="364637"/>
    <n v="-1597"/>
  </r>
  <r>
    <x v="3"/>
    <x v="2"/>
    <n v="19"/>
    <n v="14"/>
    <n v="13"/>
    <n v="784"/>
    <n v="6443.15"/>
    <n v="10441"/>
    <n v="8146"/>
    <n v="2295"/>
  </r>
  <r>
    <x v="3"/>
    <x v="2"/>
    <n v="1"/>
    <n v="1"/>
    <n v="0"/>
    <n v="0"/>
    <n v="20.05"/>
    <n v="0"/>
    <n v="0"/>
    <n v="0"/>
  </r>
  <r>
    <x v="3"/>
    <x v="3"/>
    <n v="34"/>
    <n v="25"/>
    <n v="25"/>
    <n v="508"/>
    <n v="40827.32"/>
    <n v="8313"/>
    <n v="4170"/>
    <n v="4143"/>
  </r>
  <r>
    <x v="3"/>
    <x v="3"/>
    <n v="6"/>
    <n v="4"/>
    <n v="4"/>
    <n v="26006"/>
    <n v="3139.57"/>
    <n v="234855"/>
    <n v="135150"/>
    <n v="99705"/>
  </r>
  <r>
    <x v="3"/>
    <x v="3"/>
    <n v="39"/>
    <n v="25"/>
    <n v="25"/>
    <n v="15091"/>
    <n v="65374.7"/>
    <n v="146488"/>
    <n v="57653"/>
    <n v="88835"/>
  </r>
  <r>
    <x v="4"/>
    <x v="0"/>
    <n v="495"/>
    <n v="495"/>
    <n v="495"/>
    <n v="11874"/>
    <n v="15972.15"/>
    <n v="97553.61"/>
    <n v="14071"/>
    <n v="83482.61"/>
  </r>
  <r>
    <x v="4"/>
    <x v="0"/>
    <n v="78"/>
    <n v="78"/>
    <n v="78"/>
    <n v="4782"/>
    <n v="8866.2000000000007"/>
    <n v="30465"/>
    <n v="30130"/>
    <n v="335"/>
  </r>
  <r>
    <x v="4"/>
    <x v="0"/>
    <n v="757"/>
    <n v="233"/>
    <n v="232"/>
    <n v="244"/>
    <n v="395492.63"/>
    <n v="16810.560000000001"/>
    <n v="4175"/>
    <n v="12635.560000000001"/>
  </r>
  <r>
    <x v="4"/>
    <x v="1"/>
    <n v="7"/>
    <n v="5"/>
    <n v="5"/>
    <n v="201"/>
    <n v="3412.61"/>
    <n v="5478"/>
    <n v="8441"/>
    <n v="-2963"/>
  </r>
  <r>
    <x v="4"/>
    <x v="1"/>
    <n v="4054"/>
    <n v="3456"/>
    <n v="3438"/>
    <n v="88992"/>
    <n v="2684115.33"/>
    <n v="750609"/>
    <n v="746759"/>
    <n v="3850"/>
  </r>
  <r>
    <x v="4"/>
    <x v="1"/>
    <n v="24"/>
    <n v="24"/>
    <n v="24"/>
    <n v="1736"/>
    <n v="3269"/>
    <n v="18160"/>
    <n v="5744"/>
    <n v="12416"/>
  </r>
  <r>
    <x v="4"/>
    <x v="2"/>
    <n v="333"/>
    <n v="290"/>
    <n v="284"/>
    <n v="39549"/>
    <n v="169724.28"/>
    <n v="469156"/>
    <n v="413778"/>
    <n v="55378"/>
  </r>
  <r>
    <x v="4"/>
    <x v="2"/>
    <n v="37"/>
    <n v="32"/>
    <n v="32"/>
    <n v="7937"/>
    <n v="340162.46"/>
    <n v="99005"/>
    <n v="94486"/>
    <n v="4519"/>
  </r>
  <r>
    <x v="4"/>
    <x v="2"/>
    <n v="1"/>
    <n v="1"/>
    <n v="1"/>
    <n v="0"/>
    <n v="-50.02"/>
    <n v="250.02"/>
    <n v="0"/>
    <n v="250.02"/>
  </r>
  <r>
    <x v="4"/>
    <x v="3"/>
    <n v="10"/>
    <n v="8"/>
    <n v="8"/>
    <n v="31035"/>
    <n v="-44006.38"/>
    <n v="298164"/>
    <n v="237589"/>
    <n v="60575"/>
  </r>
  <r>
    <x v="4"/>
    <x v="3"/>
    <n v="67"/>
    <n v="43"/>
    <n v="43"/>
    <n v="19727"/>
    <n v="10037.280000000001"/>
    <n v="206840"/>
    <n v="204698"/>
    <n v="2142"/>
  </r>
  <r>
    <x v="4"/>
    <x v="3"/>
    <n v="56"/>
    <n v="47"/>
    <n v="47"/>
    <n v="2516"/>
    <n v="27731.13"/>
    <n v="27314"/>
    <n v="30628"/>
    <n v="-33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I29" firstHeaderRow="0" firstDataRow="1" firstDataCol="1"/>
  <pivotFields count="10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numFmtId="1" showAll="0"/>
    <pivotField dataField="1" numFmtId="1" showAll="0"/>
    <pivotField dataField="1" numFmtId="1" showAll="0"/>
    <pivotField dataField="1" numFmtId="1" showAll="0"/>
  </pivotFields>
  <rowFields count="2">
    <field x="0"/>
    <field x="1"/>
  </rowFields>
  <rowItems count="2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TOTAL INSTALLATION" fld="2" baseField="0" baseItem="0"/>
    <dataField name="Sum of LIVE INSTALLATION" fld="3" baseField="0" baseItem="0"/>
    <dataField name="Sum of BILLED INSTALLATION" fld="4" baseField="0" baseItem="0"/>
    <dataField name="Sum of UNITS" fld="5" baseField="0" baseItem="0"/>
    <dataField name="Sum of OB" fld="6" baseField="0" baseItem="0"/>
    <dataField name="Sum of DEMAND" fld="7" baseField="0" baseItem="0"/>
    <dataField name="Sum of COLLECTION" fld="8" baseField="0" baseItem="0"/>
    <dataField name="Sum of BALANCE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7:AD135" totalsRowShown="0">
  <autoFilter ref="A7:AD135">
    <filterColumn colId="1">
      <filters>
        <filter val="142111~SRIDHARA"/>
        <filter val="142112~SUNILKUMAR"/>
        <filter val="142114~DEVARAJ"/>
        <filter val="142116~VIRUPAKSHA H S"/>
        <filter val="142117~MAHADEV"/>
        <filter val="142118~SHAMANTH"/>
      </filters>
    </filterColumn>
    <filterColumn colId="2">
      <filters>
        <filter val="LT1"/>
        <filter val="LT2"/>
        <filter val="LT3"/>
        <filter val="LT5"/>
      </filters>
    </filterColumn>
  </autoFilter>
  <tableColumns count="30">
    <tableColumn id="1" name="SECTION"/>
    <tableColumn id="2" name="SO CODE"/>
    <tableColumn id="3" name="TARIFF"/>
    <tableColumn id="4" name="SUB TARIFF"/>
    <tableColumn id="5" name="TOTAL INSTALLATION"/>
    <tableColumn id="6" name="LIVE INSTALLATION"/>
    <tableColumn id="7" name="BILLED INSTALLATION"/>
    <tableColumn id="8" name="UNITS"/>
    <tableColumn id="9" name="OB"/>
    <tableColumn id="10" name="DEMAND"/>
    <tableColumn id="11" name="COLLECTION"/>
    <tableColumn id="12" name="ADJ"/>
    <tableColumn id="13" name="CB"/>
    <tableColumn id="14" name="LD/PD INSTALLATION"/>
    <tableColumn id="15" name="BILLING EFF"/>
    <tableColumn id="16" name="COLL EFF"/>
    <tableColumn id="17" name="NORMAL"/>
    <tableColumn id="18" name="DISS"/>
    <tableColumn id="19" name="IDLE/VACANT"/>
    <tableColumn id="20" name="DL"/>
    <tableColumn id="21" name="INVISIBLE"/>
    <tableColumn id="22" name="MSNU"/>
    <tableColumn id="23" name="STICKY"/>
    <tableColumn id="24" name="MNR"/>
    <tableColumn id="25" name="MBO"/>
    <tableColumn id="26" name="DIAL OVER"/>
    <tableColumn id="27" name="DC"/>
    <tableColumn id="28" name="ABNORMAL CONSUMPTION"/>
    <tableColumn id="29" name="SUBNORMAL CONSUMPTION"/>
    <tableColumn id="30" name="ZERO CON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5"/>
  <sheetViews>
    <sheetView topLeftCell="P63" workbookViewId="0">
      <selection activeCell="A7" sqref="A7:AD119"/>
    </sheetView>
  </sheetViews>
  <sheetFormatPr defaultRowHeight="15" x14ac:dyDescent="0.25"/>
  <cols>
    <col min="1" max="1" width="12" customWidth="1"/>
    <col min="2" max="2" width="23.5703125" customWidth="1"/>
    <col min="3" max="3" width="10.42578125" customWidth="1"/>
    <col min="4" max="4" width="73.5703125" customWidth="1"/>
    <col min="5" max="5" width="22.85546875" customWidth="1"/>
    <col min="6" max="6" width="21" customWidth="1"/>
    <col min="7" max="7" width="23.140625" customWidth="1"/>
    <col min="8" max="8" width="9.7109375" customWidth="1"/>
    <col min="9" max="9" width="15.140625" customWidth="1"/>
    <col min="10" max="10" width="12.5703125" customWidth="1"/>
    <col min="11" max="11" width="15.28515625" customWidth="1"/>
    <col min="12" max="12" width="13" customWidth="1"/>
    <col min="13" max="13" width="15.140625" customWidth="1"/>
    <col min="14" max="14" width="22.7109375" customWidth="1"/>
    <col min="15" max="15" width="14.5703125" customWidth="1"/>
    <col min="16" max="17" width="12.28515625" customWidth="1"/>
    <col min="18" max="18" width="8.28515625" customWidth="1"/>
    <col min="19" max="19" width="16.140625" customWidth="1"/>
    <col min="20" max="20" width="6.7109375" customWidth="1"/>
    <col min="21" max="21" width="12.7109375" customWidth="1"/>
    <col min="22" max="22" width="10" customWidth="1"/>
    <col min="23" max="23" width="10.28515625" customWidth="1"/>
    <col min="24" max="25" width="8.85546875" customWidth="1"/>
    <col min="26" max="26" width="13.7109375" customWidth="1"/>
    <col min="27" max="27" width="7" customWidth="1"/>
    <col min="28" max="28" width="28.42578125" customWidth="1"/>
    <col min="29" max="29" width="29.5703125" customWidth="1"/>
    <col min="30" max="30" width="22.85546875" customWidth="1"/>
  </cols>
  <sheetData>
    <row r="1" spans="1:132" x14ac:dyDescent="0.25">
      <c r="A1" s="3" t="s">
        <v>0</v>
      </c>
      <c r="B1" s="2" t="s">
        <v>1</v>
      </c>
      <c r="C1" s="2" t="s">
        <v>1</v>
      </c>
      <c r="D1" s="3" t="s">
        <v>2</v>
      </c>
      <c r="E1" s="2" t="s">
        <v>3</v>
      </c>
      <c r="F1" s="2" t="s">
        <v>3</v>
      </c>
    </row>
    <row r="2" spans="1:132" ht="18.75" x14ac:dyDescent="0.3">
      <c r="A2" s="1" t="s">
        <v>4</v>
      </c>
      <c r="B2" s="1" t="s">
        <v>4</v>
      </c>
      <c r="C2" s="1" t="s">
        <v>4</v>
      </c>
      <c r="D2" s="1" t="s">
        <v>4</v>
      </c>
      <c r="E2" s="1" t="s">
        <v>4</v>
      </c>
      <c r="F2" s="1" t="s">
        <v>4</v>
      </c>
      <c r="G2" s="1" t="s">
        <v>4</v>
      </c>
      <c r="H2" s="1" t="s">
        <v>4</v>
      </c>
      <c r="I2" s="1" t="s">
        <v>4</v>
      </c>
      <c r="J2" s="1" t="s">
        <v>4</v>
      </c>
      <c r="K2" s="1" t="s">
        <v>4</v>
      </c>
      <c r="L2" s="1" t="s">
        <v>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132" ht="18.75" x14ac:dyDescent="0.3">
      <c r="A3" s="1" t="s">
        <v>5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1" t="s">
        <v>5</v>
      </c>
      <c r="L3" s="1" t="s">
        <v>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132" ht="18.75" x14ac:dyDescent="0.3">
      <c r="A4" s="1" t="s">
        <v>6</v>
      </c>
      <c r="B4" s="1" t="s">
        <v>6</v>
      </c>
      <c r="C4" s="1" t="s">
        <v>6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EA4" s="3" t="s">
        <v>0</v>
      </c>
      <c r="EB4" s="2" t="s">
        <v>1</v>
      </c>
    </row>
    <row r="5" spans="1:13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EA5" s="3" t="s">
        <v>2</v>
      </c>
      <c r="EB5" s="2" t="s">
        <v>3</v>
      </c>
    </row>
    <row r="7" spans="1:132" x14ac:dyDescent="0.2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t="s">
        <v>19</v>
      </c>
      <c r="N7" t="s">
        <v>20</v>
      </c>
      <c r="O7" t="s">
        <v>21</v>
      </c>
      <c r="P7" t="s">
        <v>22</v>
      </c>
      <c r="Q7" t="s">
        <v>23</v>
      </c>
      <c r="R7" t="s">
        <v>24</v>
      </c>
      <c r="S7" t="s">
        <v>25</v>
      </c>
      <c r="T7" t="s">
        <v>26</v>
      </c>
      <c r="U7" t="s">
        <v>27</v>
      </c>
      <c r="V7" t="s">
        <v>28</v>
      </c>
      <c r="W7" t="s">
        <v>29</v>
      </c>
      <c r="X7" t="s">
        <v>30</v>
      </c>
      <c r="Y7" t="s">
        <v>31</v>
      </c>
      <c r="Z7" t="s">
        <v>32</v>
      </c>
      <c r="AA7" t="s">
        <v>33</v>
      </c>
      <c r="AB7" t="s">
        <v>34</v>
      </c>
      <c r="AC7" t="s">
        <v>35</v>
      </c>
      <c r="AD7" t="s">
        <v>36</v>
      </c>
    </row>
    <row r="8" spans="1:132" hidden="1" x14ac:dyDescent="0.25">
      <c r="A8" t="s">
        <v>37</v>
      </c>
      <c r="B8" t="s">
        <v>38</v>
      </c>
      <c r="C8" t="s">
        <v>39</v>
      </c>
      <c r="D8" t="s">
        <v>40</v>
      </c>
      <c r="E8">
        <v>2</v>
      </c>
      <c r="F8">
        <v>2</v>
      </c>
      <c r="G8">
        <v>2</v>
      </c>
      <c r="H8">
        <v>68466</v>
      </c>
      <c r="I8">
        <v>50814579</v>
      </c>
      <c r="J8">
        <v>867441</v>
      </c>
      <c r="K8">
        <v>0</v>
      </c>
      <c r="L8">
        <v>0</v>
      </c>
      <c r="M8">
        <v>51682020</v>
      </c>
      <c r="N8">
        <v>0</v>
      </c>
      <c r="O8">
        <v>100</v>
      </c>
      <c r="P8">
        <v>0</v>
      </c>
      <c r="Q8">
        <v>2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132" hidden="1" x14ac:dyDescent="0.25">
      <c r="A9" t="s">
        <v>37</v>
      </c>
      <c r="B9" t="s">
        <v>38</v>
      </c>
      <c r="C9" t="s">
        <v>41</v>
      </c>
      <c r="D9" t="s">
        <v>42</v>
      </c>
      <c r="E9">
        <v>2</v>
      </c>
      <c r="F9">
        <v>2</v>
      </c>
      <c r="G9">
        <v>2</v>
      </c>
      <c r="H9">
        <v>5376</v>
      </c>
      <c r="I9">
        <v>1490</v>
      </c>
      <c r="J9">
        <v>86029</v>
      </c>
      <c r="K9">
        <v>57259</v>
      </c>
      <c r="L9">
        <v>0</v>
      </c>
      <c r="M9">
        <v>30260</v>
      </c>
      <c r="N9">
        <v>0</v>
      </c>
      <c r="O9">
        <v>100</v>
      </c>
      <c r="P9">
        <v>66.56</v>
      </c>
      <c r="Q9">
        <v>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132" hidden="1" x14ac:dyDescent="0.25">
      <c r="A10" t="s">
        <v>37</v>
      </c>
      <c r="B10" t="s">
        <v>38</v>
      </c>
      <c r="C10" t="s">
        <v>41</v>
      </c>
      <c r="D10" t="s">
        <v>43</v>
      </c>
      <c r="E10">
        <v>2</v>
      </c>
      <c r="F10">
        <v>2</v>
      </c>
      <c r="G10">
        <v>2</v>
      </c>
      <c r="H10">
        <v>23580</v>
      </c>
      <c r="I10">
        <v>161558</v>
      </c>
      <c r="J10">
        <v>350730</v>
      </c>
      <c r="K10">
        <v>161704</v>
      </c>
      <c r="L10">
        <v>0</v>
      </c>
      <c r="M10">
        <v>350584</v>
      </c>
      <c r="N10">
        <v>0</v>
      </c>
      <c r="O10">
        <v>100</v>
      </c>
      <c r="P10">
        <v>46.1</v>
      </c>
      <c r="Q10">
        <v>2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</row>
    <row r="11" spans="1:132" hidden="1" x14ac:dyDescent="0.25">
      <c r="A11" t="s">
        <v>37</v>
      </c>
      <c r="B11" t="s">
        <v>38</v>
      </c>
      <c r="C11" t="s">
        <v>41</v>
      </c>
      <c r="D11" t="s">
        <v>44</v>
      </c>
      <c r="E11">
        <v>1</v>
      </c>
      <c r="F11">
        <v>1</v>
      </c>
      <c r="G11">
        <v>1</v>
      </c>
      <c r="H11">
        <v>1442</v>
      </c>
      <c r="I11">
        <v>749</v>
      </c>
      <c r="J11">
        <v>41546</v>
      </c>
      <c r="K11">
        <v>42295</v>
      </c>
      <c r="L11">
        <v>0</v>
      </c>
      <c r="M11">
        <v>0</v>
      </c>
      <c r="N11">
        <v>0</v>
      </c>
      <c r="O11">
        <v>100</v>
      </c>
      <c r="P11">
        <v>101.8</v>
      </c>
      <c r="Q11">
        <v>1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132" hidden="1" x14ac:dyDescent="0.25">
      <c r="A12" t="s">
        <v>37</v>
      </c>
      <c r="B12" t="s">
        <v>38</v>
      </c>
      <c r="C12" t="s">
        <v>45</v>
      </c>
      <c r="D12" t="s">
        <v>46</v>
      </c>
      <c r="E12">
        <v>1</v>
      </c>
      <c r="F12">
        <v>1</v>
      </c>
      <c r="G12">
        <v>1</v>
      </c>
      <c r="H12">
        <v>4012</v>
      </c>
      <c r="I12">
        <v>0</v>
      </c>
      <c r="J12">
        <v>87704</v>
      </c>
      <c r="K12">
        <v>87704</v>
      </c>
      <c r="L12">
        <v>0</v>
      </c>
      <c r="M12">
        <v>0</v>
      </c>
      <c r="N12">
        <v>0</v>
      </c>
      <c r="O12">
        <v>100</v>
      </c>
      <c r="P12">
        <v>100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</row>
    <row r="13" spans="1:132" hidden="1" x14ac:dyDescent="0.25">
      <c r="A13" t="s">
        <v>37</v>
      </c>
      <c r="B13" t="s">
        <v>47</v>
      </c>
      <c r="C13" t="s">
        <v>39</v>
      </c>
      <c r="D13" t="s">
        <v>40</v>
      </c>
      <c r="E13">
        <v>2</v>
      </c>
      <c r="F13">
        <v>2</v>
      </c>
      <c r="G13">
        <v>2</v>
      </c>
      <c r="H13">
        <v>401990</v>
      </c>
      <c r="I13">
        <v>1887660</v>
      </c>
      <c r="J13">
        <v>2890137</v>
      </c>
      <c r="K13">
        <v>0</v>
      </c>
      <c r="L13">
        <v>0</v>
      </c>
      <c r="M13">
        <v>4777797</v>
      </c>
      <c r="N13">
        <v>0</v>
      </c>
      <c r="O13">
        <v>100</v>
      </c>
      <c r="P13">
        <v>0</v>
      </c>
      <c r="Q13">
        <v>2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</row>
    <row r="14" spans="1:132" hidden="1" x14ac:dyDescent="0.25">
      <c r="A14" t="s">
        <v>37</v>
      </c>
      <c r="B14" t="s">
        <v>47</v>
      </c>
      <c r="C14" t="s">
        <v>41</v>
      </c>
      <c r="D14" t="s">
        <v>43</v>
      </c>
      <c r="E14">
        <v>1</v>
      </c>
      <c r="F14">
        <v>1</v>
      </c>
      <c r="G14">
        <v>1</v>
      </c>
      <c r="H14">
        <v>397</v>
      </c>
      <c r="I14">
        <v>0</v>
      </c>
      <c r="J14">
        <v>35632</v>
      </c>
      <c r="K14">
        <v>35632</v>
      </c>
      <c r="L14">
        <v>0</v>
      </c>
      <c r="M14">
        <v>0</v>
      </c>
      <c r="N14">
        <v>0</v>
      </c>
      <c r="O14">
        <v>100</v>
      </c>
      <c r="P14">
        <v>100</v>
      </c>
      <c r="Q14">
        <v>1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132" hidden="1" x14ac:dyDescent="0.25">
      <c r="A15" t="s">
        <v>37</v>
      </c>
      <c r="B15" t="s">
        <v>47</v>
      </c>
      <c r="C15" t="s">
        <v>48</v>
      </c>
      <c r="D15" t="s">
        <v>49</v>
      </c>
      <c r="E15">
        <v>2</v>
      </c>
      <c r="F15">
        <v>2</v>
      </c>
      <c r="G15">
        <v>2</v>
      </c>
      <c r="H15">
        <v>11640</v>
      </c>
      <c r="I15">
        <v>91469904</v>
      </c>
      <c r="J15">
        <v>1927730</v>
      </c>
      <c r="K15">
        <v>4066481</v>
      </c>
      <c r="L15">
        <v>0</v>
      </c>
      <c r="M15">
        <v>89331153</v>
      </c>
      <c r="N15">
        <v>0</v>
      </c>
      <c r="O15">
        <v>100</v>
      </c>
      <c r="P15">
        <v>210.95</v>
      </c>
      <c r="Q15">
        <v>2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</row>
    <row r="16" spans="1:132" x14ac:dyDescent="0.25">
      <c r="A16" t="s">
        <v>37</v>
      </c>
      <c r="B16" t="s">
        <v>47</v>
      </c>
      <c r="C16" t="s">
        <v>50</v>
      </c>
      <c r="D16" t="s">
        <v>51</v>
      </c>
      <c r="E16">
        <v>120</v>
      </c>
      <c r="F16">
        <v>120</v>
      </c>
      <c r="G16">
        <v>120</v>
      </c>
      <c r="H16">
        <v>6921</v>
      </c>
      <c r="I16">
        <v>129678.39</v>
      </c>
      <c r="J16">
        <v>46933</v>
      </c>
      <c r="K16">
        <v>39165</v>
      </c>
      <c r="L16">
        <v>0</v>
      </c>
      <c r="M16">
        <v>137446.39000000001</v>
      </c>
      <c r="N16">
        <v>0</v>
      </c>
      <c r="O16">
        <v>100</v>
      </c>
      <c r="P16">
        <v>83.45</v>
      </c>
      <c r="Q16">
        <v>114</v>
      </c>
      <c r="R16">
        <v>4</v>
      </c>
      <c r="S16">
        <v>0</v>
      </c>
      <c r="T16">
        <v>0</v>
      </c>
      <c r="U16">
        <v>2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</v>
      </c>
      <c r="AC16">
        <v>24</v>
      </c>
      <c r="AD16">
        <v>0</v>
      </c>
    </row>
    <row r="17" spans="1:30" x14ac:dyDescent="0.25">
      <c r="A17" t="s">
        <v>37</v>
      </c>
      <c r="B17" t="s">
        <v>47</v>
      </c>
      <c r="C17" t="s">
        <v>50</v>
      </c>
      <c r="D17" t="s">
        <v>52</v>
      </c>
      <c r="E17">
        <v>633</v>
      </c>
      <c r="F17">
        <v>633</v>
      </c>
      <c r="G17">
        <v>633</v>
      </c>
      <c r="H17">
        <v>13944</v>
      </c>
      <c r="I17">
        <v>179816.38</v>
      </c>
      <c r="J17">
        <v>117113.98</v>
      </c>
      <c r="K17">
        <v>32509</v>
      </c>
      <c r="L17">
        <v>115912.98</v>
      </c>
      <c r="M17">
        <v>148508.38</v>
      </c>
      <c r="N17">
        <v>0</v>
      </c>
      <c r="O17">
        <v>100</v>
      </c>
      <c r="P17">
        <v>27.76</v>
      </c>
      <c r="Q17">
        <v>630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3</v>
      </c>
      <c r="Y17">
        <v>0</v>
      </c>
      <c r="Z17">
        <v>0</v>
      </c>
      <c r="AA17">
        <v>0</v>
      </c>
      <c r="AB17">
        <v>70</v>
      </c>
      <c r="AC17">
        <v>57</v>
      </c>
      <c r="AD17">
        <v>0</v>
      </c>
    </row>
    <row r="18" spans="1:30" x14ac:dyDescent="0.25">
      <c r="A18" t="s">
        <v>37</v>
      </c>
      <c r="B18" t="s">
        <v>47</v>
      </c>
      <c r="C18" t="s">
        <v>50</v>
      </c>
      <c r="D18" t="s">
        <v>53</v>
      </c>
      <c r="E18">
        <v>732</v>
      </c>
      <c r="F18">
        <v>332</v>
      </c>
      <c r="G18">
        <v>332</v>
      </c>
      <c r="H18">
        <v>451</v>
      </c>
      <c r="I18">
        <v>859434.88</v>
      </c>
      <c r="J18">
        <v>28009.01</v>
      </c>
      <c r="K18">
        <v>10125</v>
      </c>
      <c r="L18">
        <v>25313.78</v>
      </c>
      <c r="M18">
        <v>852005.11</v>
      </c>
      <c r="N18">
        <v>400</v>
      </c>
      <c r="O18">
        <v>100</v>
      </c>
      <c r="P18">
        <v>36.15</v>
      </c>
      <c r="Q18">
        <v>149</v>
      </c>
      <c r="R18">
        <v>33</v>
      </c>
      <c r="S18">
        <v>149</v>
      </c>
      <c r="T18">
        <v>0</v>
      </c>
      <c r="U18">
        <v>0</v>
      </c>
      <c r="V18">
        <v>0</v>
      </c>
      <c r="W18">
        <v>0</v>
      </c>
      <c r="X18">
        <v>1</v>
      </c>
      <c r="Y18">
        <v>0</v>
      </c>
      <c r="Z18">
        <v>0</v>
      </c>
      <c r="AA18">
        <v>0</v>
      </c>
      <c r="AB18">
        <v>123</v>
      </c>
      <c r="AC18">
        <v>9</v>
      </c>
      <c r="AD18">
        <v>191</v>
      </c>
    </row>
    <row r="19" spans="1:30" x14ac:dyDescent="0.25">
      <c r="A19" t="s">
        <v>37</v>
      </c>
      <c r="B19" t="s">
        <v>47</v>
      </c>
      <c r="C19" t="s">
        <v>54</v>
      </c>
      <c r="D19" t="s">
        <v>55</v>
      </c>
      <c r="E19">
        <v>1</v>
      </c>
      <c r="F19">
        <v>1</v>
      </c>
      <c r="G19">
        <v>1</v>
      </c>
      <c r="H19">
        <v>1560</v>
      </c>
      <c r="I19">
        <v>0</v>
      </c>
      <c r="J19">
        <v>20364</v>
      </c>
      <c r="K19">
        <v>20364</v>
      </c>
      <c r="L19">
        <v>0</v>
      </c>
      <c r="M19">
        <v>0</v>
      </c>
      <c r="N19">
        <v>0</v>
      </c>
      <c r="O19">
        <v>100</v>
      </c>
      <c r="P19">
        <v>100</v>
      </c>
      <c r="Q19">
        <v>1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</row>
    <row r="20" spans="1:30" x14ac:dyDescent="0.25">
      <c r="A20" t="s">
        <v>37</v>
      </c>
      <c r="B20" t="s">
        <v>47</v>
      </c>
      <c r="C20" t="s">
        <v>54</v>
      </c>
      <c r="D20" t="s">
        <v>56</v>
      </c>
      <c r="E20">
        <v>4</v>
      </c>
      <c r="F20">
        <v>4</v>
      </c>
      <c r="G20">
        <v>4</v>
      </c>
      <c r="H20">
        <v>78</v>
      </c>
      <c r="I20">
        <v>365</v>
      </c>
      <c r="J20">
        <v>1283</v>
      </c>
      <c r="K20">
        <v>893</v>
      </c>
      <c r="L20">
        <v>0</v>
      </c>
      <c r="M20">
        <v>755</v>
      </c>
      <c r="N20">
        <v>0</v>
      </c>
      <c r="O20">
        <v>100</v>
      </c>
      <c r="P20">
        <v>69.599999999999994</v>
      </c>
      <c r="Q20">
        <v>3</v>
      </c>
      <c r="R20">
        <v>0</v>
      </c>
      <c r="S20">
        <v>1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1</v>
      </c>
    </row>
    <row r="21" spans="1:30" x14ac:dyDescent="0.25">
      <c r="A21" t="s">
        <v>37</v>
      </c>
      <c r="B21" t="s">
        <v>47</v>
      </c>
      <c r="C21" t="s">
        <v>54</v>
      </c>
      <c r="D21" t="s">
        <v>57</v>
      </c>
      <c r="E21">
        <v>3924</v>
      </c>
      <c r="F21">
        <v>3382</v>
      </c>
      <c r="G21">
        <v>3347</v>
      </c>
      <c r="H21">
        <v>84389</v>
      </c>
      <c r="I21">
        <v>3718181.64</v>
      </c>
      <c r="J21">
        <v>718588</v>
      </c>
      <c r="K21">
        <v>705062</v>
      </c>
      <c r="L21">
        <v>527</v>
      </c>
      <c r="M21">
        <v>3731180.64</v>
      </c>
      <c r="N21">
        <v>541</v>
      </c>
      <c r="O21">
        <v>0</v>
      </c>
      <c r="P21">
        <v>98.12</v>
      </c>
      <c r="Q21">
        <v>3017</v>
      </c>
      <c r="R21">
        <v>72</v>
      </c>
      <c r="S21">
        <v>225</v>
      </c>
      <c r="T21">
        <v>0</v>
      </c>
      <c r="U21">
        <v>11</v>
      </c>
      <c r="V21">
        <v>0</v>
      </c>
      <c r="W21">
        <v>0</v>
      </c>
      <c r="X21">
        <v>14</v>
      </c>
      <c r="Y21">
        <v>8</v>
      </c>
      <c r="Z21">
        <v>0</v>
      </c>
      <c r="AA21">
        <v>0</v>
      </c>
      <c r="AB21">
        <v>597</v>
      </c>
      <c r="AC21">
        <v>261</v>
      </c>
      <c r="AD21">
        <v>319</v>
      </c>
    </row>
    <row r="22" spans="1:30" x14ac:dyDescent="0.25">
      <c r="A22" t="s">
        <v>37</v>
      </c>
      <c r="B22" t="s">
        <v>47</v>
      </c>
      <c r="C22" t="s">
        <v>54</v>
      </c>
      <c r="D22" t="s">
        <v>58</v>
      </c>
      <c r="E22">
        <v>53</v>
      </c>
      <c r="F22">
        <v>50</v>
      </c>
      <c r="G22">
        <v>49</v>
      </c>
      <c r="H22">
        <v>1452</v>
      </c>
      <c r="I22">
        <v>14583.55</v>
      </c>
      <c r="J22">
        <v>12139</v>
      </c>
      <c r="K22">
        <v>14853</v>
      </c>
      <c r="L22">
        <v>0</v>
      </c>
      <c r="M22">
        <v>11869.55</v>
      </c>
      <c r="N22">
        <v>3</v>
      </c>
      <c r="O22">
        <v>0</v>
      </c>
      <c r="P22">
        <v>122.36</v>
      </c>
      <c r="Q22">
        <v>45</v>
      </c>
      <c r="R22">
        <v>1</v>
      </c>
      <c r="S22">
        <v>1</v>
      </c>
      <c r="T22">
        <v>0</v>
      </c>
      <c r="U22">
        <v>0</v>
      </c>
      <c r="V22">
        <v>0</v>
      </c>
      <c r="W22">
        <v>0</v>
      </c>
      <c r="X22">
        <v>1</v>
      </c>
      <c r="Y22">
        <v>1</v>
      </c>
      <c r="Z22">
        <v>0</v>
      </c>
      <c r="AA22">
        <v>0</v>
      </c>
      <c r="AB22">
        <v>10</v>
      </c>
      <c r="AC22">
        <v>3</v>
      </c>
      <c r="AD22">
        <v>2</v>
      </c>
    </row>
    <row r="23" spans="1:30" x14ac:dyDescent="0.25">
      <c r="A23" t="s">
        <v>37</v>
      </c>
      <c r="B23" t="s">
        <v>47</v>
      </c>
      <c r="C23" t="s">
        <v>59</v>
      </c>
      <c r="D23" t="s">
        <v>60</v>
      </c>
      <c r="E23">
        <v>6</v>
      </c>
      <c r="F23">
        <v>6</v>
      </c>
      <c r="G23">
        <v>6</v>
      </c>
      <c r="H23">
        <v>99</v>
      </c>
      <c r="I23">
        <v>939</v>
      </c>
      <c r="J23">
        <v>2305</v>
      </c>
      <c r="K23">
        <v>3450</v>
      </c>
      <c r="L23">
        <v>0</v>
      </c>
      <c r="M23">
        <v>-206</v>
      </c>
      <c r="N23">
        <v>0</v>
      </c>
      <c r="O23">
        <v>100</v>
      </c>
      <c r="P23">
        <v>149.66999999999999</v>
      </c>
      <c r="Q23">
        <v>5</v>
      </c>
      <c r="R23">
        <v>0</v>
      </c>
      <c r="S23">
        <v>1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1</v>
      </c>
      <c r="AC23">
        <v>1</v>
      </c>
      <c r="AD23">
        <v>2</v>
      </c>
    </row>
    <row r="24" spans="1:30" x14ac:dyDescent="0.25">
      <c r="A24" t="s">
        <v>37</v>
      </c>
      <c r="B24" t="s">
        <v>47</v>
      </c>
      <c r="C24" t="s">
        <v>59</v>
      </c>
      <c r="D24" t="s">
        <v>61</v>
      </c>
      <c r="E24">
        <v>2</v>
      </c>
      <c r="F24">
        <v>2</v>
      </c>
      <c r="G24">
        <v>2</v>
      </c>
      <c r="H24">
        <v>3</v>
      </c>
      <c r="I24">
        <v>-40.46</v>
      </c>
      <c r="J24">
        <v>256.86</v>
      </c>
      <c r="K24">
        <v>0</v>
      </c>
      <c r="L24">
        <v>256.86</v>
      </c>
      <c r="M24">
        <v>-40.46</v>
      </c>
      <c r="N24">
        <v>0</v>
      </c>
      <c r="O24">
        <v>100</v>
      </c>
      <c r="P24">
        <v>0</v>
      </c>
      <c r="Q24">
        <v>1</v>
      </c>
      <c r="R24">
        <v>0</v>
      </c>
      <c r="S24">
        <v>1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</v>
      </c>
    </row>
    <row r="25" spans="1:30" x14ac:dyDescent="0.25">
      <c r="A25" t="s">
        <v>37</v>
      </c>
      <c r="B25" t="s">
        <v>47</v>
      </c>
      <c r="C25" t="s">
        <v>59</v>
      </c>
      <c r="D25" t="s">
        <v>62</v>
      </c>
      <c r="E25">
        <v>170</v>
      </c>
      <c r="F25">
        <v>153</v>
      </c>
      <c r="G25">
        <v>152</v>
      </c>
      <c r="H25">
        <v>20679</v>
      </c>
      <c r="I25">
        <v>159219.03</v>
      </c>
      <c r="J25">
        <v>233512</v>
      </c>
      <c r="K25">
        <v>227081</v>
      </c>
      <c r="L25">
        <v>0</v>
      </c>
      <c r="M25">
        <v>165650.03</v>
      </c>
      <c r="N25">
        <v>17</v>
      </c>
      <c r="O25">
        <v>0</v>
      </c>
      <c r="P25">
        <v>97.25</v>
      </c>
      <c r="Q25">
        <v>121</v>
      </c>
      <c r="R25">
        <v>1</v>
      </c>
      <c r="S25">
        <v>27</v>
      </c>
      <c r="T25">
        <v>0</v>
      </c>
      <c r="U25">
        <v>2</v>
      </c>
      <c r="V25">
        <v>0</v>
      </c>
      <c r="W25">
        <v>0</v>
      </c>
      <c r="X25">
        <v>0</v>
      </c>
      <c r="Y25">
        <v>1</v>
      </c>
      <c r="Z25">
        <v>0</v>
      </c>
      <c r="AA25">
        <v>0</v>
      </c>
      <c r="AB25">
        <v>18</v>
      </c>
      <c r="AC25">
        <v>19</v>
      </c>
      <c r="AD25">
        <v>33</v>
      </c>
    </row>
    <row r="26" spans="1:30" hidden="1" x14ac:dyDescent="0.25">
      <c r="A26" t="s">
        <v>37</v>
      </c>
      <c r="B26" t="s">
        <v>47</v>
      </c>
      <c r="C26" t="s">
        <v>63</v>
      </c>
      <c r="D26" t="s">
        <v>64</v>
      </c>
      <c r="E26">
        <v>1941</v>
      </c>
      <c r="F26">
        <v>1930</v>
      </c>
      <c r="G26">
        <v>0</v>
      </c>
      <c r="H26">
        <v>0</v>
      </c>
      <c r="I26">
        <v>15273265.960000001</v>
      </c>
      <c r="J26">
        <v>0</v>
      </c>
      <c r="K26">
        <v>0</v>
      </c>
      <c r="L26">
        <v>0</v>
      </c>
      <c r="M26">
        <v>15273265.960000001</v>
      </c>
      <c r="N26">
        <v>11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</row>
    <row r="27" spans="1:30" hidden="1" x14ac:dyDescent="0.25">
      <c r="A27" t="s">
        <v>37</v>
      </c>
      <c r="B27" t="s">
        <v>47</v>
      </c>
      <c r="C27" t="s">
        <v>63</v>
      </c>
      <c r="D27" t="s">
        <v>65</v>
      </c>
      <c r="E27">
        <v>3</v>
      </c>
      <c r="F27">
        <v>3</v>
      </c>
      <c r="G27">
        <v>0</v>
      </c>
      <c r="H27">
        <v>0</v>
      </c>
      <c r="I27">
        <v>-5026</v>
      </c>
      <c r="J27">
        <v>0</v>
      </c>
      <c r="K27">
        <v>0</v>
      </c>
      <c r="L27">
        <v>0</v>
      </c>
      <c r="M27">
        <v>-5026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</row>
    <row r="28" spans="1:30" x14ac:dyDescent="0.25">
      <c r="A28" t="s">
        <v>37</v>
      </c>
      <c r="B28" t="s">
        <v>47</v>
      </c>
      <c r="C28" t="s">
        <v>66</v>
      </c>
      <c r="D28" t="s">
        <v>67</v>
      </c>
      <c r="E28">
        <v>25</v>
      </c>
      <c r="F28">
        <v>20</v>
      </c>
      <c r="G28">
        <v>20</v>
      </c>
      <c r="H28">
        <v>823</v>
      </c>
      <c r="I28">
        <v>9029.8799999999992</v>
      </c>
      <c r="J28">
        <v>9788</v>
      </c>
      <c r="K28">
        <v>2463</v>
      </c>
      <c r="L28">
        <v>0</v>
      </c>
      <c r="M28">
        <v>16354.88</v>
      </c>
      <c r="N28">
        <v>4</v>
      </c>
      <c r="O28">
        <v>100</v>
      </c>
      <c r="P28">
        <v>25.16</v>
      </c>
      <c r="Q28">
        <v>16</v>
      </c>
      <c r="R28">
        <v>0</v>
      </c>
      <c r="S28">
        <v>3</v>
      </c>
      <c r="T28">
        <v>0</v>
      </c>
      <c r="U28">
        <v>0</v>
      </c>
      <c r="V28">
        <v>0</v>
      </c>
      <c r="W28">
        <v>0</v>
      </c>
      <c r="X28">
        <v>1</v>
      </c>
      <c r="Y28">
        <v>0</v>
      </c>
      <c r="Z28">
        <v>0</v>
      </c>
      <c r="AA28">
        <v>0</v>
      </c>
      <c r="AB28">
        <v>3</v>
      </c>
      <c r="AC28">
        <v>2</v>
      </c>
      <c r="AD28">
        <v>3</v>
      </c>
    </row>
    <row r="29" spans="1:30" x14ac:dyDescent="0.25">
      <c r="A29" t="s">
        <v>37</v>
      </c>
      <c r="B29" t="s">
        <v>47</v>
      </c>
      <c r="C29" t="s">
        <v>66</v>
      </c>
      <c r="D29" t="s">
        <v>68</v>
      </c>
      <c r="E29">
        <v>3</v>
      </c>
      <c r="F29">
        <v>2</v>
      </c>
      <c r="G29">
        <v>2</v>
      </c>
      <c r="H29">
        <v>9082</v>
      </c>
      <c r="I29">
        <v>-37423.910000000003</v>
      </c>
      <c r="J29">
        <v>85919</v>
      </c>
      <c r="K29">
        <v>85894</v>
      </c>
      <c r="L29">
        <v>0</v>
      </c>
      <c r="M29">
        <v>-37398.910000000003</v>
      </c>
      <c r="N29">
        <v>1</v>
      </c>
      <c r="O29">
        <v>100</v>
      </c>
      <c r="P29">
        <v>99.97</v>
      </c>
      <c r="Q29">
        <v>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5">
      <c r="A30" t="s">
        <v>37</v>
      </c>
      <c r="B30" t="s">
        <v>47</v>
      </c>
      <c r="C30" t="s">
        <v>66</v>
      </c>
      <c r="D30" t="s">
        <v>69</v>
      </c>
      <c r="E30">
        <v>36</v>
      </c>
      <c r="F30">
        <v>24</v>
      </c>
      <c r="G30">
        <v>23</v>
      </c>
      <c r="H30">
        <v>4452</v>
      </c>
      <c r="I30">
        <v>55652.21</v>
      </c>
      <c r="J30">
        <v>57520</v>
      </c>
      <c r="K30">
        <v>29053</v>
      </c>
      <c r="L30">
        <v>0</v>
      </c>
      <c r="M30">
        <v>84119.21</v>
      </c>
      <c r="N30">
        <v>8</v>
      </c>
      <c r="O30">
        <v>0</v>
      </c>
      <c r="P30">
        <v>50.51</v>
      </c>
      <c r="Q30">
        <v>18</v>
      </c>
      <c r="R30">
        <v>0</v>
      </c>
      <c r="S30">
        <v>2</v>
      </c>
      <c r="T30">
        <v>1</v>
      </c>
      <c r="U30">
        <v>2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7</v>
      </c>
      <c r="AC30">
        <v>1</v>
      </c>
      <c r="AD30">
        <v>2</v>
      </c>
    </row>
    <row r="31" spans="1:30" hidden="1" x14ac:dyDescent="0.25">
      <c r="A31" t="s">
        <v>37</v>
      </c>
      <c r="B31" t="s">
        <v>47</v>
      </c>
      <c r="C31" t="s">
        <v>70</v>
      </c>
      <c r="D31" t="s">
        <v>71</v>
      </c>
      <c r="E31">
        <v>82</v>
      </c>
      <c r="F31">
        <v>74</v>
      </c>
      <c r="G31">
        <v>74</v>
      </c>
      <c r="H31">
        <v>39866</v>
      </c>
      <c r="I31">
        <v>1646047.39</v>
      </c>
      <c r="J31">
        <v>282303</v>
      </c>
      <c r="K31">
        <v>203981</v>
      </c>
      <c r="L31">
        <v>0</v>
      </c>
      <c r="M31">
        <v>1724369.39</v>
      </c>
      <c r="N31">
        <v>8</v>
      </c>
      <c r="O31">
        <v>100</v>
      </c>
      <c r="P31">
        <v>72.260000000000005</v>
      </c>
      <c r="Q31">
        <v>38</v>
      </c>
      <c r="R31">
        <v>0</v>
      </c>
      <c r="S31">
        <v>27</v>
      </c>
      <c r="T31">
        <v>0</v>
      </c>
      <c r="U31">
        <v>1</v>
      </c>
      <c r="V31">
        <v>0</v>
      </c>
      <c r="W31">
        <v>0</v>
      </c>
      <c r="X31">
        <v>3</v>
      </c>
      <c r="Y31">
        <v>5</v>
      </c>
      <c r="Z31">
        <v>0</v>
      </c>
      <c r="AA31">
        <v>0</v>
      </c>
      <c r="AB31">
        <v>7</v>
      </c>
      <c r="AC31">
        <v>9</v>
      </c>
      <c r="AD31">
        <v>27</v>
      </c>
    </row>
    <row r="32" spans="1:30" hidden="1" x14ac:dyDescent="0.25">
      <c r="A32" t="s">
        <v>37</v>
      </c>
      <c r="B32" t="s">
        <v>47</v>
      </c>
      <c r="C32" t="s">
        <v>70</v>
      </c>
      <c r="D32" t="s">
        <v>72</v>
      </c>
      <c r="E32">
        <v>5</v>
      </c>
      <c r="F32">
        <v>5</v>
      </c>
      <c r="G32">
        <v>5</v>
      </c>
      <c r="H32">
        <v>1327</v>
      </c>
      <c r="I32">
        <v>289405</v>
      </c>
      <c r="J32">
        <v>26350</v>
      </c>
      <c r="K32">
        <v>903</v>
      </c>
      <c r="L32">
        <v>0</v>
      </c>
      <c r="M32">
        <v>314852</v>
      </c>
      <c r="N32">
        <v>0</v>
      </c>
      <c r="O32">
        <v>100</v>
      </c>
      <c r="P32">
        <v>3.43</v>
      </c>
      <c r="Q32">
        <v>4</v>
      </c>
      <c r="R32">
        <v>0</v>
      </c>
      <c r="S32">
        <v>1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</v>
      </c>
    </row>
    <row r="33" spans="1:30" hidden="1" x14ac:dyDescent="0.25">
      <c r="A33" t="s">
        <v>37</v>
      </c>
      <c r="B33" t="s">
        <v>47</v>
      </c>
      <c r="C33" t="s">
        <v>70</v>
      </c>
      <c r="D33" t="s">
        <v>73</v>
      </c>
      <c r="E33">
        <v>38</v>
      </c>
      <c r="F33">
        <v>36</v>
      </c>
      <c r="G33">
        <v>36</v>
      </c>
      <c r="H33">
        <v>1871</v>
      </c>
      <c r="I33">
        <v>124630.51</v>
      </c>
      <c r="J33">
        <v>23998</v>
      </c>
      <c r="K33">
        <v>27984</v>
      </c>
      <c r="L33">
        <v>0</v>
      </c>
      <c r="M33">
        <v>120644.51</v>
      </c>
      <c r="N33">
        <v>2</v>
      </c>
      <c r="O33">
        <v>100</v>
      </c>
      <c r="P33">
        <v>116.61</v>
      </c>
      <c r="Q33">
        <v>13</v>
      </c>
      <c r="R33">
        <v>0</v>
      </c>
      <c r="S33">
        <v>20</v>
      </c>
      <c r="T33">
        <v>0</v>
      </c>
      <c r="U33">
        <v>0</v>
      </c>
      <c r="V33">
        <v>0</v>
      </c>
      <c r="W33">
        <v>0</v>
      </c>
      <c r="X33">
        <v>2</v>
      </c>
      <c r="Y33">
        <v>1</v>
      </c>
      <c r="Z33">
        <v>0</v>
      </c>
      <c r="AA33">
        <v>0</v>
      </c>
      <c r="AB33">
        <v>5</v>
      </c>
      <c r="AC33">
        <v>4</v>
      </c>
      <c r="AD33">
        <v>22</v>
      </c>
    </row>
    <row r="34" spans="1:30" hidden="1" x14ac:dyDescent="0.25">
      <c r="A34" t="s">
        <v>37</v>
      </c>
      <c r="B34" t="s">
        <v>47</v>
      </c>
      <c r="C34" t="s">
        <v>74</v>
      </c>
      <c r="D34" t="s">
        <v>75</v>
      </c>
      <c r="E34">
        <v>65</v>
      </c>
      <c r="F34">
        <v>13</v>
      </c>
      <c r="G34">
        <v>9</v>
      </c>
      <c r="H34">
        <v>3449</v>
      </c>
      <c r="I34">
        <v>108826.5</v>
      </c>
      <c r="J34">
        <v>67280</v>
      </c>
      <c r="K34">
        <v>74457</v>
      </c>
      <c r="L34">
        <v>0</v>
      </c>
      <c r="M34">
        <v>101649.5</v>
      </c>
      <c r="N34">
        <v>41</v>
      </c>
      <c r="O34">
        <v>0</v>
      </c>
      <c r="P34">
        <v>110.67</v>
      </c>
      <c r="Q34">
        <v>9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</v>
      </c>
    </row>
    <row r="35" spans="1:30" x14ac:dyDescent="0.25">
      <c r="A35" t="s">
        <v>37</v>
      </c>
      <c r="B35" t="s">
        <v>76</v>
      </c>
      <c r="C35" t="s">
        <v>50</v>
      </c>
      <c r="D35" t="s">
        <v>52</v>
      </c>
      <c r="E35">
        <v>371</v>
      </c>
      <c r="F35">
        <v>371</v>
      </c>
      <c r="G35">
        <v>371</v>
      </c>
      <c r="H35">
        <v>8016</v>
      </c>
      <c r="I35">
        <v>4725.43</v>
      </c>
      <c r="J35">
        <v>66794.25</v>
      </c>
      <c r="K35">
        <v>1835</v>
      </c>
      <c r="L35">
        <v>66599.25</v>
      </c>
      <c r="M35">
        <v>3085.43</v>
      </c>
      <c r="N35">
        <v>0</v>
      </c>
      <c r="O35">
        <v>100</v>
      </c>
      <c r="P35">
        <v>2.75</v>
      </c>
      <c r="Q35">
        <v>357</v>
      </c>
      <c r="R35">
        <v>0</v>
      </c>
      <c r="S35">
        <v>0</v>
      </c>
      <c r="T35">
        <v>0</v>
      </c>
      <c r="U35">
        <v>10</v>
      </c>
      <c r="V35">
        <v>0</v>
      </c>
      <c r="W35">
        <v>0</v>
      </c>
      <c r="X35">
        <v>3</v>
      </c>
      <c r="Y35">
        <v>1</v>
      </c>
      <c r="Z35">
        <v>0</v>
      </c>
      <c r="AA35">
        <v>0</v>
      </c>
      <c r="AB35">
        <v>15</v>
      </c>
      <c r="AC35">
        <v>39</v>
      </c>
      <c r="AD35">
        <v>0</v>
      </c>
    </row>
    <row r="36" spans="1:30" x14ac:dyDescent="0.25">
      <c r="A36" t="s">
        <v>37</v>
      </c>
      <c r="B36" t="s">
        <v>76</v>
      </c>
      <c r="C36" t="s">
        <v>50</v>
      </c>
      <c r="D36" t="s">
        <v>51</v>
      </c>
      <c r="E36">
        <v>33</v>
      </c>
      <c r="F36">
        <v>33</v>
      </c>
      <c r="G36">
        <v>33</v>
      </c>
      <c r="H36">
        <v>1925</v>
      </c>
      <c r="I36">
        <v>1762</v>
      </c>
      <c r="J36">
        <v>12239</v>
      </c>
      <c r="K36">
        <v>6240</v>
      </c>
      <c r="L36">
        <v>960</v>
      </c>
      <c r="M36">
        <v>6801</v>
      </c>
      <c r="N36">
        <v>0</v>
      </c>
      <c r="O36">
        <v>100</v>
      </c>
      <c r="P36">
        <v>50.98</v>
      </c>
      <c r="Q36">
        <v>33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6</v>
      </c>
      <c r="AD36">
        <v>0</v>
      </c>
    </row>
    <row r="37" spans="1:30" x14ac:dyDescent="0.25">
      <c r="A37" t="s">
        <v>37</v>
      </c>
      <c r="B37" t="s">
        <v>76</v>
      </c>
      <c r="C37" t="s">
        <v>50</v>
      </c>
      <c r="D37" t="s">
        <v>53</v>
      </c>
      <c r="E37">
        <v>624</v>
      </c>
      <c r="F37">
        <v>176</v>
      </c>
      <c r="G37">
        <v>176</v>
      </c>
      <c r="H37">
        <v>343</v>
      </c>
      <c r="I37">
        <v>128736.27</v>
      </c>
      <c r="J37">
        <v>12694.07</v>
      </c>
      <c r="K37">
        <v>750</v>
      </c>
      <c r="L37">
        <v>12390.07</v>
      </c>
      <c r="M37">
        <v>128290.27</v>
      </c>
      <c r="N37">
        <v>446</v>
      </c>
      <c r="O37">
        <v>100</v>
      </c>
      <c r="P37">
        <v>5.91</v>
      </c>
      <c r="Q37">
        <v>87</v>
      </c>
      <c r="R37">
        <v>0</v>
      </c>
      <c r="S37">
        <v>85</v>
      </c>
      <c r="T37">
        <v>1</v>
      </c>
      <c r="U37">
        <v>1</v>
      </c>
      <c r="V37">
        <v>0</v>
      </c>
      <c r="W37">
        <v>0</v>
      </c>
      <c r="X37">
        <v>2</v>
      </c>
      <c r="Y37">
        <v>0</v>
      </c>
      <c r="Z37">
        <v>0</v>
      </c>
      <c r="AA37">
        <v>0</v>
      </c>
      <c r="AB37">
        <v>47</v>
      </c>
      <c r="AC37">
        <v>7</v>
      </c>
      <c r="AD37">
        <v>88</v>
      </c>
    </row>
    <row r="38" spans="1:30" x14ac:dyDescent="0.25">
      <c r="A38" t="s">
        <v>37</v>
      </c>
      <c r="B38" t="s">
        <v>76</v>
      </c>
      <c r="C38" t="s">
        <v>54</v>
      </c>
      <c r="D38" t="s">
        <v>57</v>
      </c>
      <c r="E38">
        <v>2893</v>
      </c>
      <c r="F38">
        <v>2505</v>
      </c>
      <c r="G38">
        <v>2483</v>
      </c>
      <c r="H38">
        <v>46842</v>
      </c>
      <c r="I38">
        <v>1747778.55</v>
      </c>
      <c r="J38">
        <v>443386</v>
      </c>
      <c r="K38">
        <v>400217</v>
      </c>
      <c r="L38">
        <v>-30</v>
      </c>
      <c r="M38">
        <v>1790977.55</v>
      </c>
      <c r="N38">
        <v>369</v>
      </c>
      <c r="O38">
        <v>0</v>
      </c>
      <c r="P38">
        <v>90.26</v>
      </c>
      <c r="Q38">
        <v>2176</v>
      </c>
      <c r="R38">
        <v>3</v>
      </c>
      <c r="S38">
        <v>210</v>
      </c>
      <c r="T38">
        <v>16</v>
      </c>
      <c r="U38">
        <v>68</v>
      </c>
      <c r="V38">
        <v>0</v>
      </c>
      <c r="W38">
        <v>0</v>
      </c>
      <c r="X38">
        <v>7</v>
      </c>
      <c r="Y38">
        <v>3</v>
      </c>
      <c r="Z38">
        <v>0</v>
      </c>
      <c r="AA38">
        <v>0</v>
      </c>
      <c r="AB38">
        <v>305</v>
      </c>
      <c r="AC38">
        <v>258</v>
      </c>
      <c r="AD38">
        <v>249</v>
      </c>
    </row>
    <row r="39" spans="1:30" x14ac:dyDescent="0.25">
      <c r="A39" t="s">
        <v>37</v>
      </c>
      <c r="B39" t="s">
        <v>76</v>
      </c>
      <c r="C39" t="s">
        <v>54</v>
      </c>
      <c r="D39" t="s">
        <v>58</v>
      </c>
      <c r="E39">
        <v>23</v>
      </c>
      <c r="F39">
        <v>23</v>
      </c>
      <c r="G39">
        <v>23</v>
      </c>
      <c r="H39">
        <v>428</v>
      </c>
      <c r="I39">
        <v>778</v>
      </c>
      <c r="J39">
        <v>4448</v>
      </c>
      <c r="K39">
        <v>3403</v>
      </c>
      <c r="L39">
        <v>0</v>
      </c>
      <c r="M39">
        <v>1823</v>
      </c>
      <c r="N39">
        <v>0</v>
      </c>
      <c r="O39">
        <v>100</v>
      </c>
      <c r="P39">
        <v>76.510000000000005</v>
      </c>
      <c r="Q39">
        <v>20</v>
      </c>
      <c r="R39">
        <v>0</v>
      </c>
      <c r="S39">
        <v>3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3</v>
      </c>
    </row>
    <row r="40" spans="1:30" x14ac:dyDescent="0.25">
      <c r="A40" t="s">
        <v>37</v>
      </c>
      <c r="B40" t="s">
        <v>76</v>
      </c>
      <c r="C40" t="s">
        <v>54</v>
      </c>
      <c r="D40" t="s">
        <v>56</v>
      </c>
      <c r="E40">
        <v>2</v>
      </c>
      <c r="F40">
        <v>1</v>
      </c>
      <c r="G40">
        <v>1</v>
      </c>
      <c r="H40">
        <v>8</v>
      </c>
      <c r="I40">
        <v>81</v>
      </c>
      <c r="J40">
        <v>196</v>
      </c>
      <c r="K40">
        <v>300</v>
      </c>
      <c r="L40">
        <v>0</v>
      </c>
      <c r="M40">
        <v>-23</v>
      </c>
      <c r="N40">
        <v>0</v>
      </c>
      <c r="O40">
        <v>100</v>
      </c>
      <c r="P40">
        <v>153.06</v>
      </c>
      <c r="Q40">
        <v>1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1</v>
      </c>
      <c r="AD40">
        <v>0</v>
      </c>
    </row>
    <row r="41" spans="1:30" x14ac:dyDescent="0.25">
      <c r="A41" t="s">
        <v>37</v>
      </c>
      <c r="B41" t="s">
        <v>76</v>
      </c>
      <c r="C41" t="s">
        <v>59</v>
      </c>
      <c r="D41" t="s">
        <v>61</v>
      </c>
      <c r="E41">
        <v>1</v>
      </c>
      <c r="F41">
        <v>1</v>
      </c>
      <c r="G41">
        <v>1</v>
      </c>
      <c r="H41">
        <v>0</v>
      </c>
      <c r="I41">
        <v>-571.04999999999995</v>
      </c>
      <c r="J41">
        <v>115.05</v>
      </c>
      <c r="K41">
        <v>0</v>
      </c>
      <c r="L41">
        <v>115.05</v>
      </c>
      <c r="M41">
        <v>-571.04999999999995</v>
      </c>
      <c r="N41">
        <v>0</v>
      </c>
      <c r="O41">
        <v>100</v>
      </c>
      <c r="P41">
        <v>0</v>
      </c>
      <c r="Q41">
        <v>1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1</v>
      </c>
    </row>
    <row r="42" spans="1:30" x14ac:dyDescent="0.25">
      <c r="A42" t="s">
        <v>37</v>
      </c>
      <c r="B42" t="s">
        <v>76</v>
      </c>
      <c r="C42" t="s">
        <v>59</v>
      </c>
      <c r="D42" t="s">
        <v>62</v>
      </c>
      <c r="E42">
        <v>149</v>
      </c>
      <c r="F42">
        <v>140</v>
      </c>
      <c r="G42">
        <v>138</v>
      </c>
      <c r="H42">
        <v>11724</v>
      </c>
      <c r="I42">
        <v>21218.95</v>
      </c>
      <c r="J42">
        <v>143601</v>
      </c>
      <c r="K42">
        <v>131519</v>
      </c>
      <c r="L42">
        <v>-500</v>
      </c>
      <c r="M42">
        <v>33800.949999999997</v>
      </c>
      <c r="N42">
        <v>7</v>
      </c>
      <c r="O42">
        <v>0</v>
      </c>
      <c r="P42">
        <v>91.59</v>
      </c>
      <c r="Q42">
        <v>123</v>
      </c>
      <c r="R42">
        <v>0</v>
      </c>
      <c r="S42">
        <v>14</v>
      </c>
      <c r="T42">
        <v>1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34</v>
      </c>
      <c r="AC42">
        <v>12</v>
      </c>
      <c r="AD42">
        <v>27</v>
      </c>
    </row>
    <row r="43" spans="1:30" x14ac:dyDescent="0.25">
      <c r="A43" t="s">
        <v>37</v>
      </c>
      <c r="B43" t="s">
        <v>76</v>
      </c>
      <c r="C43" t="s">
        <v>59</v>
      </c>
      <c r="D43" t="s">
        <v>60</v>
      </c>
      <c r="E43">
        <v>21</v>
      </c>
      <c r="F43">
        <v>16</v>
      </c>
      <c r="G43">
        <v>16</v>
      </c>
      <c r="H43">
        <v>195</v>
      </c>
      <c r="I43">
        <v>7537.68</v>
      </c>
      <c r="J43">
        <v>4150</v>
      </c>
      <c r="K43">
        <v>4248</v>
      </c>
      <c r="L43">
        <v>0</v>
      </c>
      <c r="M43">
        <v>7439.68</v>
      </c>
      <c r="N43">
        <v>5</v>
      </c>
      <c r="O43">
        <v>100</v>
      </c>
      <c r="P43">
        <v>102.36</v>
      </c>
      <c r="Q43">
        <v>12</v>
      </c>
      <c r="R43">
        <v>0</v>
      </c>
      <c r="S43">
        <v>1</v>
      </c>
      <c r="T43">
        <v>2</v>
      </c>
      <c r="U43">
        <v>0</v>
      </c>
      <c r="V43">
        <v>0</v>
      </c>
      <c r="W43">
        <v>0</v>
      </c>
      <c r="X43">
        <v>1</v>
      </c>
      <c r="Y43">
        <v>0</v>
      </c>
      <c r="Z43">
        <v>0</v>
      </c>
      <c r="AA43">
        <v>0</v>
      </c>
      <c r="AB43">
        <v>5</v>
      </c>
      <c r="AC43">
        <v>0</v>
      </c>
      <c r="AD43">
        <v>6</v>
      </c>
    </row>
    <row r="44" spans="1:30" hidden="1" x14ac:dyDescent="0.25">
      <c r="A44" t="s">
        <v>37</v>
      </c>
      <c r="B44" t="s">
        <v>76</v>
      </c>
      <c r="C44" t="s">
        <v>63</v>
      </c>
      <c r="D44" t="s">
        <v>77</v>
      </c>
      <c r="E44">
        <v>1</v>
      </c>
      <c r="F44">
        <v>1</v>
      </c>
      <c r="G44">
        <v>1</v>
      </c>
      <c r="H44">
        <v>6</v>
      </c>
      <c r="I44">
        <v>108</v>
      </c>
      <c r="J44">
        <v>151</v>
      </c>
      <c r="K44">
        <v>1000</v>
      </c>
      <c r="L44">
        <v>0</v>
      </c>
      <c r="M44">
        <v>-741</v>
      </c>
      <c r="N44">
        <v>0</v>
      </c>
      <c r="O44">
        <v>100</v>
      </c>
      <c r="P44">
        <v>662.25</v>
      </c>
      <c r="Q44">
        <v>1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hidden="1" x14ac:dyDescent="0.25">
      <c r="A45" t="s">
        <v>37</v>
      </c>
      <c r="B45" t="s">
        <v>76</v>
      </c>
      <c r="C45" t="s">
        <v>63</v>
      </c>
      <c r="D45" t="s">
        <v>64</v>
      </c>
      <c r="E45">
        <v>1290</v>
      </c>
      <c r="F45">
        <v>1286</v>
      </c>
      <c r="G45">
        <v>0</v>
      </c>
      <c r="H45">
        <v>0</v>
      </c>
      <c r="I45">
        <v>26571183.510000002</v>
      </c>
      <c r="J45">
        <v>0</v>
      </c>
      <c r="K45">
        <v>0</v>
      </c>
      <c r="L45">
        <v>0</v>
      </c>
      <c r="M45">
        <v>26571183.510000002</v>
      </c>
      <c r="N45">
        <v>4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</row>
    <row r="46" spans="1:30" hidden="1" x14ac:dyDescent="0.25">
      <c r="A46" t="s">
        <v>37</v>
      </c>
      <c r="B46" t="s">
        <v>76</v>
      </c>
      <c r="C46" t="s">
        <v>63</v>
      </c>
      <c r="D46" t="s">
        <v>65</v>
      </c>
      <c r="E46">
        <v>246</v>
      </c>
      <c r="F46">
        <v>244</v>
      </c>
      <c r="G46">
        <v>0</v>
      </c>
      <c r="H46">
        <v>0</v>
      </c>
      <c r="I46">
        <v>3507669.39</v>
      </c>
      <c r="J46">
        <v>0</v>
      </c>
      <c r="K46">
        <v>0</v>
      </c>
      <c r="L46">
        <v>0</v>
      </c>
      <c r="M46">
        <v>3507669.39</v>
      </c>
      <c r="N46">
        <v>2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</row>
    <row r="47" spans="1:30" x14ac:dyDescent="0.25">
      <c r="A47" t="s">
        <v>37</v>
      </c>
      <c r="B47" t="s">
        <v>76</v>
      </c>
      <c r="C47" t="s">
        <v>66</v>
      </c>
      <c r="D47" t="s">
        <v>69</v>
      </c>
      <c r="E47">
        <v>22</v>
      </c>
      <c r="F47">
        <v>20</v>
      </c>
      <c r="G47">
        <v>20</v>
      </c>
      <c r="H47">
        <v>6649</v>
      </c>
      <c r="I47">
        <v>-6137.44</v>
      </c>
      <c r="J47">
        <v>72375</v>
      </c>
      <c r="K47">
        <v>67397</v>
      </c>
      <c r="L47">
        <v>0</v>
      </c>
      <c r="M47">
        <v>-1159.44</v>
      </c>
      <c r="N47">
        <v>1</v>
      </c>
      <c r="O47">
        <v>100</v>
      </c>
      <c r="P47">
        <v>93.12</v>
      </c>
      <c r="Q47">
        <v>17</v>
      </c>
      <c r="R47">
        <v>0</v>
      </c>
      <c r="S47">
        <v>0</v>
      </c>
      <c r="T47">
        <v>3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1</v>
      </c>
      <c r="AC47">
        <v>0</v>
      </c>
      <c r="AD47">
        <v>0</v>
      </c>
    </row>
    <row r="48" spans="1:30" x14ac:dyDescent="0.25">
      <c r="A48" t="s">
        <v>37</v>
      </c>
      <c r="B48" t="s">
        <v>76</v>
      </c>
      <c r="C48" t="s">
        <v>66</v>
      </c>
      <c r="D48" t="s">
        <v>67</v>
      </c>
      <c r="E48">
        <v>17</v>
      </c>
      <c r="F48">
        <v>16</v>
      </c>
      <c r="G48">
        <v>16</v>
      </c>
      <c r="H48">
        <v>633</v>
      </c>
      <c r="I48">
        <v>960.36</v>
      </c>
      <c r="J48">
        <v>6798</v>
      </c>
      <c r="K48">
        <v>6246</v>
      </c>
      <c r="L48">
        <v>0</v>
      </c>
      <c r="M48">
        <v>1512.36</v>
      </c>
      <c r="N48">
        <v>1</v>
      </c>
      <c r="O48">
        <v>100</v>
      </c>
      <c r="P48">
        <v>91.88</v>
      </c>
      <c r="Q48">
        <v>12</v>
      </c>
      <c r="R48">
        <v>0</v>
      </c>
      <c r="S48">
        <v>3</v>
      </c>
      <c r="T48">
        <v>1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2</v>
      </c>
      <c r="AC48">
        <v>4</v>
      </c>
      <c r="AD48">
        <v>3</v>
      </c>
    </row>
    <row r="49" spans="1:30" hidden="1" x14ac:dyDescent="0.25">
      <c r="A49" t="s">
        <v>37</v>
      </c>
      <c r="B49" t="s">
        <v>76</v>
      </c>
      <c r="C49" t="s">
        <v>70</v>
      </c>
      <c r="D49" t="s">
        <v>73</v>
      </c>
      <c r="E49">
        <v>18</v>
      </c>
      <c r="F49">
        <v>18</v>
      </c>
      <c r="G49">
        <v>18</v>
      </c>
      <c r="H49">
        <v>3198</v>
      </c>
      <c r="I49">
        <v>51960</v>
      </c>
      <c r="J49">
        <v>28473</v>
      </c>
      <c r="K49">
        <v>37176</v>
      </c>
      <c r="L49">
        <v>0</v>
      </c>
      <c r="M49">
        <v>43257</v>
      </c>
      <c r="N49">
        <v>0</v>
      </c>
      <c r="O49">
        <v>100</v>
      </c>
      <c r="P49">
        <v>130.57</v>
      </c>
      <c r="Q49">
        <v>18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2</v>
      </c>
      <c r="AC49">
        <v>0</v>
      </c>
      <c r="AD49">
        <v>0</v>
      </c>
    </row>
    <row r="50" spans="1:30" hidden="1" x14ac:dyDescent="0.25">
      <c r="A50" t="s">
        <v>37</v>
      </c>
      <c r="B50" t="s">
        <v>76</v>
      </c>
      <c r="C50" t="s">
        <v>70</v>
      </c>
      <c r="D50" t="s">
        <v>71</v>
      </c>
      <c r="E50">
        <v>60</v>
      </c>
      <c r="F50">
        <v>54</v>
      </c>
      <c r="G50">
        <v>54</v>
      </c>
      <c r="H50">
        <v>22790</v>
      </c>
      <c r="I50">
        <v>429565.71</v>
      </c>
      <c r="J50">
        <v>165417</v>
      </c>
      <c r="K50">
        <v>84533</v>
      </c>
      <c r="L50">
        <v>0</v>
      </c>
      <c r="M50">
        <v>510449.71</v>
      </c>
      <c r="N50">
        <v>6</v>
      </c>
      <c r="O50">
        <v>100</v>
      </c>
      <c r="P50">
        <v>51.1</v>
      </c>
      <c r="Q50">
        <v>35</v>
      </c>
      <c r="R50">
        <v>0</v>
      </c>
      <c r="S50">
        <v>17</v>
      </c>
      <c r="T50">
        <v>0</v>
      </c>
      <c r="U50">
        <v>0</v>
      </c>
      <c r="V50">
        <v>0</v>
      </c>
      <c r="W50">
        <v>0</v>
      </c>
      <c r="X50">
        <v>0</v>
      </c>
      <c r="Y50">
        <v>2</v>
      </c>
      <c r="Z50">
        <v>0</v>
      </c>
      <c r="AA50">
        <v>0</v>
      </c>
      <c r="AB50">
        <v>7</v>
      </c>
      <c r="AC50">
        <v>2</v>
      </c>
      <c r="AD50">
        <v>21</v>
      </c>
    </row>
    <row r="51" spans="1:30" hidden="1" x14ac:dyDescent="0.25">
      <c r="A51" t="s">
        <v>37</v>
      </c>
      <c r="B51" t="s">
        <v>76</v>
      </c>
      <c r="C51" t="s">
        <v>70</v>
      </c>
      <c r="D51" t="s">
        <v>72</v>
      </c>
      <c r="E51">
        <v>2</v>
      </c>
      <c r="F51">
        <v>2</v>
      </c>
      <c r="G51">
        <v>2</v>
      </c>
      <c r="H51">
        <v>234</v>
      </c>
      <c r="I51">
        <v>235</v>
      </c>
      <c r="J51">
        <v>2807</v>
      </c>
      <c r="K51">
        <v>2500</v>
      </c>
      <c r="L51">
        <v>0</v>
      </c>
      <c r="M51">
        <v>542</v>
      </c>
      <c r="N51">
        <v>0</v>
      </c>
      <c r="O51">
        <v>100</v>
      </c>
      <c r="P51">
        <v>89.06</v>
      </c>
      <c r="Q51">
        <v>1</v>
      </c>
      <c r="R51">
        <v>0</v>
      </c>
      <c r="S51">
        <v>1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1</v>
      </c>
      <c r="AC51">
        <v>0</v>
      </c>
      <c r="AD51">
        <v>1</v>
      </c>
    </row>
    <row r="52" spans="1:30" hidden="1" x14ac:dyDescent="0.25">
      <c r="A52" t="s">
        <v>37</v>
      </c>
      <c r="B52" t="s">
        <v>76</v>
      </c>
      <c r="C52" t="s">
        <v>74</v>
      </c>
      <c r="D52" t="s">
        <v>75</v>
      </c>
      <c r="E52">
        <v>41</v>
      </c>
      <c r="F52">
        <v>13</v>
      </c>
      <c r="G52">
        <v>8</v>
      </c>
      <c r="H52">
        <v>392</v>
      </c>
      <c r="I52">
        <v>107809.53</v>
      </c>
      <c r="J52">
        <v>13637</v>
      </c>
      <c r="K52">
        <v>38487</v>
      </c>
      <c r="L52">
        <v>0</v>
      </c>
      <c r="M52">
        <v>82959.53</v>
      </c>
      <c r="N52">
        <v>15</v>
      </c>
      <c r="O52">
        <v>0</v>
      </c>
      <c r="P52">
        <v>282.22000000000003</v>
      </c>
      <c r="Q52">
        <v>8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1</v>
      </c>
    </row>
    <row r="53" spans="1:30" hidden="1" x14ac:dyDescent="0.25">
      <c r="A53" t="s">
        <v>37</v>
      </c>
      <c r="B53" t="s">
        <v>78</v>
      </c>
      <c r="C53" t="s">
        <v>54</v>
      </c>
      <c r="D53" t="s">
        <v>57</v>
      </c>
      <c r="E53">
        <v>1</v>
      </c>
      <c r="F53">
        <v>1</v>
      </c>
      <c r="G53">
        <v>1</v>
      </c>
      <c r="H53">
        <v>5</v>
      </c>
      <c r="I53">
        <v>409</v>
      </c>
      <c r="J53">
        <v>109</v>
      </c>
      <c r="K53">
        <v>550</v>
      </c>
      <c r="L53">
        <v>0</v>
      </c>
      <c r="M53">
        <v>-32</v>
      </c>
      <c r="N53">
        <v>0</v>
      </c>
      <c r="O53">
        <v>100</v>
      </c>
      <c r="P53">
        <v>504.59</v>
      </c>
      <c r="Q53">
        <v>1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1</v>
      </c>
      <c r="AC53">
        <v>0</v>
      </c>
      <c r="AD53">
        <v>0</v>
      </c>
    </row>
    <row r="54" spans="1:30" hidden="1" x14ac:dyDescent="0.25">
      <c r="A54" t="s">
        <v>37</v>
      </c>
      <c r="B54" t="s">
        <v>79</v>
      </c>
      <c r="C54" t="s">
        <v>39</v>
      </c>
      <c r="D54" t="s">
        <v>40</v>
      </c>
      <c r="E54">
        <v>4</v>
      </c>
      <c r="F54">
        <v>4</v>
      </c>
      <c r="G54">
        <v>4</v>
      </c>
      <c r="H54">
        <v>490865</v>
      </c>
      <c r="I54">
        <v>5344727</v>
      </c>
      <c r="J54">
        <v>3512510</v>
      </c>
      <c r="K54">
        <v>3883054</v>
      </c>
      <c r="L54">
        <v>0</v>
      </c>
      <c r="M54">
        <v>4974183</v>
      </c>
      <c r="N54">
        <v>0</v>
      </c>
      <c r="O54">
        <v>100</v>
      </c>
      <c r="P54">
        <v>110.55</v>
      </c>
      <c r="Q54">
        <v>4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hidden="1" x14ac:dyDescent="0.25">
      <c r="A55" t="s">
        <v>37</v>
      </c>
      <c r="B55" t="s">
        <v>79</v>
      </c>
      <c r="C55" t="s">
        <v>41</v>
      </c>
      <c r="D55" t="s">
        <v>43</v>
      </c>
      <c r="E55">
        <v>3</v>
      </c>
      <c r="F55">
        <v>1</v>
      </c>
      <c r="G55">
        <v>1</v>
      </c>
      <c r="H55">
        <v>13483</v>
      </c>
      <c r="I55">
        <v>33084.370000000003</v>
      </c>
      <c r="J55">
        <v>117471</v>
      </c>
      <c r="K55">
        <v>117986</v>
      </c>
      <c r="L55">
        <v>375</v>
      </c>
      <c r="M55">
        <v>32194.37</v>
      </c>
      <c r="N55">
        <v>2</v>
      </c>
      <c r="O55">
        <v>100</v>
      </c>
      <c r="P55">
        <v>100.44</v>
      </c>
      <c r="Q55">
        <v>1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hidden="1" x14ac:dyDescent="0.25">
      <c r="A56" t="s">
        <v>37</v>
      </c>
      <c r="B56" t="s">
        <v>79</v>
      </c>
      <c r="C56" t="s">
        <v>48</v>
      </c>
      <c r="D56" t="s">
        <v>49</v>
      </c>
      <c r="E56">
        <v>1</v>
      </c>
      <c r="F56">
        <v>1</v>
      </c>
      <c r="G56">
        <v>1</v>
      </c>
      <c r="H56">
        <v>1750</v>
      </c>
      <c r="I56">
        <v>21888741</v>
      </c>
      <c r="J56">
        <v>665886</v>
      </c>
      <c r="K56">
        <v>491782</v>
      </c>
      <c r="L56">
        <v>0</v>
      </c>
      <c r="M56">
        <v>22062845</v>
      </c>
      <c r="N56">
        <v>0</v>
      </c>
      <c r="O56">
        <v>100</v>
      </c>
      <c r="P56">
        <v>73.849999999999994</v>
      </c>
      <c r="Q56">
        <v>1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x14ac:dyDescent="0.25">
      <c r="A57" t="s">
        <v>37</v>
      </c>
      <c r="B57" t="s">
        <v>79</v>
      </c>
      <c r="C57" t="s">
        <v>50</v>
      </c>
      <c r="D57" t="s">
        <v>53</v>
      </c>
      <c r="E57">
        <v>603</v>
      </c>
      <c r="F57">
        <v>261</v>
      </c>
      <c r="G57">
        <v>248</v>
      </c>
      <c r="H57">
        <v>333</v>
      </c>
      <c r="I57">
        <v>628799.31999999995</v>
      </c>
      <c r="J57">
        <v>18925.79</v>
      </c>
      <c r="K57">
        <v>13880</v>
      </c>
      <c r="L57">
        <v>17698.79</v>
      </c>
      <c r="M57">
        <v>616146.31999999995</v>
      </c>
      <c r="N57">
        <v>329</v>
      </c>
      <c r="O57">
        <v>0</v>
      </c>
      <c r="P57">
        <v>73.34</v>
      </c>
      <c r="Q57">
        <v>102</v>
      </c>
      <c r="R57">
        <v>25</v>
      </c>
      <c r="S57">
        <v>118</v>
      </c>
      <c r="T57">
        <v>0</v>
      </c>
      <c r="U57">
        <v>2</v>
      </c>
      <c r="V57">
        <v>0</v>
      </c>
      <c r="W57">
        <v>0</v>
      </c>
      <c r="X57">
        <v>0</v>
      </c>
      <c r="Y57">
        <v>1</v>
      </c>
      <c r="Z57">
        <v>0</v>
      </c>
      <c r="AA57">
        <v>0</v>
      </c>
      <c r="AB57">
        <v>90</v>
      </c>
      <c r="AC57">
        <v>12</v>
      </c>
      <c r="AD57">
        <v>161</v>
      </c>
    </row>
    <row r="58" spans="1:30" x14ac:dyDescent="0.25">
      <c r="A58" t="s">
        <v>37</v>
      </c>
      <c r="B58" t="s">
        <v>79</v>
      </c>
      <c r="C58" t="s">
        <v>50</v>
      </c>
      <c r="D58" t="s">
        <v>52</v>
      </c>
      <c r="E58">
        <v>353</v>
      </c>
      <c r="F58">
        <v>353</v>
      </c>
      <c r="G58">
        <v>353</v>
      </c>
      <c r="H58">
        <v>8574</v>
      </c>
      <c r="I58">
        <v>119757.07</v>
      </c>
      <c r="J58">
        <v>72369.33</v>
      </c>
      <c r="K58">
        <v>15735</v>
      </c>
      <c r="L58">
        <v>71212.33</v>
      </c>
      <c r="M58">
        <v>105179.07</v>
      </c>
      <c r="N58">
        <v>0</v>
      </c>
      <c r="O58">
        <v>100</v>
      </c>
      <c r="P58">
        <v>21.74</v>
      </c>
      <c r="Q58">
        <v>332</v>
      </c>
      <c r="R58">
        <v>0</v>
      </c>
      <c r="S58">
        <v>0</v>
      </c>
      <c r="T58">
        <v>2</v>
      </c>
      <c r="U58">
        <v>15</v>
      </c>
      <c r="V58">
        <v>1</v>
      </c>
      <c r="W58">
        <v>0</v>
      </c>
      <c r="X58">
        <v>3</v>
      </c>
      <c r="Y58">
        <v>0</v>
      </c>
      <c r="Z58">
        <v>0</v>
      </c>
      <c r="AA58">
        <v>0</v>
      </c>
      <c r="AB58">
        <v>31</v>
      </c>
      <c r="AC58">
        <v>59</v>
      </c>
      <c r="AD58">
        <v>0</v>
      </c>
    </row>
    <row r="59" spans="1:30" x14ac:dyDescent="0.25">
      <c r="A59" t="s">
        <v>37</v>
      </c>
      <c r="B59" t="s">
        <v>79</v>
      </c>
      <c r="C59" t="s">
        <v>50</v>
      </c>
      <c r="D59" t="s">
        <v>51</v>
      </c>
      <c r="E59">
        <v>76</v>
      </c>
      <c r="F59">
        <v>76</v>
      </c>
      <c r="G59">
        <v>76</v>
      </c>
      <c r="H59">
        <v>5103</v>
      </c>
      <c r="I59">
        <v>61899.23</v>
      </c>
      <c r="J59">
        <v>33635</v>
      </c>
      <c r="K59">
        <v>22616</v>
      </c>
      <c r="L59">
        <v>0</v>
      </c>
      <c r="M59">
        <v>72918.23</v>
      </c>
      <c r="N59">
        <v>0</v>
      </c>
      <c r="O59">
        <v>100</v>
      </c>
      <c r="P59">
        <v>67.239999999999995</v>
      </c>
      <c r="Q59">
        <v>70</v>
      </c>
      <c r="R59">
        <v>0</v>
      </c>
      <c r="S59">
        <v>0</v>
      </c>
      <c r="T59">
        <v>2</v>
      </c>
      <c r="U59">
        <v>3</v>
      </c>
      <c r="V59">
        <v>0</v>
      </c>
      <c r="W59">
        <v>0</v>
      </c>
      <c r="X59">
        <v>1</v>
      </c>
      <c r="Y59">
        <v>0</v>
      </c>
      <c r="Z59">
        <v>0</v>
      </c>
      <c r="AA59">
        <v>0</v>
      </c>
      <c r="AB59">
        <v>0</v>
      </c>
      <c r="AC59">
        <v>25</v>
      </c>
      <c r="AD59">
        <v>0</v>
      </c>
    </row>
    <row r="60" spans="1:30" x14ac:dyDescent="0.25">
      <c r="A60" t="s">
        <v>37</v>
      </c>
      <c r="B60" t="s">
        <v>79</v>
      </c>
      <c r="C60" t="s">
        <v>54</v>
      </c>
      <c r="D60" t="s">
        <v>56</v>
      </c>
      <c r="E60">
        <v>6</v>
      </c>
      <c r="F60">
        <v>4</v>
      </c>
      <c r="G60">
        <v>4</v>
      </c>
      <c r="H60">
        <v>2051</v>
      </c>
      <c r="I60">
        <v>29705</v>
      </c>
      <c r="J60">
        <v>22904</v>
      </c>
      <c r="K60">
        <v>22554</v>
      </c>
      <c r="L60">
        <v>0</v>
      </c>
      <c r="M60">
        <v>30055</v>
      </c>
      <c r="N60">
        <v>2</v>
      </c>
      <c r="O60">
        <v>100</v>
      </c>
      <c r="P60">
        <v>98.47</v>
      </c>
      <c r="Q60">
        <v>3</v>
      </c>
      <c r="R60">
        <v>0</v>
      </c>
      <c r="S60">
        <v>1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1</v>
      </c>
      <c r="AD60">
        <v>1</v>
      </c>
    </row>
    <row r="61" spans="1:30" x14ac:dyDescent="0.25">
      <c r="A61" t="s">
        <v>37</v>
      </c>
      <c r="B61" t="s">
        <v>79</v>
      </c>
      <c r="C61" t="s">
        <v>54</v>
      </c>
      <c r="D61" t="s">
        <v>57</v>
      </c>
      <c r="E61">
        <v>4333</v>
      </c>
      <c r="F61">
        <v>3736</v>
      </c>
      <c r="G61">
        <v>3720</v>
      </c>
      <c r="H61">
        <v>116641</v>
      </c>
      <c r="I61">
        <v>4212087.0199999996</v>
      </c>
      <c r="J61">
        <v>947281.44</v>
      </c>
      <c r="K61">
        <v>1057343</v>
      </c>
      <c r="L61">
        <v>-1022</v>
      </c>
      <c r="M61">
        <v>4103047.46</v>
      </c>
      <c r="N61">
        <v>572</v>
      </c>
      <c r="O61">
        <v>0</v>
      </c>
      <c r="P61">
        <v>111.62</v>
      </c>
      <c r="Q61">
        <v>3295</v>
      </c>
      <c r="R61">
        <v>40</v>
      </c>
      <c r="S61">
        <v>231</v>
      </c>
      <c r="T61">
        <v>17</v>
      </c>
      <c r="U61">
        <v>96</v>
      </c>
      <c r="V61">
        <v>1</v>
      </c>
      <c r="W61">
        <v>3</v>
      </c>
      <c r="X61">
        <v>32</v>
      </c>
      <c r="Y61">
        <v>5</v>
      </c>
      <c r="Z61">
        <v>0</v>
      </c>
      <c r="AA61">
        <v>0</v>
      </c>
      <c r="AB61">
        <v>650</v>
      </c>
      <c r="AC61">
        <v>374</v>
      </c>
      <c r="AD61">
        <v>360</v>
      </c>
    </row>
    <row r="62" spans="1:30" x14ac:dyDescent="0.25">
      <c r="A62" t="s">
        <v>37</v>
      </c>
      <c r="B62" t="s">
        <v>79</v>
      </c>
      <c r="C62" t="s">
        <v>54</v>
      </c>
      <c r="D62" t="s">
        <v>55</v>
      </c>
      <c r="E62">
        <v>4</v>
      </c>
      <c r="F62">
        <v>2</v>
      </c>
      <c r="G62">
        <v>1</v>
      </c>
      <c r="H62">
        <v>56</v>
      </c>
      <c r="I62">
        <v>-334</v>
      </c>
      <c r="J62">
        <v>606</v>
      </c>
      <c r="K62">
        <v>598</v>
      </c>
      <c r="L62">
        <v>0</v>
      </c>
      <c r="M62">
        <v>-326</v>
      </c>
      <c r="N62">
        <v>2</v>
      </c>
      <c r="O62">
        <v>0</v>
      </c>
      <c r="P62">
        <v>98.68</v>
      </c>
      <c r="Q62">
        <v>1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5">
      <c r="A63" t="s">
        <v>37</v>
      </c>
      <c r="B63" t="s">
        <v>79</v>
      </c>
      <c r="C63" t="s">
        <v>54</v>
      </c>
      <c r="D63" t="s">
        <v>58</v>
      </c>
      <c r="E63">
        <v>1137</v>
      </c>
      <c r="F63">
        <v>1034</v>
      </c>
      <c r="G63">
        <v>1031</v>
      </c>
      <c r="H63">
        <v>39787</v>
      </c>
      <c r="I63">
        <v>830247.99</v>
      </c>
      <c r="J63">
        <v>317301</v>
      </c>
      <c r="K63">
        <v>309056</v>
      </c>
      <c r="L63">
        <v>1501</v>
      </c>
      <c r="M63">
        <v>836991.99</v>
      </c>
      <c r="N63">
        <v>78</v>
      </c>
      <c r="O63">
        <v>0</v>
      </c>
      <c r="P63">
        <v>97.4</v>
      </c>
      <c r="Q63">
        <v>778</v>
      </c>
      <c r="R63">
        <v>30</v>
      </c>
      <c r="S63">
        <v>95</v>
      </c>
      <c r="T63">
        <v>30</v>
      </c>
      <c r="U63">
        <v>88</v>
      </c>
      <c r="V63">
        <v>0</v>
      </c>
      <c r="W63">
        <v>0</v>
      </c>
      <c r="X63">
        <v>9</v>
      </c>
      <c r="Y63">
        <v>1</v>
      </c>
      <c r="Z63">
        <v>0</v>
      </c>
      <c r="AA63">
        <v>0</v>
      </c>
      <c r="AB63">
        <v>150</v>
      </c>
      <c r="AC63">
        <v>143</v>
      </c>
      <c r="AD63">
        <v>151</v>
      </c>
    </row>
    <row r="64" spans="1:30" x14ac:dyDescent="0.25">
      <c r="A64" t="s">
        <v>37</v>
      </c>
      <c r="B64" t="s">
        <v>79</v>
      </c>
      <c r="C64" t="s">
        <v>59</v>
      </c>
      <c r="D64" t="s">
        <v>62</v>
      </c>
      <c r="E64">
        <v>179</v>
      </c>
      <c r="F64">
        <v>161</v>
      </c>
      <c r="G64">
        <v>161</v>
      </c>
      <c r="H64">
        <v>23136</v>
      </c>
      <c r="I64">
        <v>135062.43</v>
      </c>
      <c r="J64">
        <v>264881</v>
      </c>
      <c r="K64">
        <v>233174</v>
      </c>
      <c r="L64">
        <v>268</v>
      </c>
      <c r="M64">
        <v>166501.43</v>
      </c>
      <c r="N64">
        <v>18</v>
      </c>
      <c r="O64">
        <v>100</v>
      </c>
      <c r="P64">
        <v>88.03</v>
      </c>
      <c r="Q64">
        <v>134</v>
      </c>
      <c r="R64">
        <v>0</v>
      </c>
      <c r="S64">
        <v>24</v>
      </c>
      <c r="T64">
        <v>1</v>
      </c>
      <c r="U64">
        <v>0</v>
      </c>
      <c r="V64">
        <v>0</v>
      </c>
      <c r="W64">
        <v>0</v>
      </c>
      <c r="X64">
        <v>2</v>
      </c>
      <c r="Y64">
        <v>0</v>
      </c>
      <c r="Z64">
        <v>0</v>
      </c>
      <c r="AA64">
        <v>0</v>
      </c>
      <c r="AB64">
        <v>31</v>
      </c>
      <c r="AC64">
        <v>18</v>
      </c>
      <c r="AD64">
        <v>38</v>
      </c>
    </row>
    <row r="65" spans="1:30" x14ac:dyDescent="0.25">
      <c r="A65" t="s">
        <v>37</v>
      </c>
      <c r="B65" t="s">
        <v>79</v>
      </c>
      <c r="C65" t="s">
        <v>59</v>
      </c>
      <c r="D65" t="s">
        <v>60</v>
      </c>
      <c r="E65">
        <v>188</v>
      </c>
      <c r="F65">
        <v>141</v>
      </c>
      <c r="G65">
        <v>141</v>
      </c>
      <c r="H65">
        <v>17354</v>
      </c>
      <c r="I65">
        <v>236912.33</v>
      </c>
      <c r="J65">
        <v>221234</v>
      </c>
      <c r="K65">
        <v>191306</v>
      </c>
      <c r="L65">
        <v>86</v>
      </c>
      <c r="M65">
        <v>266754.33</v>
      </c>
      <c r="N65">
        <v>43</v>
      </c>
      <c r="O65">
        <v>100</v>
      </c>
      <c r="P65">
        <v>86.47</v>
      </c>
      <c r="Q65">
        <v>101</v>
      </c>
      <c r="R65">
        <v>2</v>
      </c>
      <c r="S65">
        <v>29</v>
      </c>
      <c r="T65">
        <v>4</v>
      </c>
      <c r="U65">
        <v>5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30</v>
      </c>
      <c r="AC65">
        <v>13</v>
      </c>
      <c r="AD65">
        <v>43</v>
      </c>
    </row>
    <row r="66" spans="1:30" hidden="1" x14ac:dyDescent="0.25">
      <c r="A66" t="s">
        <v>37</v>
      </c>
      <c r="B66" t="s">
        <v>79</v>
      </c>
      <c r="C66" t="s">
        <v>63</v>
      </c>
      <c r="D66" t="s">
        <v>64</v>
      </c>
      <c r="E66">
        <v>1665</v>
      </c>
      <c r="F66">
        <v>1657</v>
      </c>
      <c r="G66">
        <v>0</v>
      </c>
      <c r="H66">
        <v>0</v>
      </c>
      <c r="I66">
        <v>17191694.600000001</v>
      </c>
      <c r="J66">
        <v>0</v>
      </c>
      <c r="K66">
        <v>0</v>
      </c>
      <c r="L66">
        <v>0</v>
      </c>
      <c r="M66">
        <v>17191694.600000001</v>
      </c>
      <c r="N66">
        <v>8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</row>
    <row r="67" spans="1:30" hidden="1" x14ac:dyDescent="0.25">
      <c r="A67" t="s">
        <v>37</v>
      </c>
      <c r="B67" t="s">
        <v>79</v>
      </c>
      <c r="C67" t="s">
        <v>63</v>
      </c>
      <c r="D67" t="s">
        <v>65</v>
      </c>
      <c r="E67">
        <v>610</v>
      </c>
      <c r="F67">
        <v>602</v>
      </c>
      <c r="G67">
        <v>0</v>
      </c>
      <c r="H67">
        <v>0</v>
      </c>
      <c r="I67">
        <v>7777515.21</v>
      </c>
      <c r="J67">
        <v>0</v>
      </c>
      <c r="K67">
        <v>0</v>
      </c>
      <c r="L67">
        <v>0</v>
      </c>
      <c r="M67">
        <v>7777515.21</v>
      </c>
      <c r="N67">
        <v>8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</row>
    <row r="68" spans="1:30" x14ac:dyDescent="0.25">
      <c r="A68" t="s">
        <v>37</v>
      </c>
      <c r="B68" t="s">
        <v>79</v>
      </c>
      <c r="C68" t="s">
        <v>66</v>
      </c>
      <c r="D68" t="s">
        <v>69</v>
      </c>
      <c r="E68">
        <v>86</v>
      </c>
      <c r="F68">
        <v>69</v>
      </c>
      <c r="G68">
        <v>68</v>
      </c>
      <c r="H68">
        <v>29586</v>
      </c>
      <c r="I68">
        <v>182490.85</v>
      </c>
      <c r="J68">
        <v>329916</v>
      </c>
      <c r="K68">
        <v>206040</v>
      </c>
      <c r="L68">
        <v>15155</v>
      </c>
      <c r="M68">
        <v>291211.84999999998</v>
      </c>
      <c r="N68">
        <v>12</v>
      </c>
      <c r="O68">
        <v>0</v>
      </c>
      <c r="P68">
        <v>62.45</v>
      </c>
      <c r="Q68">
        <v>60</v>
      </c>
      <c r="R68">
        <v>1</v>
      </c>
      <c r="S68">
        <v>7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13</v>
      </c>
      <c r="AC68">
        <v>8</v>
      </c>
      <c r="AD68">
        <v>8</v>
      </c>
    </row>
    <row r="69" spans="1:30" x14ac:dyDescent="0.25">
      <c r="A69" t="s">
        <v>37</v>
      </c>
      <c r="B69" t="s">
        <v>79</v>
      </c>
      <c r="C69" t="s">
        <v>66</v>
      </c>
      <c r="D69" t="s">
        <v>68</v>
      </c>
      <c r="E69">
        <v>7</v>
      </c>
      <c r="F69">
        <v>7</v>
      </c>
      <c r="G69">
        <v>7</v>
      </c>
      <c r="H69">
        <v>26625</v>
      </c>
      <c r="I69">
        <v>804</v>
      </c>
      <c r="J69">
        <v>253799</v>
      </c>
      <c r="K69">
        <v>255083</v>
      </c>
      <c r="L69">
        <v>0</v>
      </c>
      <c r="M69">
        <v>-480</v>
      </c>
      <c r="N69">
        <v>0</v>
      </c>
      <c r="O69">
        <v>100</v>
      </c>
      <c r="P69">
        <v>100.51</v>
      </c>
      <c r="Q69">
        <v>7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1:30" x14ac:dyDescent="0.25">
      <c r="A70" t="s">
        <v>37</v>
      </c>
      <c r="B70" t="s">
        <v>79</v>
      </c>
      <c r="C70" t="s">
        <v>66</v>
      </c>
      <c r="D70" t="s">
        <v>67</v>
      </c>
      <c r="E70">
        <v>34</v>
      </c>
      <c r="F70">
        <v>27</v>
      </c>
      <c r="G70">
        <v>27</v>
      </c>
      <c r="H70">
        <v>1615</v>
      </c>
      <c r="I70">
        <v>44912.03</v>
      </c>
      <c r="J70">
        <v>17423</v>
      </c>
      <c r="K70">
        <v>16112</v>
      </c>
      <c r="L70">
        <v>180</v>
      </c>
      <c r="M70">
        <v>46043.03</v>
      </c>
      <c r="N70">
        <v>3</v>
      </c>
      <c r="O70">
        <v>100</v>
      </c>
      <c r="P70">
        <v>92.48</v>
      </c>
      <c r="Q70">
        <v>20</v>
      </c>
      <c r="R70">
        <v>0</v>
      </c>
      <c r="S70">
        <v>6</v>
      </c>
      <c r="T70">
        <v>0</v>
      </c>
      <c r="U70">
        <v>1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5</v>
      </c>
      <c r="AC70">
        <v>3</v>
      </c>
      <c r="AD70">
        <v>7</v>
      </c>
    </row>
    <row r="71" spans="1:30" hidden="1" x14ac:dyDescent="0.25">
      <c r="A71" t="s">
        <v>37</v>
      </c>
      <c r="B71" t="s">
        <v>79</v>
      </c>
      <c r="C71" t="s">
        <v>70</v>
      </c>
      <c r="D71" t="s">
        <v>71</v>
      </c>
      <c r="E71">
        <v>52</v>
      </c>
      <c r="F71">
        <v>47</v>
      </c>
      <c r="G71">
        <v>46</v>
      </c>
      <c r="H71">
        <v>26019</v>
      </c>
      <c r="I71">
        <v>249741.4</v>
      </c>
      <c r="J71">
        <v>175113</v>
      </c>
      <c r="K71">
        <v>169492</v>
      </c>
      <c r="L71">
        <v>0</v>
      </c>
      <c r="M71">
        <v>255362.4</v>
      </c>
      <c r="N71">
        <v>5</v>
      </c>
      <c r="O71">
        <v>0</v>
      </c>
      <c r="P71">
        <v>96.79</v>
      </c>
      <c r="Q71">
        <v>34</v>
      </c>
      <c r="R71">
        <v>0</v>
      </c>
      <c r="S71">
        <v>11</v>
      </c>
      <c r="T71">
        <v>0</v>
      </c>
      <c r="U71">
        <v>1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5</v>
      </c>
      <c r="AC71">
        <v>3</v>
      </c>
      <c r="AD71">
        <v>13</v>
      </c>
    </row>
    <row r="72" spans="1:30" hidden="1" x14ac:dyDescent="0.25">
      <c r="A72" t="s">
        <v>37</v>
      </c>
      <c r="B72" t="s">
        <v>79</v>
      </c>
      <c r="C72" t="s">
        <v>70</v>
      </c>
      <c r="D72" t="s">
        <v>80</v>
      </c>
      <c r="E72">
        <v>3</v>
      </c>
      <c r="F72">
        <v>3</v>
      </c>
      <c r="G72">
        <v>3</v>
      </c>
      <c r="H72">
        <v>694</v>
      </c>
      <c r="I72">
        <v>3804</v>
      </c>
      <c r="J72">
        <v>6433</v>
      </c>
      <c r="K72">
        <v>27135</v>
      </c>
      <c r="L72">
        <v>-16898</v>
      </c>
      <c r="M72">
        <v>0</v>
      </c>
      <c r="N72">
        <v>0</v>
      </c>
      <c r="O72">
        <v>100</v>
      </c>
      <c r="P72">
        <v>421.81</v>
      </c>
      <c r="Q72">
        <v>3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1:30" hidden="1" x14ac:dyDescent="0.25">
      <c r="A73" t="s">
        <v>37</v>
      </c>
      <c r="B73" t="s">
        <v>79</v>
      </c>
      <c r="C73" t="s">
        <v>70</v>
      </c>
      <c r="D73" t="s">
        <v>73</v>
      </c>
      <c r="E73">
        <v>27</v>
      </c>
      <c r="F73">
        <v>26</v>
      </c>
      <c r="G73">
        <v>26</v>
      </c>
      <c r="H73">
        <v>3164</v>
      </c>
      <c r="I73">
        <v>51774</v>
      </c>
      <c r="J73">
        <v>30798</v>
      </c>
      <c r="K73">
        <v>18844</v>
      </c>
      <c r="L73">
        <v>0</v>
      </c>
      <c r="M73">
        <v>63728</v>
      </c>
      <c r="N73">
        <v>1</v>
      </c>
      <c r="O73">
        <v>100</v>
      </c>
      <c r="P73">
        <v>61.19</v>
      </c>
      <c r="Q73">
        <v>23</v>
      </c>
      <c r="R73">
        <v>0</v>
      </c>
      <c r="S73">
        <v>3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3</v>
      </c>
      <c r="AC73">
        <v>4</v>
      </c>
      <c r="AD73">
        <v>4</v>
      </c>
    </row>
    <row r="74" spans="1:30" hidden="1" x14ac:dyDescent="0.25">
      <c r="A74" t="s">
        <v>37</v>
      </c>
      <c r="B74" t="s">
        <v>79</v>
      </c>
      <c r="C74" t="s">
        <v>70</v>
      </c>
      <c r="D74" t="s">
        <v>81</v>
      </c>
      <c r="E74">
        <v>1</v>
      </c>
      <c r="F74">
        <v>1</v>
      </c>
      <c r="G74">
        <v>0</v>
      </c>
      <c r="H74">
        <v>0</v>
      </c>
      <c r="I74">
        <v>16897.82</v>
      </c>
      <c r="J74">
        <v>0</v>
      </c>
      <c r="K74">
        <v>0</v>
      </c>
      <c r="L74">
        <v>16898</v>
      </c>
      <c r="M74">
        <v>-0.18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</row>
    <row r="75" spans="1:30" hidden="1" x14ac:dyDescent="0.25">
      <c r="A75" t="s">
        <v>37</v>
      </c>
      <c r="B75" t="s">
        <v>79</v>
      </c>
      <c r="C75" t="s">
        <v>70</v>
      </c>
      <c r="D75" t="s">
        <v>72</v>
      </c>
      <c r="E75">
        <v>3</v>
      </c>
      <c r="F75">
        <v>3</v>
      </c>
      <c r="G75">
        <v>1</v>
      </c>
      <c r="H75">
        <v>189</v>
      </c>
      <c r="I75">
        <v>0</v>
      </c>
      <c r="J75">
        <v>1617</v>
      </c>
      <c r="K75">
        <v>1617</v>
      </c>
      <c r="L75">
        <v>0</v>
      </c>
      <c r="M75">
        <v>0</v>
      </c>
      <c r="N75">
        <v>0</v>
      </c>
      <c r="O75">
        <v>0</v>
      </c>
      <c r="P75">
        <v>100</v>
      </c>
      <c r="Q75">
        <v>1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hidden="1" x14ac:dyDescent="0.25">
      <c r="A76" t="s">
        <v>37</v>
      </c>
      <c r="B76" t="s">
        <v>79</v>
      </c>
      <c r="C76" t="s">
        <v>70</v>
      </c>
      <c r="D76" t="s">
        <v>82</v>
      </c>
      <c r="E76">
        <v>6</v>
      </c>
      <c r="F76">
        <v>6</v>
      </c>
      <c r="G76">
        <v>5</v>
      </c>
      <c r="H76">
        <v>1024</v>
      </c>
      <c r="I76">
        <v>8175.98</v>
      </c>
      <c r="J76">
        <v>10604</v>
      </c>
      <c r="K76">
        <v>18781</v>
      </c>
      <c r="L76">
        <v>0</v>
      </c>
      <c r="M76">
        <v>-1.02</v>
      </c>
      <c r="N76">
        <v>0</v>
      </c>
      <c r="O76">
        <v>0</v>
      </c>
      <c r="P76">
        <v>177.11</v>
      </c>
      <c r="Q76">
        <v>4</v>
      </c>
      <c r="R76">
        <v>0</v>
      </c>
      <c r="S76">
        <v>1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1</v>
      </c>
      <c r="AC76">
        <v>1</v>
      </c>
      <c r="AD76">
        <v>2</v>
      </c>
    </row>
    <row r="77" spans="1:30" hidden="1" x14ac:dyDescent="0.25">
      <c r="A77" t="s">
        <v>37</v>
      </c>
      <c r="B77" t="s">
        <v>79</v>
      </c>
      <c r="C77" t="s">
        <v>74</v>
      </c>
      <c r="D77" t="s">
        <v>75</v>
      </c>
      <c r="E77">
        <v>378</v>
      </c>
      <c r="F77">
        <v>54</v>
      </c>
      <c r="G77">
        <v>33</v>
      </c>
      <c r="H77">
        <v>2946</v>
      </c>
      <c r="I77">
        <v>123620.67</v>
      </c>
      <c r="J77">
        <v>78323</v>
      </c>
      <c r="K77">
        <v>123979</v>
      </c>
      <c r="L77">
        <v>16440</v>
      </c>
      <c r="M77">
        <v>61524.67</v>
      </c>
      <c r="N77">
        <v>288</v>
      </c>
      <c r="O77">
        <v>0</v>
      </c>
      <c r="P77">
        <v>158.29</v>
      </c>
      <c r="Q77">
        <v>33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7</v>
      </c>
    </row>
    <row r="78" spans="1:30" hidden="1" x14ac:dyDescent="0.25">
      <c r="A78" t="s">
        <v>37</v>
      </c>
      <c r="B78" t="s">
        <v>83</v>
      </c>
      <c r="C78" t="s">
        <v>41</v>
      </c>
      <c r="D78" t="s">
        <v>43</v>
      </c>
      <c r="E78">
        <v>3</v>
      </c>
      <c r="F78">
        <v>3</v>
      </c>
      <c r="G78">
        <v>3</v>
      </c>
      <c r="H78">
        <v>1242501</v>
      </c>
      <c r="I78">
        <v>-2381</v>
      </c>
      <c r="J78">
        <v>11165673</v>
      </c>
      <c r="K78">
        <v>11098753</v>
      </c>
      <c r="L78">
        <v>28694</v>
      </c>
      <c r="M78">
        <v>35845</v>
      </c>
      <c r="N78">
        <v>0</v>
      </c>
      <c r="O78">
        <v>100</v>
      </c>
      <c r="P78">
        <v>99.4</v>
      </c>
      <c r="Q78">
        <v>3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</row>
    <row r="79" spans="1:30" hidden="1" x14ac:dyDescent="0.25">
      <c r="A79" t="s">
        <v>37</v>
      </c>
      <c r="B79" t="s">
        <v>83</v>
      </c>
      <c r="C79" t="s">
        <v>41</v>
      </c>
      <c r="D79" t="s">
        <v>84</v>
      </c>
      <c r="E79">
        <v>1</v>
      </c>
      <c r="F79">
        <v>1</v>
      </c>
      <c r="G79">
        <v>1</v>
      </c>
      <c r="H79">
        <v>4066</v>
      </c>
      <c r="I79">
        <v>17858</v>
      </c>
      <c r="J79">
        <v>40706</v>
      </c>
      <c r="K79">
        <v>50000</v>
      </c>
      <c r="L79">
        <v>0</v>
      </c>
      <c r="M79">
        <v>8564</v>
      </c>
      <c r="N79">
        <v>0</v>
      </c>
      <c r="O79">
        <v>100</v>
      </c>
      <c r="P79">
        <v>122.83</v>
      </c>
      <c r="Q79">
        <v>1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1:30" x14ac:dyDescent="0.25">
      <c r="A80" t="s">
        <v>37</v>
      </c>
      <c r="B80" t="s">
        <v>83</v>
      </c>
      <c r="C80" t="s">
        <v>50</v>
      </c>
      <c r="D80" t="s">
        <v>51</v>
      </c>
      <c r="E80">
        <v>86</v>
      </c>
      <c r="F80">
        <v>86</v>
      </c>
      <c r="G80">
        <v>86</v>
      </c>
      <c r="H80">
        <v>5048</v>
      </c>
      <c r="I80">
        <v>54785.34</v>
      </c>
      <c r="J80">
        <v>32712</v>
      </c>
      <c r="K80">
        <v>20727</v>
      </c>
      <c r="L80">
        <v>0</v>
      </c>
      <c r="M80">
        <v>66770.34</v>
      </c>
      <c r="N80">
        <v>0</v>
      </c>
      <c r="O80">
        <v>100</v>
      </c>
      <c r="P80">
        <v>63.36</v>
      </c>
      <c r="Q80">
        <v>86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2</v>
      </c>
      <c r="AC80">
        <v>18</v>
      </c>
      <c r="AD80">
        <v>0</v>
      </c>
    </row>
    <row r="81" spans="1:30" x14ac:dyDescent="0.25">
      <c r="A81" t="s">
        <v>37</v>
      </c>
      <c r="B81" t="s">
        <v>83</v>
      </c>
      <c r="C81" t="s">
        <v>50</v>
      </c>
      <c r="D81" t="s">
        <v>53</v>
      </c>
      <c r="E81">
        <v>898</v>
      </c>
      <c r="F81">
        <v>401</v>
      </c>
      <c r="G81">
        <v>400</v>
      </c>
      <c r="H81">
        <v>490</v>
      </c>
      <c r="I81">
        <v>611313.81000000006</v>
      </c>
      <c r="J81">
        <v>30788.92</v>
      </c>
      <c r="K81">
        <v>8131</v>
      </c>
      <c r="L81">
        <v>28502.13</v>
      </c>
      <c r="M81">
        <v>605469.6</v>
      </c>
      <c r="N81">
        <v>492</v>
      </c>
      <c r="O81">
        <v>0</v>
      </c>
      <c r="P81">
        <v>26.41</v>
      </c>
      <c r="Q81">
        <v>199</v>
      </c>
      <c r="R81">
        <v>13</v>
      </c>
      <c r="S81">
        <v>180</v>
      </c>
      <c r="T81">
        <v>0</v>
      </c>
      <c r="U81">
        <v>0</v>
      </c>
      <c r="V81">
        <v>0</v>
      </c>
      <c r="W81">
        <v>0</v>
      </c>
      <c r="X81">
        <v>8</v>
      </c>
      <c r="Y81">
        <v>0</v>
      </c>
      <c r="Z81">
        <v>0</v>
      </c>
      <c r="AA81">
        <v>0</v>
      </c>
      <c r="AB81">
        <v>139</v>
      </c>
      <c r="AC81">
        <v>10</v>
      </c>
      <c r="AD81">
        <v>228</v>
      </c>
    </row>
    <row r="82" spans="1:30" x14ac:dyDescent="0.25">
      <c r="A82" t="s">
        <v>37</v>
      </c>
      <c r="B82" t="s">
        <v>83</v>
      </c>
      <c r="C82" t="s">
        <v>50</v>
      </c>
      <c r="D82" t="s">
        <v>52</v>
      </c>
      <c r="E82">
        <v>596</v>
      </c>
      <c r="F82">
        <v>596</v>
      </c>
      <c r="G82">
        <v>596</v>
      </c>
      <c r="H82">
        <v>13013</v>
      </c>
      <c r="I82">
        <v>124603.89</v>
      </c>
      <c r="J82">
        <v>109316.78</v>
      </c>
      <c r="K82">
        <v>14577</v>
      </c>
      <c r="L82">
        <v>108547.78</v>
      </c>
      <c r="M82">
        <v>110795.89</v>
      </c>
      <c r="N82">
        <v>0</v>
      </c>
      <c r="O82">
        <v>100</v>
      </c>
      <c r="P82">
        <v>13.33</v>
      </c>
      <c r="Q82">
        <v>581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15</v>
      </c>
      <c r="Y82">
        <v>0</v>
      </c>
      <c r="Z82">
        <v>0</v>
      </c>
      <c r="AA82">
        <v>0</v>
      </c>
      <c r="AB82">
        <v>54</v>
      </c>
      <c r="AC82">
        <v>77</v>
      </c>
      <c r="AD82">
        <v>0</v>
      </c>
    </row>
    <row r="83" spans="1:30" x14ac:dyDescent="0.25">
      <c r="A83" t="s">
        <v>37</v>
      </c>
      <c r="B83" t="s">
        <v>83</v>
      </c>
      <c r="C83" t="s">
        <v>54</v>
      </c>
      <c r="D83" t="s">
        <v>58</v>
      </c>
      <c r="E83">
        <v>147</v>
      </c>
      <c r="F83">
        <v>139</v>
      </c>
      <c r="G83">
        <v>138</v>
      </c>
      <c r="H83">
        <v>5996</v>
      </c>
      <c r="I83">
        <v>70280.3</v>
      </c>
      <c r="J83">
        <v>54666</v>
      </c>
      <c r="K83">
        <v>51926</v>
      </c>
      <c r="L83">
        <v>-450</v>
      </c>
      <c r="M83">
        <v>73470.3</v>
      </c>
      <c r="N83">
        <v>8</v>
      </c>
      <c r="O83">
        <v>0</v>
      </c>
      <c r="P83">
        <v>94.99</v>
      </c>
      <c r="Q83">
        <v>131</v>
      </c>
      <c r="R83">
        <v>0</v>
      </c>
      <c r="S83">
        <v>6</v>
      </c>
      <c r="T83">
        <v>0</v>
      </c>
      <c r="U83">
        <v>0</v>
      </c>
      <c r="V83">
        <v>0</v>
      </c>
      <c r="W83">
        <v>0</v>
      </c>
      <c r="X83">
        <v>1</v>
      </c>
      <c r="Y83">
        <v>0</v>
      </c>
      <c r="Z83">
        <v>0</v>
      </c>
      <c r="AA83">
        <v>0</v>
      </c>
      <c r="AB83">
        <v>17</v>
      </c>
      <c r="AC83">
        <v>11</v>
      </c>
      <c r="AD83">
        <v>12</v>
      </c>
    </row>
    <row r="84" spans="1:30" x14ac:dyDescent="0.25">
      <c r="A84" t="s">
        <v>37</v>
      </c>
      <c r="B84" t="s">
        <v>83</v>
      </c>
      <c r="C84" t="s">
        <v>54</v>
      </c>
      <c r="D84" t="s">
        <v>57</v>
      </c>
      <c r="E84">
        <v>4909</v>
      </c>
      <c r="F84">
        <v>4316</v>
      </c>
      <c r="G84">
        <v>4292</v>
      </c>
      <c r="H84">
        <v>115834</v>
      </c>
      <c r="I84">
        <v>3964247.74</v>
      </c>
      <c r="J84">
        <v>949293</v>
      </c>
      <c r="K84">
        <v>864599</v>
      </c>
      <c r="L84">
        <v>2216</v>
      </c>
      <c r="M84">
        <v>4046725.74</v>
      </c>
      <c r="N84">
        <v>571</v>
      </c>
      <c r="O84">
        <v>0</v>
      </c>
      <c r="P84">
        <v>91.08</v>
      </c>
      <c r="Q84">
        <v>3948</v>
      </c>
      <c r="R84">
        <v>14</v>
      </c>
      <c r="S84">
        <v>285</v>
      </c>
      <c r="T84">
        <v>3</v>
      </c>
      <c r="U84">
        <v>0</v>
      </c>
      <c r="V84">
        <v>0</v>
      </c>
      <c r="W84">
        <v>1</v>
      </c>
      <c r="X84">
        <v>36</v>
      </c>
      <c r="Y84">
        <v>5</v>
      </c>
      <c r="Z84">
        <v>0</v>
      </c>
      <c r="AA84">
        <v>0</v>
      </c>
      <c r="AB84">
        <v>590</v>
      </c>
      <c r="AC84">
        <v>416</v>
      </c>
      <c r="AD84">
        <v>437</v>
      </c>
    </row>
    <row r="85" spans="1:30" x14ac:dyDescent="0.25">
      <c r="A85" t="s">
        <v>37</v>
      </c>
      <c r="B85" t="s">
        <v>83</v>
      </c>
      <c r="C85" t="s">
        <v>54</v>
      </c>
      <c r="D85" t="s">
        <v>56</v>
      </c>
      <c r="E85">
        <v>2</v>
      </c>
      <c r="F85">
        <v>2</v>
      </c>
      <c r="G85">
        <v>2</v>
      </c>
      <c r="H85">
        <v>154</v>
      </c>
      <c r="I85">
        <v>-2</v>
      </c>
      <c r="J85">
        <v>1854</v>
      </c>
      <c r="K85">
        <v>1590</v>
      </c>
      <c r="L85">
        <v>0</v>
      </c>
      <c r="M85">
        <v>262</v>
      </c>
      <c r="N85">
        <v>0</v>
      </c>
      <c r="O85">
        <v>100</v>
      </c>
      <c r="P85">
        <v>85.76</v>
      </c>
      <c r="Q85">
        <v>2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1:30" x14ac:dyDescent="0.25">
      <c r="A86" t="s">
        <v>37</v>
      </c>
      <c r="B86" t="s">
        <v>83</v>
      </c>
      <c r="C86" t="s">
        <v>59</v>
      </c>
      <c r="D86" t="s">
        <v>62</v>
      </c>
      <c r="E86">
        <v>198</v>
      </c>
      <c r="F86">
        <v>176</v>
      </c>
      <c r="G86">
        <v>174</v>
      </c>
      <c r="H86">
        <v>31083</v>
      </c>
      <c r="I86">
        <v>201882.15</v>
      </c>
      <c r="J86">
        <v>363040</v>
      </c>
      <c r="K86">
        <v>364637</v>
      </c>
      <c r="L86">
        <v>111</v>
      </c>
      <c r="M86">
        <v>200174.15</v>
      </c>
      <c r="N86">
        <v>22</v>
      </c>
      <c r="O86">
        <v>0</v>
      </c>
      <c r="P86">
        <v>100.44</v>
      </c>
      <c r="Q86">
        <v>128</v>
      </c>
      <c r="R86">
        <v>1</v>
      </c>
      <c r="S86">
        <v>42</v>
      </c>
      <c r="T86">
        <v>1</v>
      </c>
      <c r="U86">
        <v>0</v>
      </c>
      <c r="V86">
        <v>0</v>
      </c>
      <c r="W86">
        <v>0</v>
      </c>
      <c r="X86">
        <v>2</v>
      </c>
      <c r="Y86">
        <v>0</v>
      </c>
      <c r="Z86">
        <v>0</v>
      </c>
      <c r="AA86">
        <v>0</v>
      </c>
      <c r="AB86">
        <v>33</v>
      </c>
      <c r="AC86">
        <v>19</v>
      </c>
      <c r="AD86">
        <v>64</v>
      </c>
    </row>
    <row r="87" spans="1:30" x14ac:dyDescent="0.25">
      <c r="A87" t="s">
        <v>37</v>
      </c>
      <c r="B87" t="s">
        <v>83</v>
      </c>
      <c r="C87" t="s">
        <v>59</v>
      </c>
      <c r="D87" t="s">
        <v>60</v>
      </c>
      <c r="E87">
        <v>19</v>
      </c>
      <c r="F87">
        <v>14</v>
      </c>
      <c r="G87">
        <v>13</v>
      </c>
      <c r="H87">
        <v>784</v>
      </c>
      <c r="I87">
        <v>6443.15</v>
      </c>
      <c r="J87">
        <v>10441</v>
      </c>
      <c r="K87">
        <v>8146</v>
      </c>
      <c r="L87">
        <v>0</v>
      </c>
      <c r="M87">
        <v>8738.15</v>
      </c>
      <c r="N87">
        <v>5</v>
      </c>
      <c r="O87">
        <v>0</v>
      </c>
      <c r="P87">
        <v>78.02</v>
      </c>
      <c r="Q87">
        <v>8</v>
      </c>
      <c r="R87">
        <v>0</v>
      </c>
      <c r="S87">
        <v>5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2</v>
      </c>
      <c r="AC87">
        <v>0</v>
      </c>
      <c r="AD87">
        <v>6</v>
      </c>
    </row>
    <row r="88" spans="1:30" x14ac:dyDescent="0.25">
      <c r="A88" t="s">
        <v>37</v>
      </c>
      <c r="B88" t="s">
        <v>83</v>
      </c>
      <c r="C88" t="s">
        <v>59</v>
      </c>
      <c r="D88" t="s">
        <v>85</v>
      </c>
      <c r="E88">
        <v>1</v>
      </c>
      <c r="F88">
        <v>1</v>
      </c>
      <c r="G88">
        <v>0</v>
      </c>
      <c r="H88">
        <v>0</v>
      </c>
      <c r="I88">
        <v>20.05</v>
      </c>
      <c r="J88">
        <v>0</v>
      </c>
      <c r="K88">
        <v>0</v>
      </c>
      <c r="L88">
        <v>0</v>
      </c>
      <c r="M88">
        <v>20.05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</row>
    <row r="89" spans="1:30" hidden="1" x14ac:dyDescent="0.25">
      <c r="A89" t="s">
        <v>37</v>
      </c>
      <c r="B89" t="s">
        <v>83</v>
      </c>
      <c r="C89" t="s">
        <v>63</v>
      </c>
      <c r="D89" t="s">
        <v>64</v>
      </c>
      <c r="E89">
        <v>2557</v>
      </c>
      <c r="F89">
        <v>2550</v>
      </c>
      <c r="G89">
        <v>0</v>
      </c>
      <c r="H89">
        <v>0</v>
      </c>
      <c r="I89">
        <v>30612611.170000002</v>
      </c>
      <c r="J89">
        <v>0</v>
      </c>
      <c r="K89">
        <v>0</v>
      </c>
      <c r="L89">
        <v>0</v>
      </c>
      <c r="M89">
        <v>30612611.170000002</v>
      </c>
      <c r="N89">
        <v>7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</row>
    <row r="90" spans="1:30" hidden="1" x14ac:dyDescent="0.25">
      <c r="A90" t="s">
        <v>37</v>
      </c>
      <c r="B90" t="s">
        <v>83</v>
      </c>
      <c r="C90" t="s">
        <v>63</v>
      </c>
      <c r="D90" t="s">
        <v>65</v>
      </c>
      <c r="E90">
        <v>37</v>
      </c>
      <c r="F90">
        <v>37</v>
      </c>
      <c r="G90">
        <v>0</v>
      </c>
      <c r="H90">
        <v>0</v>
      </c>
      <c r="I90">
        <v>594095.54</v>
      </c>
      <c r="J90">
        <v>0</v>
      </c>
      <c r="K90">
        <v>0</v>
      </c>
      <c r="L90">
        <v>0</v>
      </c>
      <c r="M90">
        <v>594095.54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</row>
    <row r="91" spans="1:30" x14ac:dyDescent="0.25">
      <c r="A91" t="s">
        <v>37</v>
      </c>
      <c r="B91" t="s">
        <v>83</v>
      </c>
      <c r="C91" t="s">
        <v>66</v>
      </c>
      <c r="D91" t="s">
        <v>67</v>
      </c>
      <c r="E91">
        <v>34</v>
      </c>
      <c r="F91">
        <v>25</v>
      </c>
      <c r="G91">
        <v>25</v>
      </c>
      <c r="H91">
        <v>508</v>
      </c>
      <c r="I91">
        <v>40827.32</v>
      </c>
      <c r="J91">
        <v>8313</v>
      </c>
      <c r="K91">
        <v>4170</v>
      </c>
      <c r="L91">
        <v>0</v>
      </c>
      <c r="M91">
        <v>44970.32</v>
      </c>
      <c r="N91">
        <v>6</v>
      </c>
      <c r="O91">
        <v>100</v>
      </c>
      <c r="P91">
        <v>50.16</v>
      </c>
      <c r="Q91">
        <v>18</v>
      </c>
      <c r="R91">
        <v>1</v>
      </c>
      <c r="S91">
        <v>4</v>
      </c>
      <c r="T91">
        <v>2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7</v>
      </c>
      <c r="AC91">
        <v>5</v>
      </c>
      <c r="AD91">
        <v>7</v>
      </c>
    </row>
    <row r="92" spans="1:30" x14ac:dyDescent="0.25">
      <c r="A92" t="s">
        <v>37</v>
      </c>
      <c r="B92" t="s">
        <v>83</v>
      </c>
      <c r="C92" t="s">
        <v>66</v>
      </c>
      <c r="D92" t="s">
        <v>68</v>
      </c>
      <c r="E92">
        <v>6</v>
      </c>
      <c r="F92">
        <v>4</v>
      </c>
      <c r="G92">
        <v>4</v>
      </c>
      <c r="H92">
        <v>26006</v>
      </c>
      <c r="I92">
        <v>3139.57</v>
      </c>
      <c r="J92">
        <v>234855</v>
      </c>
      <c r="K92">
        <v>135150</v>
      </c>
      <c r="L92">
        <v>0</v>
      </c>
      <c r="M92">
        <v>102844.57</v>
      </c>
      <c r="N92">
        <v>1</v>
      </c>
      <c r="O92">
        <v>100</v>
      </c>
      <c r="P92">
        <v>57.55</v>
      </c>
      <c r="Q92">
        <v>4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1:30" x14ac:dyDescent="0.25">
      <c r="A93" t="s">
        <v>37</v>
      </c>
      <c r="B93" t="s">
        <v>83</v>
      </c>
      <c r="C93" t="s">
        <v>66</v>
      </c>
      <c r="D93" t="s">
        <v>69</v>
      </c>
      <c r="E93">
        <v>39</v>
      </c>
      <c r="F93">
        <v>25</v>
      </c>
      <c r="G93">
        <v>25</v>
      </c>
      <c r="H93">
        <v>15091</v>
      </c>
      <c r="I93">
        <v>65374.7</v>
      </c>
      <c r="J93">
        <v>146488</v>
      </c>
      <c r="K93">
        <v>57653</v>
      </c>
      <c r="L93">
        <v>0</v>
      </c>
      <c r="M93">
        <v>154209.70000000001</v>
      </c>
      <c r="N93">
        <v>6</v>
      </c>
      <c r="O93">
        <v>100</v>
      </c>
      <c r="P93">
        <v>39.36</v>
      </c>
      <c r="Q93">
        <v>23</v>
      </c>
      <c r="R93">
        <v>0</v>
      </c>
      <c r="S93">
        <v>1</v>
      </c>
      <c r="T93">
        <v>1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</v>
      </c>
      <c r="AC93">
        <v>8</v>
      </c>
      <c r="AD93">
        <v>1</v>
      </c>
    </row>
    <row r="94" spans="1:30" hidden="1" x14ac:dyDescent="0.25">
      <c r="A94" t="s">
        <v>37</v>
      </c>
      <c r="B94" t="s">
        <v>83</v>
      </c>
      <c r="C94" t="s">
        <v>70</v>
      </c>
      <c r="D94" t="s">
        <v>82</v>
      </c>
      <c r="E94">
        <v>1</v>
      </c>
      <c r="F94">
        <v>1</v>
      </c>
      <c r="G94">
        <v>1</v>
      </c>
      <c r="H94">
        <v>60</v>
      </c>
      <c r="I94">
        <v>643</v>
      </c>
      <c r="J94">
        <v>1359</v>
      </c>
      <c r="K94">
        <v>2002</v>
      </c>
      <c r="L94">
        <v>0</v>
      </c>
      <c r="M94">
        <v>0</v>
      </c>
      <c r="N94">
        <v>0</v>
      </c>
      <c r="O94">
        <v>100</v>
      </c>
      <c r="P94">
        <v>147.31</v>
      </c>
      <c r="Q94">
        <v>1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hidden="1" x14ac:dyDescent="0.25">
      <c r="A95" t="s">
        <v>37</v>
      </c>
      <c r="B95" t="s">
        <v>83</v>
      </c>
      <c r="C95" t="s">
        <v>70</v>
      </c>
      <c r="D95" t="s">
        <v>73</v>
      </c>
      <c r="E95">
        <v>31</v>
      </c>
      <c r="F95">
        <v>30</v>
      </c>
      <c r="G95">
        <v>30</v>
      </c>
      <c r="H95">
        <v>2676</v>
      </c>
      <c r="I95">
        <v>3191.13</v>
      </c>
      <c r="J95">
        <v>27353</v>
      </c>
      <c r="K95">
        <v>16316</v>
      </c>
      <c r="L95">
        <v>0</v>
      </c>
      <c r="M95">
        <v>14228.13</v>
      </c>
      <c r="N95">
        <v>1</v>
      </c>
      <c r="O95">
        <v>100</v>
      </c>
      <c r="P95">
        <v>59.65</v>
      </c>
      <c r="Q95">
        <v>20</v>
      </c>
      <c r="R95">
        <v>0</v>
      </c>
      <c r="S95">
        <v>6</v>
      </c>
      <c r="T95">
        <v>0</v>
      </c>
      <c r="U95">
        <v>1</v>
      </c>
      <c r="V95">
        <v>0</v>
      </c>
      <c r="W95">
        <v>0</v>
      </c>
      <c r="X95">
        <v>3</v>
      </c>
      <c r="Y95">
        <v>0</v>
      </c>
      <c r="Z95">
        <v>0</v>
      </c>
      <c r="AA95">
        <v>0</v>
      </c>
      <c r="AB95">
        <v>3</v>
      </c>
      <c r="AC95">
        <v>3</v>
      </c>
      <c r="AD95">
        <v>8</v>
      </c>
    </row>
    <row r="96" spans="1:30" hidden="1" x14ac:dyDescent="0.25">
      <c r="A96" t="s">
        <v>37</v>
      </c>
      <c r="B96" t="s">
        <v>83</v>
      </c>
      <c r="C96" t="s">
        <v>70</v>
      </c>
      <c r="D96" t="s">
        <v>81</v>
      </c>
      <c r="E96">
        <v>3</v>
      </c>
      <c r="F96">
        <v>3</v>
      </c>
      <c r="G96">
        <v>3</v>
      </c>
      <c r="H96">
        <v>133</v>
      </c>
      <c r="I96">
        <v>-243</v>
      </c>
      <c r="J96">
        <v>5246</v>
      </c>
      <c r="K96">
        <v>5003</v>
      </c>
      <c r="L96">
        <v>0</v>
      </c>
      <c r="M96">
        <v>0</v>
      </c>
      <c r="N96">
        <v>0</v>
      </c>
      <c r="O96">
        <v>100</v>
      </c>
      <c r="P96">
        <v>95.37</v>
      </c>
      <c r="Q96">
        <v>1</v>
      </c>
      <c r="R96">
        <v>0</v>
      </c>
      <c r="S96">
        <v>2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2</v>
      </c>
    </row>
    <row r="97" spans="1:30" hidden="1" x14ac:dyDescent="0.25">
      <c r="A97" t="s">
        <v>37</v>
      </c>
      <c r="B97" t="s">
        <v>83</v>
      </c>
      <c r="C97" t="s">
        <v>70</v>
      </c>
      <c r="D97" t="s">
        <v>80</v>
      </c>
      <c r="E97">
        <v>1</v>
      </c>
      <c r="F97">
        <v>1</v>
      </c>
      <c r="G97">
        <v>1</v>
      </c>
      <c r="H97">
        <v>2043</v>
      </c>
      <c r="I97">
        <v>5706</v>
      </c>
      <c r="J97">
        <v>16231</v>
      </c>
      <c r="K97">
        <v>21937</v>
      </c>
      <c r="L97">
        <v>0</v>
      </c>
      <c r="M97">
        <v>0</v>
      </c>
      <c r="N97">
        <v>0</v>
      </c>
      <c r="O97">
        <v>100</v>
      </c>
      <c r="P97">
        <v>135.15</v>
      </c>
      <c r="Q97">
        <v>1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1:30" hidden="1" x14ac:dyDescent="0.25">
      <c r="A98" t="s">
        <v>37</v>
      </c>
      <c r="B98" t="s">
        <v>83</v>
      </c>
      <c r="C98" t="s">
        <v>70</v>
      </c>
      <c r="D98" t="s">
        <v>71</v>
      </c>
      <c r="E98">
        <v>91</v>
      </c>
      <c r="F98">
        <v>73</v>
      </c>
      <c r="G98">
        <v>73</v>
      </c>
      <c r="H98">
        <v>26214</v>
      </c>
      <c r="I98">
        <v>44463.37</v>
      </c>
      <c r="J98">
        <v>216260</v>
      </c>
      <c r="K98">
        <v>123811</v>
      </c>
      <c r="L98">
        <v>4610</v>
      </c>
      <c r="M98">
        <v>132302.37</v>
      </c>
      <c r="N98">
        <v>19</v>
      </c>
      <c r="O98">
        <v>100</v>
      </c>
      <c r="P98">
        <v>57.25</v>
      </c>
      <c r="Q98">
        <v>45</v>
      </c>
      <c r="R98">
        <v>0</v>
      </c>
      <c r="S98">
        <v>26</v>
      </c>
      <c r="T98">
        <v>0</v>
      </c>
      <c r="U98">
        <v>0</v>
      </c>
      <c r="V98">
        <v>0</v>
      </c>
      <c r="W98">
        <v>0</v>
      </c>
      <c r="X98">
        <v>0</v>
      </c>
      <c r="Y98">
        <v>2</v>
      </c>
      <c r="Z98">
        <v>0</v>
      </c>
      <c r="AA98">
        <v>0</v>
      </c>
      <c r="AB98">
        <v>5</v>
      </c>
      <c r="AC98">
        <v>4</v>
      </c>
      <c r="AD98">
        <v>26</v>
      </c>
    </row>
    <row r="99" spans="1:30" hidden="1" x14ac:dyDescent="0.25">
      <c r="A99" t="s">
        <v>37</v>
      </c>
      <c r="B99" t="s">
        <v>83</v>
      </c>
      <c r="C99" t="s">
        <v>70</v>
      </c>
      <c r="D99" t="s">
        <v>72</v>
      </c>
      <c r="E99">
        <v>1</v>
      </c>
      <c r="F99">
        <v>1</v>
      </c>
      <c r="G99">
        <v>1</v>
      </c>
      <c r="H99">
        <v>634</v>
      </c>
      <c r="I99">
        <v>0</v>
      </c>
      <c r="J99">
        <v>4126</v>
      </c>
      <c r="K99">
        <v>4126</v>
      </c>
      <c r="L99">
        <v>0</v>
      </c>
      <c r="M99">
        <v>0</v>
      </c>
      <c r="N99">
        <v>0</v>
      </c>
      <c r="O99">
        <v>100</v>
      </c>
      <c r="P99">
        <v>100</v>
      </c>
      <c r="Q99">
        <v>1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hidden="1" x14ac:dyDescent="0.25">
      <c r="A100" t="s">
        <v>37</v>
      </c>
      <c r="B100" t="s">
        <v>83</v>
      </c>
      <c r="C100" t="s">
        <v>74</v>
      </c>
      <c r="D100" t="s">
        <v>75</v>
      </c>
      <c r="E100">
        <v>385</v>
      </c>
      <c r="F100">
        <v>32</v>
      </c>
      <c r="G100">
        <v>13</v>
      </c>
      <c r="H100">
        <v>917</v>
      </c>
      <c r="I100">
        <v>-1451553.66</v>
      </c>
      <c r="J100">
        <v>27994</v>
      </c>
      <c r="K100">
        <v>29430</v>
      </c>
      <c r="L100">
        <v>0</v>
      </c>
      <c r="M100">
        <v>-1452989.66</v>
      </c>
      <c r="N100">
        <v>337</v>
      </c>
      <c r="O100">
        <v>0</v>
      </c>
      <c r="P100">
        <v>105.13</v>
      </c>
      <c r="Q100">
        <v>13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5</v>
      </c>
    </row>
    <row r="101" spans="1:30" hidden="1" x14ac:dyDescent="0.25">
      <c r="A101" t="s">
        <v>37</v>
      </c>
      <c r="B101" t="s">
        <v>86</v>
      </c>
      <c r="C101" t="s">
        <v>41</v>
      </c>
      <c r="D101" t="s">
        <v>43</v>
      </c>
      <c r="E101">
        <v>1</v>
      </c>
      <c r="F101">
        <v>1</v>
      </c>
      <c r="G101">
        <v>1</v>
      </c>
      <c r="H101">
        <v>1515</v>
      </c>
      <c r="I101">
        <v>1844</v>
      </c>
      <c r="J101">
        <v>41555</v>
      </c>
      <c r="K101">
        <v>43400</v>
      </c>
      <c r="L101">
        <v>0</v>
      </c>
      <c r="M101">
        <v>-1</v>
      </c>
      <c r="N101">
        <v>0</v>
      </c>
      <c r="O101">
        <v>100</v>
      </c>
      <c r="P101">
        <v>104.44</v>
      </c>
      <c r="Q101">
        <v>1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hidden="1" x14ac:dyDescent="0.25">
      <c r="A102" t="s">
        <v>37</v>
      </c>
      <c r="B102" t="s">
        <v>86</v>
      </c>
      <c r="C102" t="s">
        <v>41</v>
      </c>
      <c r="D102" t="s">
        <v>84</v>
      </c>
      <c r="E102">
        <v>1</v>
      </c>
      <c r="F102">
        <v>1</v>
      </c>
      <c r="G102">
        <v>1</v>
      </c>
      <c r="H102">
        <v>5480</v>
      </c>
      <c r="I102">
        <v>0</v>
      </c>
      <c r="J102">
        <v>52766</v>
      </c>
      <c r="K102">
        <v>52766</v>
      </c>
      <c r="L102">
        <v>0</v>
      </c>
      <c r="M102">
        <v>0</v>
      </c>
      <c r="N102">
        <v>0</v>
      </c>
      <c r="O102">
        <v>100</v>
      </c>
      <c r="P102">
        <v>100</v>
      </c>
      <c r="Q102">
        <v>1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hidden="1" x14ac:dyDescent="0.25">
      <c r="A103" t="s">
        <v>37</v>
      </c>
      <c r="B103" t="s">
        <v>86</v>
      </c>
      <c r="C103" t="s">
        <v>41</v>
      </c>
      <c r="D103" t="s">
        <v>42</v>
      </c>
      <c r="E103">
        <v>1</v>
      </c>
      <c r="F103">
        <v>1</v>
      </c>
      <c r="G103">
        <v>1</v>
      </c>
      <c r="H103">
        <v>3250</v>
      </c>
      <c r="I103">
        <v>0</v>
      </c>
      <c r="J103">
        <v>71875</v>
      </c>
      <c r="K103">
        <v>0</v>
      </c>
      <c r="L103">
        <v>0</v>
      </c>
      <c r="M103">
        <v>71875</v>
      </c>
      <c r="N103">
        <v>0</v>
      </c>
      <c r="O103">
        <v>100</v>
      </c>
      <c r="P103">
        <v>0</v>
      </c>
      <c r="Q103">
        <v>1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1:30" hidden="1" x14ac:dyDescent="0.25">
      <c r="A104" t="s">
        <v>37</v>
      </c>
      <c r="B104" t="s">
        <v>86</v>
      </c>
      <c r="C104" t="s">
        <v>41</v>
      </c>
      <c r="D104" t="s">
        <v>44</v>
      </c>
      <c r="E104">
        <v>2</v>
      </c>
      <c r="F104">
        <v>2</v>
      </c>
      <c r="G104">
        <v>2</v>
      </c>
      <c r="H104">
        <v>25522</v>
      </c>
      <c r="I104">
        <v>0</v>
      </c>
      <c r="J104">
        <v>333561</v>
      </c>
      <c r="K104">
        <v>100767</v>
      </c>
      <c r="L104">
        <v>0</v>
      </c>
      <c r="M104">
        <v>232794</v>
      </c>
      <c r="N104">
        <v>0</v>
      </c>
      <c r="O104">
        <v>100</v>
      </c>
      <c r="P104">
        <v>30.21</v>
      </c>
      <c r="Q104">
        <v>2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1:30" hidden="1" x14ac:dyDescent="0.25">
      <c r="A105" t="s">
        <v>37</v>
      </c>
      <c r="B105" t="s">
        <v>86</v>
      </c>
      <c r="C105" t="s">
        <v>48</v>
      </c>
      <c r="D105" t="s">
        <v>49</v>
      </c>
      <c r="E105">
        <v>1</v>
      </c>
      <c r="F105">
        <v>1</v>
      </c>
      <c r="G105">
        <v>1</v>
      </c>
      <c r="H105">
        <v>1710</v>
      </c>
      <c r="I105">
        <v>14946298</v>
      </c>
      <c r="J105">
        <v>434422</v>
      </c>
      <c r="K105">
        <v>312051</v>
      </c>
      <c r="L105">
        <v>0</v>
      </c>
      <c r="M105">
        <v>15068669</v>
      </c>
      <c r="N105">
        <v>0</v>
      </c>
      <c r="O105">
        <v>100</v>
      </c>
      <c r="P105">
        <v>71.83</v>
      </c>
      <c r="Q105">
        <v>1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5">
      <c r="A106" t="s">
        <v>37</v>
      </c>
      <c r="B106" t="s">
        <v>86</v>
      </c>
      <c r="C106" t="s">
        <v>50</v>
      </c>
      <c r="D106" t="s">
        <v>52</v>
      </c>
      <c r="E106">
        <v>495</v>
      </c>
      <c r="F106">
        <v>495</v>
      </c>
      <c r="G106">
        <v>495</v>
      </c>
      <c r="H106">
        <v>11874</v>
      </c>
      <c r="I106">
        <v>15972.15</v>
      </c>
      <c r="J106">
        <v>97553.61</v>
      </c>
      <c r="K106">
        <v>14071</v>
      </c>
      <c r="L106">
        <v>98569.61</v>
      </c>
      <c r="M106">
        <v>885.15</v>
      </c>
      <c r="N106">
        <v>0</v>
      </c>
      <c r="O106">
        <v>100</v>
      </c>
      <c r="P106">
        <v>14.42</v>
      </c>
      <c r="Q106">
        <v>474</v>
      </c>
      <c r="R106">
        <v>0</v>
      </c>
      <c r="S106">
        <v>0</v>
      </c>
      <c r="T106">
        <v>2</v>
      </c>
      <c r="U106">
        <v>18</v>
      </c>
      <c r="V106">
        <v>0</v>
      </c>
      <c r="W106">
        <v>0</v>
      </c>
      <c r="X106">
        <v>0</v>
      </c>
      <c r="Y106">
        <v>1</v>
      </c>
      <c r="Z106">
        <v>0</v>
      </c>
      <c r="AA106">
        <v>0</v>
      </c>
      <c r="AB106">
        <v>22</v>
      </c>
      <c r="AC106">
        <v>49</v>
      </c>
      <c r="AD106">
        <v>0</v>
      </c>
    </row>
    <row r="107" spans="1:30" x14ac:dyDescent="0.25">
      <c r="A107" t="s">
        <v>37</v>
      </c>
      <c r="B107" t="s">
        <v>86</v>
      </c>
      <c r="C107" t="s">
        <v>50</v>
      </c>
      <c r="D107" t="s">
        <v>51</v>
      </c>
      <c r="E107">
        <v>78</v>
      </c>
      <c r="F107">
        <v>78</v>
      </c>
      <c r="G107">
        <v>78</v>
      </c>
      <c r="H107">
        <v>4782</v>
      </c>
      <c r="I107">
        <v>8866.2000000000007</v>
      </c>
      <c r="J107">
        <v>30465</v>
      </c>
      <c r="K107">
        <v>30130</v>
      </c>
      <c r="L107">
        <v>0</v>
      </c>
      <c r="M107">
        <v>9201.2000000000007</v>
      </c>
      <c r="N107">
        <v>0</v>
      </c>
      <c r="O107">
        <v>100</v>
      </c>
      <c r="P107">
        <v>98.9</v>
      </c>
      <c r="Q107">
        <v>75</v>
      </c>
      <c r="R107">
        <v>0</v>
      </c>
      <c r="S107">
        <v>0</v>
      </c>
      <c r="T107">
        <v>0</v>
      </c>
      <c r="U107">
        <v>3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1</v>
      </c>
      <c r="AC107">
        <v>13</v>
      </c>
      <c r="AD107">
        <v>0</v>
      </c>
    </row>
    <row r="108" spans="1:30" x14ac:dyDescent="0.25">
      <c r="A108" t="s">
        <v>37</v>
      </c>
      <c r="B108" t="s">
        <v>86</v>
      </c>
      <c r="C108" t="s">
        <v>50</v>
      </c>
      <c r="D108" t="s">
        <v>53</v>
      </c>
      <c r="E108">
        <v>757</v>
      </c>
      <c r="F108">
        <v>233</v>
      </c>
      <c r="G108">
        <v>232</v>
      </c>
      <c r="H108">
        <v>244</v>
      </c>
      <c r="I108">
        <v>395492.63</v>
      </c>
      <c r="J108">
        <v>16810.560000000001</v>
      </c>
      <c r="K108">
        <v>4175</v>
      </c>
      <c r="L108">
        <v>16313.56</v>
      </c>
      <c r="M108">
        <v>391814.63</v>
      </c>
      <c r="N108">
        <v>519</v>
      </c>
      <c r="O108">
        <v>0</v>
      </c>
      <c r="P108">
        <v>24.84</v>
      </c>
      <c r="Q108">
        <v>79</v>
      </c>
      <c r="R108">
        <v>4</v>
      </c>
      <c r="S108">
        <v>149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43</v>
      </c>
      <c r="AC108">
        <v>5</v>
      </c>
      <c r="AD108">
        <v>169</v>
      </c>
    </row>
    <row r="109" spans="1:30" x14ac:dyDescent="0.25">
      <c r="A109" t="s">
        <v>37</v>
      </c>
      <c r="B109" t="s">
        <v>86</v>
      </c>
      <c r="C109" t="s">
        <v>54</v>
      </c>
      <c r="D109" t="s">
        <v>56</v>
      </c>
      <c r="E109">
        <v>7</v>
      </c>
      <c r="F109">
        <v>5</v>
      </c>
      <c r="G109">
        <v>5</v>
      </c>
      <c r="H109">
        <v>201</v>
      </c>
      <c r="I109">
        <v>3412.61</v>
      </c>
      <c r="J109">
        <v>5478</v>
      </c>
      <c r="K109">
        <v>8441</v>
      </c>
      <c r="L109">
        <v>0</v>
      </c>
      <c r="M109">
        <v>449.61</v>
      </c>
      <c r="N109">
        <v>2</v>
      </c>
      <c r="O109">
        <v>100</v>
      </c>
      <c r="P109">
        <v>154.09</v>
      </c>
      <c r="Q109">
        <v>4</v>
      </c>
      <c r="R109">
        <v>0</v>
      </c>
      <c r="S109">
        <v>1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1</v>
      </c>
      <c r="AC109">
        <v>1</v>
      </c>
      <c r="AD109">
        <v>2</v>
      </c>
    </row>
    <row r="110" spans="1:30" x14ac:dyDescent="0.25">
      <c r="A110" t="s">
        <v>37</v>
      </c>
      <c r="B110" t="s">
        <v>86</v>
      </c>
      <c r="C110" t="s">
        <v>54</v>
      </c>
      <c r="D110" t="s">
        <v>57</v>
      </c>
      <c r="E110">
        <v>4054</v>
      </c>
      <c r="F110">
        <v>3456</v>
      </c>
      <c r="G110">
        <v>3438</v>
      </c>
      <c r="H110">
        <v>88992</v>
      </c>
      <c r="I110">
        <v>2684115.33</v>
      </c>
      <c r="J110">
        <v>750609</v>
      </c>
      <c r="K110">
        <v>746759</v>
      </c>
      <c r="L110">
        <v>18189</v>
      </c>
      <c r="M110">
        <v>2669776.33</v>
      </c>
      <c r="N110">
        <v>563</v>
      </c>
      <c r="O110">
        <v>0</v>
      </c>
      <c r="P110">
        <v>99.49</v>
      </c>
      <c r="Q110">
        <v>3084</v>
      </c>
      <c r="R110">
        <v>1</v>
      </c>
      <c r="S110">
        <v>251</v>
      </c>
      <c r="T110">
        <v>9</v>
      </c>
      <c r="U110">
        <v>80</v>
      </c>
      <c r="V110">
        <v>0</v>
      </c>
      <c r="W110">
        <v>0</v>
      </c>
      <c r="X110">
        <v>9</v>
      </c>
      <c r="Y110">
        <v>4</v>
      </c>
      <c r="Z110">
        <v>0</v>
      </c>
      <c r="AA110">
        <v>0</v>
      </c>
      <c r="AB110">
        <v>411</v>
      </c>
      <c r="AC110">
        <v>288</v>
      </c>
      <c r="AD110">
        <v>407</v>
      </c>
    </row>
    <row r="111" spans="1:30" x14ac:dyDescent="0.25">
      <c r="A111" t="s">
        <v>37</v>
      </c>
      <c r="B111" t="s">
        <v>86</v>
      </c>
      <c r="C111" t="s">
        <v>54</v>
      </c>
      <c r="D111" t="s">
        <v>58</v>
      </c>
      <c r="E111">
        <v>24</v>
      </c>
      <c r="F111">
        <v>24</v>
      </c>
      <c r="G111">
        <v>24</v>
      </c>
      <c r="H111">
        <v>1736</v>
      </c>
      <c r="I111">
        <v>3269</v>
      </c>
      <c r="J111">
        <v>18160</v>
      </c>
      <c r="K111">
        <v>5744</v>
      </c>
      <c r="L111">
        <v>0</v>
      </c>
      <c r="M111">
        <v>15685</v>
      </c>
      <c r="N111">
        <v>0</v>
      </c>
      <c r="O111">
        <v>100</v>
      </c>
      <c r="P111">
        <v>31.63</v>
      </c>
      <c r="Q111">
        <v>21</v>
      </c>
      <c r="R111">
        <v>0</v>
      </c>
      <c r="S111">
        <v>3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3</v>
      </c>
      <c r="AC111">
        <v>1</v>
      </c>
      <c r="AD111">
        <v>4</v>
      </c>
    </row>
    <row r="112" spans="1:30" x14ac:dyDescent="0.25">
      <c r="A112" t="s">
        <v>37</v>
      </c>
      <c r="B112" t="s">
        <v>86</v>
      </c>
      <c r="C112" t="s">
        <v>59</v>
      </c>
      <c r="D112" t="s">
        <v>62</v>
      </c>
      <c r="E112">
        <v>333</v>
      </c>
      <c r="F112">
        <v>290</v>
      </c>
      <c r="G112">
        <v>284</v>
      </c>
      <c r="H112">
        <v>39549</v>
      </c>
      <c r="I112">
        <v>169724.28</v>
      </c>
      <c r="J112">
        <v>469156</v>
      </c>
      <c r="K112">
        <v>413778</v>
      </c>
      <c r="L112">
        <v>0</v>
      </c>
      <c r="M112">
        <v>225102.28</v>
      </c>
      <c r="N112">
        <v>42</v>
      </c>
      <c r="O112">
        <v>0</v>
      </c>
      <c r="P112">
        <v>88.2</v>
      </c>
      <c r="Q112">
        <v>222</v>
      </c>
      <c r="R112">
        <v>0</v>
      </c>
      <c r="S112">
        <v>47</v>
      </c>
      <c r="T112">
        <v>15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46</v>
      </c>
      <c r="AC112">
        <v>29</v>
      </c>
      <c r="AD112">
        <v>81</v>
      </c>
    </row>
    <row r="113" spans="1:30" x14ac:dyDescent="0.25">
      <c r="A113" t="s">
        <v>37</v>
      </c>
      <c r="B113" t="s">
        <v>86</v>
      </c>
      <c r="C113" t="s">
        <v>59</v>
      </c>
      <c r="D113" t="s">
        <v>60</v>
      </c>
      <c r="E113">
        <v>37</v>
      </c>
      <c r="F113">
        <v>32</v>
      </c>
      <c r="G113">
        <v>32</v>
      </c>
      <c r="H113">
        <v>7937</v>
      </c>
      <c r="I113">
        <v>340162.46</v>
      </c>
      <c r="J113">
        <v>99005</v>
      </c>
      <c r="K113">
        <v>94486</v>
      </c>
      <c r="L113">
        <v>134</v>
      </c>
      <c r="M113">
        <v>344547.46</v>
      </c>
      <c r="N113">
        <v>5</v>
      </c>
      <c r="O113">
        <v>100</v>
      </c>
      <c r="P113">
        <v>95.44</v>
      </c>
      <c r="Q113">
        <v>27</v>
      </c>
      <c r="R113">
        <v>0</v>
      </c>
      <c r="S113">
        <v>4</v>
      </c>
      <c r="T113">
        <v>1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8</v>
      </c>
      <c r="AC113">
        <v>2</v>
      </c>
      <c r="AD113">
        <v>10</v>
      </c>
    </row>
    <row r="114" spans="1:30" x14ac:dyDescent="0.25">
      <c r="A114" t="s">
        <v>37</v>
      </c>
      <c r="B114" t="s">
        <v>86</v>
      </c>
      <c r="C114" t="s">
        <v>59</v>
      </c>
      <c r="D114" t="s">
        <v>85</v>
      </c>
      <c r="E114">
        <v>1</v>
      </c>
      <c r="F114">
        <v>1</v>
      </c>
      <c r="G114">
        <v>1</v>
      </c>
      <c r="H114">
        <v>0</v>
      </c>
      <c r="I114">
        <v>-50.02</v>
      </c>
      <c r="J114">
        <v>250.02</v>
      </c>
      <c r="K114">
        <v>0</v>
      </c>
      <c r="L114">
        <v>250.02</v>
      </c>
      <c r="M114">
        <v>-50.02</v>
      </c>
      <c r="N114">
        <v>0</v>
      </c>
      <c r="O114">
        <v>100</v>
      </c>
      <c r="P114">
        <v>0</v>
      </c>
      <c r="Q114">
        <v>1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1</v>
      </c>
    </row>
    <row r="115" spans="1:30" hidden="1" x14ac:dyDescent="0.25">
      <c r="A115" t="s">
        <v>37</v>
      </c>
      <c r="B115" t="s">
        <v>86</v>
      </c>
      <c r="C115" t="s">
        <v>63</v>
      </c>
      <c r="D115" t="s">
        <v>64</v>
      </c>
      <c r="E115">
        <v>2299</v>
      </c>
      <c r="F115">
        <v>2296</v>
      </c>
      <c r="G115">
        <v>0</v>
      </c>
      <c r="H115">
        <v>0</v>
      </c>
      <c r="I115">
        <v>41065013.299999997</v>
      </c>
      <c r="J115">
        <v>0</v>
      </c>
      <c r="K115">
        <v>0</v>
      </c>
      <c r="L115">
        <v>0</v>
      </c>
      <c r="M115">
        <v>41065013.299999997</v>
      </c>
      <c r="N115">
        <v>3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</row>
    <row r="116" spans="1:30" hidden="1" x14ac:dyDescent="0.25">
      <c r="A116" t="s">
        <v>37</v>
      </c>
      <c r="B116" t="s">
        <v>86</v>
      </c>
      <c r="C116" t="s">
        <v>63</v>
      </c>
      <c r="D116" t="s">
        <v>65</v>
      </c>
      <c r="E116">
        <v>1</v>
      </c>
      <c r="F116">
        <v>1</v>
      </c>
      <c r="G116">
        <v>0</v>
      </c>
      <c r="H116">
        <v>0</v>
      </c>
      <c r="I116">
        <v>-1262</v>
      </c>
      <c r="J116">
        <v>0</v>
      </c>
      <c r="K116">
        <v>0</v>
      </c>
      <c r="L116">
        <v>0</v>
      </c>
      <c r="M116">
        <v>-1262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</row>
    <row r="117" spans="1:30" x14ac:dyDescent="0.25">
      <c r="A117" t="s">
        <v>37</v>
      </c>
      <c r="B117" t="s">
        <v>86</v>
      </c>
      <c r="C117" t="s">
        <v>66</v>
      </c>
      <c r="D117" t="s">
        <v>68</v>
      </c>
      <c r="E117">
        <v>10</v>
      </c>
      <c r="F117">
        <v>8</v>
      </c>
      <c r="G117">
        <v>8</v>
      </c>
      <c r="H117">
        <v>31035</v>
      </c>
      <c r="I117">
        <v>-44006.38</v>
      </c>
      <c r="J117">
        <v>298164</v>
      </c>
      <c r="K117">
        <v>237589</v>
      </c>
      <c r="L117">
        <v>0</v>
      </c>
      <c r="M117">
        <v>16568.62</v>
      </c>
      <c r="N117">
        <v>1</v>
      </c>
      <c r="O117">
        <v>100</v>
      </c>
      <c r="P117">
        <v>79.680000000000007</v>
      </c>
      <c r="Q117">
        <v>8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1:30" x14ac:dyDescent="0.25">
      <c r="A118" t="s">
        <v>37</v>
      </c>
      <c r="B118" t="s">
        <v>86</v>
      </c>
      <c r="C118" t="s">
        <v>66</v>
      </c>
      <c r="D118" t="s">
        <v>69</v>
      </c>
      <c r="E118">
        <v>67</v>
      </c>
      <c r="F118">
        <v>43</v>
      </c>
      <c r="G118">
        <v>43</v>
      </c>
      <c r="H118">
        <v>19727</v>
      </c>
      <c r="I118">
        <v>10037.280000000001</v>
      </c>
      <c r="J118">
        <v>206840</v>
      </c>
      <c r="K118">
        <v>204698</v>
      </c>
      <c r="L118">
        <v>0</v>
      </c>
      <c r="M118">
        <v>12179.28</v>
      </c>
      <c r="N118">
        <v>13</v>
      </c>
      <c r="O118">
        <v>100</v>
      </c>
      <c r="P118">
        <v>98.96</v>
      </c>
      <c r="Q118">
        <v>38</v>
      </c>
      <c r="R118">
        <v>0</v>
      </c>
      <c r="S118">
        <v>4</v>
      </c>
      <c r="T118">
        <v>1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8</v>
      </c>
      <c r="AC118">
        <v>5</v>
      </c>
      <c r="AD118">
        <v>5</v>
      </c>
    </row>
    <row r="119" spans="1:30" x14ac:dyDescent="0.25">
      <c r="A119" t="s">
        <v>37</v>
      </c>
      <c r="B119" t="s">
        <v>86</v>
      </c>
      <c r="C119" t="s">
        <v>66</v>
      </c>
      <c r="D119" t="s">
        <v>67</v>
      </c>
      <c r="E119">
        <v>56</v>
      </c>
      <c r="F119">
        <v>47</v>
      </c>
      <c r="G119">
        <v>47</v>
      </c>
      <c r="H119">
        <v>2516</v>
      </c>
      <c r="I119">
        <v>27731.13</v>
      </c>
      <c r="J119">
        <v>27314</v>
      </c>
      <c r="K119">
        <v>30628</v>
      </c>
      <c r="L119">
        <v>0</v>
      </c>
      <c r="M119">
        <v>24417.13</v>
      </c>
      <c r="N119">
        <v>5</v>
      </c>
      <c r="O119">
        <v>100</v>
      </c>
      <c r="P119">
        <v>112.13</v>
      </c>
      <c r="Q119">
        <v>42</v>
      </c>
      <c r="R119">
        <v>0</v>
      </c>
      <c r="S119">
        <v>5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16</v>
      </c>
      <c r="AC119">
        <v>7</v>
      </c>
      <c r="AD119">
        <v>14</v>
      </c>
    </row>
    <row r="120" spans="1:30" hidden="1" x14ac:dyDescent="0.25">
      <c r="A120" t="s">
        <v>37</v>
      </c>
      <c r="B120" t="s">
        <v>86</v>
      </c>
      <c r="C120" t="s">
        <v>70</v>
      </c>
      <c r="D120" t="s">
        <v>73</v>
      </c>
      <c r="E120">
        <v>33</v>
      </c>
      <c r="F120">
        <v>33</v>
      </c>
      <c r="G120">
        <v>33</v>
      </c>
      <c r="H120">
        <v>2421</v>
      </c>
      <c r="I120">
        <v>272223</v>
      </c>
      <c r="J120">
        <v>28146</v>
      </c>
      <c r="K120">
        <v>40065</v>
      </c>
      <c r="L120">
        <v>0</v>
      </c>
      <c r="M120">
        <v>260304</v>
      </c>
      <c r="N120">
        <v>0</v>
      </c>
      <c r="O120">
        <v>100</v>
      </c>
      <c r="P120">
        <v>142.35</v>
      </c>
      <c r="Q120">
        <v>28</v>
      </c>
      <c r="R120">
        <v>0</v>
      </c>
      <c r="S120">
        <v>5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5</v>
      </c>
      <c r="AC120">
        <v>5</v>
      </c>
      <c r="AD120">
        <v>9</v>
      </c>
    </row>
    <row r="121" spans="1:30" hidden="1" x14ac:dyDescent="0.25">
      <c r="A121" t="s">
        <v>37</v>
      </c>
      <c r="B121" t="s">
        <v>86</v>
      </c>
      <c r="C121" t="s">
        <v>70</v>
      </c>
      <c r="D121" t="s">
        <v>72</v>
      </c>
      <c r="E121">
        <v>8</v>
      </c>
      <c r="F121">
        <v>8</v>
      </c>
      <c r="G121">
        <v>6</v>
      </c>
      <c r="H121">
        <v>769</v>
      </c>
      <c r="I121">
        <v>133694.54</v>
      </c>
      <c r="J121">
        <v>8074</v>
      </c>
      <c r="K121">
        <v>3430</v>
      </c>
      <c r="L121">
        <v>0</v>
      </c>
      <c r="M121">
        <v>138338.54</v>
      </c>
      <c r="N121">
        <v>0</v>
      </c>
      <c r="O121">
        <v>0</v>
      </c>
      <c r="P121">
        <v>42.48</v>
      </c>
      <c r="Q121">
        <v>4</v>
      </c>
      <c r="R121">
        <v>0</v>
      </c>
      <c r="S121">
        <v>1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</v>
      </c>
      <c r="Z121">
        <v>0</v>
      </c>
      <c r="AA121">
        <v>0</v>
      </c>
      <c r="AB121">
        <v>1</v>
      </c>
      <c r="AC121">
        <v>0</v>
      </c>
      <c r="AD121">
        <v>2</v>
      </c>
    </row>
    <row r="122" spans="1:30" hidden="1" x14ac:dyDescent="0.25">
      <c r="A122" t="s">
        <v>37</v>
      </c>
      <c r="B122" t="s">
        <v>86</v>
      </c>
      <c r="C122" t="s">
        <v>70</v>
      </c>
      <c r="D122" t="s">
        <v>71</v>
      </c>
      <c r="E122">
        <v>76</v>
      </c>
      <c r="F122">
        <v>61</v>
      </c>
      <c r="G122">
        <v>60</v>
      </c>
      <c r="H122">
        <v>29447</v>
      </c>
      <c r="I122">
        <v>867596.56</v>
      </c>
      <c r="J122">
        <v>231743</v>
      </c>
      <c r="K122">
        <v>284090</v>
      </c>
      <c r="L122">
        <v>0</v>
      </c>
      <c r="M122">
        <v>815249.56</v>
      </c>
      <c r="N122">
        <v>15</v>
      </c>
      <c r="O122">
        <v>0</v>
      </c>
      <c r="P122">
        <v>122.59</v>
      </c>
      <c r="Q122">
        <v>37</v>
      </c>
      <c r="R122">
        <v>0</v>
      </c>
      <c r="S122">
        <v>22</v>
      </c>
      <c r="T122">
        <v>0</v>
      </c>
      <c r="U122">
        <v>0</v>
      </c>
      <c r="V122">
        <v>0</v>
      </c>
      <c r="W122">
        <v>0</v>
      </c>
      <c r="X122">
        <v>1</v>
      </c>
      <c r="Y122">
        <v>0</v>
      </c>
      <c r="Z122">
        <v>0</v>
      </c>
      <c r="AA122">
        <v>0</v>
      </c>
      <c r="AB122">
        <v>3</v>
      </c>
      <c r="AC122">
        <v>2</v>
      </c>
      <c r="AD122">
        <v>24</v>
      </c>
    </row>
    <row r="123" spans="1:30" hidden="1" x14ac:dyDescent="0.25">
      <c r="A123" t="s">
        <v>37</v>
      </c>
      <c r="B123" t="s">
        <v>86</v>
      </c>
      <c r="C123" t="s">
        <v>70</v>
      </c>
      <c r="D123" t="s">
        <v>81</v>
      </c>
      <c r="E123">
        <v>3</v>
      </c>
      <c r="F123">
        <v>3</v>
      </c>
      <c r="G123">
        <v>2</v>
      </c>
      <c r="H123">
        <v>1950</v>
      </c>
      <c r="I123">
        <v>-122</v>
      </c>
      <c r="J123">
        <v>18505</v>
      </c>
      <c r="K123">
        <v>18383</v>
      </c>
      <c r="L123">
        <v>0</v>
      </c>
      <c r="M123">
        <v>0</v>
      </c>
      <c r="N123">
        <v>0</v>
      </c>
      <c r="O123">
        <v>0</v>
      </c>
      <c r="P123">
        <v>99.34</v>
      </c>
      <c r="Q123">
        <v>1</v>
      </c>
      <c r="R123">
        <v>0</v>
      </c>
      <c r="S123">
        <v>1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1</v>
      </c>
    </row>
    <row r="124" spans="1:30" hidden="1" x14ac:dyDescent="0.25">
      <c r="A124" t="s">
        <v>37</v>
      </c>
      <c r="B124" t="s">
        <v>86</v>
      </c>
      <c r="C124" t="s">
        <v>74</v>
      </c>
      <c r="D124" t="s">
        <v>75</v>
      </c>
      <c r="E124">
        <v>114</v>
      </c>
      <c r="F124">
        <v>16</v>
      </c>
      <c r="G124">
        <v>13</v>
      </c>
      <c r="H124">
        <v>4806</v>
      </c>
      <c r="I124">
        <v>-582779.04</v>
      </c>
      <c r="J124">
        <v>68113</v>
      </c>
      <c r="K124">
        <v>106830</v>
      </c>
      <c r="L124">
        <v>0</v>
      </c>
      <c r="M124">
        <v>-621496.04</v>
      </c>
      <c r="N124">
        <v>83</v>
      </c>
      <c r="O124">
        <v>0</v>
      </c>
      <c r="P124">
        <v>156.84</v>
      </c>
      <c r="Q124">
        <v>13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2</v>
      </c>
    </row>
    <row r="125" spans="1:30" hidden="1" x14ac:dyDescent="0.25">
      <c r="A125" s="6"/>
      <c r="B125" s="6"/>
      <c r="C125" s="6" t="s">
        <v>87</v>
      </c>
      <c r="D125" s="7"/>
      <c r="E125" s="7">
        <v>8</v>
      </c>
      <c r="F125" s="7">
        <v>8</v>
      </c>
      <c r="G125" s="7">
        <v>8</v>
      </c>
      <c r="H125" s="7">
        <v>961321</v>
      </c>
      <c r="I125" s="7">
        <v>58046966</v>
      </c>
      <c r="J125" s="7">
        <v>7270088</v>
      </c>
      <c r="K125" s="7">
        <v>3883054</v>
      </c>
      <c r="L125" s="7">
        <v>0</v>
      </c>
      <c r="M125" s="7">
        <v>61434000</v>
      </c>
      <c r="N125" s="7">
        <v>0</v>
      </c>
      <c r="O125" s="7">
        <v>100</v>
      </c>
      <c r="P125" s="7">
        <v>53.41</v>
      </c>
      <c r="Q125" s="7">
        <v>8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</row>
    <row r="126" spans="1:30" hidden="1" x14ac:dyDescent="0.25">
      <c r="A126" s="6"/>
      <c r="B126" s="6"/>
      <c r="C126" s="6" t="s">
        <v>88</v>
      </c>
      <c r="D126" s="7"/>
      <c r="E126" s="7">
        <v>18</v>
      </c>
      <c r="F126" s="7">
        <v>16</v>
      </c>
      <c r="G126" s="7">
        <v>16</v>
      </c>
      <c r="H126" s="7">
        <v>1326612</v>
      </c>
      <c r="I126" s="7">
        <v>214202.37</v>
      </c>
      <c r="J126" s="7">
        <v>12337544</v>
      </c>
      <c r="K126" s="7">
        <v>11760562</v>
      </c>
      <c r="L126" s="7">
        <v>29069</v>
      </c>
      <c r="M126" s="7">
        <v>762115.37</v>
      </c>
      <c r="N126" s="7">
        <v>2</v>
      </c>
      <c r="O126" s="7">
        <v>100</v>
      </c>
      <c r="P126" s="7">
        <v>95.32</v>
      </c>
      <c r="Q126" s="7">
        <v>16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</row>
    <row r="127" spans="1:30" hidden="1" x14ac:dyDescent="0.25">
      <c r="A127" s="6"/>
      <c r="B127" s="6"/>
      <c r="C127" s="6" t="s">
        <v>89</v>
      </c>
      <c r="D127" s="7"/>
      <c r="E127" s="7">
        <v>4</v>
      </c>
      <c r="F127" s="7">
        <v>4</v>
      </c>
      <c r="G127" s="7">
        <v>4</v>
      </c>
      <c r="H127" s="7">
        <v>15100</v>
      </c>
      <c r="I127" s="7">
        <v>128304943</v>
      </c>
      <c r="J127" s="7">
        <v>3028038</v>
      </c>
      <c r="K127" s="7">
        <v>4870314</v>
      </c>
      <c r="L127" s="7">
        <v>0</v>
      </c>
      <c r="M127" s="7">
        <v>126462667</v>
      </c>
      <c r="N127" s="7">
        <v>0</v>
      </c>
      <c r="O127" s="7">
        <v>100</v>
      </c>
      <c r="P127" s="7">
        <v>160.84</v>
      </c>
      <c r="Q127" s="7">
        <v>4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1</v>
      </c>
    </row>
    <row r="128" spans="1:30" hidden="1" x14ac:dyDescent="0.25">
      <c r="A128" s="6"/>
      <c r="B128" s="6"/>
      <c r="C128" s="6" t="s">
        <v>90</v>
      </c>
      <c r="D128" s="7"/>
      <c r="E128" s="7">
        <v>1</v>
      </c>
      <c r="F128" s="7">
        <v>1</v>
      </c>
      <c r="G128" s="7">
        <v>1</v>
      </c>
      <c r="H128" s="7">
        <v>4012</v>
      </c>
      <c r="I128" s="7">
        <v>0</v>
      </c>
      <c r="J128" s="7">
        <v>87704</v>
      </c>
      <c r="K128" s="7">
        <v>87704</v>
      </c>
      <c r="L128" s="7">
        <v>0</v>
      </c>
      <c r="M128" s="7">
        <v>0</v>
      </c>
      <c r="N128" s="7">
        <v>0</v>
      </c>
      <c r="O128" s="7">
        <v>100</v>
      </c>
      <c r="P128" s="7">
        <v>100</v>
      </c>
      <c r="Q128" s="7">
        <v>1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</row>
    <row r="129" spans="1:30" hidden="1" x14ac:dyDescent="0.25">
      <c r="A129" s="6"/>
      <c r="B129" s="6"/>
      <c r="C129" s="6" t="s">
        <v>91</v>
      </c>
      <c r="D129" s="7"/>
      <c r="E129" s="7">
        <v>6455</v>
      </c>
      <c r="F129" s="7">
        <v>4244</v>
      </c>
      <c r="G129" s="7">
        <v>4229</v>
      </c>
      <c r="H129" s="7">
        <v>81061</v>
      </c>
      <c r="I129" s="7">
        <v>3325642.99</v>
      </c>
      <c r="J129" s="7">
        <v>726360.3</v>
      </c>
      <c r="K129" s="7">
        <v>234666</v>
      </c>
      <c r="L129" s="7">
        <v>562020.28</v>
      </c>
      <c r="M129" s="7">
        <v>3255317.01</v>
      </c>
      <c r="N129" s="7">
        <v>2186</v>
      </c>
      <c r="O129" s="7">
        <v>0</v>
      </c>
      <c r="P129" s="7">
        <v>32.31</v>
      </c>
      <c r="Q129" s="7">
        <v>3368</v>
      </c>
      <c r="R129" s="7">
        <v>79</v>
      </c>
      <c r="S129" s="7">
        <v>681</v>
      </c>
      <c r="T129" s="7">
        <v>7</v>
      </c>
      <c r="U129" s="7">
        <v>54</v>
      </c>
      <c r="V129" s="7">
        <v>1</v>
      </c>
      <c r="W129" s="7">
        <v>0</v>
      </c>
      <c r="X129" s="7">
        <v>36</v>
      </c>
      <c r="Y129" s="7">
        <v>3</v>
      </c>
      <c r="Z129" s="7">
        <v>0</v>
      </c>
      <c r="AA129" s="7">
        <v>0</v>
      </c>
      <c r="AB129" s="7">
        <v>641</v>
      </c>
      <c r="AC129" s="7">
        <v>410</v>
      </c>
      <c r="AD129" s="7">
        <v>837</v>
      </c>
    </row>
    <row r="130" spans="1:30" hidden="1" x14ac:dyDescent="0.25">
      <c r="A130" s="6"/>
      <c r="B130" s="6"/>
      <c r="C130" s="6" t="s">
        <v>92</v>
      </c>
      <c r="D130" s="7"/>
      <c r="E130" s="7">
        <v>21524</v>
      </c>
      <c r="F130" s="7">
        <v>18685</v>
      </c>
      <c r="G130" s="7">
        <v>18564</v>
      </c>
      <c r="H130" s="7">
        <v>506210</v>
      </c>
      <c r="I130" s="7">
        <v>17279205.73</v>
      </c>
      <c r="J130" s="7">
        <v>4268665.4400000004</v>
      </c>
      <c r="K130" s="7">
        <v>4214252</v>
      </c>
      <c r="L130" s="7">
        <v>20931</v>
      </c>
      <c r="M130" s="7">
        <v>17312688.170000002</v>
      </c>
      <c r="N130" s="7">
        <v>2711</v>
      </c>
      <c r="O130" s="7">
        <v>0</v>
      </c>
      <c r="P130" s="7">
        <v>98.73</v>
      </c>
      <c r="Q130" s="7">
        <v>16531</v>
      </c>
      <c r="R130" s="7">
        <v>161</v>
      </c>
      <c r="S130" s="7">
        <v>1313</v>
      </c>
      <c r="T130" s="7">
        <v>75</v>
      </c>
      <c r="U130" s="7">
        <v>343</v>
      </c>
      <c r="V130" s="7">
        <v>1</v>
      </c>
      <c r="W130" s="7">
        <v>4</v>
      </c>
      <c r="X130" s="7">
        <v>109</v>
      </c>
      <c r="Y130" s="7">
        <v>27</v>
      </c>
      <c r="Z130" s="7">
        <v>0</v>
      </c>
      <c r="AA130" s="7">
        <v>0</v>
      </c>
      <c r="AB130" s="7">
        <v>2735</v>
      </c>
      <c r="AC130" s="7">
        <v>1758</v>
      </c>
      <c r="AD130" s="7">
        <v>1948</v>
      </c>
    </row>
    <row r="131" spans="1:30" hidden="1" x14ac:dyDescent="0.25">
      <c r="A131" s="6"/>
      <c r="B131" s="6"/>
      <c r="C131" s="6" t="s">
        <v>93</v>
      </c>
      <c r="D131" s="7"/>
      <c r="E131" s="7">
        <v>1305</v>
      </c>
      <c r="F131" s="7">
        <v>1134</v>
      </c>
      <c r="G131" s="7">
        <v>1121</v>
      </c>
      <c r="H131" s="7">
        <v>152543</v>
      </c>
      <c r="I131" s="7">
        <v>1278459.98</v>
      </c>
      <c r="J131" s="7">
        <v>1811946.93</v>
      </c>
      <c r="K131" s="7">
        <v>1671825</v>
      </c>
      <c r="L131" s="7">
        <v>720.93</v>
      </c>
      <c r="M131" s="7">
        <v>1417860.98</v>
      </c>
      <c r="N131" s="7">
        <v>164</v>
      </c>
      <c r="O131" s="7">
        <v>0</v>
      </c>
      <c r="P131" s="7">
        <v>92.27</v>
      </c>
      <c r="Q131" s="7">
        <v>884</v>
      </c>
      <c r="R131" s="7">
        <v>4</v>
      </c>
      <c r="S131" s="7">
        <v>195</v>
      </c>
      <c r="T131" s="7">
        <v>25</v>
      </c>
      <c r="U131" s="7">
        <v>7</v>
      </c>
      <c r="V131" s="7">
        <v>0</v>
      </c>
      <c r="W131" s="7">
        <v>0</v>
      </c>
      <c r="X131" s="7">
        <v>5</v>
      </c>
      <c r="Y131" s="7">
        <v>1</v>
      </c>
      <c r="Z131" s="7">
        <v>0</v>
      </c>
      <c r="AA131" s="7">
        <v>0</v>
      </c>
      <c r="AB131" s="7">
        <v>208</v>
      </c>
      <c r="AC131" s="7">
        <v>113</v>
      </c>
      <c r="AD131" s="7">
        <v>313</v>
      </c>
    </row>
    <row r="132" spans="1:30" hidden="1" x14ac:dyDescent="0.25">
      <c r="A132" s="6"/>
      <c r="B132" s="6"/>
      <c r="C132" s="6" t="s">
        <v>94</v>
      </c>
      <c r="D132" s="7"/>
      <c r="E132" s="7">
        <v>10650</v>
      </c>
      <c r="F132" s="7">
        <v>10607</v>
      </c>
      <c r="G132" s="7">
        <v>1</v>
      </c>
      <c r="H132" s="7">
        <v>6</v>
      </c>
      <c r="I132" s="7">
        <v>142586868.68000001</v>
      </c>
      <c r="J132" s="7">
        <v>151</v>
      </c>
      <c r="K132" s="7">
        <v>1000</v>
      </c>
      <c r="L132" s="7">
        <v>0</v>
      </c>
      <c r="M132" s="7">
        <v>142586019.68000001</v>
      </c>
      <c r="N132" s="7">
        <v>43</v>
      </c>
      <c r="O132" s="7">
        <v>0</v>
      </c>
      <c r="P132" s="7">
        <v>662.25</v>
      </c>
      <c r="Q132" s="7">
        <v>1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</row>
    <row r="133" spans="1:30" hidden="1" x14ac:dyDescent="0.25">
      <c r="A133" s="6"/>
      <c r="B133" s="6"/>
      <c r="C133" s="6" t="s">
        <v>95</v>
      </c>
      <c r="D133" s="7"/>
      <c r="E133" s="7">
        <v>442</v>
      </c>
      <c r="F133" s="7">
        <v>337</v>
      </c>
      <c r="G133" s="7">
        <v>335</v>
      </c>
      <c r="H133" s="7">
        <v>174348</v>
      </c>
      <c r="I133" s="7">
        <v>353391.6</v>
      </c>
      <c r="J133" s="7">
        <v>1755512</v>
      </c>
      <c r="K133" s="7">
        <v>1338176</v>
      </c>
      <c r="L133" s="7">
        <v>15335</v>
      </c>
      <c r="M133" s="7">
        <v>755392.6</v>
      </c>
      <c r="N133" s="7">
        <v>62</v>
      </c>
      <c r="O133" s="7">
        <v>0</v>
      </c>
      <c r="P133" s="7">
        <v>76.23</v>
      </c>
      <c r="Q133" s="7">
        <v>285</v>
      </c>
      <c r="R133" s="7">
        <v>2</v>
      </c>
      <c r="S133" s="7">
        <v>35</v>
      </c>
      <c r="T133" s="7">
        <v>9</v>
      </c>
      <c r="U133" s="7">
        <v>3</v>
      </c>
      <c r="V133" s="7">
        <v>0</v>
      </c>
      <c r="W133" s="7">
        <v>0</v>
      </c>
      <c r="X133" s="7">
        <v>1</v>
      </c>
      <c r="Y133" s="7">
        <v>0</v>
      </c>
      <c r="Z133" s="7">
        <v>0</v>
      </c>
      <c r="AA133" s="7">
        <v>0</v>
      </c>
      <c r="AB133" s="7">
        <v>66</v>
      </c>
      <c r="AC133" s="7">
        <v>43</v>
      </c>
      <c r="AD133" s="7">
        <v>50</v>
      </c>
    </row>
    <row r="134" spans="1:30" hidden="1" x14ac:dyDescent="0.25">
      <c r="A134" s="6"/>
      <c r="B134" s="6"/>
      <c r="C134" s="6" t="s">
        <v>96</v>
      </c>
      <c r="D134" s="7"/>
      <c r="E134" s="7">
        <v>545</v>
      </c>
      <c r="F134" s="7">
        <v>489</v>
      </c>
      <c r="G134" s="7">
        <v>480</v>
      </c>
      <c r="H134" s="7">
        <v>166723</v>
      </c>
      <c r="I134" s="7">
        <v>4199389.41</v>
      </c>
      <c r="J134" s="7">
        <v>1310956</v>
      </c>
      <c r="K134" s="7">
        <v>1112109</v>
      </c>
      <c r="L134" s="7">
        <v>4610</v>
      </c>
      <c r="M134" s="7">
        <v>4393626.41</v>
      </c>
      <c r="N134" s="7">
        <v>57</v>
      </c>
      <c r="O134" s="7">
        <v>0</v>
      </c>
      <c r="P134" s="7">
        <v>84.83</v>
      </c>
      <c r="Q134" s="7">
        <v>313</v>
      </c>
      <c r="R134" s="7">
        <v>0</v>
      </c>
      <c r="S134" s="7">
        <v>144</v>
      </c>
      <c r="T134" s="7">
        <v>0</v>
      </c>
      <c r="U134" s="7">
        <v>3</v>
      </c>
      <c r="V134" s="7">
        <v>0</v>
      </c>
      <c r="W134" s="7">
        <v>0</v>
      </c>
      <c r="X134" s="7">
        <v>9</v>
      </c>
      <c r="Y134" s="7">
        <v>11</v>
      </c>
      <c r="Z134" s="7">
        <v>0</v>
      </c>
      <c r="AA134" s="7">
        <v>0</v>
      </c>
      <c r="AB134" s="7">
        <v>48</v>
      </c>
      <c r="AC134" s="7">
        <v>37</v>
      </c>
      <c r="AD134" s="7">
        <v>163</v>
      </c>
    </row>
    <row r="135" spans="1:30" hidden="1" x14ac:dyDescent="0.25">
      <c r="A135" s="6"/>
      <c r="B135" s="6"/>
      <c r="C135" s="6" t="s">
        <v>97</v>
      </c>
      <c r="D135" s="7"/>
      <c r="E135" s="7">
        <v>983</v>
      </c>
      <c r="F135" s="7">
        <v>128</v>
      </c>
      <c r="G135" s="7">
        <v>76</v>
      </c>
      <c r="H135" s="7">
        <v>12510</v>
      </c>
      <c r="I135" s="7">
        <v>-1694076</v>
      </c>
      <c r="J135" s="7">
        <v>255347</v>
      </c>
      <c r="K135" s="7">
        <v>373183</v>
      </c>
      <c r="L135" s="7">
        <v>16440</v>
      </c>
      <c r="M135" s="7">
        <v>-1828352</v>
      </c>
      <c r="N135" s="7">
        <v>764</v>
      </c>
      <c r="O135" s="7">
        <v>0</v>
      </c>
      <c r="P135" s="7">
        <v>146.15</v>
      </c>
      <c r="Q135" s="7">
        <v>76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16</v>
      </c>
    </row>
  </sheetData>
  <mergeCells count="11">
    <mergeCell ref="A3:L3"/>
    <mergeCell ref="A4:L4"/>
    <mergeCell ref="EA4"/>
    <mergeCell ref="EB4"/>
    <mergeCell ref="EA5"/>
    <mergeCell ref="EB5"/>
    <mergeCell ref="A1"/>
    <mergeCell ref="B1:C1"/>
    <mergeCell ref="D1"/>
    <mergeCell ref="E1:F1"/>
    <mergeCell ref="A2:L2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9"/>
  <sheetViews>
    <sheetView topLeftCell="A4" workbookViewId="0">
      <selection activeCell="A3" sqref="A3:I28"/>
    </sheetView>
  </sheetViews>
  <sheetFormatPr defaultRowHeight="15" x14ac:dyDescent="0.25"/>
  <cols>
    <col min="1" max="1" width="25" bestFit="1" customWidth="1"/>
    <col min="2" max="2" width="26.85546875" bestFit="1" customWidth="1"/>
    <col min="3" max="3" width="24.85546875" bestFit="1" customWidth="1"/>
    <col min="4" max="4" width="27" bestFit="1" customWidth="1"/>
    <col min="5" max="5" width="13.140625" bestFit="1" customWidth="1"/>
    <col min="6" max="6" width="11" bestFit="1" customWidth="1"/>
    <col min="7" max="7" width="15.85546875" bestFit="1" customWidth="1"/>
    <col min="8" max="8" width="18.7109375" bestFit="1" customWidth="1"/>
    <col min="9" max="9" width="15.85546875" bestFit="1" customWidth="1"/>
  </cols>
  <sheetData>
    <row r="3" spans="1:9" x14ac:dyDescent="0.25">
      <c r="A3" s="9" t="s">
        <v>99</v>
      </c>
      <c r="B3" t="s">
        <v>101</v>
      </c>
      <c r="C3" t="s">
        <v>102</v>
      </c>
      <c r="D3" t="s">
        <v>103</v>
      </c>
      <c r="E3" t="s">
        <v>104</v>
      </c>
      <c r="F3" t="s">
        <v>105</v>
      </c>
      <c r="G3" t="s">
        <v>106</v>
      </c>
      <c r="H3" t="s">
        <v>107</v>
      </c>
      <c r="I3" t="s">
        <v>108</v>
      </c>
    </row>
    <row r="4" spans="1:9" x14ac:dyDescent="0.25">
      <c r="A4" s="10" t="s">
        <v>47</v>
      </c>
      <c r="B4">
        <v>5709</v>
      </c>
      <c r="C4">
        <v>4729</v>
      </c>
      <c r="D4">
        <v>4691</v>
      </c>
      <c r="E4">
        <v>143933</v>
      </c>
      <c r="F4">
        <v>5089435.59</v>
      </c>
      <c r="G4">
        <v>1333730.8500000001</v>
      </c>
      <c r="H4">
        <v>1170912</v>
      </c>
      <c r="I4">
        <v>162818.84999999998</v>
      </c>
    </row>
    <row r="5" spans="1:9" x14ac:dyDescent="0.25">
      <c r="A5" s="11" t="s">
        <v>50</v>
      </c>
      <c r="B5">
        <v>1485</v>
      </c>
      <c r="C5">
        <v>1085</v>
      </c>
      <c r="D5">
        <v>1085</v>
      </c>
      <c r="E5">
        <v>21316</v>
      </c>
      <c r="F5">
        <v>1168929.6499999999</v>
      </c>
      <c r="G5">
        <v>192055.99</v>
      </c>
      <c r="H5">
        <v>81799</v>
      </c>
      <c r="I5">
        <v>110256.98999999999</v>
      </c>
    </row>
    <row r="6" spans="1:9" x14ac:dyDescent="0.25">
      <c r="A6" s="11" t="s">
        <v>54</v>
      </c>
      <c r="B6">
        <v>3982</v>
      </c>
      <c r="C6">
        <v>3437</v>
      </c>
      <c r="D6">
        <v>3401</v>
      </c>
      <c r="E6">
        <v>87479</v>
      </c>
      <c r="F6">
        <v>3733130.19</v>
      </c>
      <c r="G6">
        <v>752374</v>
      </c>
      <c r="H6">
        <v>741172</v>
      </c>
      <c r="I6">
        <v>11202</v>
      </c>
    </row>
    <row r="7" spans="1:9" x14ac:dyDescent="0.25">
      <c r="A7" s="11" t="s">
        <v>59</v>
      </c>
      <c r="B7">
        <v>178</v>
      </c>
      <c r="C7">
        <v>161</v>
      </c>
      <c r="D7">
        <v>160</v>
      </c>
      <c r="E7">
        <v>20781</v>
      </c>
      <c r="F7">
        <v>160117.57</v>
      </c>
      <c r="G7">
        <v>236073.86</v>
      </c>
      <c r="H7">
        <v>230531</v>
      </c>
      <c r="I7">
        <v>5542.86</v>
      </c>
    </row>
    <row r="8" spans="1:9" x14ac:dyDescent="0.25">
      <c r="A8" s="11" t="s">
        <v>66</v>
      </c>
      <c r="B8">
        <v>64</v>
      </c>
      <c r="C8">
        <v>46</v>
      </c>
      <c r="D8">
        <v>45</v>
      </c>
      <c r="E8">
        <v>14357</v>
      </c>
      <c r="F8">
        <v>27258.179999999993</v>
      </c>
      <c r="G8">
        <v>153227</v>
      </c>
      <c r="H8">
        <v>117410</v>
      </c>
      <c r="I8">
        <v>35817</v>
      </c>
    </row>
    <row r="9" spans="1:9" x14ac:dyDescent="0.25">
      <c r="A9" s="10" t="s">
        <v>76</v>
      </c>
      <c r="B9">
        <v>4156</v>
      </c>
      <c r="C9">
        <v>3302</v>
      </c>
      <c r="D9">
        <v>3278</v>
      </c>
      <c r="E9">
        <v>76763</v>
      </c>
      <c r="F9">
        <v>1906869.75</v>
      </c>
      <c r="G9">
        <v>766796.37000000011</v>
      </c>
      <c r="H9">
        <v>622155</v>
      </c>
      <c r="I9">
        <v>144641.37</v>
      </c>
    </row>
    <row r="10" spans="1:9" x14ac:dyDescent="0.25">
      <c r="A10" s="11" t="s">
        <v>50</v>
      </c>
      <c r="B10">
        <v>1028</v>
      </c>
      <c r="C10">
        <v>580</v>
      </c>
      <c r="D10">
        <v>580</v>
      </c>
      <c r="E10">
        <v>10284</v>
      </c>
      <c r="F10">
        <v>135223.70000000001</v>
      </c>
      <c r="G10">
        <v>91727.32</v>
      </c>
      <c r="H10">
        <v>8825</v>
      </c>
      <c r="I10">
        <v>82902.320000000007</v>
      </c>
    </row>
    <row r="11" spans="1:9" x14ac:dyDescent="0.25">
      <c r="A11" s="11" t="s">
        <v>54</v>
      </c>
      <c r="B11">
        <v>2918</v>
      </c>
      <c r="C11">
        <v>2529</v>
      </c>
      <c r="D11">
        <v>2507</v>
      </c>
      <c r="E11">
        <v>47278</v>
      </c>
      <c r="F11">
        <v>1748637.55</v>
      </c>
      <c r="G11">
        <v>448030</v>
      </c>
      <c r="H11">
        <v>403920</v>
      </c>
      <c r="I11">
        <v>44110</v>
      </c>
    </row>
    <row r="12" spans="1:9" x14ac:dyDescent="0.25">
      <c r="A12" s="11" t="s">
        <v>59</v>
      </c>
      <c r="B12">
        <v>171</v>
      </c>
      <c r="C12">
        <v>157</v>
      </c>
      <c r="D12">
        <v>155</v>
      </c>
      <c r="E12">
        <v>11919</v>
      </c>
      <c r="F12">
        <v>28185.58</v>
      </c>
      <c r="G12">
        <v>147866.04999999999</v>
      </c>
      <c r="H12">
        <v>135767</v>
      </c>
      <c r="I12">
        <v>12099.05</v>
      </c>
    </row>
    <row r="13" spans="1:9" x14ac:dyDescent="0.25">
      <c r="A13" s="11" t="s">
        <v>66</v>
      </c>
      <c r="B13">
        <v>39</v>
      </c>
      <c r="C13">
        <v>36</v>
      </c>
      <c r="D13">
        <v>36</v>
      </c>
      <c r="E13">
        <v>7282</v>
      </c>
      <c r="F13">
        <v>-5177.08</v>
      </c>
      <c r="G13">
        <v>79173</v>
      </c>
      <c r="H13">
        <v>73643</v>
      </c>
      <c r="I13">
        <v>5530</v>
      </c>
    </row>
    <row r="14" spans="1:9" x14ac:dyDescent="0.25">
      <c r="A14" s="10" t="s">
        <v>79</v>
      </c>
      <c r="B14">
        <v>7006</v>
      </c>
      <c r="C14">
        <v>5871</v>
      </c>
      <c r="D14">
        <v>5837</v>
      </c>
      <c r="E14">
        <v>270861</v>
      </c>
      <c r="F14">
        <v>6482343.2699999996</v>
      </c>
      <c r="G14">
        <v>2500275.56</v>
      </c>
      <c r="H14">
        <v>2343497</v>
      </c>
      <c r="I14">
        <v>156778.55999999994</v>
      </c>
    </row>
    <row r="15" spans="1:9" x14ac:dyDescent="0.25">
      <c r="A15" s="11" t="s">
        <v>50</v>
      </c>
      <c r="B15">
        <v>1032</v>
      </c>
      <c r="C15">
        <v>690</v>
      </c>
      <c r="D15">
        <v>677</v>
      </c>
      <c r="E15">
        <v>14010</v>
      </c>
      <c r="F15">
        <v>810455.61999999988</v>
      </c>
      <c r="G15">
        <v>124930.12</v>
      </c>
      <c r="H15">
        <v>52231</v>
      </c>
      <c r="I15">
        <v>72699.12</v>
      </c>
    </row>
    <row r="16" spans="1:9" x14ac:dyDescent="0.25">
      <c r="A16" s="11" t="s">
        <v>54</v>
      </c>
      <c r="B16">
        <v>5480</v>
      </c>
      <c r="C16">
        <v>4776</v>
      </c>
      <c r="D16">
        <v>4756</v>
      </c>
      <c r="E16">
        <v>158535</v>
      </c>
      <c r="F16">
        <v>5071706.01</v>
      </c>
      <c r="G16">
        <v>1288092.44</v>
      </c>
      <c r="H16">
        <v>1389551</v>
      </c>
      <c r="I16">
        <v>-101458.56000000006</v>
      </c>
    </row>
    <row r="17" spans="1:9" x14ac:dyDescent="0.25">
      <c r="A17" s="11" t="s">
        <v>59</v>
      </c>
      <c r="B17">
        <v>367</v>
      </c>
      <c r="C17">
        <v>302</v>
      </c>
      <c r="D17">
        <v>302</v>
      </c>
      <c r="E17">
        <v>40490</v>
      </c>
      <c r="F17">
        <v>371974.76</v>
      </c>
      <c r="G17">
        <v>486115</v>
      </c>
      <c r="H17">
        <v>424480</v>
      </c>
      <c r="I17">
        <v>61635</v>
      </c>
    </row>
    <row r="18" spans="1:9" x14ac:dyDescent="0.25">
      <c r="A18" s="11" t="s">
        <v>66</v>
      </c>
      <c r="B18">
        <v>127</v>
      </c>
      <c r="C18">
        <v>103</v>
      </c>
      <c r="D18">
        <v>102</v>
      </c>
      <c r="E18">
        <v>57826</v>
      </c>
      <c r="F18">
        <v>228206.88</v>
      </c>
      <c r="G18">
        <v>601138</v>
      </c>
      <c r="H18">
        <v>477235</v>
      </c>
      <c r="I18">
        <v>123903</v>
      </c>
    </row>
    <row r="19" spans="1:9" x14ac:dyDescent="0.25">
      <c r="A19" s="10" t="s">
        <v>83</v>
      </c>
      <c r="B19">
        <v>6935</v>
      </c>
      <c r="C19">
        <v>5785</v>
      </c>
      <c r="D19">
        <v>5755</v>
      </c>
      <c r="E19">
        <v>214007</v>
      </c>
      <c r="F19">
        <v>5142916.0199999996</v>
      </c>
      <c r="G19">
        <v>1941767.7</v>
      </c>
      <c r="H19">
        <v>1531306</v>
      </c>
      <c r="I19">
        <v>410461.7</v>
      </c>
    </row>
    <row r="20" spans="1:9" x14ac:dyDescent="0.25">
      <c r="A20" s="11" t="s">
        <v>50</v>
      </c>
      <c r="B20">
        <v>1580</v>
      </c>
      <c r="C20">
        <v>1083</v>
      </c>
      <c r="D20">
        <v>1082</v>
      </c>
      <c r="E20">
        <v>18551</v>
      </c>
      <c r="F20">
        <v>790703.04</v>
      </c>
      <c r="G20">
        <v>172817.7</v>
      </c>
      <c r="H20">
        <v>43435</v>
      </c>
      <c r="I20">
        <v>129382.7</v>
      </c>
    </row>
    <row r="21" spans="1:9" x14ac:dyDescent="0.25">
      <c r="A21" s="11" t="s">
        <v>54</v>
      </c>
      <c r="B21">
        <v>5058</v>
      </c>
      <c r="C21">
        <v>4457</v>
      </c>
      <c r="D21">
        <v>4432</v>
      </c>
      <c r="E21">
        <v>121984</v>
      </c>
      <c r="F21">
        <v>4034526.04</v>
      </c>
      <c r="G21">
        <v>1005813</v>
      </c>
      <c r="H21">
        <v>918115</v>
      </c>
      <c r="I21">
        <v>87698</v>
      </c>
    </row>
    <row r="22" spans="1:9" x14ac:dyDescent="0.25">
      <c r="A22" s="11" t="s">
        <v>59</v>
      </c>
      <c r="B22">
        <v>218</v>
      </c>
      <c r="C22">
        <v>191</v>
      </c>
      <c r="D22">
        <v>187</v>
      </c>
      <c r="E22">
        <v>31867</v>
      </c>
      <c r="F22">
        <v>208345.34999999998</v>
      </c>
      <c r="G22">
        <v>373481</v>
      </c>
      <c r="H22">
        <v>372783</v>
      </c>
      <c r="I22">
        <v>698</v>
      </c>
    </row>
    <row r="23" spans="1:9" x14ac:dyDescent="0.25">
      <c r="A23" s="11" t="s">
        <v>66</v>
      </c>
      <c r="B23">
        <v>79</v>
      </c>
      <c r="C23">
        <v>54</v>
      </c>
      <c r="D23">
        <v>54</v>
      </c>
      <c r="E23">
        <v>41605</v>
      </c>
      <c r="F23">
        <v>109341.59</v>
      </c>
      <c r="G23">
        <v>389656</v>
      </c>
      <c r="H23">
        <v>196973</v>
      </c>
      <c r="I23">
        <v>192683</v>
      </c>
    </row>
    <row r="24" spans="1:9" x14ac:dyDescent="0.25">
      <c r="A24" s="10" t="s">
        <v>86</v>
      </c>
      <c r="B24">
        <v>5919</v>
      </c>
      <c r="C24">
        <v>4712</v>
      </c>
      <c r="D24">
        <v>4687</v>
      </c>
      <c r="E24">
        <v>208593</v>
      </c>
      <c r="F24">
        <v>3614726.6699999995</v>
      </c>
      <c r="G24">
        <v>2019805.19</v>
      </c>
      <c r="H24">
        <v>1790499</v>
      </c>
      <c r="I24">
        <v>229306.19</v>
      </c>
    </row>
    <row r="25" spans="1:9" x14ac:dyDescent="0.25">
      <c r="A25" s="11" t="s">
        <v>50</v>
      </c>
      <c r="B25">
        <v>1330</v>
      </c>
      <c r="C25">
        <v>806</v>
      </c>
      <c r="D25">
        <v>805</v>
      </c>
      <c r="E25">
        <v>16900</v>
      </c>
      <c r="F25">
        <v>420330.98</v>
      </c>
      <c r="G25">
        <v>144829.17000000001</v>
      </c>
      <c r="H25">
        <v>48376</v>
      </c>
      <c r="I25">
        <v>96453.17</v>
      </c>
    </row>
    <row r="26" spans="1:9" x14ac:dyDescent="0.25">
      <c r="A26" s="11" t="s">
        <v>54</v>
      </c>
      <c r="B26">
        <v>4085</v>
      </c>
      <c r="C26">
        <v>3485</v>
      </c>
      <c r="D26">
        <v>3467</v>
      </c>
      <c r="E26">
        <v>90929</v>
      </c>
      <c r="F26">
        <v>2690796.94</v>
      </c>
      <c r="G26">
        <v>774247</v>
      </c>
      <c r="H26">
        <v>760944</v>
      </c>
      <c r="I26">
        <v>13303</v>
      </c>
    </row>
    <row r="27" spans="1:9" x14ac:dyDescent="0.25">
      <c r="A27" s="11" t="s">
        <v>59</v>
      </c>
      <c r="B27">
        <v>371</v>
      </c>
      <c r="C27">
        <v>323</v>
      </c>
      <c r="D27">
        <v>317</v>
      </c>
      <c r="E27">
        <v>47486</v>
      </c>
      <c r="F27">
        <v>509836.72</v>
      </c>
      <c r="G27">
        <v>568411.02</v>
      </c>
      <c r="H27">
        <v>508264</v>
      </c>
      <c r="I27">
        <v>60147.02</v>
      </c>
    </row>
    <row r="28" spans="1:9" x14ac:dyDescent="0.25">
      <c r="A28" s="11" t="s">
        <v>66</v>
      </c>
      <c r="B28">
        <v>133</v>
      </c>
      <c r="C28">
        <v>98</v>
      </c>
      <c r="D28">
        <v>98</v>
      </c>
      <c r="E28">
        <v>53278</v>
      </c>
      <c r="F28">
        <v>-6237.9699999999975</v>
      </c>
      <c r="G28">
        <v>532318</v>
      </c>
      <c r="H28">
        <v>472915</v>
      </c>
      <c r="I28">
        <v>59403</v>
      </c>
    </row>
    <row r="29" spans="1:9" x14ac:dyDescent="0.25">
      <c r="A29" s="10" t="s">
        <v>100</v>
      </c>
      <c r="B29">
        <v>29725</v>
      </c>
      <c r="C29">
        <v>24399</v>
      </c>
      <c r="D29">
        <v>24248</v>
      </c>
      <c r="E29">
        <v>914157</v>
      </c>
      <c r="F29">
        <v>22236291.300000001</v>
      </c>
      <c r="G29">
        <v>8562375.6699999999</v>
      </c>
      <c r="H29">
        <v>7458369</v>
      </c>
      <c r="I29">
        <v>1104006.67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sqref="A1:J61"/>
    </sheetView>
  </sheetViews>
  <sheetFormatPr defaultRowHeight="15" x14ac:dyDescent="0.25"/>
  <cols>
    <col min="1" max="1" width="23" bestFit="1" customWidth="1"/>
    <col min="7" max="7" width="10.5703125" bestFit="1" customWidth="1"/>
    <col min="8" max="8" width="9.5703125" bestFit="1" customWidth="1"/>
    <col min="9" max="9" width="10.5703125" bestFit="1" customWidth="1"/>
  </cols>
  <sheetData>
    <row r="1" spans="1:10" x14ac:dyDescent="0.25">
      <c r="A1" t="s">
        <v>8</v>
      </c>
      <c r="B1" t="s">
        <v>9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98</v>
      </c>
    </row>
    <row r="2" spans="1:10" x14ac:dyDescent="0.25">
      <c r="A2" t="s">
        <v>47</v>
      </c>
      <c r="B2" t="s">
        <v>50</v>
      </c>
      <c r="C2">
        <v>120</v>
      </c>
      <c r="D2">
        <v>120</v>
      </c>
      <c r="E2">
        <v>120</v>
      </c>
      <c r="F2">
        <v>6921</v>
      </c>
      <c r="G2" s="8">
        <v>129678.39</v>
      </c>
      <c r="H2" s="8">
        <v>46933</v>
      </c>
      <c r="I2" s="8">
        <v>39165</v>
      </c>
      <c r="J2" s="8">
        <f>H2-I2</f>
        <v>7768</v>
      </c>
    </row>
    <row r="3" spans="1:10" x14ac:dyDescent="0.25">
      <c r="A3" t="s">
        <v>47</v>
      </c>
      <c r="B3" t="s">
        <v>50</v>
      </c>
      <c r="C3">
        <v>633</v>
      </c>
      <c r="D3">
        <v>633</v>
      </c>
      <c r="E3">
        <v>633</v>
      </c>
      <c r="F3">
        <v>13944</v>
      </c>
      <c r="G3" s="8">
        <v>179816.38</v>
      </c>
      <c r="H3" s="8">
        <v>117113.98</v>
      </c>
      <c r="I3" s="8">
        <v>32509</v>
      </c>
      <c r="J3" s="8">
        <f t="shared" ref="J3:J61" si="0">H3-I3</f>
        <v>84604.98</v>
      </c>
    </row>
    <row r="4" spans="1:10" x14ac:dyDescent="0.25">
      <c r="A4" t="s">
        <v>47</v>
      </c>
      <c r="B4" t="s">
        <v>50</v>
      </c>
      <c r="C4">
        <v>732</v>
      </c>
      <c r="D4">
        <v>332</v>
      </c>
      <c r="E4">
        <v>332</v>
      </c>
      <c r="F4">
        <v>451</v>
      </c>
      <c r="G4" s="8">
        <v>859434.88</v>
      </c>
      <c r="H4" s="8">
        <v>28009.01</v>
      </c>
      <c r="I4" s="8">
        <v>10125</v>
      </c>
      <c r="J4" s="8">
        <f t="shared" si="0"/>
        <v>17884.009999999998</v>
      </c>
    </row>
    <row r="5" spans="1:10" x14ac:dyDescent="0.25">
      <c r="A5" t="s">
        <v>47</v>
      </c>
      <c r="B5" t="s">
        <v>54</v>
      </c>
      <c r="C5">
        <v>1</v>
      </c>
      <c r="D5">
        <v>1</v>
      </c>
      <c r="E5">
        <v>1</v>
      </c>
      <c r="F5">
        <v>1560</v>
      </c>
      <c r="G5" s="8">
        <v>0</v>
      </c>
      <c r="H5" s="8">
        <v>20364</v>
      </c>
      <c r="I5" s="8">
        <v>20364</v>
      </c>
      <c r="J5" s="8">
        <f t="shared" si="0"/>
        <v>0</v>
      </c>
    </row>
    <row r="6" spans="1:10" x14ac:dyDescent="0.25">
      <c r="A6" t="s">
        <v>47</v>
      </c>
      <c r="B6" t="s">
        <v>54</v>
      </c>
      <c r="C6">
        <v>4</v>
      </c>
      <c r="D6">
        <v>4</v>
      </c>
      <c r="E6">
        <v>4</v>
      </c>
      <c r="F6">
        <v>78</v>
      </c>
      <c r="G6" s="8">
        <v>365</v>
      </c>
      <c r="H6" s="8">
        <v>1283</v>
      </c>
      <c r="I6" s="8">
        <v>893</v>
      </c>
      <c r="J6" s="8">
        <f t="shared" si="0"/>
        <v>390</v>
      </c>
    </row>
    <row r="7" spans="1:10" x14ac:dyDescent="0.25">
      <c r="A7" t="s">
        <v>47</v>
      </c>
      <c r="B7" t="s">
        <v>54</v>
      </c>
      <c r="C7">
        <v>3924</v>
      </c>
      <c r="D7">
        <v>3382</v>
      </c>
      <c r="E7">
        <v>3347</v>
      </c>
      <c r="F7">
        <v>84389</v>
      </c>
      <c r="G7" s="8">
        <v>3718181.64</v>
      </c>
      <c r="H7" s="8">
        <v>718588</v>
      </c>
      <c r="I7" s="8">
        <v>705062</v>
      </c>
      <c r="J7" s="8">
        <f t="shared" si="0"/>
        <v>13526</v>
      </c>
    </row>
    <row r="8" spans="1:10" x14ac:dyDescent="0.25">
      <c r="A8" t="s">
        <v>47</v>
      </c>
      <c r="B8" t="s">
        <v>54</v>
      </c>
      <c r="C8">
        <v>53</v>
      </c>
      <c r="D8">
        <v>50</v>
      </c>
      <c r="E8">
        <v>49</v>
      </c>
      <c r="F8">
        <v>1452</v>
      </c>
      <c r="G8" s="8">
        <v>14583.55</v>
      </c>
      <c r="H8" s="8">
        <v>12139</v>
      </c>
      <c r="I8" s="8">
        <v>14853</v>
      </c>
      <c r="J8" s="8">
        <f t="shared" si="0"/>
        <v>-2714</v>
      </c>
    </row>
    <row r="9" spans="1:10" x14ac:dyDescent="0.25">
      <c r="A9" t="s">
        <v>47</v>
      </c>
      <c r="B9" t="s">
        <v>59</v>
      </c>
      <c r="C9">
        <v>6</v>
      </c>
      <c r="D9">
        <v>6</v>
      </c>
      <c r="E9">
        <v>6</v>
      </c>
      <c r="F9">
        <v>99</v>
      </c>
      <c r="G9" s="8">
        <v>939</v>
      </c>
      <c r="H9" s="8">
        <v>2305</v>
      </c>
      <c r="I9" s="8">
        <v>3450</v>
      </c>
      <c r="J9" s="8">
        <f t="shared" si="0"/>
        <v>-1145</v>
      </c>
    </row>
    <row r="10" spans="1:10" x14ac:dyDescent="0.25">
      <c r="A10" t="s">
        <v>47</v>
      </c>
      <c r="B10" t="s">
        <v>59</v>
      </c>
      <c r="C10">
        <v>2</v>
      </c>
      <c r="D10">
        <v>2</v>
      </c>
      <c r="E10">
        <v>2</v>
      </c>
      <c r="F10">
        <v>3</v>
      </c>
      <c r="G10" s="8">
        <v>-40.46</v>
      </c>
      <c r="H10" s="8">
        <v>256.86</v>
      </c>
      <c r="I10" s="8">
        <v>0</v>
      </c>
      <c r="J10" s="8">
        <f t="shared" si="0"/>
        <v>256.86</v>
      </c>
    </row>
    <row r="11" spans="1:10" x14ac:dyDescent="0.25">
      <c r="A11" t="s">
        <v>47</v>
      </c>
      <c r="B11" t="s">
        <v>59</v>
      </c>
      <c r="C11">
        <v>170</v>
      </c>
      <c r="D11">
        <v>153</v>
      </c>
      <c r="E11">
        <v>152</v>
      </c>
      <c r="F11">
        <v>20679</v>
      </c>
      <c r="G11" s="8">
        <v>159219.03</v>
      </c>
      <c r="H11" s="8">
        <v>233512</v>
      </c>
      <c r="I11" s="8">
        <v>227081</v>
      </c>
      <c r="J11" s="8">
        <f t="shared" si="0"/>
        <v>6431</v>
      </c>
    </row>
    <row r="12" spans="1:10" x14ac:dyDescent="0.25">
      <c r="A12" t="s">
        <v>47</v>
      </c>
      <c r="B12" t="s">
        <v>66</v>
      </c>
      <c r="C12">
        <v>25</v>
      </c>
      <c r="D12">
        <v>20</v>
      </c>
      <c r="E12">
        <v>20</v>
      </c>
      <c r="F12">
        <v>823</v>
      </c>
      <c r="G12" s="8">
        <v>9029.8799999999992</v>
      </c>
      <c r="H12" s="8">
        <v>9788</v>
      </c>
      <c r="I12" s="8">
        <v>2463</v>
      </c>
      <c r="J12" s="8">
        <f t="shared" si="0"/>
        <v>7325</v>
      </c>
    </row>
    <row r="13" spans="1:10" x14ac:dyDescent="0.25">
      <c r="A13" t="s">
        <v>47</v>
      </c>
      <c r="B13" t="s">
        <v>66</v>
      </c>
      <c r="C13">
        <v>3</v>
      </c>
      <c r="D13">
        <v>2</v>
      </c>
      <c r="E13">
        <v>2</v>
      </c>
      <c r="F13">
        <v>9082</v>
      </c>
      <c r="G13" s="8">
        <v>-37423.910000000003</v>
      </c>
      <c r="H13" s="8">
        <v>85919</v>
      </c>
      <c r="I13" s="8">
        <v>85894</v>
      </c>
      <c r="J13" s="8">
        <f t="shared" si="0"/>
        <v>25</v>
      </c>
    </row>
    <row r="14" spans="1:10" x14ac:dyDescent="0.25">
      <c r="A14" t="s">
        <v>47</v>
      </c>
      <c r="B14" t="s">
        <v>66</v>
      </c>
      <c r="C14">
        <v>36</v>
      </c>
      <c r="D14">
        <v>24</v>
      </c>
      <c r="E14">
        <v>23</v>
      </c>
      <c r="F14">
        <v>4452</v>
      </c>
      <c r="G14" s="8">
        <v>55652.21</v>
      </c>
      <c r="H14" s="8">
        <v>57520</v>
      </c>
      <c r="I14" s="8">
        <v>29053</v>
      </c>
      <c r="J14" s="8">
        <f t="shared" si="0"/>
        <v>28467</v>
      </c>
    </row>
    <row r="15" spans="1:10" x14ac:dyDescent="0.25">
      <c r="A15" t="s">
        <v>76</v>
      </c>
      <c r="B15" t="s">
        <v>50</v>
      </c>
      <c r="C15">
        <v>371</v>
      </c>
      <c r="D15">
        <v>371</v>
      </c>
      <c r="E15">
        <v>371</v>
      </c>
      <c r="F15">
        <v>8016</v>
      </c>
      <c r="G15" s="8">
        <v>4725.43</v>
      </c>
      <c r="H15" s="8">
        <v>66794.25</v>
      </c>
      <c r="I15" s="8">
        <v>1835</v>
      </c>
      <c r="J15" s="8">
        <f t="shared" si="0"/>
        <v>64959.25</v>
      </c>
    </row>
    <row r="16" spans="1:10" x14ac:dyDescent="0.25">
      <c r="A16" t="s">
        <v>76</v>
      </c>
      <c r="B16" t="s">
        <v>50</v>
      </c>
      <c r="C16">
        <v>33</v>
      </c>
      <c r="D16">
        <v>33</v>
      </c>
      <c r="E16">
        <v>33</v>
      </c>
      <c r="F16">
        <v>1925</v>
      </c>
      <c r="G16" s="8">
        <v>1762</v>
      </c>
      <c r="H16" s="8">
        <v>12239</v>
      </c>
      <c r="I16" s="8">
        <v>6240</v>
      </c>
      <c r="J16" s="8">
        <f t="shared" si="0"/>
        <v>5999</v>
      </c>
    </row>
    <row r="17" spans="1:10" x14ac:dyDescent="0.25">
      <c r="A17" t="s">
        <v>76</v>
      </c>
      <c r="B17" t="s">
        <v>50</v>
      </c>
      <c r="C17">
        <v>624</v>
      </c>
      <c r="D17">
        <v>176</v>
      </c>
      <c r="E17">
        <v>176</v>
      </c>
      <c r="F17">
        <v>343</v>
      </c>
      <c r="G17" s="8">
        <v>128736.27</v>
      </c>
      <c r="H17" s="8">
        <v>12694.07</v>
      </c>
      <c r="I17" s="8">
        <v>750</v>
      </c>
      <c r="J17" s="8">
        <f t="shared" si="0"/>
        <v>11944.07</v>
      </c>
    </row>
    <row r="18" spans="1:10" x14ac:dyDescent="0.25">
      <c r="A18" t="s">
        <v>76</v>
      </c>
      <c r="B18" t="s">
        <v>54</v>
      </c>
      <c r="C18">
        <v>2893</v>
      </c>
      <c r="D18">
        <v>2505</v>
      </c>
      <c r="E18">
        <v>2483</v>
      </c>
      <c r="F18">
        <v>46842</v>
      </c>
      <c r="G18" s="8">
        <v>1747778.55</v>
      </c>
      <c r="H18" s="8">
        <v>443386</v>
      </c>
      <c r="I18" s="8">
        <v>400217</v>
      </c>
      <c r="J18" s="8">
        <f t="shared" si="0"/>
        <v>43169</v>
      </c>
    </row>
    <row r="19" spans="1:10" x14ac:dyDescent="0.25">
      <c r="A19" t="s">
        <v>76</v>
      </c>
      <c r="B19" t="s">
        <v>54</v>
      </c>
      <c r="C19">
        <v>23</v>
      </c>
      <c r="D19">
        <v>23</v>
      </c>
      <c r="E19">
        <v>23</v>
      </c>
      <c r="F19">
        <v>428</v>
      </c>
      <c r="G19" s="8">
        <v>778</v>
      </c>
      <c r="H19" s="8">
        <v>4448</v>
      </c>
      <c r="I19" s="8">
        <v>3403</v>
      </c>
      <c r="J19" s="8">
        <f t="shared" si="0"/>
        <v>1045</v>
      </c>
    </row>
    <row r="20" spans="1:10" x14ac:dyDescent="0.25">
      <c r="A20" t="s">
        <v>76</v>
      </c>
      <c r="B20" t="s">
        <v>54</v>
      </c>
      <c r="C20">
        <v>2</v>
      </c>
      <c r="D20">
        <v>1</v>
      </c>
      <c r="E20">
        <v>1</v>
      </c>
      <c r="F20">
        <v>8</v>
      </c>
      <c r="G20" s="8">
        <v>81</v>
      </c>
      <c r="H20" s="8">
        <v>196</v>
      </c>
      <c r="I20" s="8">
        <v>300</v>
      </c>
      <c r="J20" s="8">
        <f t="shared" si="0"/>
        <v>-104</v>
      </c>
    </row>
    <row r="21" spans="1:10" x14ac:dyDescent="0.25">
      <c r="A21" t="s">
        <v>76</v>
      </c>
      <c r="B21" t="s">
        <v>59</v>
      </c>
      <c r="C21">
        <v>1</v>
      </c>
      <c r="D21">
        <v>1</v>
      </c>
      <c r="E21">
        <v>1</v>
      </c>
      <c r="F21">
        <v>0</v>
      </c>
      <c r="G21" s="8">
        <v>-571.04999999999995</v>
      </c>
      <c r="H21" s="8">
        <v>115.05</v>
      </c>
      <c r="I21" s="8">
        <v>0</v>
      </c>
      <c r="J21" s="8">
        <f t="shared" si="0"/>
        <v>115.05</v>
      </c>
    </row>
    <row r="22" spans="1:10" x14ac:dyDescent="0.25">
      <c r="A22" t="s">
        <v>76</v>
      </c>
      <c r="B22" t="s">
        <v>59</v>
      </c>
      <c r="C22">
        <v>149</v>
      </c>
      <c r="D22">
        <v>140</v>
      </c>
      <c r="E22">
        <v>138</v>
      </c>
      <c r="F22">
        <v>11724</v>
      </c>
      <c r="G22" s="8">
        <v>21218.95</v>
      </c>
      <c r="H22" s="8">
        <v>143601</v>
      </c>
      <c r="I22" s="8">
        <v>131519</v>
      </c>
      <c r="J22" s="8">
        <f t="shared" si="0"/>
        <v>12082</v>
      </c>
    </row>
    <row r="23" spans="1:10" x14ac:dyDescent="0.25">
      <c r="A23" t="s">
        <v>76</v>
      </c>
      <c r="B23" t="s">
        <v>59</v>
      </c>
      <c r="C23">
        <v>21</v>
      </c>
      <c r="D23">
        <v>16</v>
      </c>
      <c r="E23">
        <v>16</v>
      </c>
      <c r="F23">
        <v>195</v>
      </c>
      <c r="G23" s="8">
        <v>7537.68</v>
      </c>
      <c r="H23" s="8">
        <v>4150</v>
      </c>
      <c r="I23" s="8">
        <v>4248</v>
      </c>
      <c r="J23" s="8">
        <f t="shared" si="0"/>
        <v>-98</v>
      </c>
    </row>
    <row r="24" spans="1:10" x14ac:dyDescent="0.25">
      <c r="A24" t="s">
        <v>76</v>
      </c>
      <c r="B24" t="s">
        <v>66</v>
      </c>
      <c r="C24">
        <v>22</v>
      </c>
      <c r="D24">
        <v>20</v>
      </c>
      <c r="E24">
        <v>20</v>
      </c>
      <c r="F24">
        <v>6649</v>
      </c>
      <c r="G24" s="8">
        <v>-6137.44</v>
      </c>
      <c r="H24" s="8">
        <v>72375</v>
      </c>
      <c r="I24" s="8">
        <v>67397</v>
      </c>
      <c r="J24" s="8">
        <f t="shared" si="0"/>
        <v>4978</v>
      </c>
    </row>
    <row r="25" spans="1:10" x14ac:dyDescent="0.25">
      <c r="A25" t="s">
        <v>76</v>
      </c>
      <c r="B25" t="s">
        <v>66</v>
      </c>
      <c r="C25">
        <v>17</v>
      </c>
      <c r="D25">
        <v>16</v>
      </c>
      <c r="E25">
        <v>16</v>
      </c>
      <c r="F25">
        <v>633</v>
      </c>
      <c r="G25" s="8">
        <v>960.36</v>
      </c>
      <c r="H25" s="8">
        <v>6798</v>
      </c>
      <c r="I25" s="8">
        <v>6246</v>
      </c>
      <c r="J25" s="8">
        <f t="shared" si="0"/>
        <v>552</v>
      </c>
    </row>
    <row r="26" spans="1:10" x14ac:dyDescent="0.25">
      <c r="A26" t="s">
        <v>79</v>
      </c>
      <c r="B26" t="s">
        <v>50</v>
      </c>
      <c r="C26">
        <v>603</v>
      </c>
      <c r="D26">
        <v>261</v>
      </c>
      <c r="E26">
        <v>248</v>
      </c>
      <c r="F26">
        <v>333</v>
      </c>
      <c r="G26" s="8">
        <v>628799.31999999995</v>
      </c>
      <c r="H26" s="8">
        <v>18925.79</v>
      </c>
      <c r="I26" s="8">
        <v>13880</v>
      </c>
      <c r="J26" s="8">
        <f t="shared" si="0"/>
        <v>5045.7900000000009</v>
      </c>
    </row>
    <row r="27" spans="1:10" x14ac:dyDescent="0.25">
      <c r="A27" t="s">
        <v>79</v>
      </c>
      <c r="B27" t="s">
        <v>50</v>
      </c>
      <c r="C27">
        <v>353</v>
      </c>
      <c r="D27">
        <v>353</v>
      </c>
      <c r="E27">
        <v>353</v>
      </c>
      <c r="F27">
        <v>8574</v>
      </c>
      <c r="G27" s="8">
        <v>119757.07</v>
      </c>
      <c r="H27" s="8">
        <v>72369.33</v>
      </c>
      <c r="I27" s="8">
        <v>15735</v>
      </c>
      <c r="J27" s="8">
        <f t="shared" si="0"/>
        <v>56634.33</v>
      </c>
    </row>
    <row r="28" spans="1:10" x14ac:dyDescent="0.25">
      <c r="A28" t="s">
        <v>79</v>
      </c>
      <c r="B28" t="s">
        <v>50</v>
      </c>
      <c r="C28">
        <v>76</v>
      </c>
      <c r="D28">
        <v>76</v>
      </c>
      <c r="E28">
        <v>76</v>
      </c>
      <c r="F28">
        <v>5103</v>
      </c>
      <c r="G28" s="8">
        <v>61899.23</v>
      </c>
      <c r="H28" s="8">
        <v>33635</v>
      </c>
      <c r="I28" s="8">
        <v>22616</v>
      </c>
      <c r="J28" s="8">
        <f t="shared" si="0"/>
        <v>11019</v>
      </c>
    </row>
    <row r="29" spans="1:10" x14ac:dyDescent="0.25">
      <c r="A29" t="s">
        <v>79</v>
      </c>
      <c r="B29" t="s">
        <v>54</v>
      </c>
      <c r="C29">
        <v>6</v>
      </c>
      <c r="D29">
        <v>4</v>
      </c>
      <c r="E29">
        <v>4</v>
      </c>
      <c r="F29">
        <v>2051</v>
      </c>
      <c r="G29" s="8">
        <v>29705</v>
      </c>
      <c r="H29" s="8">
        <v>22904</v>
      </c>
      <c r="I29" s="8">
        <v>22554</v>
      </c>
      <c r="J29" s="8">
        <f t="shared" si="0"/>
        <v>350</v>
      </c>
    </row>
    <row r="30" spans="1:10" x14ac:dyDescent="0.25">
      <c r="A30" t="s">
        <v>79</v>
      </c>
      <c r="B30" t="s">
        <v>54</v>
      </c>
      <c r="C30">
        <v>4333</v>
      </c>
      <c r="D30">
        <v>3736</v>
      </c>
      <c r="E30">
        <v>3720</v>
      </c>
      <c r="F30">
        <v>116641</v>
      </c>
      <c r="G30" s="8">
        <v>4212087.0199999996</v>
      </c>
      <c r="H30" s="8">
        <v>947281.44</v>
      </c>
      <c r="I30" s="8">
        <v>1057343</v>
      </c>
      <c r="J30" s="8">
        <f t="shared" si="0"/>
        <v>-110061.56000000006</v>
      </c>
    </row>
    <row r="31" spans="1:10" x14ac:dyDescent="0.25">
      <c r="A31" t="s">
        <v>79</v>
      </c>
      <c r="B31" t="s">
        <v>54</v>
      </c>
      <c r="C31">
        <v>4</v>
      </c>
      <c r="D31">
        <v>2</v>
      </c>
      <c r="E31">
        <v>1</v>
      </c>
      <c r="F31">
        <v>56</v>
      </c>
      <c r="G31" s="8">
        <v>-334</v>
      </c>
      <c r="H31" s="8">
        <v>606</v>
      </c>
      <c r="I31" s="8">
        <v>598</v>
      </c>
      <c r="J31" s="8">
        <f t="shared" si="0"/>
        <v>8</v>
      </c>
    </row>
    <row r="32" spans="1:10" x14ac:dyDescent="0.25">
      <c r="A32" t="s">
        <v>79</v>
      </c>
      <c r="B32" t="s">
        <v>54</v>
      </c>
      <c r="C32">
        <v>1137</v>
      </c>
      <c r="D32">
        <v>1034</v>
      </c>
      <c r="E32">
        <v>1031</v>
      </c>
      <c r="F32">
        <v>39787</v>
      </c>
      <c r="G32" s="8">
        <v>830247.99</v>
      </c>
      <c r="H32" s="8">
        <v>317301</v>
      </c>
      <c r="I32" s="8">
        <v>309056</v>
      </c>
      <c r="J32" s="8">
        <f t="shared" si="0"/>
        <v>8245</v>
      </c>
    </row>
    <row r="33" spans="1:10" x14ac:dyDescent="0.25">
      <c r="A33" t="s">
        <v>79</v>
      </c>
      <c r="B33" t="s">
        <v>59</v>
      </c>
      <c r="C33">
        <v>179</v>
      </c>
      <c r="D33">
        <v>161</v>
      </c>
      <c r="E33">
        <v>161</v>
      </c>
      <c r="F33">
        <v>23136</v>
      </c>
      <c r="G33" s="8">
        <v>135062.43</v>
      </c>
      <c r="H33" s="8">
        <v>264881</v>
      </c>
      <c r="I33" s="8">
        <v>233174</v>
      </c>
      <c r="J33" s="8">
        <f t="shared" si="0"/>
        <v>31707</v>
      </c>
    </row>
    <row r="34" spans="1:10" x14ac:dyDescent="0.25">
      <c r="A34" t="s">
        <v>79</v>
      </c>
      <c r="B34" t="s">
        <v>59</v>
      </c>
      <c r="C34">
        <v>188</v>
      </c>
      <c r="D34">
        <v>141</v>
      </c>
      <c r="E34">
        <v>141</v>
      </c>
      <c r="F34">
        <v>17354</v>
      </c>
      <c r="G34" s="8">
        <v>236912.33</v>
      </c>
      <c r="H34" s="8">
        <v>221234</v>
      </c>
      <c r="I34" s="8">
        <v>191306</v>
      </c>
      <c r="J34" s="8">
        <f t="shared" si="0"/>
        <v>29928</v>
      </c>
    </row>
    <row r="35" spans="1:10" x14ac:dyDescent="0.25">
      <c r="A35" t="s">
        <v>79</v>
      </c>
      <c r="B35" t="s">
        <v>66</v>
      </c>
      <c r="C35">
        <v>86</v>
      </c>
      <c r="D35">
        <v>69</v>
      </c>
      <c r="E35">
        <v>68</v>
      </c>
      <c r="F35">
        <v>29586</v>
      </c>
      <c r="G35" s="8">
        <v>182490.85</v>
      </c>
      <c r="H35" s="8">
        <v>329916</v>
      </c>
      <c r="I35" s="8">
        <v>206040</v>
      </c>
      <c r="J35" s="8">
        <f t="shared" si="0"/>
        <v>123876</v>
      </c>
    </row>
    <row r="36" spans="1:10" x14ac:dyDescent="0.25">
      <c r="A36" t="s">
        <v>79</v>
      </c>
      <c r="B36" t="s">
        <v>66</v>
      </c>
      <c r="C36">
        <v>7</v>
      </c>
      <c r="D36">
        <v>7</v>
      </c>
      <c r="E36">
        <v>7</v>
      </c>
      <c r="F36">
        <v>26625</v>
      </c>
      <c r="G36" s="8">
        <v>804</v>
      </c>
      <c r="H36" s="8">
        <v>253799</v>
      </c>
      <c r="I36" s="8">
        <v>255083</v>
      </c>
      <c r="J36" s="8">
        <f t="shared" si="0"/>
        <v>-1284</v>
      </c>
    </row>
    <row r="37" spans="1:10" x14ac:dyDescent="0.25">
      <c r="A37" t="s">
        <v>79</v>
      </c>
      <c r="B37" t="s">
        <v>66</v>
      </c>
      <c r="C37">
        <v>34</v>
      </c>
      <c r="D37">
        <v>27</v>
      </c>
      <c r="E37">
        <v>27</v>
      </c>
      <c r="F37">
        <v>1615</v>
      </c>
      <c r="G37" s="8">
        <v>44912.03</v>
      </c>
      <c r="H37" s="8">
        <v>17423</v>
      </c>
      <c r="I37" s="8">
        <v>16112</v>
      </c>
      <c r="J37" s="8">
        <f t="shared" si="0"/>
        <v>1311</v>
      </c>
    </row>
    <row r="38" spans="1:10" x14ac:dyDescent="0.25">
      <c r="A38" t="s">
        <v>83</v>
      </c>
      <c r="B38" t="s">
        <v>50</v>
      </c>
      <c r="C38">
        <v>86</v>
      </c>
      <c r="D38">
        <v>86</v>
      </c>
      <c r="E38">
        <v>86</v>
      </c>
      <c r="F38">
        <v>5048</v>
      </c>
      <c r="G38" s="8">
        <v>54785.34</v>
      </c>
      <c r="H38" s="8">
        <v>32712</v>
      </c>
      <c r="I38" s="8">
        <v>20727</v>
      </c>
      <c r="J38" s="8">
        <f t="shared" si="0"/>
        <v>11985</v>
      </c>
    </row>
    <row r="39" spans="1:10" x14ac:dyDescent="0.25">
      <c r="A39" t="s">
        <v>83</v>
      </c>
      <c r="B39" t="s">
        <v>50</v>
      </c>
      <c r="C39">
        <v>898</v>
      </c>
      <c r="D39">
        <v>401</v>
      </c>
      <c r="E39">
        <v>400</v>
      </c>
      <c r="F39">
        <v>490</v>
      </c>
      <c r="G39" s="8">
        <v>611313.81000000006</v>
      </c>
      <c r="H39" s="8">
        <v>30788.92</v>
      </c>
      <c r="I39" s="8">
        <v>8131</v>
      </c>
      <c r="J39" s="8">
        <f t="shared" si="0"/>
        <v>22657.919999999998</v>
      </c>
    </row>
    <row r="40" spans="1:10" x14ac:dyDescent="0.25">
      <c r="A40" t="s">
        <v>83</v>
      </c>
      <c r="B40" t="s">
        <v>50</v>
      </c>
      <c r="C40">
        <v>596</v>
      </c>
      <c r="D40">
        <v>596</v>
      </c>
      <c r="E40">
        <v>596</v>
      </c>
      <c r="F40">
        <v>13013</v>
      </c>
      <c r="G40" s="8">
        <v>124603.89</v>
      </c>
      <c r="H40" s="8">
        <v>109316.78</v>
      </c>
      <c r="I40" s="8">
        <v>14577</v>
      </c>
      <c r="J40" s="8">
        <f t="shared" si="0"/>
        <v>94739.78</v>
      </c>
    </row>
    <row r="41" spans="1:10" x14ac:dyDescent="0.25">
      <c r="A41" t="s">
        <v>83</v>
      </c>
      <c r="B41" t="s">
        <v>54</v>
      </c>
      <c r="C41">
        <v>147</v>
      </c>
      <c r="D41">
        <v>139</v>
      </c>
      <c r="E41">
        <v>138</v>
      </c>
      <c r="F41">
        <v>5996</v>
      </c>
      <c r="G41" s="8">
        <v>70280.3</v>
      </c>
      <c r="H41" s="8">
        <v>54666</v>
      </c>
      <c r="I41" s="8">
        <v>51926</v>
      </c>
      <c r="J41" s="8">
        <f t="shared" si="0"/>
        <v>2740</v>
      </c>
    </row>
    <row r="42" spans="1:10" x14ac:dyDescent="0.25">
      <c r="A42" t="s">
        <v>83</v>
      </c>
      <c r="B42" t="s">
        <v>54</v>
      </c>
      <c r="C42">
        <v>4909</v>
      </c>
      <c r="D42">
        <v>4316</v>
      </c>
      <c r="E42">
        <v>4292</v>
      </c>
      <c r="F42">
        <v>115834</v>
      </c>
      <c r="G42" s="8">
        <v>3964247.74</v>
      </c>
      <c r="H42" s="8">
        <v>949293</v>
      </c>
      <c r="I42" s="8">
        <v>864599</v>
      </c>
      <c r="J42" s="8">
        <f t="shared" si="0"/>
        <v>84694</v>
      </c>
    </row>
    <row r="43" spans="1:10" x14ac:dyDescent="0.25">
      <c r="A43" t="s">
        <v>83</v>
      </c>
      <c r="B43" t="s">
        <v>54</v>
      </c>
      <c r="C43">
        <v>2</v>
      </c>
      <c r="D43">
        <v>2</v>
      </c>
      <c r="E43">
        <v>2</v>
      </c>
      <c r="F43">
        <v>154</v>
      </c>
      <c r="G43" s="8">
        <v>-2</v>
      </c>
      <c r="H43" s="8">
        <v>1854</v>
      </c>
      <c r="I43" s="8">
        <v>1590</v>
      </c>
      <c r="J43" s="8">
        <f t="shared" si="0"/>
        <v>264</v>
      </c>
    </row>
    <row r="44" spans="1:10" x14ac:dyDescent="0.25">
      <c r="A44" t="s">
        <v>83</v>
      </c>
      <c r="B44" t="s">
        <v>59</v>
      </c>
      <c r="C44">
        <v>198</v>
      </c>
      <c r="D44">
        <v>176</v>
      </c>
      <c r="E44">
        <v>174</v>
      </c>
      <c r="F44">
        <v>31083</v>
      </c>
      <c r="G44" s="8">
        <v>201882.15</v>
      </c>
      <c r="H44" s="8">
        <v>363040</v>
      </c>
      <c r="I44" s="8">
        <v>364637</v>
      </c>
      <c r="J44" s="8">
        <f t="shared" si="0"/>
        <v>-1597</v>
      </c>
    </row>
    <row r="45" spans="1:10" x14ac:dyDescent="0.25">
      <c r="A45" t="s">
        <v>83</v>
      </c>
      <c r="B45" t="s">
        <v>59</v>
      </c>
      <c r="C45">
        <v>19</v>
      </c>
      <c r="D45">
        <v>14</v>
      </c>
      <c r="E45">
        <v>13</v>
      </c>
      <c r="F45">
        <v>784</v>
      </c>
      <c r="G45" s="8">
        <v>6443.15</v>
      </c>
      <c r="H45" s="8">
        <v>10441</v>
      </c>
      <c r="I45" s="8">
        <v>8146</v>
      </c>
      <c r="J45" s="8">
        <f t="shared" si="0"/>
        <v>2295</v>
      </c>
    </row>
    <row r="46" spans="1:10" x14ac:dyDescent="0.25">
      <c r="A46" t="s">
        <v>83</v>
      </c>
      <c r="B46" t="s">
        <v>59</v>
      </c>
      <c r="C46">
        <v>1</v>
      </c>
      <c r="D46">
        <v>1</v>
      </c>
      <c r="E46">
        <v>0</v>
      </c>
      <c r="F46">
        <v>0</v>
      </c>
      <c r="G46" s="8">
        <v>20.05</v>
      </c>
      <c r="H46" s="8">
        <v>0</v>
      </c>
      <c r="I46" s="8">
        <v>0</v>
      </c>
      <c r="J46" s="8">
        <f t="shared" si="0"/>
        <v>0</v>
      </c>
    </row>
    <row r="47" spans="1:10" x14ac:dyDescent="0.25">
      <c r="A47" t="s">
        <v>83</v>
      </c>
      <c r="B47" t="s">
        <v>66</v>
      </c>
      <c r="C47">
        <v>34</v>
      </c>
      <c r="D47">
        <v>25</v>
      </c>
      <c r="E47">
        <v>25</v>
      </c>
      <c r="F47">
        <v>508</v>
      </c>
      <c r="G47" s="8">
        <v>40827.32</v>
      </c>
      <c r="H47" s="8">
        <v>8313</v>
      </c>
      <c r="I47" s="8">
        <v>4170</v>
      </c>
      <c r="J47" s="8">
        <f t="shared" si="0"/>
        <v>4143</v>
      </c>
    </row>
    <row r="48" spans="1:10" x14ac:dyDescent="0.25">
      <c r="A48" t="s">
        <v>83</v>
      </c>
      <c r="B48" t="s">
        <v>66</v>
      </c>
      <c r="C48">
        <v>6</v>
      </c>
      <c r="D48">
        <v>4</v>
      </c>
      <c r="E48">
        <v>4</v>
      </c>
      <c r="F48">
        <v>26006</v>
      </c>
      <c r="G48" s="8">
        <v>3139.57</v>
      </c>
      <c r="H48" s="8">
        <v>234855</v>
      </c>
      <c r="I48" s="8">
        <v>135150</v>
      </c>
      <c r="J48" s="8">
        <f t="shared" si="0"/>
        <v>99705</v>
      </c>
    </row>
    <row r="49" spans="1:10" x14ac:dyDescent="0.25">
      <c r="A49" t="s">
        <v>83</v>
      </c>
      <c r="B49" t="s">
        <v>66</v>
      </c>
      <c r="C49">
        <v>39</v>
      </c>
      <c r="D49">
        <v>25</v>
      </c>
      <c r="E49">
        <v>25</v>
      </c>
      <c r="F49">
        <v>15091</v>
      </c>
      <c r="G49" s="8">
        <v>65374.7</v>
      </c>
      <c r="H49" s="8">
        <v>146488</v>
      </c>
      <c r="I49" s="8">
        <v>57653</v>
      </c>
      <c r="J49" s="8">
        <f t="shared" si="0"/>
        <v>88835</v>
      </c>
    </row>
    <row r="50" spans="1:10" x14ac:dyDescent="0.25">
      <c r="A50" t="s">
        <v>86</v>
      </c>
      <c r="B50" t="s">
        <v>50</v>
      </c>
      <c r="C50">
        <v>495</v>
      </c>
      <c r="D50">
        <v>495</v>
      </c>
      <c r="E50">
        <v>495</v>
      </c>
      <c r="F50">
        <v>11874</v>
      </c>
      <c r="G50" s="8">
        <v>15972.15</v>
      </c>
      <c r="H50" s="8">
        <v>97553.61</v>
      </c>
      <c r="I50" s="8">
        <v>14071</v>
      </c>
      <c r="J50" s="8">
        <f t="shared" si="0"/>
        <v>83482.61</v>
      </c>
    </row>
    <row r="51" spans="1:10" x14ac:dyDescent="0.25">
      <c r="A51" t="s">
        <v>86</v>
      </c>
      <c r="B51" t="s">
        <v>50</v>
      </c>
      <c r="C51">
        <v>78</v>
      </c>
      <c r="D51">
        <v>78</v>
      </c>
      <c r="E51">
        <v>78</v>
      </c>
      <c r="F51">
        <v>4782</v>
      </c>
      <c r="G51" s="8">
        <v>8866.2000000000007</v>
      </c>
      <c r="H51" s="8">
        <v>30465</v>
      </c>
      <c r="I51" s="8">
        <v>30130</v>
      </c>
      <c r="J51" s="8">
        <f t="shared" si="0"/>
        <v>335</v>
      </c>
    </row>
    <row r="52" spans="1:10" x14ac:dyDescent="0.25">
      <c r="A52" t="s">
        <v>86</v>
      </c>
      <c r="B52" t="s">
        <v>50</v>
      </c>
      <c r="C52">
        <v>757</v>
      </c>
      <c r="D52">
        <v>233</v>
      </c>
      <c r="E52">
        <v>232</v>
      </c>
      <c r="F52">
        <v>244</v>
      </c>
      <c r="G52" s="8">
        <v>395492.63</v>
      </c>
      <c r="H52" s="8">
        <v>16810.560000000001</v>
      </c>
      <c r="I52" s="8">
        <v>4175</v>
      </c>
      <c r="J52" s="8">
        <f t="shared" si="0"/>
        <v>12635.560000000001</v>
      </c>
    </row>
    <row r="53" spans="1:10" x14ac:dyDescent="0.25">
      <c r="A53" t="s">
        <v>86</v>
      </c>
      <c r="B53" t="s">
        <v>54</v>
      </c>
      <c r="C53">
        <v>7</v>
      </c>
      <c r="D53">
        <v>5</v>
      </c>
      <c r="E53">
        <v>5</v>
      </c>
      <c r="F53">
        <v>201</v>
      </c>
      <c r="G53" s="8">
        <v>3412.61</v>
      </c>
      <c r="H53" s="8">
        <v>5478</v>
      </c>
      <c r="I53" s="8">
        <v>8441</v>
      </c>
      <c r="J53" s="8">
        <f t="shared" si="0"/>
        <v>-2963</v>
      </c>
    </row>
    <row r="54" spans="1:10" x14ac:dyDescent="0.25">
      <c r="A54" t="s">
        <v>86</v>
      </c>
      <c r="B54" t="s">
        <v>54</v>
      </c>
      <c r="C54">
        <v>4054</v>
      </c>
      <c r="D54">
        <v>3456</v>
      </c>
      <c r="E54">
        <v>3438</v>
      </c>
      <c r="F54">
        <v>88992</v>
      </c>
      <c r="G54" s="8">
        <v>2684115.33</v>
      </c>
      <c r="H54" s="8">
        <v>750609</v>
      </c>
      <c r="I54" s="8">
        <v>746759</v>
      </c>
      <c r="J54" s="8">
        <f t="shared" si="0"/>
        <v>3850</v>
      </c>
    </row>
    <row r="55" spans="1:10" x14ac:dyDescent="0.25">
      <c r="A55" t="s">
        <v>86</v>
      </c>
      <c r="B55" t="s">
        <v>54</v>
      </c>
      <c r="C55">
        <v>24</v>
      </c>
      <c r="D55">
        <v>24</v>
      </c>
      <c r="E55">
        <v>24</v>
      </c>
      <c r="F55">
        <v>1736</v>
      </c>
      <c r="G55" s="8">
        <v>3269</v>
      </c>
      <c r="H55" s="8">
        <v>18160</v>
      </c>
      <c r="I55" s="8">
        <v>5744</v>
      </c>
      <c r="J55" s="8">
        <f t="shared" si="0"/>
        <v>12416</v>
      </c>
    </row>
    <row r="56" spans="1:10" x14ac:dyDescent="0.25">
      <c r="A56" t="s">
        <v>86</v>
      </c>
      <c r="B56" t="s">
        <v>59</v>
      </c>
      <c r="C56">
        <v>333</v>
      </c>
      <c r="D56">
        <v>290</v>
      </c>
      <c r="E56">
        <v>284</v>
      </c>
      <c r="F56">
        <v>39549</v>
      </c>
      <c r="G56" s="8">
        <v>169724.28</v>
      </c>
      <c r="H56" s="8">
        <v>469156</v>
      </c>
      <c r="I56" s="8">
        <v>413778</v>
      </c>
      <c r="J56" s="8">
        <f t="shared" si="0"/>
        <v>55378</v>
      </c>
    </row>
    <row r="57" spans="1:10" x14ac:dyDescent="0.25">
      <c r="A57" t="s">
        <v>86</v>
      </c>
      <c r="B57" t="s">
        <v>59</v>
      </c>
      <c r="C57">
        <v>37</v>
      </c>
      <c r="D57">
        <v>32</v>
      </c>
      <c r="E57">
        <v>32</v>
      </c>
      <c r="F57">
        <v>7937</v>
      </c>
      <c r="G57" s="8">
        <v>340162.46</v>
      </c>
      <c r="H57" s="8">
        <v>99005</v>
      </c>
      <c r="I57" s="8">
        <v>94486</v>
      </c>
      <c r="J57" s="8">
        <f t="shared" si="0"/>
        <v>4519</v>
      </c>
    </row>
    <row r="58" spans="1:10" x14ac:dyDescent="0.25">
      <c r="A58" t="s">
        <v>86</v>
      </c>
      <c r="B58" t="s">
        <v>59</v>
      </c>
      <c r="C58">
        <v>1</v>
      </c>
      <c r="D58">
        <v>1</v>
      </c>
      <c r="E58">
        <v>1</v>
      </c>
      <c r="F58">
        <v>0</v>
      </c>
      <c r="G58" s="8">
        <v>-50.02</v>
      </c>
      <c r="H58" s="8">
        <v>250.02</v>
      </c>
      <c r="I58" s="8">
        <v>0</v>
      </c>
      <c r="J58" s="8">
        <f t="shared" si="0"/>
        <v>250.02</v>
      </c>
    </row>
    <row r="59" spans="1:10" x14ac:dyDescent="0.25">
      <c r="A59" t="s">
        <v>86</v>
      </c>
      <c r="B59" t="s">
        <v>66</v>
      </c>
      <c r="C59">
        <v>10</v>
      </c>
      <c r="D59">
        <v>8</v>
      </c>
      <c r="E59">
        <v>8</v>
      </c>
      <c r="F59">
        <v>31035</v>
      </c>
      <c r="G59" s="8">
        <v>-44006.38</v>
      </c>
      <c r="H59" s="8">
        <v>298164</v>
      </c>
      <c r="I59" s="8">
        <v>237589</v>
      </c>
      <c r="J59" s="8">
        <f t="shared" si="0"/>
        <v>60575</v>
      </c>
    </row>
    <row r="60" spans="1:10" x14ac:dyDescent="0.25">
      <c r="A60" t="s">
        <v>86</v>
      </c>
      <c r="B60" t="s">
        <v>66</v>
      </c>
      <c r="C60">
        <v>67</v>
      </c>
      <c r="D60">
        <v>43</v>
      </c>
      <c r="E60">
        <v>43</v>
      </c>
      <c r="F60">
        <v>19727</v>
      </c>
      <c r="G60" s="8">
        <v>10037.280000000001</v>
      </c>
      <c r="H60" s="8">
        <v>206840</v>
      </c>
      <c r="I60" s="8">
        <v>204698</v>
      </c>
      <c r="J60" s="8">
        <f t="shared" si="0"/>
        <v>2142</v>
      </c>
    </row>
    <row r="61" spans="1:10" x14ac:dyDescent="0.25">
      <c r="A61" t="s">
        <v>86</v>
      </c>
      <c r="B61" t="s">
        <v>66</v>
      </c>
      <c r="C61">
        <v>56</v>
      </c>
      <c r="D61">
        <v>47</v>
      </c>
      <c r="E61">
        <v>47</v>
      </c>
      <c r="F61">
        <v>2516</v>
      </c>
      <c r="G61" s="8">
        <v>27731.13</v>
      </c>
      <c r="H61" s="8">
        <v>27314</v>
      </c>
      <c r="I61" s="8">
        <v>30628</v>
      </c>
      <c r="J61" s="8">
        <f t="shared" si="0"/>
        <v>-3314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31" workbookViewId="0">
      <selection sqref="A1:J42"/>
    </sheetView>
  </sheetViews>
  <sheetFormatPr defaultRowHeight="15" x14ac:dyDescent="0.25"/>
  <cols>
    <col min="1" max="1" width="17" customWidth="1"/>
    <col min="2" max="2" width="8.42578125" customWidth="1"/>
    <col min="3" max="3" width="8.140625" customWidth="1"/>
    <col min="4" max="4" width="8.42578125" customWidth="1"/>
    <col min="5" max="5" width="7" bestFit="1" customWidth="1"/>
    <col min="6" max="6" width="9" bestFit="1" customWidth="1"/>
    <col min="7" max="8" width="9.7109375" bestFit="1" customWidth="1"/>
    <col min="9" max="9" width="9.5703125" bestFit="1" customWidth="1"/>
    <col min="10" max="10" width="6.5703125" bestFit="1" customWidth="1"/>
  </cols>
  <sheetData>
    <row r="1" spans="1:10" x14ac:dyDescent="0.25">
      <c r="A1" s="12"/>
      <c r="B1" s="12"/>
      <c r="C1" s="12"/>
      <c r="D1" s="12"/>
      <c r="E1" s="12"/>
      <c r="F1" s="12"/>
      <c r="G1" s="12"/>
      <c r="H1" s="12"/>
      <c r="I1" s="13">
        <v>44770</v>
      </c>
      <c r="J1" s="14"/>
    </row>
    <row r="2" spans="1:10" x14ac:dyDescent="0.25">
      <c r="A2" s="12" t="s">
        <v>47</v>
      </c>
      <c r="B2" s="12" t="s">
        <v>113</v>
      </c>
      <c r="C2" s="12" t="s">
        <v>112</v>
      </c>
      <c r="D2" s="12" t="s">
        <v>111</v>
      </c>
      <c r="E2" s="12" t="s">
        <v>114</v>
      </c>
      <c r="F2" s="12" t="s">
        <v>110</v>
      </c>
      <c r="G2" s="12" t="s">
        <v>16</v>
      </c>
      <c r="H2" s="12" t="s">
        <v>109</v>
      </c>
      <c r="I2" s="12" t="s">
        <v>98</v>
      </c>
      <c r="J2" s="12" t="s">
        <v>115</v>
      </c>
    </row>
    <row r="3" spans="1:10" x14ac:dyDescent="0.25">
      <c r="A3" s="12" t="s">
        <v>50</v>
      </c>
      <c r="B3" s="12">
        <v>1485</v>
      </c>
      <c r="C3" s="12">
        <v>1085</v>
      </c>
      <c r="D3" s="12">
        <v>1085</v>
      </c>
      <c r="E3" s="12">
        <v>21316</v>
      </c>
      <c r="F3" s="15">
        <v>1168929.6499999999</v>
      </c>
      <c r="G3" s="15">
        <v>192055.99</v>
      </c>
      <c r="H3" s="15">
        <v>81799</v>
      </c>
      <c r="I3" s="15">
        <v>110256.98999999999</v>
      </c>
      <c r="J3" s="16">
        <f>H3/G3*100</f>
        <v>42.59122561082318</v>
      </c>
    </row>
    <row r="4" spans="1:10" x14ac:dyDescent="0.25">
      <c r="A4" s="12" t="s">
        <v>54</v>
      </c>
      <c r="B4" s="12">
        <v>3982</v>
      </c>
      <c r="C4" s="12">
        <v>3437</v>
      </c>
      <c r="D4" s="12">
        <v>3401</v>
      </c>
      <c r="E4" s="12">
        <v>87479</v>
      </c>
      <c r="F4" s="15">
        <v>3733130.19</v>
      </c>
      <c r="G4" s="15">
        <v>752374</v>
      </c>
      <c r="H4" s="15">
        <v>741172</v>
      </c>
      <c r="I4" s="15">
        <v>11202</v>
      </c>
      <c r="J4" s="16">
        <f t="shared" ref="J4:J34" si="0">H4/G4*100</f>
        <v>98.511112824207117</v>
      </c>
    </row>
    <row r="5" spans="1:10" x14ac:dyDescent="0.25">
      <c r="A5" s="12" t="s">
        <v>59</v>
      </c>
      <c r="B5" s="12">
        <v>178</v>
      </c>
      <c r="C5" s="12">
        <v>161</v>
      </c>
      <c r="D5" s="12">
        <v>160</v>
      </c>
      <c r="E5" s="12">
        <v>20781</v>
      </c>
      <c r="F5" s="15">
        <v>160117.57</v>
      </c>
      <c r="G5" s="15">
        <v>236073.86</v>
      </c>
      <c r="H5" s="15">
        <v>230531</v>
      </c>
      <c r="I5" s="15">
        <v>5542.86</v>
      </c>
      <c r="J5" s="16">
        <f t="shared" si="0"/>
        <v>97.652065332434518</v>
      </c>
    </row>
    <row r="6" spans="1:10" x14ac:dyDescent="0.25">
      <c r="A6" s="12" t="s">
        <v>66</v>
      </c>
      <c r="B6" s="12">
        <v>64</v>
      </c>
      <c r="C6" s="12">
        <v>46</v>
      </c>
      <c r="D6" s="12">
        <v>45</v>
      </c>
      <c r="E6" s="12">
        <v>14357</v>
      </c>
      <c r="F6" s="15">
        <v>27258.179999999993</v>
      </c>
      <c r="G6" s="15">
        <v>153227</v>
      </c>
      <c r="H6" s="15">
        <v>117410</v>
      </c>
      <c r="I6" s="15">
        <v>35817</v>
      </c>
      <c r="J6" s="16">
        <f t="shared" si="0"/>
        <v>76.624876816749008</v>
      </c>
    </row>
    <row r="7" spans="1:10" x14ac:dyDescent="0.25">
      <c r="A7" s="12" t="s">
        <v>116</v>
      </c>
      <c r="B7" s="12">
        <f t="shared" ref="B7:I7" si="1">SUM(B3:B6)</f>
        <v>5709</v>
      </c>
      <c r="C7" s="12">
        <f t="shared" si="1"/>
        <v>4729</v>
      </c>
      <c r="D7" s="12">
        <f t="shared" si="1"/>
        <v>4691</v>
      </c>
      <c r="E7" s="12">
        <f t="shared" si="1"/>
        <v>143933</v>
      </c>
      <c r="F7" s="15">
        <f t="shared" si="1"/>
        <v>5089435.59</v>
      </c>
      <c r="G7" s="15">
        <f t="shared" si="1"/>
        <v>1333730.8500000001</v>
      </c>
      <c r="H7" s="15">
        <f t="shared" si="1"/>
        <v>1170912</v>
      </c>
      <c r="I7" s="15">
        <f t="shared" si="1"/>
        <v>162818.84999999998</v>
      </c>
      <c r="J7" s="16"/>
    </row>
    <row r="8" spans="1:10" x14ac:dyDescent="0.25">
      <c r="A8" s="12"/>
      <c r="B8" s="12"/>
      <c r="C8" s="12"/>
      <c r="D8" s="12"/>
      <c r="E8" s="12"/>
      <c r="F8" s="15"/>
      <c r="G8" s="15"/>
      <c r="H8" s="15"/>
      <c r="I8" s="15"/>
      <c r="J8" s="16"/>
    </row>
    <row r="9" spans="1:10" x14ac:dyDescent="0.25">
      <c r="A9" s="12" t="s">
        <v>76</v>
      </c>
      <c r="B9" s="12" t="s">
        <v>113</v>
      </c>
      <c r="C9" s="12" t="s">
        <v>112</v>
      </c>
      <c r="D9" s="12" t="s">
        <v>111</v>
      </c>
      <c r="E9" s="12" t="s">
        <v>114</v>
      </c>
      <c r="F9" s="15" t="s">
        <v>110</v>
      </c>
      <c r="G9" s="15" t="s">
        <v>16</v>
      </c>
      <c r="H9" s="15" t="s">
        <v>109</v>
      </c>
      <c r="I9" s="15" t="s">
        <v>98</v>
      </c>
      <c r="J9" s="12" t="s">
        <v>115</v>
      </c>
    </row>
    <row r="10" spans="1:10" x14ac:dyDescent="0.25">
      <c r="A10" s="12" t="s">
        <v>50</v>
      </c>
      <c r="B10" s="12">
        <v>1028</v>
      </c>
      <c r="C10" s="12">
        <v>580</v>
      </c>
      <c r="D10" s="12">
        <v>580</v>
      </c>
      <c r="E10" s="12">
        <v>10284</v>
      </c>
      <c r="F10" s="15">
        <v>135223.70000000001</v>
      </c>
      <c r="G10" s="15">
        <v>91727.32</v>
      </c>
      <c r="H10" s="15">
        <v>8825</v>
      </c>
      <c r="I10" s="15">
        <v>82902.320000000007</v>
      </c>
      <c r="J10" s="16">
        <f t="shared" si="0"/>
        <v>9.6209068356079737</v>
      </c>
    </row>
    <row r="11" spans="1:10" x14ac:dyDescent="0.25">
      <c r="A11" s="12" t="s">
        <v>54</v>
      </c>
      <c r="B11" s="12">
        <v>2918</v>
      </c>
      <c r="C11" s="12">
        <v>2529</v>
      </c>
      <c r="D11" s="12">
        <v>2507</v>
      </c>
      <c r="E11" s="12">
        <v>47278</v>
      </c>
      <c r="F11" s="15">
        <v>1748637.55</v>
      </c>
      <c r="G11" s="15">
        <v>448030</v>
      </c>
      <c r="H11" s="15">
        <v>403920</v>
      </c>
      <c r="I11" s="15">
        <v>44110</v>
      </c>
      <c r="J11" s="16">
        <f t="shared" si="0"/>
        <v>90.154677142155663</v>
      </c>
    </row>
    <row r="12" spans="1:10" x14ac:dyDescent="0.25">
      <c r="A12" s="12" t="s">
        <v>59</v>
      </c>
      <c r="B12" s="12">
        <v>171</v>
      </c>
      <c r="C12" s="12">
        <v>157</v>
      </c>
      <c r="D12" s="12">
        <v>155</v>
      </c>
      <c r="E12" s="12">
        <v>11919</v>
      </c>
      <c r="F12" s="15">
        <v>28185.58</v>
      </c>
      <c r="G12" s="15">
        <v>147866.04999999999</v>
      </c>
      <c r="H12" s="15">
        <v>135767</v>
      </c>
      <c r="I12" s="15">
        <v>12099.05</v>
      </c>
      <c r="J12" s="16">
        <f t="shared" si="0"/>
        <v>91.817560555651553</v>
      </c>
    </row>
    <row r="13" spans="1:10" x14ac:dyDescent="0.25">
      <c r="A13" s="12" t="s">
        <v>66</v>
      </c>
      <c r="B13" s="12">
        <v>39</v>
      </c>
      <c r="C13" s="12">
        <v>36</v>
      </c>
      <c r="D13" s="12">
        <v>36</v>
      </c>
      <c r="E13" s="12">
        <v>7282</v>
      </c>
      <c r="F13" s="15">
        <v>-5177.08</v>
      </c>
      <c r="G13" s="15">
        <v>79173</v>
      </c>
      <c r="H13" s="15">
        <v>73643</v>
      </c>
      <c r="I13" s="15">
        <v>5530</v>
      </c>
      <c r="J13" s="16">
        <f t="shared" si="0"/>
        <v>93.015295618455781</v>
      </c>
    </row>
    <row r="14" spans="1:10" x14ac:dyDescent="0.25">
      <c r="A14" s="12" t="s">
        <v>116</v>
      </c>
      <c r="B14" s="12">
        <f t="shared" ref="B14:I14" si="2">SUM(B10:B13)</f>
        <v>4156</v>
      </c>
      <c r="C14" s="12">
        <f t="shared" si="2"/>
        <v>3302</v>
      </c>
      <c r="D14" s="12">
        <f t="shared" si="2"/>
        <v>3278</v>
      </c>
      <c r="E14" s="12">
        <f t="shared" si="2"/>
        <v>76763</v>
      </c>
      <c r="F14" s="15">
        <f t="shared" si="2"/>
        <v>1906869.75</v>
      </c>
      <c r="G14" s="15">
        <f t="shared" si="2"/>
        <v>766796.37000000011</v>
      </c>
      <c r="H14" s="15">
        <f t="shared" si="2"/>
        <v>622155</v>
      </c>
      <c r="I14" s="15">
        <f t="shared" si="2"/>
        <v>144641.37</v>
      </c>
      <c r="J14" s="16"/>
    </row>
    <row r="15" spans="1:10" x14ac:dyDescent="0.25">
      <c r="A15" s="12"/>
      <c r="B15" s="12"/>
      <c r="C15" s="12"/>
      <c r="D15" s="12"/>
      <c r="E15" s="12"/>
      <c r="F15" s="15"/>
      <c r="G15" s="15"/>
      <c r="H15" s="15"/>
      <c r="I15" s="15"/>
      <c r="J15" s="16"/>
    </row>
    <row r="16" spans="1:10" x14ac:dyDescent="0.25">
      <c r="A16" s="12" t="s">
        <v>79</v>
      </c>
      <c r="B16" s="12" t="s">
        <v>113</v>
      </c>
      <c r="C16" s="12" t="s">
        <v>112</v>
      </c>
      <c r="D16" s="12" t="s">
        <v>111</v>
      </c>
      <c r="E16" s="12" t="s">
        <v>114</v>
      </c>
      <c r="F16" s="15" t="s">
        <v>110</v>
      </c>
      <c r="G16" s="15" t="s">
        <v>16</v>
      </c>
      <c r="H16" s="15" t="s">
        <v>109</v>
      </c>
      <c r="I16" s="15" t="s">
        <v>98</v>
      </c>
      <c r="J16" s="12" t="s">
        <v>115</v>
      </c>
    </row>
    <row r="17" spans="1:10" x14ac:dyDescent="0.25">
      <c r="A17" s="12" t="s">
        <v>50</v>
      </c>
      <c r="B17" s="12">
        <v>1032</v>
      </c>
      <c r="C17" s="12">
        <v>690</v>
      </c>
      <c r="D17" s="12">
        <v>677</v>
      </c>
      <c r="E17" s="12">
        <v>14010</v>
      </c>
      <c r="F17" s="15">
        <v>810455.61999999988</v>
      </c>
      <c r="G17" s="15">
        <v>124930.12</v>
      </c>
      <c r="H17" s="15">
        <v>52231</v>
      </c>
      <c r="I17" s="15">
        <v>72699.12</v>
      </c>
      <c r="J17" s="16">
        <f t="shared" si="0"/>
        <v>41.808172440721265</v>
      </c>
    </row>
    <row r="18" spans="1:10" x14ac:dyDescent="0.25">
      <c r="A18" s="12" t="s">
        <v>54</v>
      </c>
      <c r="B18" s="12">
        <v>5480</v>
      </c>
      <c r="C18" s="12">
        <v>4776</v>
      </c>
      <c r="D18" s="12">
        <v>4756</v>
      </c>
      <c r="E18" s="12">
        <v>158535</v>
      </c>
      <c r="F18" s="15">
        <v>5071706.01</v>
      </c>
      <c r="G18" s="15">
        <v>1288092.44</v>
      </c>
      <c r="H18" s="15">
        <v>1389551</v>
      </c>
      <c r="I18" s="15">
        <v>-101458.56000000006</v>
      </c>
      <c r="J18" s="16">
        <f t="shared" si="0"/>
        <v>107.87665208251669</v>
      </c>
    </row>
    <row r="19" spans="1:10" x14ac:dyDescent="0.25">
      <c r="A19" s="12" t="s">
        <v>59</v>
      </c>
      <c r="B19" s="12">
        <v>367</v>
      </c>
      <c r="C19" s="12">
        <v>302</v>
      </c>
      <c r="D19" s="12">
        <v>302</v>
      </c>
      <c r="E19" s="12">
        <v>40490</v>
      </c>
      <c r="F19" s="15">
        <v>371974.76</v>
      </c>
      <c r="G19" s="15">
        <v>486115</v>
      </c>
      <c r="H19" s="15">
        <v>424480</v>
      </c>
      <c r="I19" s="15">
        <v>61635</v>
      </c>
      <c r="J19" s="16">
        <f t="shared" si="0"/>
        <v>87.320901432788531</v>
      </c>
    </row>
    <row r="20" spans="1:10" x14ac:dyDescent="0.25">
      <c r="A20" s="12" t="s">
        <v>66</v>
      </c>
      <c r="B20" s="12">
        <v>127</v>
      </c>
      <c r="C20" s="12">
        <v>103</v>
      </c>
      <c r="D20" s="12">
        <v>102</v>
      </c>
      <c r="E20" s="12">
        <v>57826</v>
      </c>
      <c r="F20" s="15">
        <v>228206.88</v>
      </c>
      <c r="G20" s="15">
        <v>601138</v>
      </c>
      <c r="H20" s="15">
        <v>477235</v>
      </c>
      <c r="I20" s="15">
        <v>123903</v>
      </c>
      <c r="J20" s="16">
        <f t="shared" si="0"/>
        <v>79.388592968669428</v>
      </c>
    </row>
    <row r="21" spans="1:10" x14ac:dyDescent="0.25">
      <c r="A21" s="12" t="s">
        <v>116</v>
      </c>
      <c r="B21" s="12">
        <f t="shared" ref="B21:I21" si="3">SUM(B17:B20)</f>
        <v>7006</v>
      </c>
      <c r="C21" s="12">
        <f t="shared" si="3"/>
        <v>5871</v>
      </c>
      <c r="D21" s="12">
        <f t="shared" si="3"/>
        <v>5837</v>
      </c>
      <c r="E21" s="12">
        <f t="shared" si="3"/>
        <v>270861</v>
      </c>
      <c r="F21" s="15">
        <f t="shared" si="3"/>
        <v>6482343.2699999996</v>
      </c>
      <c r="G21" s="15">
        <f t="shared" si="3"/>
        <v>2500275.56</v>
      </c>
      <c r="H21" s="15">
        <f t="shared" si="3"/>
        <v>2343497</v>
      </c>
      <c r="I21" s="15">
        <f t="shared" si="3"/>
        <v>156778.55999999994</v>
      </c>
      <c r="J21" s="16"/>
    </row>
    <row r="22" spans="1:10" x14ac:dyDescent="0.25">
      <c r="A22" s="12"/>
      <c r="B22" s="12"/>
      <c r="C22" s="12"/>
      <c r="D22" s="12"/>
      <c r="E22" s="12"/>
      <c r="F22" s="15"/>
      <c r="G22" s="15"/>
      <c r="H22" s="15"/>
      <c r="I22" s="15"/>
      <c r="J22" s="16"/>
    </row>
    <row r="23" spans="1:10" x14ac:dyDescent="0.25">
      <c r="A23" s="12" t="s">
        <v>83</v>
      </c>
      <c r="B23" s="12" t="s">
        <v>113</v>
      </c>
      <c r="C23" s="12" t="s">
        <v>112</v>
      </c>
      <c r="D23" s="12" t="s">
        <v>111</v>
      </c>
      <c r="E23" s="12" t="s">
        <v>114</v>
      </c>
      <c r="F23" s="15" t="s">
        <v>110</v>
      </c>
      <c r="G23" s="15" t="s">
        <v>16</v>
      </c>
      <c r="H23" s="15" t="s">
        <v>109</v>
      </c>
      <c r="I23" s="15" t="s">
        <v>98</v>
      </c>
      <c r="J23" s="12" t="s">
        <v>115</v>
      </c>
    </row>
    <row r="24" spans="1:10" x14ac:dyDescent="0.25">
      <c r="A24" s="12" t="s">
        <v>50</v>
      </c>
      <c r="B24" s="12">
        <v>1580</v>
      </c>
      <c r="C24" s="12">
        <v>1083</v>
      </c>
      <c r="D24" s="12">
        <v>1082</v>
      </c>
      <c r="E24" s="12">
        <v>18551</v>
      </c>
      <c r="F24" s="15">
        <v>790703.04</v>
      </c>
      <c r="G24" s="15">
        <v>172817.7</v>
      </c>
      <c r="H24" s="15">
        <v>43435</v>
      </c>
      <c r="I24" s="15">
        <v>129382.7</v>
      </c>
      <c r="J24" s="16">
        <f t="shared" si="0"/>
        <v>25.133420940100464</v>
      </c>
    </row>
    <row r="25" spans="1:10" x14ac:dyDescent="0.25">
      <c r="A25" s="12" t="s">
        <v>54</v>
      </c>
      <c r="B25" s="12">
        <v>5058</v>
      </c>
      <c r="C25" s="12">
        <v>4457</v>
      </c>
      <c r="D25" s="12">
        <v>4432</v>
      </c>
      <c r="E25" s="12">
        <v>121984</v>
      </c>
      <c r="F25" s="15">
        <v>4034526.04</v>
      </c>
      <c r="G25" s="15">
        <v>1005813</v>
      </c>
      <c r="H25" s="15">
        <v>918115</v>
      </c>
      <c r="I25" s="15">
        <v>87698</v>
      </c>
      <c r="J25" s="16">
        <f t="shared" si="0"/>
        <v>91.280884220028966</v>
      </c>
    </row>
    <row r="26" spans="1:10" x14ac:dyDescent="0.25">
      <c r="A26" s="12" t="s">
        <v>59</v>
      </c>
      <c r="B26" s="12">
        <v>218</v>
      </c>
      <c r="C26" s="12">
        <v>191</v>
      </c>
      <c r="D26" s="12">
        <v>187</v>
      </c>
      <c r="E26" s="12">
        <v>31867</v>
      </c>
      <c r="F26" s="15">
        <v>208345.34999999998</v>
      </c>
      <c r="G26" s="15">
        <v>373481</v>
      </c>
      <c r="H26" s="15">
        <v>372783</v>
      </c>
      <c r="I26" s="15">
        <v>698</v>
      </c>
      <c r="J26" s="16">
        <f t="shared" si="0"/>
        <v>99.813109636099298</v>
      </c>
    </row>
    <row r="27" spans="1:10" x14ac:dyDescent="0.25">
      <c r="A27" s="12" t="s">
        <v>66</v>
      </c>
      <c r="B27" s="12">
        <v>79</v>
      </c>
      <c r="C27" s="12">
        <v>54</v>
      </c>
      <c r="D27" s="12">
        <v>54</v>
      </c>
      <c r="E27" s="12">
        <v>41605</v>
      </c>
      <c r="F27" s="15">
        <v>109341.59</v>
      </c>
      <c r="G27" s="15">
        <v>389656</v>
      </c>
      <c r="H27" s="15">
        <v>196973</v>
      </c>
      <c r="I27" s="15">
        <v>192683</v>
      </c>
      <c r="J27" s="16">
        <f t="shared" si="0"/>
        <v>50.550485556490855</v>
      </c>
    </row>
    <row r="28" spans="1:10" x14ac:dyDescent="0.25">
      <c r="A28" s="12" t="s">
        <v>116</v>
      </c>
      <c r="B28" s="12">
        <f t="shared" ref="B28:I28" si="4">SUM(B24:B27)</f>
        <v>6935</v>
      </c>
      <c r="C28" s="12">
        <f t="shared" si="4"/>
        <v>5785</v>
      </c>
      <c r="D28" s="12">
        <f t="shared" si="4"/>
        <v>5755</v>
      </c>
      <c r="E28" s="12">
        <f t="shared" si="4"/>
        <v>214007</v>
      </c>
      <c r="F28" s="15">
        <f t="shared" si="4"/>
        <v>5142916.0199999996</v>
      </c>
      <c r="G28" s="15">
        <f t="shared" si="4"/>
        <v>1941767.7</v>
      </c>
      <c r="H28" s="15">
        <f t="shared" si="4"/>
        <v>1531306</v>
      </c>
      <c r="I28" s="15">
        <f t="shared" si="4"/>
        <v>410461.7</v>
      </c>
      <c r="J28" s="16"/>
    </row>
    <row r="29" spans="1:10" x14ac:dyDescent="0.25">
      <c r="A29" s="12"/>
      <c r="B29" s="12"/>
      <c r="C29" s="12"/>
      <c r="D29" s="12"/>
      <c r="E29" s="12"/>
      <c r="F29" s="15"/>
      <c r="G29" s="15"/>
      <c r="H29" s="15"/>
      <c r="I29" s="15"/>
      <c r="J29" s="16"/>
    </row>
    <row r="30" spans="1:10" x14ac:dyDescent="0.25">
      <c r="A30" s="12" t="s">
        <v>86</v>
      </c>
      <c r="B30" s="12" t="s">
        <v>113</v>
      </c>
      <c r="C30" s="12" t="s">
        <v>112</v>
      </c>
      <c r="D30" s="12" t="s">
        <v>111</v>
      </c>
      <c r="E30" s="12" t="s">
        <v>114</v>
      </c>
      <c r="F30" s="15" t="s">
        <v>110</v>
      </c>
      <c r="G30" s="15" t="s">
        <v>16</v>
      </c>
      <c r="H30" s="15" t="s">
        <v>109</v>
      </c>
      <c r="I30" s="15" t="s">
        <v>98</v>
      </c>
      <c r="J30" s="12" t="s">
        <v>115</v>
      </c>
    </row>
    <row r="31" spans="1:10" x14ac:dyDescent="0.25">
      <c r="A31" s="12" t="s">
        <v>50</v>
      </c>
      <c r="B31" s="12">
        <v>1330</v>
      </c>
      <c r="C31" s="12">
        <v>806</v>
      </c>
      <c r="D31" s="12">
        <v>805</v>
      </c>
      <c r="E31" s="12">
        <v>16900</v>
      </c>
      <c r="F31" s="15">
        <v>420330.98</v>
      </c>
      <c r="G31" s="15">
        <v>144829.17000000001</v>
      </c>
      <c r="H31" s="15">
        <v>48376</v>
      </c>
      <c r="I31" s="15">
        <v>96453.17</v>
      </c>
      <c r="J31" s="16">
        <f t="shared" si="0"/>
        <v>33.402110914534688</v>
      </c>
    </row>
    <row r="32" spans="1:10" x14ac:dyDescent="0.25">
      <c r="A32" s="12" t="s">
        <v>54</v>
      </c>
      <c r="B32" s="12">
        <v>4085</v>
      </c>
      <c r="C32" s="12">
        <v>3485</v>
      </c>
      <c r="D32" s="12">
        <v>3467</v>
      </c>
      <c r="E32" s="12">
        <v>90929</v>
      </c>
      <c r="F32" s="15">
        <v>2690796.94</v>
      </c>
      <c r="G32" s="15">
        <v>774247</v>
      </c>
      <c r="H32" s="15">
        <v>760944</v>
      </c>
      <c r="I32" s="15">
        <v>13303</v>
      </c>
      <c r="J32" s="16">
        <f t="shared" si="0"/>
        <v>98.281814459726675</v>
      </c>
    </row>
    <row r="33" spans="1:10" x14ac:dyDescent="0.25">
      <c r="A33" s="12" t="s">
        <v>59</v>
      </c>
      <c r="B33" s="12">
        <v>371</v>
      </c>
      <c r="C33" s="12">
        <v>323</v>
      </c>
      <c r="D33" s="12">
        <v>317</v>
      </c>
      <c r="E33" s="12">
        <v>47486</v>
      </c>
      <c r="F33" s="15">
        <v>509836.72</v>
      </c>
      <c r="G33" s="15">
        <v>568411.02</v>
      </c>
      <c r="H33" s="15">
        <v>508264</v>
      </c>
      <c r="I33" s="15">
        <v>60147.02</v>
      </c>
      <c r="J33" s="16">
        <f t="shared" si="0"/>
        <v>89.418393049452135</v>
      </c>
    </row>
    <row r="34" spans="1:10" x14ac:dyDescent="0.25">
      <c r="A34" s="12" t="s">
        <v>66</v>
      </c>
      <c r="B34" s="12">
        <v>133</v>
      </c>
      <c r="C34" s="12">
        <v>98</v>
      </c>
      <c r="D34" s="12">
        <v>98</v>
      </c>
      <c r="E34" s="12">
        <v>53278</v>
      </c>
      <c r="F34" s="15">
        <v>-6237.9699999999975</v>
      </c>
      <c r="G34" s="15">
        <v>532318</v>
      </c>
      <c r="H34" s="15">
        <v>472915</v>
      </c>
      <c r="I34" s="15">
        <v>59403</v>
      </c>
      <c r="J34" s="16">
        <f t="shared" si="0"/>
        <v>88.84069296924018</v>
      </c>
    </row>
    <row r="35" spans="1:10" x14ac:dyDescent="0.25">
      <c r="A35" s="12" t="s">
        <v>116</v>
      </c>
      <c r="B35" s="15">
        <f t="shared" ref="B35:I35" si="5">SUM(B31:B34)</f>
        <v>5919</v>
      </c>
      <c r="C35" s="15">
        <f t="shared" si="5"/>
        <v>4712</v>
      </c>
      <c r="D35" s="15">
        <f t="shared" si="5"/>
        <v>4687</v>
      </c>
      <c r="E35" s="15">
        <f t="shared" si="5"/>
        <v>208593</v>
      </c>
      <c r="F35" s="15">
        <f t="shared" si="5"/>
        <v>3614726.6699999995</v>
      </c>
      <c r="G35" s="15">
        <f t="shared" si="5"/>
        <v>2019805.19</v>
      </c>
      <c r="H35" s="15">
        <f t="shared" si="5"/>
        <v>1790499</v>
      </c>
      <c r="I35" s="15">
        <f t="shared" si="5"/>
        <v>229306.19</v>
      </c>
      <c r="J35" s="12"/>
    </row>
    <row r="36" spans="1:10" x14ac:dyDescent="0.25">
      <c r="A36" s="12"/>
      <c r="B36" s="12"/>
      <c r="C36" s="12"/>
      <c r="D36" s="12"/>
      <c r="E36" s="12" t="s">
        <v>116</v>
      </c>
      <c r="F36" s="12"/>
      <c r="G36" s="12"/>
      <c r="H36" s="12"/>
      <c r="I36" s="12"/>
      <c r="J36" s="12"/>
    </row>
    <row r="37" spans="1:10" x14ac:dyDescent="0.25">
      <c r="A37" s="12"/>
      <c r="B37" s="12" t="s">
        <v>113</v>
      </c>
      <c r="C37" s="12" t="s">
        <v>112</v>
      </c>
      <c r="D37" s="12" t="s">
        <v>111</v>
      </c>
      <c r="E37" s="12" t="s">
        <v>114</v>
      </c>
      <c r="F37" s="15" t="s">
        <v>110</v>
      </c>
      <c r="G37" s="15" t="s">
        <v>16</v>
      </c>
      <c r="H37" s="15" t="s">
        <v>109</v>
      </c>
      <c r="I37" s="15" t="s">
        <v>98</v>
      </c>
      <c r="J37" s="12" t="s">
        <v>115</v>
      </c>
    </row>
    <row r="38" spans="1:10" x14ac:dyDescent="0.25">
      <c r="A38" s="12" t="s">
        <v>50</v>
      </c>
      <c r="B38" s="15">
        <f>B3+B10+B17+B24+B31</f>
        <v>6455</v>
      </c>
      <c r="C38" s="15">
        <f t="shared" ref="C38:I38" si="6">C3+C10+C17+C24+C31</f>
        <v>4244</v>
      </c>
      <c r="D38" s="15">
        <f t="shared" si="6"/>
        <v>4229</v>
      </c>
      <c r="E38" s="15">
        <f t="shared" si="6"/>
        <v>81061</v>
      </c>
      <c r="F38" s="15">
        <f t="shared" si="6"/>
        <v>3325642.9899999998</v>
      </c>
      <c r="G38" s="15">
        <f t="shared" si="6"/>
        <v>726360.3</v>
      </c>
      <c r="H38" s="15">
        <f t="shared" si="6"/>
        <v>234666</v>
      </c>
      <c r="I38" s="15">
        <f t="shared" si="6"/>
        <v>491694.3</v>
      </c>
      <c r="J38" s="16">
        <f>H38/G38*100</f>
        <v>32.307107092719683</v>
      </c>
    </row>
    <row r="39" spans="1:10" x14ac:dyDescent="0.25">
      <c r="A39" s="12" t="s">
        <v>54</v>
      </c>
      <c r="B39" s="15">
        <f t="shared" ref="B39:I42" si="7">B4+B11+B18+B25+B32</f>
        <v>21523</v>
      </c>
      <c r="C39" s="15">
        <f t="shared" si="7"/>
        <v>18684</v>
      </c>
      <c r="D39" s="15">
        <f t="shared" si="7"/>
        <v>18563</v>
      </c>
      <c r="E39" s="15">
        <f t="shared" si="7"/>
        <v>506205</v>
      </c>
      <c r="F39" s="15">
        <f t="shared" si="7"/>
        <v>17278796.73</v>
      </c>
      <c r="G39" s="15">
        <f t="shared" si="7"/>
        <v>4268556.4399999995</v>
      </c>
      <c r="H39" s="15">
        <f t="shared" si="7"/>
        <v>4213702</v>
      </c>
      <c r="I39" s="15">
        <f t="shared" si="7"/>
        <v>54854.439999999944</v>
      </c>
      <c r="J39" s="16">
        <f t="shared" ref="J39:J42" si="8">H39/G39*100</f>
        <v>98.714918245288573</v>
      </c>
    </row>
    <row r="40" spans="1:10" x14ac:dyDescent="0.25">
      <c r="A40" s="12" t="s">
        <v>59</v>
      </c>
      <c r="B40" s="15">
        <f t="shared" si="7"/>
        <v>1305</v>
      </c>
      <c r="C40" s="15">
        <f t="shared" si="7"/>
        <v>1134</v>
      </c>
      <c r="D40" s="15">
        <f t="shared" si="7"/>
        <v>1121</v>
      </c>
      <c r="E40" s="15">
        <f t="shared" si="7"/>
        <v>152543</v>
      </c>
      <c r="F40" s="15">
        <f t="shared" si="7"/>
        <v>1278459.98</v>
      </c>
      <c r="G40" s="15">
        <f t="shared" si="7"/>
        <v>1811946.93</v>
      </c>
      <c r="H40" s="15">
        <f t="shared" si="7"/>
        <v>1671825</v>
      </c>
      <c r="I40" s="15">
        <f t="shared" si="7"/>
        <v>140121.93</v>
      </c>
      <c r="J40" s="16">
        <f t="shared" si="8"/>
        <v>92.266775164325594</v>
      </c>
    </row>
    <row r="41" spans="1:10" x14ac:dyDescent="0.25">
      <c r="A41" s="12" t="s">
        <v>66</v>
      </c>
      <c r="B41" s="15">
        <f t="shared" si="7"/>
        <v>442</v>
      </c>
      <c r="C41" s="15">
        <f t="shared" si="7"/>
        <v>337</v>
      </c>
      <c r="D41" s="15">
        <f t="shared" si="7"/>
        <v>335</v>
      </c>
      <c r="E41" s="15">
        <f t="shared" si="7"/>
        <v>174348</v>
      </c>
      <c r="F41" s="15">
        <f t="shared" si="7"/>
        <v>353391.6</v>
      </c>
      <c r="G41" s="15">
        <f t="shared" si="7"/>
        <v>1755512</v>
      </c>
      <c r="H41" s="15">
        <f t="shared" si="7"/>
        <v>1338176</v>
      </c>
      <c r="I41" s="15">
        <f t="shared" si="7"/>
        <v>417336</v>
      </c>
      <c r="J41" s="16">
        <f t="shared" si="8"/>
        <v>76.227106394032049</v>
      </c>
    </row>
    <row r="42" spans="1:10" x14ac:dyDescent="0.25">
      <c r="A42" s="12" t="s">
        <v>116</v>
      </c>
      <c r="B42" s="15">
        <f t="shared" si="7"/>
        <v>29725</v>
      </c>
      <c r="C42" s="15">
        <f t="shared" si="7"/>
        <v>24399</v>
      </c>
      <c r="D42" s="15">
        <f t="shared" si="7"/>
        <v>24248</v>
      </c>
      <c r="E42" s="15">
        <f t="shared" si="7"/>
        <v>914157</v>
      </c>
      <c r="F42" s="15">
        <f t="shared" si="7"/>
        <v>22236291.299999997</v>
      </c>
      <c r="G42" s="15">
        <f t="shared" si="7"/>
        <v>8562375.6699999999</v>
      </c>
      <c r="H42" s="15">
        <f t="shared" si="7"/>
        <v>7458369</v>
      </c>
      <c r="I42" s="15">
        <f t="shared" si="7"/>
        <v>1104006.67</v>
      </c>
      <c r="J42" s="16">
        <f t="shared" si="8"/>
        <v>87.106304225028239</v>
      </c>
    </row>
  </sheetData>
  <mergeCells count="1">
    <mergeCell ref="I1:J1"/>
  </mergeCells>
  <pageMargins left="0.7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cp:lastPrinted>2022-07-28T11:36:53Z</cp:lastPrinted>
  <dcterms:created xsi:type="dcterms:W3CDTF">2022-07-28T11:31:10Z</dcterms:created>
  <dcterms:modified xsi:type="dcterms:W3CDTF">2022-07-28T11:37:11Z</dcterms:modified>
</cp:coreProperties>
</file>