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90" yWindow="570" windowWidth="9255" windowHeight="9150" activeTab="1"/>
  </bookViews>
  <sheets>
    <sheet name="sheet1" sheetId="2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L5" i="3" l="1"/>
  <c r="M5" i="3"/>
  <c r="N5" i="3"/>
  <c r="L6" i="3"/>
  <c r="M6" i="3"/>
  <c r="N6" i="3"/>
  <c r="L7" i="3"/>
  <c r="M7" i="3"/>
  <c r="N7" i="3"/>
  <c r="L10" i="3"/>
  <c r="M10" i="3"/>
  <c r="N10" i="3"/>
  <c r="L11" i="3"/>
  <c r="M11" i="3"/>
  <c r="N11" i="3"/>
  <c r="L12" i="3"/>
  <c r="M12" i="3"/>
  <c r="N12" i="3"/>
  <c r="L13" i="3"/>
  <c r="M13" i="3"/>
  <c r="N13" i="3"/>
  <c r="L16" i="3"/>
  <c r="M16" i="3"/>
  <c r="N16" i="3"/>
  <c r="L17" i="3"/>
  <c r="M17" i="3"/>
  <c r="N17" i="3"/>
  <c r="L18" i="3"/>
  <c r="M18" i="3"/>
  <c r="N18" i="3"/>
  <c r="L19" i="3"/>
  <c r="M19" i="3"/>
  <c r="N19" i="3"/>
  <c r="L22" i="3"/>
  <c r="M22" i="3"/>
  <c r="N22" i="3"/>
  <c r="L23" i="3"/>
  <c r="M23" i="3"/>
  <c r="N23" i="3"/>
  <c r="L24" i="3"/>
  <c r="M24" i="3"/>
  <c r="N24" i="3"/>
  <c r="L25" i="3"/>
  <c r="M25" i="3"/>
  <c r="N25" i="3"/>
  <c r="N4" i="3"/>
  <c r="M4" i="3"/>
  <c r="L4" i="3"/>
  <c r="F32" i="3"/>
  <c r="C32" i="3"/>
  <c r="D31" i="3"/>
  <c r="E31" i="3"/>
  <c r="M31" i="3" s="1"/>
  <c r="F31" i="3"/>
  <c r="G31" i="3"/>
  <c r="H31" i="3"/>
  <c r="I31" i="3"/>
  <c r="N31" i="3" s="1"/>
  <c r="J31" i="3"/>
  <c r="K31" i="3"/>
  <c r="D30" i="3"/>
  <c r="E30" i="3"/>
  <c r="M30" i="3" s="1"/>
  <c r="F30" i="3"/>
  <c r="G30" i="3"/>
  <c r="H30" i="3"/>
  <c r="I30" i="3"/>
  <c r="N30" i="3" s="1"/>
  <c r="J30" i="3"/>
  <c r="K30" i="3"/>
  <c r="D29" i="3"/>
  <c r="E29" i="3"/>
  <c r="M29" i="3" s="1"/>
  <c r="F29" i="3"/>
  <c r="G29" i="3"/>
  <c r="H29" i="3"/>
  <c r="I29" i="3"/>
  <c r="N29" i="3" s="1"/>
  <c r="J29" i="3"/>
  <c r="K29" i="3"/>
  <c r="D28" i="3"/>
  <c r="D32" i="3" s="1"/>
  <c r="E28" i="3"/>
  <c r="E32" i="3" s="1"/>
  <c r="F28" i="3"/>
  <c r="G28" i="3"/>
  <c r="G32" i="3" s="1"/>
  <c r="H28" i="3"/>
  <c r="H32" i="3" s="1"/>
  <c r="I28" i="3"/>
  <c r="I32" i="3" s="1"/>
  <c r="J28" i="3"/>
  <c r="J32" i="3" s="1"/>
  <c r="K28" i="3"/>
  <c r="C31" i="3"/>
  <c r="C30" i="3"/>
  <c r="C29" i="3"/>
  <c r="C28" i="3"/>
  <c r="D26" i="3"/>
  <c r="E26" i="3"/>
  <c r="M26" i="3" s="1"/>
  <c r="F26" i="3"/>
  <c r="G26" i="3"/>
  <c r="H26" i="3"/>
  <c r="I26" i="3"/>
  <c r="N26" i="3" s="1"/>
  <c r="J26" i="3"/>
  <c r="K26" i="3"/>
  <c r="C26" i="3"/>
  <c r="D20" i="3"/>
  <c r="E20" i="3"/>
  <c r="F20" i="3"/>
  <c r="G20" i="3"/>
  <c r="H20" i="3"/>
  <c r="N20" i="3" s="1"/>
  <c r="I20" i="3"/>
  <c r="J20" i="3"/>
  <c r="K20" i="3"/>
  <c r="C20" i="3"/>
  <c r="D14" i="3"/>
  <c r="E14" i="3"/>
  <c r="M14" i="3" s="1"/>
  <c r="F14" i="3"/>
  <c r="G14" i="3"/>
  <c r="H14" i="3"/>
  <c r="I14" i="3"/>
  <c r="N14" i="3" s="1"/>
  <c r="J14" i="3"/>
  <c r="K14" i="3"/>
  <c r="L14" i="3" s="1"/>
  <c r="C14" i="3"/>
  <c r="D8" i="3"/>
  <c r="E8" i="3"/>
  <c r="M8" i="3" s="1"/>
  <c r="F8" i="3"/>
  <c r="G8" i="3"/>
  <c r="H8" i="3"/>
  <c r="L8" i="3" s="1"/>
  <c r="I8" i="3"/>
  <c r="J8" i="3"/>
  <c r="K8" i="3"/>
  <c r="C8" i="3"/>
  <c r="M32" i="3" l="1"/>
  <c r="L26" i="3"/>
  <c r="L28" i="3"/>
  <c r="L29" i="3"/>
  <c r="L30" i="3"/>
  <c r="L31" i="3"/>
  <c r="M20" i="3"/>
  <c r="N32" i="3"/>
  <c r="N28" i="3"/>
  <c r="L20" i="3"/>
  <c r="N8" i="3"/>
  <c r="K32" i="3"/>
  <c r="L32" i="3" s="1"/>
  <c r="M28" i="3"/>
</calcChain>
</file>

<file path=xl/sharedStrings.xml><?xml version="1.0" encoding="utf-8"?>
<sst xmlns="http://schemas.openxmlformats.org/spreadsheetml/2006/main" count="388" uniqueCount="87">
  <si>
    <t xml:space="preserve">Generated By: </t>
  </si>
  <si>
    <t>USHA S B</t>
  </si>
  <si>
    <t xml:space="preserve">Generated On: </t>
  </si>
  <si>
    <t>26-04-2022 10:04:37</t>
  </si>
  <si>
    <t>Chamundeshwari Electricity Supply Corporation Ltd,(CESC)</t>
  </si>
  <si>
    <t>SO-WISE DEMAND COLLECTION</t>
  </si>
  <si>
    <t>SO-WISE DEMAND COLLECTION FROM 01-04-2022 TO 26-04-2022</t>
  </si>
  <si>
    <t>SECTION</t>
  </si>
  <si>
    <t>SO CODE</t>
  </si>
  <si>
    <t>TARIFF</t>
  </si>
  <si>
    <t>TOTAL INSTALLATION</t>
  </si>
  <si>
    <t>LIVE INSTALLATION</t>
  </si>
  <si>
    <t>BILLED INSTALLATION</t>
  </si>
  <si>
    <t>UNITS</t>
  </si>
  <si>
    <t>OB</t>
  </si>
  <si>
    <t>DEMAND</t>
  </si>
  <si>
    <t>COLLECTION</t>
  </si>
  <si>
    <t>ADJ</t>
  </si>
  <si>
    <t>CB</t>
  </si>
  <si>
    <t>LD/PD INSTALLATION</t>
  </si>
  <si>
    <t>BILLING EFF</t>
  </si>
  <si>
    <t>COLL EFF</t>
  </si>
  <si>
    <t>MADDUR-1</t>
  </si>
  <si>
    <t>132111~PRAKASH</t>
  </si>
  <si>
    <t>LT1</t>
  </si>
  <si>
    <t>LT2A(I)</t>
  </si>
  <si>
    <t>LT2A(II)</t>
  </si>
  <si>
    <t>LT2B(I)</t>
  </si>
  <si>
    <t>LT2B(II)</t>
  </si>
  <si>
    <t>LT3(I)</t>
  </si>
  <si>
    <t>LT3(II)</t>
  </si>
  <si>
    <t>LT3(II)OL</t>
  </si>
  <si>
    <t>LT4</t>
  </si>
  <si>
    <t>LT4C(I)</t>
  </si>
  <si>
    <t>LT4C(II)</t>
  </si>
  <si>
    <t>LT5B</t>
  </si>
  <si>
    <t>LT6A</t>
  </si>
  <si>
    <t>LT6B</t>
  </si>
  <si>
    <t>LT7A</t>
  </si>
  <si>
    <t>132112~MADDUR RURAL</t>
  </si>
  <si>
    <t>LT5A</t>
  </si>
  <si>
    <t>LT7B</t>
  </si>
  <si>
    <t>132113~BHAGYALAKSHMI. K</t>
  </si>
  <si>
    <t>HT2A</t>
  </si>
  <si>
    <t>HT2B</t>
  </si>
  <si>
    <t>HT2C</t>
  </si>
  <si>
    <t>HT3A</t>
  </si>
  <si>
    <t>LT4(A)MN</t>
  </si>
  <si>
    <t>132114~M.LAKSHADEEP</t>
  </si>
  <si>
    <t>HT1</t>
  </si>
  <si>
    <t>HT5</t>
  </si>
  <si>
    <t>LT4B</t>
  </si>
  <si>
    <t xml:space="preserve">HT1 Total: </t>
  </si>
  <si>
    <t xml:space="preserve">HT2A Total: </t>
  </si>
  <si>
    <t xml:space="preserve">HT2B Total: </t>
  </si>
  <si>
    <t xml:space="preserve">HT2C Total: </t>
  </si>
  <si>
    <t xml:space="preserve">HT3A Total: </t>
  </si>
  <si>
    <t xml:space="preserve">HT5 Total: </t>
  </si>
  <si>
    <t xml:space="preserve">LT1 Total: </t>
  </si>
  <si>
    <t xml:space="preserve">LT2A(I) Total: </t>
  </si>
  <si>
    <t xml:space="preserve">LT2A(II) Total: </t>
  </si>
  <si>
    <t xml:space="preserve">LT2B(I) Total: </t>
  </si>
  <si>
    <t xml:space="preserve">LT2B(II) Total: </t>
  </si>
  <si>
    <t xml:space="preserve">LT3(I) Total: </t>
  </si>
  <si>
    <t xml:space="preserve">LT3(II) Total: </t>
  </si>
  <si>
    <t xml:space="preserve">LT3(II)OL Total: </t>
  </si>
  <si>
    <t xml:space="preserve">LT4 Total: </t>
  </si>
  <si>
    <t xml:space="preserve">LT4(A)MN Total: </t>
  </si>
  <si>
    <t xml:space="preserve">LT4B Total: </t>
  </si>
  <si>
    <t xml:space="preserve">LT4C(I) Total: </t>
  </si>
  <si>
    <t xml:space="preserve">LT4C(II) Total: </t>
  </si>
  <si>
    <t xml:space="preserve">LT5A Total: </t>
  </si>
  <si>
    <t xml:space="preserve">LT5B Total: </t>
  </si>
  <si>
    <t xml:space="preserve">LT6A Total: </t>
  </si>
  <si>
    <t xml:space="preserve">LT6B Total: </t>
  </si>
  <si>
    <t xml:space="preserve">LT7A Total: </t>
  </si>
  <si>
    <t xml:space="preserve">LT7B Total: </t>
  </si>
  <si>
    <t>LT2</t>
  </si>
  <si>
    <t>LT3</t>
  </si>
  <si>
    <t>LT5</t>
  </si>
  <si>
    <t>TOTAL</t>
  </si>
  <si>
    <t>GEEJALAGERE</t>
  </si>
  <si>
    <t>SOMANAHALLI</t>
  </si>
  <si>
    <t>O&amp;M-1</t>
  </si>
  <si>
    <t>O&amp;M-2</t>
  </si>
  <si>
    <t>SUB-DIVISION</t>
  </si>
  <si>
    <t>C B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</si>
</sst>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D8AA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4">
    <xf numFmtId="0" fontId="0" fillId="0" borderId="0" xfId="0" applyNumberFormat="1" applyFill="1" applyAlignment="1" applyProtection="1"/>
    <xf numFmtId="0" fontId="2" fillId="2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 applyProtection="1">
      <alignment horizontal="center"/>
    </xf>
    <xf numFmtId="0" fontId="0" fillId="2" borderId="0" xfId="0" applyNumberFormat="1" applyFill="1" applyAlignment="1" applyProtection="1"/>
    <xf numFmtId="0" fontId="0" fillId="2" borderId="0" xfId="0" applyNumberForma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3" fillId="2" borderId="0" xfId="0" applyNumberFormat="1" applyFont="1" applyFill="1" applyAlignment="1" applyProtection="1">
      <alignment horizontal="right"/>
    </xf>
    <xf numFmtId="2" fontId="0" fillId="0" borderId="0" xfId="0" applyNumberFormat="1" applyFill="1" applyAlignment="1" applyProtection="1"/>
    <xf numFmtId="0" fontId="0" fillId="0" borderId="1" xfId="0" applyNumberFormat="1" applyFill="1" applyBorder="1" applyAlignment="1" applyProtection="1"/>
    <xf numFmtId="0" fontId="0" fillId="0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/>
    <xf numFmtId="0" fontId="0" fillId="0" borderId="1" xfId="0" applyNumberFormat="1" applyFill="1" applyBorder="1" applyAlignment="1" applyProtection="1">
      <alignment horizontal="center"/>
    </xf>
    <xf numFmtId="0" fontId="4" fillId="0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7:O101" totalsRowShown="0">
  <autoFilter ref="A7:O101"/>
  <tableColumns count="15">
    <tableColumn id="1" name="SECTION"/>
    <tableColumn id="2" name="SO CODE"/>
    <tableColumn id="3" name="TARIFF"/>
    <tableColumn id="4" name="TOTAL INSTALLATION"/>
    <tableColumn id="5" name="LIVE INSTALLATION"/>
    <tableColumn id="6" name="BILLED INSTALLATION"/>
    <tableColumn id="7" name="UNITS"/>
    <tableColumn id="8" name="OB"/>
    <tableColumn id="9" name="DEMAND"/>
    <tableColumn id="10" name="COLLECTION"/>
    <tableColumn id="11" name="ADJ"/>
    <tableColumn id="12" name="CB"/>
    <tableColumn id="13" name="LD/PD INSTALLATION"/>
    <tableColumn id="14" name="BILLING EFF"/>
    <tableColumn id="15" name="COLL EFF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workbookViewId="0">
      <selection activeCell="A4" sqref="A4:K4"/>
    </sheetView>
  </sheetViews>
  <sheetFormatPr defaultRowHeight="15" x14ac:dyDescent="0.25"/>
  <cols>
    <col min="1" max="1" width="12" customWidth="1"/>
    <col min="2" max="2" width="26.28515625" customWidth="1"/>
    <col min="3" max="3" width="10.42578125" customWidth="1"/>
    <col min="4" max="4" width="22.85546875" customWidth="1"/>
    <col min="5" max="5" width="21" customWidth="1"/>
    <col min="6" max="6" width="23.140625" customWidth="1"/>
    <col min="7" max="7" width="9.7109375" customWidth="1"/>
    <col min="8" max="8" width="15.140625" customWidth="1"/>
    <col min="9" max="9" width="14" customWidth="1"/>
    <col min="10" max="10" width="15.28515625" customWidth="1"/>
    <col min="11" max="11" width="13" customWidth="1"/>
    <col min="12" max="12" width="15.140625" customWidth="1"/>
    <col min="13" max="13" width="22.7109375" customWidth="1"/>
    <col min="14" max="14" width="14.5703125" customWidth="1"/>
    <col min="15" max="15" width="12.28515625" customWidth="1"/>
  </cols>
  <sheetData>
    <row r="1" spans="1:15" x14ac:dyDescent="0.25">
      <c r="A1" s="3" t="s">
        <v>0</v>
      </c>
      <c r="B1" s="2" t="s">
        <v>1</v>
      </c>
      <c r="C1" s="2" t="s">
        <v>1</v>
      </c>
      <c r="D1" s="3" t="s">
        <v>2</v>
      </c>
      <c r="E1" s="2" t="s">
        <v>3</v>
      </c>
      <c r="F1" s="2" t="s">
        <v>3</v>
      </c>
    </row>
    <row r="2" spans="1:15" ht="18.75" x14ac:dyDescent="0.3">
      <c r="A2" s="1" t="s">
        <v>4</v>
      </c>
      <c r="B2" s="1" t="s">
        <v>4</v>
      </c>
      <c r="C2" s="1" t="s">
        <v>4</v>
      </c>
      <c r="D2" s="1" t="s">
        <v>4</v>
      </c>
      <c r="E2" s="1" t="s">
        <v>4</v>
      </c>
      <c r="F2" s="1" t="s">
        <v>4</v>
      </c>
      <c r="G2" s="1" t="s">
        <v>4</v>
      </c>
      <c r="H2" s="1" t="s">
        <v>4</v>
      </c>
      <c r="I2" s="1" t="s">
        <v>4</v>
      </c>
      <c r="J2" s="1" t="s">
        <v>4</v>
      </c>
      <c r="K2" s="1" t="s">
        <v>4</v>
      </c>
      <c r="L2" s="4"/>
      <c r="M2" s="4"/>
      <c r="N2" s="4"/>
      <c r="O2" s="4"/>
    </row>
    <row r="3" spans="1:15" ht="18.75" x14ac:dyDescent="0.3">
      <c r="A3" s="1" t="s">
        <v>5</v>
      </c>
      <c r="B3" s="1" t="s">
        <v>5</v>
      </c>
      <c r="C3" s="1" t="s">
        <v>5</v>
      </c>
      <c r="D3" s="1" t="s">
        <v>5</v>
      </c>
      <c r="E3" s="1" t="s">
        <v>5</v>
      </c>
      <c r="F3" s="1" t="s">
        <v>5</v>
      </c>
      <c r="G3" s="1" t="s">
        <v>5</v>
      </c>
      <c r="H3" s="1" t="s">
        <v>5</v>
      </c>
      <c r="I3" s="1" t="s">
        <v>5</v>
      </c>
      <c r="J3" s="1" t="s">
        <v>5</v>
      </c>
      <c r="K3" s="1" t="s">
        <v>5</v>
      </c>
      <c r="L3" s="4"/>
      <c r="M3" s="4"/>
      <c r="N3" s="4"/>
      <c r="O3" s="4"/>
    </row>
    <row r="4" spans="1:15" ht="18.75" x14ac:dyDescent="0.3">
      <c r="A4" s="1" t="s">
        <v>6</v>
      </c>
      <c r="B4" s="1" t="s">
        <v>6</v>
      </c>
      <c r="C4" s="1" t="s">
        <v>6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4"/>
      <c r="M4" s="4"/>
      <c r="N4" s="4"/>
      <c r="O4" s="4"/>
    </row>
    <row r="5" spans="1: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7" spans="1:15" x14ac:dyDescent="0.25">
      <c r="A7" t="s">
        <v>7</v>
      </c>
      <c r="B7" t="s">
        <v>8</v>
      </c>
      <c r="C7" t="s">
        <v>9</v>
      </c>
      <c r="D7" t="s">
        <v>10</v>
      </c>
      <c r="E7" t="s">
        <v>11</v>
      </c>
      <c r="F7" t="s">
        <v>12</v>
      </c>
      <c r="G7" t="s">
        <v>13</v>
      </c>
      <c r="H7" t="s">
        <v>14</v>
      </c>
      <c r="I7" t="s">
        <v>15</v>
      </c>
      <c r="J7" t="s">
        <v>16</v>
      </c>
      <c r="K7" t="s">
        <v>17</v>
      </c>
      <c r="L7" t="s">
        <v>18</v>
      </c>
      <c r="M7" t="s">
        <v>19</v>
      </c>
      <c r="N7" t="s">
        <v>20</v>
      </c>
      <c r="O7" t="s">
        <v>21</v>
      </c>
    </row>
    <row r="8" spans="1:15" x14ac:dyDescent="0.25">
      <c r="A8" t="s">
        <v>22</v>
      </c>
      <c r="B8" t="s">
        <v>23</v>
      </c>
      <c r="C8" t="s">
        <v>24</v>
      </c>
      <c r="D8">
        <v>625</v>
      </c>
      <c r="E8">
        <v>419</v>
      </c>
      <c r="F8">
        <v>415</v>
      </c>
      <c r="G8">
        <v>11987</v>
      </c>
      <c r="H8">
        <v>6520216.0800000001</v>
      </c>
      <c r="I8">
        <v>136835.25</v>
      </c>
      <c r="J8">
        <v>40451</v>
      </c>
      <c r="K8">
        <v>53913.29</v>
      </c>
      <c r="L8">
        <v>6562687.04</v>
      </c>
      <c r="M8">
        <v>206</v>
      </c>
      <c r="N8">
        <v>0</v>
      </c>
      <c r="O8">
        <v>29.56</v>
      </c>
    </row>
    <row r="9" spans="1:15" x14ac:dyDescent="0.25">
      <c r="A9" t="s">
        <v>22</v>
      </c>
      <c r="B9" t="s">
        <v>23</v>
      </c>
      <c r="C9" t="s">
        <v>25</v>
      </c>
      <c r="D9">
        <v>118</v>
      </c>
      <c r="E9">
        <v>115</v>
      </c>
      <c r="F9">
        <v>99</v>
      </c>
      <c r="G9">
        <v>8127</v>
      </c>
      <c r="H9">
        <v>814813.39</v>
      </c>
      <c r="I9">
        <v>66155.960000000006</v>
      </c>
      <c r="J9">
        <v>54978</v>
      </c>
      <c r="K9">
        <v>0</v>
      </c>
      <c r="L9">
        <v>825991.35</v>
      </c>
      <c r="M9">
        <v>3</v>
      </c>
      <c r="N9">
        <v>0</v>
      </c>
      <c r="O9">
        <v>83.1</v>
      </c>
    </row>
    <row r="10" spans="1:15" x14ac:dyDescent="0.25">
      <c r="A10" t="s">
        <v>22</v>
      </c>
      <c r="B10" t="s">
        <v>23</v>
      </c>
      <c r="C10" t="s">
        <v>26</v>
      </c>
      <c r="D10">
        <v>1908</v>
      </c>
      <c r="E10">
        <v>1803</v>
      </c>
      <c r="F10">
        <v>1690</v>
      </c>
      <c r="G10">
        <v>89974</v>
      </c>
      <c r="H10">
        <v>45090782.140000001</v>
      </c>
      <c r="I10">
        <v>613201.19999999995</v>
      </c>
      <c r="J10">
        <v>383539</v>
      </c>
      <c r="K10">
        <v>-1350</v>
      </c>
      <c r="L10">
        <v>45321794.340000004</v>
      </c>
      <c r="M10">
        <v>103</v>
      </c>
      <c r="N10">
        <v>0</v>
      </c>
      <c r="O10">
        <v>62.55</v>
      </c>
    </row>
    <row r="11" spans="1:15" x14ac:dyDescent="0.25">
      <c r="A11" t="s">
        <v>22</v>
      </c>
      <c r="B11" t="s">
        <v>23</v>
      </c>
      <c r="C11" t="s">
        <v>27</v>
      </c>
      <c r="D11">
        <v>2</v>
      </c>
      <c r="E11">
        <v>2</v>
      </c>
      <c r="F11">
        <v>2</v>
      </c>
      <c r="G11">
        <v>2381</v>
      </c>
      <c r="H11">
        <v>4325</v>
      </c>
      <c r="I11">
        <v>26976</v>
      </c>
      <c r="J11">
        <v>23505</v>
      </c>
      <c r="K11">
        <v>0</v>
      </c>
      <c r="L11">
        <v>7796</v>
      </c>
      <c r="M11">
        <v>0</v>
      </c>
      <c r="N11">
        <v>100</v>
      </c>
      <c r="O11">
        <v>87.13</v>
      </c>
    </row>
    <row r="12" spans="1:15" x14ac:dyDescent="0.25">
      <c r="A12" t="s">
        <v>22</v>
      </c>
      <c r="B12" t="s">
        <v>23</v>
      </c>
      <c r="C12" t="s">
        <v>28</v>
      </c>
      <c r="D12">
        <v>3</v>
      </c>
      <c r="E12">
        <v>2</v>
      </c>
      <c r="F12">
        <v>2</v>
      </c>
      <c r="G12">
        <v>723</v>
      </c>
      <c r="H12">
        <v>3813.29</v>
      </c>
      <c r="I12">
        <v>8250</v>
      </c>
      <c r="J12">
        <v>7600</v>
      </c>
      <c r="K12">
        <v>0</v>
      </c>
      <c r="L12">
        <v>4463.29</v>
      </c>
      <c r="M12">
        <v>1</v>
      </c>
      <c r="N12">
        <v>100</v>
      </c>
      <c r="O12">
        <v>92.12</v>
      </c>
    </row>
    <row r="13" spans="1:15" x14ac:dyDescent="0.25">
      <c r="A13" t="s">
        <v>22</v>
      </c>
      <c r="B13" t="s">
        <v>23</v>
      </c>
      <c r="C13" t="s">
        <v>29</v>
      </c>
      <c r="D13">
        <v>38</v>
      </c>
      <c r="E13">
        <v>34</v>
      </c>
      <c r="F13">
        <v>31</v>
      </c>
      <c r="G13">
        <v>6476</v>
      </c>
      <c r="H13">
        <v>250124.26</v>
      </c>
      <c r="I13">
        <v>77738.06</v>
      </c>
      <c r="J13">
        <v>76775</v>
      </c>
      <c r="K13">
        <v>0</v>
      </c>
      <c r="L13">
        <v>251087.32</v>
      </c>
      <c r="M13">
        <v>4</v>
      </c>
      <c r="N13">
        <v>0</v>
      </c>
      <c r="O13">
        <v>98.76</v>
      </c>
    </row>
    <row r="14" spans="1:15" x14ac:dyDescent="0.25">
      <c r="A14" t="s">
        <v>22</v>
      </c>
      <c r="B14" t="s">
        <v>23</v>
      </c>
      <c r="C14" t="s">
        <v>30</v>
      </c>
      <c r="D14">
        <v>175</v>
      </c>
      <c r="E14">
        <v>145</v>
      </c>
      <c r="F14">
        <v>125</v>
      </c>
      <c r="G14">
        <v>16016</v>
      </c>
      <c r="H14">
        <v>672483.62</v>
      </c>
      <c r="I14">
        <v>181077.95</v>
      </c>
      <c r="J14">
        <v>113546</v>
      </c>
      <c r="K14">
        <v>0</v>
      </c>
      <c r="L14">
        <v>740015.57</v>
      </c>
      <c r="M14">
        <v>30</v>
      </c>
      <c r="N14">
        <v>0</v>
      </c>
      <c r="O14">
        <v>62.71</v>
      </c>
    </row>
    <row r="15" spans="1:15" x14ac:dyDescent="0.25">
      <c r="A15" t="s">
        <v>22</v>
      </c>
      <c r="B15" t="s">
        <v>23</v>
      </c>
      <c r="C15" t="s">
        <v>31</v>
      </c>
      <c r="D15">
        <v>1</v>
      </c>
      <c r="E15">
        <v>1</v>
      </c>
      <c r="F15">
        <v>1</v>
      </c>
      <c r="G15">
        <v>43</v>
      </c>
      <c r="H15">
        <v>7498.95</v>
      </c>
      <c r="I15">
        <v>517.98</v>
      </c>
      <c r="J15">
        <v>0</v>
      </c>
      <c r="K15">
        <v>463.23</v>
      </c>
      <c r="L15">
        <v>7553.7</v>
      </c>
      <c r="M15">
        <v>0</v>
      </c>
      <c r="N15">
        <v>100</v>
      </c>
      <c r="O15">
        <v>0</v>
      </c>
    </row>
    <row r="16" spans="1:15" x14ac:dyDescent="0.25">
      <c r="A16" t="s">
        <v>22</v>
      </c>
      <c r="B16" t="s">
        <v>23</v>
      </c>
      <c r="C16" t="s">
        <v>32</v>
      </c>
      <c r="D16">
        <v>557</v>
      </c>
      <c r="E16">
        <v>556</v>
      </c>
      <c r="F16">
        <v>0</v>
      </c>
      <c r="G16">
        <v>0</v>
      </c>
      <c r="H16">
        <v>10948067.83</v>
      </c>
      <c r="I16">
        <v>0</v>
      </c>
      <c r="J16">
        <v>0</v>
      </c>
      <c r="K16">
        <v>0</v>
      </c>
      <c r="L16">
        <v>10948067.83</v>
      </c>
      <c r="M16">
        <v>1</v>
      </c>
      <c r="N16">
        <v>0</v>
      </c>
      <c r="O16">
        <v>0</v>
      </c>
    </row>
    <row r="17" spans="1:15" x14ac:dyDescent="0.25">
      <c r="A17" t="s">
        <v>22</v>
      </c>
      <c r="B17" t="s">
        <v>23</v>
      </c>
      <c r="C17" t="s">
        <v>33</v>
      </c>
      <c r="D17">
        <v>1</v>
      </c>
      <c r="E17">
        <v>1</v>
      </c>
      <c r="F17">
        <v>1</v>
      </c>
      <c r="G17">
        <v>121</v>
      </c>
      <c r="H17">
        <v>4654</v>
      </c>
      <c r="I17">
        <v>1304</v>
      </c>
      <c r="J17">
        <v>0</v>
      </c>
      <c r="K17">
        <v>0</v>
      </c>
      <c r="L17">
        <v>5958</v>
      </c>
      <c r="M17">
        <v>0</v>
      </c>
      <c r="N17">
        <v>100</v>
      </c>
      <c r="O17">
        <v>0</v>
      </c>
    </row>
    <row r="18" spans="1:15" x14ac:dyDescent="0.25">
      <c r="A18" t="s">
        <v>22</v>
      </c>
      <c r="B18" t="s">
        <v>23</v>
      </c>
      <c r="C18" t="s">
        <v>34</v>
      </c>
      <c r="D18">
        <v>1</v>
      </c>
      <c r="E18">
        <v>1</v>
      </c>
      <c r="F18">
        <v>1</v>
      </c>
      <c r="G18">
        <v>272</v>
      </c>
      <c r="H18">
        <v>0</v>
      </c>
      <c r="I18">
        <v>1562</v>
      </c>
      <c r="J18">
        <v>1562</v>
      </c>
      <c r="K18">
        <v>0</v>
      </c>
      <c r="L18">
        <v>0</v>
      </c>
      <c r="M18">
        <v>0</v>
      </c>
      <c r="N18">
        <v>100</v>
      </c>
      <c r="O18">
        <v>100</v>
      </c>
    </row>
    <row r="19" spans="1:15" x14ac:dyDescent="0.25">
      <c r="A19" t="s">
        <v>22</v>
      </c>
      <c r="B19" t="s">
        <v>23</v>
      </c>
      <c r="C19" t="s">
        <v>35</v>
      </c>
      <c r="D19">
        <v>80</v>
      </c>
      <c r="E19">
        <v>58</v>
      </c>
      <c r="F19">
        <v>48</v>
      </c>
      <c r="G19">
        <v>21965</v>
      </c>
      <c r="H19">
        <v>989431.38</v>
      </c>
      <c r="I19">
        <v>215575.93</v>
      </c>
      <c r="J19">
        <v>105760</v>
      </c>
      <c r="K19">
        <v>-17000</v>
      </c>
      <c r="L19">
        <v>1116247.31</v>
      </c>
      <c r="M19">
        <v>22</v>
      </c>
      <c r="N19">
        <v>0</v>
      </c>
      <c r="O19">
        <v>49.06</v>
      </c>
    </row>
    <row r="20" spans="1:15" x14ac:dyDescent="0.25">
      <c r="A20" t="s">
        <v>22</v>
      </c>
      <c r="B20" t="s">
        <v>23</v>
      </c>
      <c r="C20" t="s">
        <v>36</v>
      </c>
      <c r="D20">
        <v>27</v>
      </c>
      <c r="E20">
        <v>26</v>
      </c>
      <c r="F20">
        <v>26</v>
      </c>
      <c r="G20">
        <v>50721</v>
      </c>
      <c r="H20">
        <v>603767.96</v>
      </c>
      <c r="I20">
        <v>295397.03999999998</v>
      </c>
      <c r="J20">
        <v>159185</v>
      </c>
      <c r="K20">
        <v>0</v>
      </c>
      <c r="L20">
        <v>739980</v>
      </c>
      <c r="M20">
        <v>1</v>
      </c>
      <c r="N20">
        <v>100</v>
      </c>
      <c r="O20">
        <v>53.89</v>
      </c>
    </row>
    <row r="21" spans="1:15" x14ac:dyDescent="0.25">
      <c r="A21" t="s">
        <v>22</v>
      </c>
      <c r="B21" t="s">
        <v>23</v>
      </c>
      <c r="C21" t="s">
        <v>37</v>
      </c>
      <c r="D21">
        <v>15</v>
      </c>
      <c r="E21">
        <v>15</v>
      </c>
      <c r="F21">
        <v>15</v>
      </c>
      <c r="G21">
        <v>5560</v>
      </c>
      <c r="H21">
        <v>49399</v>
      </c>
      <c r="I21">
        <v>49132</v>
      </c>
      <c r="J21">
        <v>43759</v>
      </c>
      <c r="K21">
        <v>0</v>
      </c>
      <c r="L21">
        <v>54772</v>
      </c>
      <c r="M21">
        <v>0</v>
      </c>
      <c r="N21">
        <v>100</v>
      </c>
      <c r="O21">
        <v>89.06</v>
      </c>
    </row>
    <row r="22" spans="1:15" x14ac:dyDescent="0.25">
      <c r="A22" t="s">
        <v>22</v>
      </c>
      <c r="B22" t="s">
        <v>23</v>
      </c>
      <c r="C22" t="s">
        <v>38</v>
      </c>
      <c r="D22">
        <v>23</v>
      </c>
      <c r="E22">
        <v>11</v>
      </c>
      <c r="F22">
        <v>0</v>
      </c>
      <c r="G22">
        <v>0</v>
      </c>
      <c r="H22">
        <v>-38222.44</v>
      </c>
      <c r="I22">
        <v>0</v>
      </c>
      <c r="J22">
        <v>11988</v>
      </c>
      <c r="K22">
        <v>0</v>
      </c>
      <c r="L22">
        <v>-50210.44</v>
      </c>
      <c r="M22">
        <v>12</v>
      </c>
      <c r="N22">
        <v>0</v>
      </c>
      <c r="O22">
        <v>0</v>
      </c>
    </row>
    <row r="23" spans="1:15" x14ac:dyDescent="0.25">
      <c r="A23" t="s">
        <v>22</v>
      </c>
      <c r="B23" t="s">
        <v>39</v>
      </c>
      <c r="C23" t="s">
        <v>24</v>
      </c>
      <c r="D23">
        <v>652</v>
      </c>
      <c r="E23">
        <v>537</v>
      </c>
      <c r="F23">
        <v>537</v>
      </c>
      <c r="G23">
        <v>15812</v>
      </c>
      <c r="H23">
        <v>2427147.44</v>
      </c>
      <c r="I23">
        <v>136275.35</v>
      </c>
      <c r="J23">
        <v>52346</v>
      </c>
      <c r="K23">
        <v>58881.43</v>
      </c>
      <c r="L23">
        <v>2452195.36</v>
      </c>
      <c r="M23">
        <v>115</v>
      </c>
      <c r="N23">
        <v>100</v>
      </c>
      <c r="O23">
        <v>38.409999999999997</v>
      </c>
    </row>
    <row r="24" spans="1:15" x14ac:dyDescent="0.25">
      <c r="A24" t="s">
        <v>22</v>
      </c>
      <c r="B24" t="s">
        <v>39</v>
      </c>
      <c r="C24" t="s">
        <v>25</v>
      </c>
      <c r="D24">
        <v>120</v>
      </c>
      <c r="E24">
        <v>120</v>
      </c>
      <c r="F24">
        <v>120</v>
      </c>
      <c r="G24">
        <v>6824</v>
      </c>
      <c r="H24">
        <v>149724.97</v>
      </c>
      <c r="I24">
        <v>50439.03</v>
      </c>
      <c r="J24">
        <v>46728</v>
      </c>
      <c r="K24">
        <v>0</v>
      </c>
      <c r="L24">
        <v>153436</v>
      </c>
      <c r="M24">
        <v>0</v>
      </c>
      <c r="N24">
        <v>100</v>
      </c>
      <c r="O24">
        <v>92.64</v>
      </c>
    </row>
    <row r="25" spans="1:15" x14ac:dyDescent="0.25">
      <c r="A25" t="s">
        <v>22</v>
      </c>
      <c r="B25" t="s">
        <v>39</v>
      </c>
      <c r="C25" t="s">
        <v>26</v>
      </c>
      <c r="D25">
        <v>2673</v>
      </c>
      <c r="E25">
        <v>2529</v>
      </c>
      <c r="F25">
        <v>2521</v>
      </c>
      <c r="G25">
        <v>134758</v>
      </c>
      <c r="H25">
        <v>5466385.6200000001</v>
      </c>
      <c r="I25">
        <v>952302.79</v>
      </c>
      <c r="J25">
        <v>624912</v>
      </c>
      <c r="K25">
        <v>-240</v>
      </c>
      <c r="L25">
        <v>5794016.4100000001</v>
      </c>
      <c r="M25">
        <v>142</v>
      </c>
      <c r="N25">
        <v>0</v>
      </c>
      <c r="O25">
        <v>65.62</v>
      </c>
    </row>
    <row r="26" spans="1:15" x14ac:dyDescent="0.25">
      <c r="A26" t="s">
        <v>22</v>
      </c>
      <c r="B26" t="s">
        <v>39</v>
      </c>
      <c r="C26" t="s">
        <v>28</v>
      </c>
      <c r="D26">
        <v>4</v>
      </c>
      <c r="E26">
        <v>3</v>
      </c>
      <c r="F26">
        <v>3</v>
      </c>
      <c r="G26">
        <v>266</v>
      </c>
      <c r="H26">
        <v>6610.22</v>
      </c>
      <c r="I26">
        <v>2653</v>
      </c>
      <c r="J26">
        <v>1131</v>
      </c>
      <c r="K26">
        <v>0</v>
      </c>
      <c r="L26">
        <v>8132.22</v>
      </c>
      <c r="M26">
        <v>1</v>
      </c>
      <c r="N26">
        <v>100</v>
      </c>
      <c r="O26">
        <v>42.63</v>
      </c>
    </row>
    <row r="27" spans="1:15" x14ac:dyDescent="0.25">
      <c r="A27" t="s">
        <v>22</v>
      </c>
      <c r="B27" t="s">
        <v>39</v>
      </c>
      <c r="C27" t="s">
        <v>29</v>
      </c>
      <c r="D27">
        <v>32</v>
      </c>
      <c r="E27">
        <v>28</v>
      </c>
      <c r="F27">
        <v>27</v>
      </c>
      <c r="G27">
        <v>12554</v>
      </c>
      <c r="H27">
        <v>134317.48000000001</v>
      </c>
      <c r="I27">
        <v>140289.1</v>
      </c>
      <c r="J27">
        <v>79390</v>
      </c>
      <c r="K27">
        <v>0</v>
      </c>
      <c r="L27">
        <v>195216.58</v>
      </c>
      <c r="M27">
        <v>4</v>
      </c>
      <c r="N27">
        <v>0</v>
      </c>
      <c r="O27">
        <v>56.59</v>
      </c>
    </row>
    <row r="28" spans="1:15" x14ac:dyDescent="0.25">
      <c r="A28" t="s">
        <v>22</v>
      </c>
      <c r="B28" t="s">
        <v>39</v>
      </c>
      <c r="C28" t="s">
        <v>30</v>
      </c>
      <c r="D28">
        <v>404</v>
      </c>
      <c r="E28">
        <v>353</v>
      </c>
      <c r="F28">
        <v>353</v>
      </c>
      <c r="G28">
        <v>40514</v>
      </c>
      <c r="H28">
        <v>1062401.02</v>
      </c>
      <c r="I28">
        <v>462204.64</v>
      </c>
      <c r="J28">
        <v>224198</v>
      </c>
      <c r="K28">
        <v>0</v>
      </c>
      <c r="L28">
        <v>1300407.6599999999</v>
      </c>
      <c r="M28">
        <v>44</v>
      </c>
      <c r="N28">
        <v>100</v>
      </c>
      <c r="O28">
        <v>48.51</v>
      </c>
    </row>
    <row r="29" spans="1:15" x14ac:dyDescent="0.25">
      <c r="A29" t="s">
        <v>22</v>
      </c>
      <c r="B29" t="s">
        <v>39</v>
      </c>
      <c r="C29" t="s">
        <v>31</v>
      </c>
      <c r="D29">
        <v>1</v>
      </c>
      <c r="E29">
        <v>1</v>
      </c>
      <c r="F29">
        <v>1</v>
      </c>
      <c r="G29">
        <v>24</v>
      </c>
      <c r="H29">
        <v>-44.79</v>
      </c>
      <c r="I29">
        <v>348.65</v>
      </c>
      <c r="J29">
        <v>0</v>
      </c>
      <c r="K29">
        <v>347.59</v>
      </c>
      <c r="L29">
        <v>-43.73</v>
      </c>
      <c r="M29">
        <v>0</v>
      </c>
      <c r="N29">
        <v>100</v>
      </c>
      <c r="O29">
        <v>0</v>
      </c>
    </row>
    <row r="30" spans="1:15" x14ac:dyDescent="0.25">
      <c r="A30" t="s">
        <v>22</v>
      </c>
      <c r="B30" t="s">
        <v>39</v>
      </c>
      <c r="C30" t="s">
        <v>32</v>
      </c>
      <c r="D30">
        <v>706</v>
      </c>
      <c r="E30">
        <v>706</v>
      </c>
      <c r="F30">
        <v>0</v>
      </c>
      <c r="G30">
        <v>0</v>
      </c>
      <c r="H30">
        <v>38196842</v>
      </c>
      <c r="I30">
        <v>0</v>
      </c>
      <c r="J30">
        <v>0</v>
      </c>
      <c r="K30">
        <v>0</v>
      </c>
      <c r="L30">
        <v>38196842</v>
      </c>
      <c r="M30">
        <v>0</v>
      </c>
      <c r="N30">
        <v>0</v>
      </c>
      <c r="O30">
        <v>0</v>
      </c>
    </row>
    <row r="31" spans="1:15" x14ac:dyDescent="0.25">
      <c r="A31" t="s">
        <v>22</v>
      </c>
      <c r="B31" t="s">
        <v>39</v>
      </c>
      <c r="C31" t="s">
        <v>34</v>
      </c>
      <c r="D31">
        <v>2</v>
      </c>
      <c r="E31">
        <v>1</v>
      </c>
      <c r="F31">
        <v>1</v>
      </c>
      <c r="G31">
        <v>0</v>
      </c>
      <c r="H31">
        <v>19017.39</v>
      </c>
      <c r="I31">
        <v>412</v>
      </c>
      <c r="J31">
        <v>0</v>
      </c>
      <c r="K31">
        <v>0</v>
      </c>
      <c r="L31">
        <v>19429.39</v>
      </c>
      <c r="M31">
        <v>1</v>
      </c>
      <c r="N31">
        <v>100</v>
      </c>
      <c r="O31">
        <v>0</v>
      </c>
    </row>
    <row r="32" spans="1:15" x14ac:dyDescent="0.25">
      <c r="A32" t="s">
        <v>22</v>
      </c>
      <c r="B32" t="s">
        <v>39</v>
      </c>
      <c r="C32" t="s">
        <v>40</v>
      </c>
      <c r="D32">
        <v>1</v>
      </c>
      <c r="E32">
        <v>1</v>
      </c>
      <c r="F32">
        <v>1</v>
      </c>
      <c r="G32">
        <v>785</v>
      </c>
      <c r="H32">
        <v>2044</v>
      </c>
      <c r="I32">
        <v>5733</v>
      </c>
      <c r="J32">
        <v>0</v>
      </c>
      <c r="K32">
        <v>0</v>
      </c>
      <c r="L32">
        <v>7777</v>
      </c>
      <c r="M32">
        <v>0</v>
      </c>
      <c r="N32">
        <v>100</v>
      </c>
      <c r="O32">
        <v>0</v>
      </c>
    </row>
    <row r="33" spans="1:15" x14ac:dyDescent="0.25">
      <c r="A33" t="s">
        <v>22</v>
      </c>
      <c r="B33" t="s">
        <v>39</v>
      </c>
      <c r="C33" t="s">
        <v>35</v>
      </c>
      <c r="D33">
        <v>129</v>
      </c>
      <c r="E33">
        <v>98</v>
      </c>
      <c r="F33">
        <v>97</v>
      </c>
      <c r="G33">
        <v>24605</v>
      </c>
      <c r="H33">
        <v>837068.35</v>
      </c>
      <c r="I33">
        <v>256454.03</v>
      </c>
      <c r="J33">
        <v>127719</v>
      </c>
      <c r="K33">
        <v>0</v>
      </c>
      <c r="L33">
        <v>965803.38</v>
      </c>
      <c r="M33">
        <v>31</v>
      </c>
      <c r="N33">
        <v>0</v>
      </c>
      <c r="O33">
        <v>49.8</v>
      </c>
    </row>
    <row r="34" spans="1:15" x14ac:dyDescent="0.25">
      <c r="A34" t="s">
        <v>22</v>
      </c>
      <c r="B34" t="s">
        <v>39</v>
      </c>
      <c r="C34" t="s">
        <v>36</v>
      </c>
      <c r="D34">
        <v>48</v>
      </c>
      <c r="E34">
        <v>44</v>
      </c>
      <c r="F34">
        <v>44</v>
      </c>
      <c r="G34">
        <v>68907</v>
      </c>
      <c r="H34">
        <v>10618521.779999999</v>
      </c>
      <c r="I34">
        <v>422937.7</v>
      </c>
      <c r="J34">
        <v>0</v>
      </c>
      <c r="K34">
        <v>0</v>
      </c>
      <c r="L34">
        <v>11041459.48</v>
      </c>
      <c r="M34">
        <v>4</v>
      </c>
      <c r="N34">
        <v>100</v>
      </c>
      <c r="O34">
        <v>0</v>
      </c>
    </row>
    <row r="35" spans="1:15" x14ac:dyDescent="0.25">
      <c r="A35" t="s">
        <v>22</v>
      </c>
      <c r="B35" t="s">
        <v>39</v>
      </c>
      <c r="C35" t="s">
        <v>37</v>
      </c>
      <c r="D35">
        <v>31</v>
      </c>
      <c r="E35">
        <v>24</v>
      </c>
      <c r="F35">
        <v>24</v>
      </c>
      <c r="G35">
        <v>5997</v>
      </c>
      <c r="H35">
        <v>276754.64</v>
      </c>
      <c r="I35">
        <v>55484.98</v>
      </c>
      <c r="J35">
        <v>10219</v>
      </c>
      <c r="K35">
        <v>0</v>
      </c>
      <c r="L35">
        <v>322020.62</v>
      </c>
      <c r="M35">
        <v>7</v>
      </c>
      <c r="N35">
        <v>100</v>
      </c>
      <c r="O35">
        <v>18.420000000000002</v>
      </c>
    </row>
    <row r="36" spans="1:15" x14ac:dyDescent="0.25">
      <c r="A36" t="s">
        <v>22</v>
      </c>
      <c r="B36" t="s">
        <v>39</v>
      </c>
      <c r="C36" t="s">
        <v>38</v>
      </c>
      <c r="D36">
        <v>29</v>
      </c>
      <c r="E36">
        <v>18</v>
      </c>
      <c r="F36">
        <v>0</v>
      </c>
      <c r="G36">
        <v>0</v>
      </c>
      <c r="H36">
        <v>-109638.22</v>
      </c>
      <c r="I36">
        <v>0</v>
      </c>
      <c r="J36">
        <v>8336</v>
      </c>
      <c r="K36">
        <v>0</v>
      </c>
      <c r="L36">
        <v>-117974.22</v>
      </c>
      <c r="M36">
        <v>10</v>
      </c>
      <c r="N36">
        <v>0</v>
      </c>
      <c r="O36">
        <v>0</v>
      </c>
    </row>
    <row r="37" spans="1:15" x14ac:dyDescent="0.25">
      <c r="A37" t="s">
        <v>22</v>
      </c>
      <c r="B37" t="s">
        <v>39</v>
      </c>
      <c r="C37" t="s">
        <v>41</v>
      </c>
      <c r="D37">
        <v>1</v>
      </c>
      <c r="E37">
        <v>1</v>
      </c>
      <c r="F37">
        <v>1</v>
      </c>
      <c r="G37">
        <v>0</v>
      </c>
      <c r="H37">
        <v>6771</v>
      </c>
      <c r="I37">
        <v>810</v>
      </c>
      <c r="J37">
        <v>0</v>
      </c>
      <c r="K37">
        <v>0</v>
      </c>
      <c r="L37">
        <v>7581</v>
      </c>
      <c r="M37">
        <v>0</v>
      </c>
      <c r="N37">
        <v>100</v>
      </c>
      <c r="O37">
        <v>0</v>
      </c>
    </row>
    <row r="38" spans="1:15" x14ac:dyDescent="0.25">
      <c r="A38" t="s">
        <v>22</v>
      </c>
      <c r="B38" t="s">
        <v>42</v>
      </c>
      <c r="C38" t="s">
        <v>43</v>
      </c>
      <c r="D38">
        <v>34</v>
      </c>
      <c r="E38">
        <v>27</v>
      </c>
      <c r="F38">
        <v>27</v>
      </c>
      <c r="G38">
        <v>1578282</v>
      </c>
      <c r="H38">
        <v>-1357490.03</v>
      </c>
      <c r="I38">
        <v>15284217</v>
      </c>
      <c r="J38">
        <v>4718309</v>
      </c>
      <c r="K38">
        <v>-65673</v>
      </c>
      <c r="L38">
        <v>9274090.9700000007</v>
      </c>
      <c r="M38">
        <v>7</v>
      </c>
      <c r="N38">
        <v>100</v>
      </c>
      <c r="O38">
        <v>30.87</v>
      </c>
    </row>
    <row r="39" spans="1:15" x14ac:dyDescent="0.25">
      <c r="A39" t="s">
        <v>22</v>
      </c>
      <c r="B39" t="s">
        <v>42</v>
      </c>
      <c r="C39" t="s">
        <v>44</v>
      </c>
      <c r="D39">
        <v>5</v>
      </c>
      <c r="E39">
        <v>5</v>
      </c>
      <c r="F39">
        <v>5</v>
      </c>
      <c r="G39">
        <v>36731</v>
      </c>
      <c r="H39">
        <v>227954</v>
      </c>
      <c r="I39">
        <v>492542</v>
      </c>
      <c r="J39">
        <v>281656</v>
      </c>
      <c r="K39">
        <v>0</v>
      </c>
      <c r="L39">
        <v>438840</v>
      </c>
      <c r="M39">
        <v>0</v>
      </c>
      <c r="N39">
        <v>100</v>
      </c>
      <c r="O39">
        <v>57.18</v>
      </c>
    </row>
    <row r="40" spans="1:15" x14ac:dyDescent="0.25">
      <c r="A40" t="s">
        <v>22</v>
      </c>
      <c r="B40" t="s">
        <v>42</v>
      </c>
      <c r="C40" t="s">
        <v>45</v>
      </c>
      <c r="D40">
        <v>1</v>
      </c>
      <c r="E40">
        <v>1</v>
      </c>
      <c r="F40">
        <v>1</v>
      </c>
      <c r="G40">
        <v>28201</v>
      </c>
      <c r="H40">
        <v>267185</v>
      </c>
      <c r="I40">
        <v>304270</v>
      </c>
      <c r="J40">
        <v>567903</v>
      </c>
      <c r="K40">
        <v>0</v>
      </c>
      <c r="L40">
        <v>3552</v>
      </c>
      <c r="M40">
        <v>0</v>
      </c>
      <c r="N40">
        <v>100</v>
      </c>
      <c r="O40">
        <v>186.64</v>
      </c>
    </row>
    <row r="41" spans="1:15" x14ac:dyDescent="0.25">
      <c r="A41" t="s">
        <v>22</v>
      </c>
      <c r="B41" t="s">
        <v>42</v>
      </c>
      <c r="C41" t="s">
        <v>46</v>
      </c>
      <c r="D41">
        <v>4</v>
      </c>
      <c r="E41">
        <v>3</v>
      </c>
      <c r="F41">
        <v>3</v>
      </c>
      <c r="G41">
        <v>230</v>
      </c>
      <c r="H41">
        <v>3009910</v>
      </c>
      <c r="I41">
        <v>127197</v>
      </c>
      <c r="J41">
        <v>0</v>
      </c>
      <c r="K41">
        <v>0</v>
      </c>
      <c r="L41">
        <v>3137107</v>
      </c>
      <c r="M41">
        <v>1</v>
      </c>
      <c r="N41">
        <v>100</v>
      </c>
      <c r="O41">
        <v>0</v>
      </c>
    </row>
    <row r="42" spans="1:15" x14ac:dyDescent="0.25">
      <c r="A42" t="s">
        <v>22</v>
      </c>
      <c r="B42" t="s">
        <v>42</v>
      </c>
      <c r="C42" t="s">
        <v>24</v>
      </c>
      <c r="D42">
        <v>1858</v>
      </c>
      <c r="E42">
        <v>1713</v>
      </c>
      <c r="F42">
        <v>1673</v>
      </c>
      <c r="G42">
        <v>53380</v>
      </c>
      <c r="H42">
        <v>4365440.72</v>
      </c>
      <c r="I42">
        <v>423366.98</v>
      </c>
      <c r="J42">
        <v>90389</v>
      </c>
      <c r="K42">
        <v>289854.2</v>
      </c>
      <c r="L42">
        <v>4408564.5</v>
      </c>
      <c r="M42">
        <v>145</v>
      </c>
      <c r="N42">
        <v>0</v>
      </c>
      <c r="O42">
        <v>21.35</v>
      </c>
    </row>
    <row r="43" spans="1:15" x14ac:dyDescent="0.25">
      <c r="A43" t="s">
        <v>22</v>
      </c>
      <c r="B43" t="s">
        <v>42</v>
      </c>
      <c r="C43" t="s">
        <v>25</v>
      </c>
      <c r="D43">
        <v>567</v>
      </c>
      <c r="E43">
        <v>556</v>
      </c>
      <c r="F43">
        <v>530</v>
      </c>
      <c r="G43">
        <v>39023</v>
      </c>
      <c r="H43">
        <v>482671.35999999999</v>
      </c>
      <c r="I43">
        <v>289444.02</v>
      </c>
      <c r="J43">
        <v>140881</v>
      </c>
      <c r="K43">
        <v>18739</v>
      </c>
      <c r="L43">
        <v>612495.38</v>
      </c>
      <c r="M43">
        <v>4</v>
      </c>
      <c r="N43">
        <v>0</v>
      </c>
      <c r="O43">
        <v>48.67</v>
      </c>
    </row>
    <row r="44" spans="1:15" x14ac:dyDescent="0.25">
      <c r="A44" t="s">
        <v>22</v>
      </c>
      <c r="B44" t="s">
        <v>42</v>
      </c>
      <c r="C44" t="s">
        <v>26</v>
      </c>
      <c r="D44">
        <v>5111</v>
      </c>
      <c r="E44">
        <v>4796</v>
      </c>
      <c r="F44">
        <v>4361</v>
      </c>
      <c r="G44">
        <v>179255</v>
      </c>
      <c r="H44">
        <v>16595869.300000001</v>
      </c>
      <c r="I44">
        <v>1273799.7</v>
      </c>
      <c r="J44">
        <v>932890</v>
      </c>
      <c r="K44">
        <v>0</v>
      </c>
      <c r="L44">
        <v>16936779</v>
      </c>
      <c r="M44">
        <v>314</v>
      </c>
      <c r="N44">
        <v>0</v>
      </c>
      <c r="O44">
        <v>73.239999999999995</v>
      </c>
    </row>
    <row r="45" spans="1:15" x14ac:dyDescent="0.25">
      <c r="A45" t="s">
        <v>22</v>
      </c>
      <c r="B45" t="s">
        <v>42</v>
      </c>
      <c r="C45" t="s">
        <v>28</v>
      </c>
      <c r="D45">
        <v>3</v>
      </c>
      <c r="E45">
        <v>3</v>
      </c>
      <c r="F45">
        <v>2</v>
      </c>
      <c r="G45">
        <v>135</v>
      </c>
      <c r="H45">
        <v>-16451</v>
      </c>
      <c r="I45">
        <v>23527</v>
      </c>
      <c r="J45">
        <v>0</v>
      </c>
      <c r="K45">
        <v>0</v>
      </c>
      <c r="L45">
        <v>7076</v>
      </c>
      <c r="M45">
        <v>0</v>
      </c>
      <c r="N45">
        <v>0</v>
      </c>
      <c r="O45">
        <v>0</v>
      </c>
    </row>
    <row r="46" spans="1:15" x14ac:dyDescent="0.25">
      <c r="A46" t="s">
        <v>22</v>
      </c>
      <c r="B46" t="s">
        <v>42</v>
      </c>
      <c r="C46" t="s">
        <v>29</v>
      </c>
      <c r="D46">
        <v>184</v>
      </c>
      <c r="E46">
        <v>174</v>
      </c>
      <c r="F46">
        <v>167</v>
      </c>
      <c r="G46">
        <v>30847</v>
      </c>
      <c r="H46">
        <v>423110.64</v>
      </c>
      <c r="I46">
        <v>360434.95</v>
      </c>
      <c r="J46">
        <v>257826</v>
      </c>
      <c r="K46">
        <v>23924</v>
      </c>
      <c r="L46">
        <v>501795.59</v>
      </c>
      <c r="M46">
        <v>10</v>
      </c>
      <c r="N46">
        <v>0</v>
      </c>
      <c r="O46">
        <v>71.53</v>
      </c>
    </row>
    <row r="47" spans="1:15" x14ac:dyDescent="0.25">
      <c r="A47" t="s">
        <v>22</v>
      </c>
      <c r="B47" t="s">
        <v>42</v>
      </c>
      <c r="C47" t="s">
        <v>30</v>
      </c>
      <c r="D47">
        <v>168</v>
      </c>
      <c r="E47">
        <v>145</v>
      </c>
      <c r="F47">
        <v>137</v>
      </c>
      <c r="G47">
        <v>43928</v>
      </c>
      <c r="H47">
        <v>533862.96</v>
      </c>
      <c r="I47">
        <v>460872.87</v>
      </c>
      <c r="J47">
        <v>191632</v>
      </c>
      <c r="K47">
        <v>0</v>
      </c>
      <c r="L47">
        <v>803103.83</v>
      </c>
      <c r="M47">
        <v>22</v>
      </c>
      <c r="N47">
        <v>0</v>
      </c>
      <c r="O47">
        <v>41.58</v>
      </c>
    </row>
    <row r="48" spans="1:15" x14ac:dyDescent="0.25">
      <c r="A48" t="s">
        <v>22</v>
      </c>
      <c r="B48" t="s">
        <v>42</v>
      </c>
      <c r="C48" t="s">
        <v>31</v>
      </c>
      <c r="D48">
        <v>1</v>
      </c>
      <c r="E48">
        <v>1</v>
      </c>
      <c r="F48">
        <v>1</v>
      </c>
      <c r="G48">
        <v>217</v>
      </c>
      <c r="H48">
        <v>20.69</v>
      </c>
      <c r="I48">
        <v>2523.1</v>
      </c>
      <c r="J48">
        <v>0</v>
      </c>
      <c r="K48">
        <v>2514.25</v>
      </c>
      <c r="L48">
        <v>29.54</v>
      </c>
      <c r="M48">
        <v>0</v>
      </c>
      <c r="N48">
        <v>100</v>
      </c>
      <c r="O48">
        <v>0</v>
      </c>
    </row>
    <row r="49" spans="1:15" x14ac:dyDescent="0.25">
      <c r="A49" t="s">
        <v>22</v>
      </c>
      <c r="B49" t="s">
        <v>42</v>
      </c>
      <c r="C49" t="s">
        <v>32</v>
      </c>
      <c r="D49">
        <v>1378</v>
      </c>
      <c r="E49">
        <v>1375</v>
      </c>
      <c r="F49">
        <v>0</v>
      </c>
      <c r="G49">
        <v>0</v>
      </c>
      <c r="H49">
        <v>15657003.710000001</v>
      </c>
      <c r="I49">
        <v>0</v>
      </c>
      <c r="J49">
        <v>0</v>
      </c>
      <c r="K49">
        <v>0</v>
      </c>
      <c r="L49">
        <v>15657003.710000001</v>
      </c>
      <c r="M49">
        <v>3</v>
      </c>
      <c r="N49">
        <v>0</v>
      </c>
      <c r="O49">
        <v>0</v>
      </c>
    </row>
    <row r="50" spans="1:15" x14ac:dyDescent="0.25">
      <c r="A50" t="s">
        <v>22</v>
      </c>
      <c r="B50" t="s">
        <v>42</v>
      </c>
      <c r="C50" t="s">
        <v>47</v>
      </c>
      <c r="D50">
        <v>1</v>
      </c>
      <c r="E50">
        <v>1</v>
      </c>
      <c r="F50">
        <v>1</v>
      </c>
      <c r="G50">
        <v>1</v>
      </c>
      <c r="H50">
        <v>27</v>
      </c>
      <c r="I50">
        <v>0</v>
      </c>
      <c r="J50">
        <v>0</v>
      </c>
      <c r="K50">
        <v>0</v>
      </c>
      <c r="L50">
        <v>27</v>
      </c>
      <c r="M50">
        <v>0</v>
      </c>
      <c r="N50">
        <v>100</v>
      </c>
      <c r="O50">
        <v>0</v>
      </c>
    </row>
    <row r="51" spans="1:15" x14ac:dyDescent="0.25">
      <c r="A51" t="s">
        <v>22</v>
      </c>
      <c r="B51" t="s">
        <v>42</v>
      </c>
      <c r="C51" t="s">
        <v>40</v>
      </c>
      <c r="D51">
        <v>1</v>
      </c>
      <c r="E51">
        <v>1</v>
      </c>
      <c r="F51">
        <v>1</v>
      </c>
      <c r="G51">
        <v>37</v>
      </c>
      <c r="H51">
        <v>5599</v>
      </c>
      <c r="I51">
        <v>1560</v>
      </c>
      <c r="J51">
        <v>0</v>
      </c>
      <c r="K51">
        <v>0</v>
      </c>
      <c r="L51">
        <v>7159</v>
      </c>
      <c r="M51">
        <v>0</v>
      </c>
      <c r="N51">
        <v>100</v>
      </c>
      <c r="O51">
        <v>0</v>
      </c>
    </row>
    <row r="52" spans="1:15" x14ac:dyDescent="0.25">
      <c r="A52" t="s">
        <v>22</v>
      </c>
      <c r="B52" t="s">
        <v>42</v>
      </c>
      <c r="C52" t="s">
        <v>35</v>
      </c>
      <c r="D52">
        <v>162</v>
      </c>
      <c r="E52">
        <v>123</v>
      </c>
      <c r="F52">
        <v>114</v>
      </c>
      <c r="G52">
        <v>108846</v>
      </c>
      <c r="H52">
        <v>1241036.7</v>
      </c>
      <c r="I52">
        <v>1109444.05</v>
      </c>
      <c r="J52">
        <v>601267</v>
      </c>
      <c r="K52">
        <v>64837</v>
      </c>
      <c r="L52">
        <v>1684376.75</v>
      </c>
      <c r="M52">
        <v>39</v>
      </c>
      <c r="N52">
        <v>0</v>
      </c>
      <c r="O52">
        <v>54.2</v>
      </c>
    </row>
    <row r="53" spans="1:15" x14ac:dyDescent="0.25">
      <c r="A53" t="s">
        <v>22</v>
      </c>
      <c r="B53" t="s">
        <v>42</v>
      </c>
      <c r="C53" t="s">
        <v>36</v>
      </c>
      <c r="D53">
        <v>91</v>
      </c>
      <c r="E53">
        <v>83</v>
      </c>
      <c r="F53">
        <v>81</v>
      </c>
      <c r="G53">
        <v>103504</v>
      </c>
      <c r="H53">
        <v>8957521.0199999996</v>
      </c>
      <c r="I53">
        <v>1051357.6499999999</v>
      </c>
      <c r="J53">
        <v>296949</v>
      </c>
      <c r="K53">
        <v>0</v>
      </c>
      <c r="L53">
        <v>9711929.6699999999</v>
      </c>
      <c r="M53">
        <v>8</v>
      </c>
      <c r="N53">
        <v>0</v>
      </c>
      <c r="O53">
        <v>28.24</v>
      </c>
    </row>
    <row r="54" spans="1:15" x14ac:dyDescent="0.25">
      <c r="A54" t="s">
        <v>22</v>
      </c>
      <c r="B54" t="s">
        <v>42</v>
      </c>
      <c r="C54" t="s">
        <v>37</v>
      </c>
      <c r="D54">
        <v>50</v>
      </c>
      <c r="E54">
        <v>49</v>
      </c>
      <c r="F54">
        <v>48</v>
      </c>
      <c r="G54">
        <v>11365</v>
      </c>
      <c r="H54">
        <v>538111.81999999995</v>
      </c>
      <c r="I54">
        <v>104135.18</v>
      </c>
      <c r="J54">
        <v>31747</v>
      </c>
      <c r="K54">
        <v>0</v>
      </c>
      <c r="L54">
        <v>610500</v>
      </c>
      <c r="M54">
        <v>1</v>
      </c>
      <c r="N54">
        <v>0</v>
      </c>
      <c r="O54">
        <v>30.49</v>
      </c>
    </row>
    <row r="55" spans="1:15" x14ac:dyDescent="0.25">
      <c r="A55" t="s">
        <v>22</v>
      </c>
      <c r="B55" t="s">
        <v>42</v>
      </c>
      <c r="C55" t="s">
        <v>38</v>
      </c>
      <c r="D55">
        <v>90</v>
      </c>
      <c r="E55">
        <v>44</v>
      </c>
      <c r="F55">
        <v>0</v>
      </c>
      <c r="G55">
        <v>0</v>
      </c>
      <c r="H55">
        <v>38643.360000000001</v>
      </c>
      <c r="I55">
        <v>0</v>
      </c>
      <c r="J55">
        <v>56447</v>
      </c>
      <c r="K55">
        <v>-2677</v>
      </c>
      <c r="L55">
        <v>-15126.64</v>
      </c>
      <c r="M55">
        <v>34</v>
      </c>
      <c r="N55">
        <v>0</v>
      </c>
      <c r="O55">
        <v>0</v>
      </c>
    </row>
    <row r="56" spans="1:15" x14ac:dyDescent="0.25">
      <c r="A56" t="s">
        <v>22</v>
      </c>
      <c r="B56" t="s">
        <v>42</v>
      </c>
      <c r="C56" t="s">
        <v>41</v>
      </c>
      <c r="D56">
        <v>1</v>
      </c>
      <c r="E56">
        <v>0</v>
      </c>
      <c r="F56">
        <v>0</v>
      </c>
      <c r="G56">
        <v>0</v>
      </c>
      <c r="H56">
        <v>-4492.3100000000004</v>
      </c>
      <c r="I56">
        <v>0</v>
      </c>
      <c r="J56">
        <v>0</v>
      </c>
      <c r="K56">
        <v>0</v>
      </c>
      <c r="L56">
        <v>-4492.3100000000004</v>
      </c>
      <c r="M56">
        <v>1</v>
      </c>
      <c r="N56">
        <v>0</v>
      </c>
      <c r="O56">
        <v>0</v>
      </c>
    </row>
    <row r="57" spans="1:15" x14ac:dyDescent="0.25">
      <c r="A57" t="s">
        <v>22</v>
      </c>
      <c r="B57" t="s">
        <v>48</v>
      </c>
      <c r="C57" t="s">
        <v>49</v>
      </c>
      <c r="D57">
        <v>1</v>
      </c>
      <c r="E57">
        <v>1</v>
      </c>
      <c r="F57">
        <v>1</v>
      </c>
      <c r="G57">
        <v>73840</v>
      </c>
      <c r="H57">
        <v>1067313</v>
      </c>
      <c r="I57">
        <v>516829</v>
      </c>
      <c r="J57">
        <v>0</v>
      </c>
      <c r="K57">
        <v>0</v>
      </c>
      <c r="L57">
        <v>1584142</v>
      </c>
      <c r="M57">
        <v>0</v>
      </c>
      <c r="N57">
        <v>100</v>
      </c>
      <c r="O57">
        <v>0</v>
      </c>
    </row>
    <row r="58" spans="1:15" x14ac:dyDescent="0.25">
      <c r="A58" t="s">
        <v>22</v>
      </c>
      <c r="B58" t="s">
        <v>48</v>
      </c>
      <c r="C58" t="s">
        <v>43</v>
      </c>
      <c r="D58">
        <v>18</v>
      </c>
      <c r="E58">
        <v>17</v>
      </c>
      <c r="F58">
        <v>17</v>
      </c>
      <c r="G58">
        <v>2238548</v>
      </c>
      <c r="H58">
        <v>12003281.960000001</v>
      </c>
      <c r="I58">
        <v>21289786</v>
      </c>
      <c r="J58">
        <v>15605149</v>
      </c>
      <c r="K58">
        <v>356930</v>
      </c>
      <c r="L58">
        <v>17330988.960000001</v>
      </c>
      <c r="M58">
        <v>1</v>
      </c>
      <c r="N58">
        <v>100</v>
      </c>
      <c r="O58">
        <v>73.3</v>
      </c>
    </row>
    <row r="59" spans="1:15" x14ac:dyDescent="0.25">
      <c r="A59" t="s">
        <v>22</v>
      </c>
      <c r="B59" t="s">
        <v>48</v>
      </c>
      <c r="C59" t="s">
        <v>44</v>
      </c>
      <c r="D59">
        <v>5</v>
      </c>
      <c r="E59">
        <v>5</v>
      </c>
      <c r="F59">
        <v>5</v>
      </c>
      <c r="G59">
        <v>56518</v>
      </c>
      <c r="H59">
        <v>343793</v>
      </c>
      <c r="I59">
        <v>719688</v>
      </c>
      <c r="J59">
        <v>562375</v>
      </c>
      <c r="K59">
        <v>0</v>
      </c>
      <c r="L59">
        <v>501106</v>
      </c>
      <c r="M59">
        <v>0</v>
      </c>
      <c r="N59">
        <v>100</v>
      </c>
      <c r="O59">
        <v>78.14</v>
      </c>
    </row>
    <row r="60" spans="1:15" x14ac:dyDescent="0.25">
      <c r="A60" t="s">
        <v>22</v>
      </c>
      <c r="B60" t="s">
        <v>48</v>
      </c>
      <c r="C60" t="s">
        <v>45</v>
      </c>
      <c r="D60">
        <v>1</v>
      </c>
      <c r="E60">
        <v>1</v>
      </c>
      <c r="F60">
        <v>1</v>
      </c>
      <c r="G60">
        <v>14768</v>
      </c>
      <c r="H60">
        <v>0</v>
      </c>
      <c r="I60">
        <v>147058</v>
      </c>
      <c r="J60">
        <v>0</v>
      </c>
      <c r="K60">
        <v>0</v>
      </c>
      <c r="L60">
        <v>147058</v>
      </c>
      <c r="M60">
        <v>0</v>
      </c>
      <c r="N60">
        <v>100</v>
      </c>
      <c r="O60">
        <v>0</v>
      </c>
    </row>
    <row r="61" spans="1:15" x14ac:dyDescent="0.25">
      <c r="A61" t="s">
        <v>22</v>
      </c>
      <c r="B61" t="s">
        <v>48</v>
      </c>
      <c r="C61" t="s">
        <v>50</v>
      </c>
      <c r="D61">
        <v>2</v>
      </c>
      <c r="E61">
        <v>1</v>
      </c>
      <c r="F61">
        <v>1</v>
      </c>
      <c r="G61">
        <v>12181</v>
      </c>
      <c r="H61">
        <v>-1505450</v>
      </c>
      <c r="I61">
        <v>206827</v>
      </c>
      <c r="J61">
        <v>63356</v>
      </c>
      <c r="K61">
        <v>0</v>
      </c>
      <c r="L61">
        <v>-1361979</v>
      </c>
      <c r="M61">
        <v>0</v>
      </c>
      <c r="N61">
        <v>100</v>
      </c>
      <c r="O61">
        <v>30.63</v>
      </c>
    </row>
    <row r="62" spans="1:15" x14ac:dyDescent="0.25">
      <c r="A62" t="s">
        <v>22</v>
      </c>
      <c r="B62" t="s">
        <v>48</v>
      </c>
      <c r="C62" t="s">
        <v>24</v>
      </c>
      <c r="D62">
        <v>993</v>
      </c>
      <c r="E62">
        <v>878</v>
      </c>
      <c r="F62">
        <v>707</v>
      </c>
      <c r="G62">
        <v>28116</v>
      </c>
      <c r="H62">
        <v>6511350.0999999996</v>
      </c>
      <c r="I62">
        <v>234443.88</v>
      </c>
      <c r="J62">
        <v>80223</v>
      </c>
      <c r="K62">
        <v>52339.68</v>
      </c>
      <c r="L62">
        <v>6613231.2999999998</v>
      </c>
      <c r="M62">
        <v>115</v>
      </c>
      <c r="N62">
        <v>0</v>
      </c>
      <c r="O62">
        <v>34.22</v>
      </c>
    </row>
    <row r="63" spans="1:15" x14ac:dyDescent="0.25">
      <c r="A63" t="s">
        <v>22</v>
      </c>
      <c r="B63" t="s">
        <v>48</v>
      </c>
      <c r="C63" t="s">
        <v>25</v>
      </c>
      <c r="D63">
        <v>11571</v>
      </c>
      <c r="E63">
        <v>11103</v>
      </c>
      <c r="F63">
        <v>10969</v>
      </c>
      <c r="G63">
        <v>783169</v>
      </c>
      <c r="H63">
        <v>9693942.4199999999</v>
      </c>
      <c r="I63">
        <v>5664525.2999999998</v>
      </c>
      <c r="J63">
        <v>3617325</v>
      </c>
      <c r="K63">
        <v>37985.15</v>
      </c>
      <c r="L63">
        <v>11703157.57</v>
      </c>
      <c r="M63">
        <v>465</v>
      </c>
      <c r="N63">
        <v>0</v>
      </c>
      <c r="O63">
        <v>63.86</v>
      </c>
    </row>
    <row r="64" spans="1:15" x14ac:dyDescent="0.25">
      <c r="A64" t="s">
        <v>22</v>
      </c>
      <c r="B64" t="s">
        <v>48</v>
      </c>
      <c r="C64" t="s">
        <v>26</v>
      </c>
      <c r="D64">
        <v>2346</v>
      </c>
      <c r="E64">
        <v>2225</v>
      </c>
      <c r="F64">
        <v>1859</v>
      </c>
      <c r="G64">
        <v>111195</v>
      </c>
      <c r="H64">
        <v>23832929.940000001</v>
      </c>
      <c r="I64">
        <v>748043.33</v>
      </c>
      <c r="J64">
        <v>305674</v>
      </c>
      <c r="K64">
        <v>5305</v>
      </c>
      <c r="L64">
        <v>24269994.27</v>
      </c>
      <c r="M64">
        <v>121</v>
      </c>
      <c r="N64">
        <v>0</v>
      </c>
      <c r="O64">
        <v>40.86</v>
      </c>
    </row>
    <row r="65" spans="1:15" x14ac:dyDescent="0.25">
      <c r="A65" t="s">
        <v>22</v>
      </c>
      <c r="B65" t="s">
        <v>48</v>
      </c>
      <c r="C65" t="s">
        <v>27</v>
      </c>
      <c r="D65">
        <v>29</v>
      </c>
      <c r="E65">
        <v>22</v>
      </c>
      <c r="F65">
        <v>22</v>
      </c>
      <c r="G65">
        <v>5327</v>
      </c>
      <c r="H65">
        <v>77941.62</v>
      </c>
      <c r="I65">
        <v>54242.01</v>
      </c>
      <c r="J65">
        <v>37859</v>
      </c>
      <c r="K65">
        <v>0</v>
      </c>
      <c r="L65">
        <v>94324.63</v>
      </c>
      <c r="M65">
        <v>7</v>
      </c>
      <c r="N65">
        <v>100</v>
      </c>
      <c r="O65">
        <v>69.8</v>
      </c>
    </row>
    <row r="66" spans="1:15" x14ac:dyDescent="0.25">
      <c r="A66" t="s">
        <v>22</v>
      </c>
      <c r="B66" t="s">
        <v>48</v>
      </c>
      <c r="C66" t="s">
        <v>28</v>
      </c>
      <c r="D66">
        <v>1</v>
      </c>
      <c r="E66">
        <v>1</v>
      </c>
      <c r="F66">
        <v>1</v>
      </c>
      <c r="G66">
        <v>10</v>
      </c>
      <c r="H66">
        <v>-3</v>
      </c>
      <c r="I66">
        <v>2323</v>
      </c>
      <c r="J66">
        <v>0</v>
      </c>
      <c r="K66">
        <v>0</v>
      </c>
      <c r="L66">
        <v>2320</v>
      </c>
      <c r="M66">
        <v>0</v>
      </c>
      <c r="N66">
        <v>100</v>
      </c>
      <c r="O66">
        <v>0</v>
      </c>
    </row>
    <row r="67" spans="1:15" x14ac:dyDescent="0.25">
      <c r="A67" t="s">
        <v>22</v>
      </c>
      <c r="B67" t="s">
        <v>48</v>
      </c>
      <c r="C67" t="s">
        <v>29</v>
      </c>
      <c r="D67">
        <v>2934</v>
      </c>
      <c r="E67">
        <v>2571</v>
      </c>
      <c r="F67">
        <v>2520</v>
      </c>
      <c r="G67">
        <v>309636</v>
      </c>
      <c r="H67">
        <v>4512763.2699999996</v>
      </c>
      <c r="I67">
        <v>3583138.93</v>
      </c>
      <c r="J67">
        <v>1696585</v>
      </c>
      <c r="K67">
        <v>12149.17</v>
      </c>
      <c r="L67">
        <v>6387168.0300000003</v>
      </c>
      <c r="M67">
        <v>346</v>
      </c>
      <c r="N67">
        <v>0</v>
      </c>
      <c r="O67">
        <v>47.35</v>
      </c>
    </row>
    <row r="68" spans="1:15" x14ac:dyDescent="0.25">
      <c r="A68" t="s">
        <v>22</v>
      </c>
      <c r="B68" t="s">
        <v>48</v>
      </c>
      <c r="C68" t="s">
        <v>30</v>
      </c>
      <c r="D68">
        <v>127</v>
      </c>
      <c r="E68">
        <v>114</v>
      </c>
      <c r="F68">
        <v>102</v>
      </c>
      <c r="G68">
        <v>10498</v>
      </c>
      <c r="H68">
        <v>300267.86</v>
      </c>
      <c r="I68">
        <v>113651.05</v>
      </c>
      <c r="J68">
        <v>31293</v>
      </c>
      <c r="K68">
        <v>0</v>
      </c>
      <c r="L68">
        <v>382625.91</v>
      </c>
      <c r="M68">
        <v>13</v>
      </c>
      <c r="N68">
        <v>0</v>
      </c>
      <c r="O68">
        <v>27.53</v>
      </c>
    </row>
    <row r="69" spans="1:15" x14ac:dyDescent="0.25">
      <c r="A69" t="s">
        <v>22</v>
      </c>
      <c r="B69" t="s">
        <v>48</v>
      </c>
      <c r="C69" t="s">
        <v>32</v>
      </c>
      <c r="D69">
        <v>517</v>
      </c>
      <c r="E69">
        <v>516</v>
      </c>
      <c r="F69">
        <v>0</v>
      </c>
      <c r="G69">
        <v>0</v>
      </c>
      <c r="H69">
        <v>8179340.3300000001</v>
      </c>
      <c r="I69">
        <v>0</v>
      </c>
      <c r="J69">
        <v>0</v>
      </c>
      <c r="K69">
        <v>0</v>
      </c>
      <c r="L69">
        <v>8179340.3300000001</v>
      </c>
      <c r="M69">
        <v>1</v>
      </c>
      <c r="N69">
        <v>0</v>
      </c>
      <c r="O69">
        <v>0</v>
      </c>
    </row>
    <row r="70" spans="1:15" x14ac:dyDescent="0.25">
      <c r="A70" t="s">
        <v>22</v>
      </c>
      <c r="B70" t="s">
        <v>48</v>
      </c>
      <c r="C70" t="s">
        <v>51</v>
      </c>
      <c r="D70">
        <v>1</v>
      </c>
      <c r="E70">
        <v>0</v>
      </c>
      <c r="F70">
        <v>0</v>
      </c>
      <c r="G70">
        <v>0</v>
      </c>
      <c r="H70">
        <v>15383.23</v>
      </c>
      <c r="I70">
        <v>0</v>
      </c>
      <c r="J70">
        <v>0</v>
      </c>
      <c r="K70">
        <v>0</v>
      </c>
      <c r="L70">
        <v>15383.23</v>
      </c>
      <c r="M70">
        <v>1</v>
      </c>
      <c r="N70">
        <v>0</v>
      </c>
      <c r="O70">
        <v>0</v>
      </c>
    </row>
    <row r="71" spans="1:15" x14ac:dyDescent="0.25">
      <c r="A71" t="s">
        <v>22</v>
      </c>
      <c r="B71" t="s">
        <v>48</v>
      </c>
      <c r="C71" t="s">
        <v>33</v>
      </c>
      <c r="D71">
        <v>1</v>
      </c>
      <c r="E71">
        <v>1</v>
      </c>
      <c r="F71">
        <v>1</v>
      </c>
      <c r="G71">
        <v>930</v>
      </c>
      <c r="H71">
        <v>-4043.01</v>
      </c>
      <c r="I71">
        <v>5503.01</v>
      </c>
      <c r="J71">
        <v>55788</v>
      </c>
      <c r="K71">
        <v>0</v>
      </c>
      <c r="L71">
        <v>-54328</v>
      </c>
      <c r="M71">
        <v>0</v>
      </c>
      <c r="N71">
        <v>100</v>
      </c>
      <c r="O71">
        <v>1013.77</v>
      </c>
    </row>
    <row r="72" spans="1:15" x14ac:dyDescent="0.25">
      <c r="A72" t="s">
        <v>22</v>
      </c>
      <c r="B72" t="s">
        <v>48</v>
      </c>
      <c r="C72" t="s">
        <v>40</v>
      </c>
      <c r="D72">
        <v>4</v>
      </c>
      <c r="E72">
        <v>4</v>
      </c>
      <c r="F72">
        <v>4</v>
      </c>
      <c r="G72">
        <v>1940</v>
      </c>
      <c r="H72">
        <v>-252</v>
      </c>
      <c r="I72">
        <v>18446</v>
      </c>
      <c r="J72">
        <v>17278</v>
      </c>
      <c r="K72">
        <v>0</v>
      </c>
      <c r="L72">
        <v>916</v>
      </c>
      <c r="M72">
        <v>0</v>
      </c>
      <c r="N72">
        <v>100</v>
      </c>
      <c r="O72">
        <v>93.67</v>
      </c>
    </row>
    <row r="73" spans="1:15" x14ac:dyDescent="0.25">
      <c r="A73" t="s">
        <v>22</v>
      </c>
      <c r="B73" t="s">
        <v>48</v>
      </c>
      <c r="C73" t="s">
        <v>35</v>
      </c>
      <c r="D73">
        <v>265</v>
      </c>
      <c r="E73">
        <v>190</v>
      </c>
      <c r="F73">
        <v>178</v>
      </c>
      <c r="G73">
        <v>104375</v>
      </c>
      <c r="H73">
        <v>984749.69</v>
      </c>
      <c r="I73">
        <v>1007878.76</v>
      </c>
      <c r="J73">
        <v>499254</v>
      </c>
      <c r="K73">
        <v>22582</v>
      </c>
      <c r="L73">
        <v>1470792.45</v>
      </c>
      <c r="M73">
        <v>75</v>
      </c>
      <c r="N73">
        <v>0</v>
      </c>
      <c r="O73">
        <v>49.54</v>
      </c>
    </row>
    <row r="74" spans="1:15" x14ac:dyDescent="0.25">
      <c r="A74" t="s">
        <v>22</v>
      </c>
      <c r="B74" t="s">
        <v>48</v>
      </c>
      <c r="C74" t="s">
        <v>36</v>
      </c>
      <c r="D74">
        <v>106</v>
      </c>
      <c r="E74">
        <v>95</v>
      </c>
      <c r="F74">
        <v>93</v>
      </c>
      <c r="G74">
        <v>65651</v>
      </c>
      <c r="H74">
        <v>7797446.9699999997</v>
      </c>
      <c r="I74">
        <v>692467.4</v>
      </c>
      <c r="J74">
        <v>329216</v>
      </c>
      <c r="K74">
        <v>0</v>
      </c>
      <c r="L74">
        <v>8160698.3700000001</v>
      </c>
      <c r="M74">
        <v>11</v>
      </c>
      <c r="N74">
        <v>0</v>
      </c>
      <c r="O74">
        <v>47.54</v>
      </c>
    </row>
    <row r="75" spans="1:15" x14ac:dyDescent="0.25">
      <c r="A75" t="s">
        <v>22</v>
      </c>
      <c r="B75" t="s">
        <v>48</v>
      </c>
      <c r="C75" t="s">
        <v>37</v>
      </c>
      <c r="D75">
        <v>134</v>
      </c>
      <c r="E75">
        <v>124</v>
      </c>
      <c r="F75">
        <v>123</v>
      </c>
      <c r="G75">
        <v>87989</v>
      </c>
      <c r="H75">
        <v>14801632.130000001</v>
      </c>
      <c r="I75">
        <v>833255.04</v>
      </c>
      <c r="J75">
        <v>62799</v>
      </c>
      <c r="K75">
        <v>0</v>
      </c>
      <c r="L75">
        <v>15572088.17</v>
      </c>
      <c r="M75">
        <v>10</v>
      </c>
      <c r="N75">
        <v>0</v>
      </c>
      <c r="O75">
        <v>7.54</v>
      </c>
    </row>
    <row r="76" spans="1:15" x14ac:dyDescent="0.25">
      <c r="A76" t="s">
        <v>22</v>
      </c>
      <c r="B76" t="s">
        <v>48</v>
      </c>
      <c r="C76" t="s">
        <v>38</v>
      </c>
      <c r="D76">
        <v>1076</v>
      </c>
      <c r="E76">
        <v>298</v>
      </c>
      <c r="F76">
        <v>0</v>
      </c>
      <c r="G76">
        <v>-3</v>
      </c>
      <c r="H76">
        <v>-34229.93</v>
      </c>
      <c r="I76">
        <v>-503</v>
      </c>
      <c r="J76">
        <v>383778</v>
      </c>
      <c r="K76">
        <v>-6613</v>
      </c>
      <c r="L76">
        <v>-411897.93</v>
      </c>
      <c r="M76">
        <v>722</v>
      </c>
      <c r="N76">
        <v>0</v>
      </c>
      <c r="O76">
        <v>-76297.81</v>
      </c>
    </row>
    <row r="77" spans="1:15" x14ac:dyDescent="0.25">
      <c r="A77" s="6"/>
      <c r="B77" s="6"/>
      <c r="C77" s="6" t="s">
        <v>52</v>
      </c>
      <c r="D77" s="7">
        <v>1</v>
      </c>
      <c r="E77" s="7">
        <v>1</v>
      </c>
      <c r="F77" s="7">
        <v>1</v>
      </c>
      <c r="G77" s="7">
        <v>73840</v>
      </c>
      <c r="H77" s="7">
        <v>1067313</v>
      </c>
      <c r="I77" s="7">
        <v>516829</v>
      </c>
      <c r="J77" s="7">
        <v>0</v>
      </c>
      <c r="K77" s="7">
        <v>0</v>
      </c>
      <c r="L77" s="7">
        <v>1584142</v>
      </c>
      <c r="M77" s="7">
        <v>0</v>
      </c>
      <c r="N77" s="7">
        <v>100</v>
      </c>
      <c r="O77" s="7">
        <v>0</v>
      </c>
    </row>
    <row r="78" spans="1:15" x14ac:dyDescent="0.25">
      <c r="A78" s="6"/>
      <c r="B78" s="6"/>
      <c r="C78" s="6" t="s">
        <v>53</v>
      </c>
      <c r="D78" s="7">
        <v>52</v>
      </c>
      <c r="E78" s="7">
        <v>44</v>
      </c>
      <c r="F78" s="7">
        <v>44</v>
      </c>
      <c r="G78" s="7">
        <v>3816830</v>
      </c>
      <c r="H78" s="7">
        <v>10645791.93</v>
      </c>
      <c r="I78" s="7">
        <v>36574003</v>
      </c>
      <c r="J78" s="7">
        <v>20323458</v>
      </c>
      <c r="K78" s="7">
        <v>291257</v>
      </c>
      <c r="L78" s="7">
        <v>26605079.93</v>
      </c>
      <c r="M78" s="7">
        <v>8</v>
      </c>
      <c r="N78" s="7">
        <v>100</v>
      </c>
      <c r="O78" s="7">
        <v>55.57</v>
      </c>
    </row>
    <row r="79" spans="1:15" x14ac:dyDescent="0.25">
      <c r="A79" s="6"/>
      <c r="B79" s="6"/>
      <c r="C79" s="6" t="s">
        <v>54</v>
      </c>
      <c r="D79" s="7">
        <v>10</v>
      </c>
      <c r="E79" s="7">
        <v>10</v>
      </c>
      <c r="F79" s="7">
        <v>10</v>
      </c>
      <c r="G79" s="7">
        <v>93249</v>
      </c>
      <c r="H79" s="7">
        <v>571747</v>
      </c>
      <c r="I79" s="7">
        <v>1212230</v>
      </c>
      <c r="J79" s="7">
        <v>844031</v>
      </c>
      <c r="K79" s="7">
        <v>0</v>
      </c>
      <c r="L79" s="7">
        <v>939946</v>
      </c>
      <c r="M79" s="7">
        <v>0</v>
      </c>
      <c r="N79" s="7">
        <v>100</v>
      </c>
      <c r="O79" s="7">
        <v>69.63</v>
      </c>
    </row>
    <row r="80" spans="1:15" x14ac:dyDescent="0.25">
      <c r="A80" s="6"/>
      <c r="B80" s="6"/>
      <c r="C80" s="6" t="s">
        <v>55</v>
      </c>
      <c r="D80" s="7">
        <v>2</v>
      </c>
      <c r="E80" s="7">
        <v>2</v>
      </c>
      <c r="F80" s="7">
        <v>2</v>
      </c>
      <c r="G80" s="7">
        <v>42969</v>
      </c>
      <c r="H80" s="7">
        <v>267185</v>
      </c>
      <c r="I80" s="7">
        <v>451328</v>
      </c>
      <c r="J80" s="7">
        <v>567903</v>
      </c>
      <c r="K80" s="7">
        <v>0</v>
      </c>
      <c r="L80" s="7">
        <v>150610</v>
      </c>
      <c r="M80" s="7">
        <v>0</v>
      </c>
      <c r="N80" s="7">
        <v>100</v>
      </c>
      <c r="O80" s="7">
        <v>125.83</v>
      </c>
    </row>
    <row r="81" spans="1:15" x14ac:dyDescent="0.25">
      <c r="A81" s="6"/>
      <c r="B81" s="6"/>
      <c r="C81" s="6" t="s">
        <v>56</v>
      </c>
      <c r="D81" s="7">
        <v>4</v>
      </c>
      <c r="E81" s="7">
        <v>3</v>
      </c>
      <c r="F81" s="7">
        <v>3</v>
      </c>
      <c r="G81" s="7">
        <v>230</v>
      </c>
      <c r="H81" s="7">
        <v>3009910</v>
      </c>
      <c r="I81" s="7">
        <v>127197</v>
      </c>
      <c r="J81" s="7">
        <v>0</v>
      </c>
      <c r="K81" s="7">
        <v>0</v>
      </c>
      <c r="L81" s="7">
        <v>3137107</v>
      </c>
      <c r="M81" s="7">
        <v>1</v>
      </c>
      <c r="N81" s="7">
        <v>100</v>
      </c>
      <c r="O81" s="7">
        <v>0</v>
      </c>
    </row>
    <row r="82" spans="1:15" x14ac:dyDescent="0.25">
      <c r="A82" s="6"/>
      <c r="B82" s="6"/>
      <c r="C82" s="6" t="s">
        <v>57</v>
      </c>
      <c r="D82" s="7">
        <v>2</v>
      </c>
      <c r="E82" s="7">
        <v>1</v>
      </c>
      <c r="F82" s="7">
        <v>1</v>
      </c>
      <c r="G82" s="7">
        <v>12181</v>
      </c>
      <c r="H82" s="7">
        <v>-1505450</v>
      </c>
      <c r="I82" s="7">
        <v>206827</v>
      </c>
      <c r="J82" s="7">
        <v>63356</v>
      </c>
      <c r="K82" s="7">
        <v>0</v>
      </c>
      <c r="L82" s="7">
        <v>-1361979</v>
      </c>
      <c r="M82" s="7">
        <v>0</v>
      </c>
      <c r="N82" s="7">
        <v>100</v>
      </c>
      <c r="O82" s="7">
        <v>30.63</v>
      </c>
    </row>
    <row r="83" spans="1:15" x14ac:dyDescent="0.25">
      <c r="A83" s="6"/>
      <c r="B83" s="6"/>
      <c r="C83" s="6" t="s">
        <v>58</v>
      </c>
      <c r="D83" s="7">
        <v>4128</v>
      </c>
      <c r="E83" s="7">
        <v>3547</v>
      </c>
      <c r="F83" s="7">
        <v>3332</v>
      </c>
      <c r="G83" s="7">
        <v>109295</v>
      </c>
      <c r="H83" s="7">
        <v>19824154.34</v>
      </c>
      <c r="I83" s="7">
        <v>930921.46</v>
      </c>
      <c r="J83" s="7">
        <v>263409</v>
      </c>
      <c r="K83" s="7">
        <v>454988.6</v>
      </c>
      <c r="L83" s="7">
        <v>20036678.199999999</v>
      </c>
      <c r="M83" s="7">
        <v>581</v>
      </c>
      <c r="N83" s="7">
        <v>0</v>
      </c>
      <c r="O83" s="7">
        <v>28.3</v>
      </c>
    </row>
    <row r="84" spans="1:15" x14ac:dyDescent="0.25">
      <c r="A84" s="6"/>
      <c r="B84" s="6"/>
      <c r="C84" s="6" t="s">
        <v>59</v>
      </c>
      <c r="D84" s="7">
        <v>12376</v>
      </c>
      <c r="E84" s="7">
        <v>11894</v>
      </c>
      <c r="F84" s="7">
        <v>11718</v>
      </c>
      <c r="G84" s="7">
        <v>837143</v>
      </c>
      <c r="H84" s="7">
        <v>11141152.140000001</v>
      </c>
      <c r="I84" s="7">
        <v>6070564.3099999996</v>
      </c>
      <c r="J84" s="7">
        <v>3859912</v>
      </c>
      <c r="K84" s="7">
        <v>56724.15</v>
      </c>
      <c r="L84" s="7">
        <v>13295080.300000001</v>
      </c>
      <c r="M84" s="7">
        <v>472</v>
      </c>
      <c r="N84" s="7">
        <v>0</v>
      </c>
      <c r="O84" s="7">
        <v>63.58</v>
      </c>
    </row>
    <row r="85" spans="1:15" x14ac:dyDescent="0.25">
      <c r="A85" s="6"/>
      <c r="B85" s="6"/>
      <c r="C85" s="6" t="s">
        <v>60</v>
      </c>
      <c r="D85" s="7">
        <v>12038</v>
      </c>
      <c r="E85" s="7">
        <v>11353</v>
      </c>
      <c r="F85" s="7">
        <v>10431</v>
      </c>
      <c r="G85" s="7">
        <v>515182</v>
      </c>
      <c r="H85" s="7">
        <v>90985967</v>
      </c>
      <c r="I85" s="7">
        <v>3587347.02</v>
      </c>
      <c r="J85" s="7">
        <v>2247015</v>
      </c>
      <c r="K85" s="7">
        <v>3715</v>
      </c>
      <c r="L85" s="7">
        <v>92322584.019999996</v>
      </c>
      <c r="M85" s="7">
        <v>680</v>
      </c>
      <c r="N85" s="7">
        <v>0</v>
      </c>
      <c r="O85" s="7">
        <v>62.64</v>
      </c>
    </row>
    <row r="86" spans="1:15" x14ac:dyDescent="0.25">
      <c r="A86" s="6"/>
      <c r="B86" s="6"/>
      <c r="C86" s="6" t="s">
        <v>61</v>
      </c>
      <c r="D86" s="7">
        <v>31</v>
      </c>
      <c r="E86" s="7">
        <v>24</v>
      </c>
      <c r="F86" s="7">
        <v>24</v>
      </c>
      <c r="G86" s="7">
        <v>7708</v>
      </c>
      <c r="H86" s="7">
        <v>82266.62</v>
      </c>
      <c r="I86" s="7">
        <v>81218.009999999995</v>
      </c>
      <c r="J86" s="7">
        <v>61364</v>
      </c>
      <c r="K86" s="7">
        <v>0</v>
      </c>
      <c r="L86" s="7">
        <v>102120.63</v>
      </c>
      <c r="M86" s="7">
        <v>7</v>
      </c>
      <c r="N86" s="7">
        <v>100</v>
      </c>
      <c r="O86" s="7">
        <v>75.55</v>
      </c>
    </row>
    <row r="87" spans="1:15" x14ac:dyDescent="0.25">
      <c r="A87" s="6"/>
      <c r="B87" s="6"/>
      <c r="C87" s="6" t="s">
        <v>62</v>
      </c>
      <c r="D87" s="7">
        <v>11</v>
      </c>
      <c r="E87" s="7">
        <v>9</v>
      </c>
      <c r="F87" s="7">
        <v>8</v>
      </c>
      <c r="G87" s="7">
        <v>1134</v>
      </c>
      <c r="H87" s="7">
        <v>-6030.49</v>
      </c>
      <c r="I87" s="7">
        <v>36753</v>
      </c>
      <c r="J87" s="7">
        <v>8731</v>
      </c>
      <c r="K87" s="7">
        <v>0</v>
      </c>
      <c r="L87" s="7">
        <v>21991.51</v>
      </c>
      <c r="M87" s="7">
        <v>2</v>
      </c>
      <c r="N87" s="7">
        <v>0</v>
      </c>
      <c r="O87" s="7">
        <v>23.76</v>
      </c>
    </row>
    <row r="88" spans="1:15" x14ac:dyDescent="0.25">
      <c r="A88" s="6"/>
      <c r="B88" s="6"/>
      <c r="C88" s="6" t="s">
        <v>63</v>
      </c>
      <c r="D88" s="7">
        <v>3188</v>
      </c>
      <c r="E88" s="7">
        <v>2807</v>
      </c>
      <c r="F88" s="7">
        <v>2745</v>
      </c>
      <c r="G88" s="7">
        <v>359513</v>
      </c>
      <c r="H88" s="7">
        <v>5320315.6500000004</v>
      </c>
      <c r="I88" s="7">
        <v>4161601.04</v>
      </c>
      <c r="J88" s="7">
        <v>2110576</v>
      </c>
      <c r="K88" s="7">
        <v>36073.17</v>
      </c>
      <c r="L88" s="7">
        <v>7335267.5199999996</v>
      </c>
      <c r="M88" s="7">
        <v>364</v>
      </c>
      <c r="N88" s="7">
        <v>0</v>
      </c>
      <c r="O88" s="7">
        <v>50.72</v>
      </c>
    </row>
    <row r="89" spans="1:15" x14ac:dyDescent="0.25">
      <c r="A89" s="6"/>
      <c r="B89" s="6"/>
      <c r="C89" s="6" t="s">
        <v>64</v>
      </c>
      <c r="D89" s="7">
        <v>874</v>
      </c>
      <c r="E89" s="7">
        <v>757</v>
      </c>
      <c r="F89" s="7">
        <v>717</v>
      </c>
      <c r="G89" s="7">
        <v>110956</v>
      </c>
      <c r="H89" s="7">
        <v>2569015.46</v>
      </c>
      <c r="I89" s="7">
        <v>1217806.51</v>
      </c>
      <c r="J89" s="7">
        <v>560669</v>
      </c>
      <c r="K89" s="7">
        <v>0</v>
      </c>
      <c r="L89" s="7">
        <v>3226152.97</v>
      </c>
      <c r="M89" s="7">
        <v>109</v>
      </c>
      <c r="N89" s="7">
        <v>0</v>
      </c>
      <c r="O89" s="7">
        <v>46.04</v>
      </c>
    </row>
    <row r="90" spans="1:15" x14ac:dyDescent="0.25">
      <c r="A90" s="6"/>
      <c r="B90" s="6"/>
      <c r="C90" s="6" t="s">
        <v>65</v>
      </c>
      <c r="D90" s="7">
        <v>3</v>
      </c>
      <c r="E90" s="7">
        <v>3</v>
      </c>
      <c r="F90" s="7">
        <v>3</v>
      </c>
      <c r="G90" s="7">
        <v>284</v>
      </c>
      <c r="H90" s="7">
        <v>7474.85</v>
      </c>
      <c r="I90" s="7">
        <v>3389.73</v>
      </c>
      <c r="J90" s="7">
        <v>0</v>
      </c>
      <c r="K90" s="7">
        <v>3325.07</v>
      </c>
      <c r="L90" s="7">
        <v>7539.51</v>
      </c>
      <c r="M90" s="7">
        <v>0</v>
      </c>
      <c r="N90" s="7">
        <v>100</v>
      </c>
      <c r="O90" s="7">
        <v>0</v>
      </c>
    </row>
    <row r="91" spans="1:15" x14ac:dyDescent="0.25">
      <c r="A91" s="6"/>
      <c r="B91" s="6"/>
      <c r="C91" s="6" t="s">
        <v>66</v>
      </c>
      <c r="D91" s="7">
        <v>3158</v>
      </c>
      <c r="E91" s="7">
        <v>3153</v>
      </c>
      <c r="F91" s="7">
        <v>0</v>
      </c>
      <c r="G91" s="7">
        <v>0</v>
      </c>
      <c r="H91" s="7">
        <v>72981253.870000005</v>
      </c>
      <c r="I91" s="7">
        <v>0</v>
      </c>
      <c r="J91" s="7">
        <v>0</v>
      </c>
      <c r="K91" s="7">
        <v>0</v>
      </c>
      <c r="L91" s="7">
        <v>72981253.870000005</v>
      </c>
      <c r="M91" s="7">
        <v>5</v>
      </c>
      <c r="N91" s="7">
        <v>0</v>
      </c>
      <c r="O91" s="7">
        <v>0</v>
      </c>
    </row>
    <row r="92" spans="1:15" x14ac:dyDescent="0.25">
      <c r="A92" s="6"/>
      <c r="B92" s="6"/>
      <c r="C92" s="6" t="s">
        <v>67</v>
      </c>
      <c r="D92" s="7">
        <v>1</v>
      </c>
      <c r="E92" s="7">
        <v>1</v>
      </c>
      <c r="F92" s="7">
        <v>1</v>
      </c>
      <c r="G92" s="7">
        <v>1</v>
      </c>
      <c r="H92" s="7">
        <v>27</v>
      </c>
      <c r="I92" s="7">
        <v>0</v>
      </c>
      <c r="J92" s="7">
        <v>0</v>
      </c>
      <c r="K92" s="7">
        <v>0</v>
      </c>
      <c r="L92" s="7">
        <v>27</v>
      </c>
      <c r="M92" s="7">
        <v>0</v>
      </c>
      <c r="N92" s="7">
        <v>100</v>
      </c>
      <c r="O92" s="7">
        <v>0</v>
      </c>
    </row>
    <row r="93" spans="1:15" x14ac:dyDescent="0.25">
      <c r="A93" s="6"/>
      <c r="B93" s="6"/>
      <c r="C93" s="6" t="s">
        <v>68</v>
      </c>
      <c r="D93" s="7">
        <v>1</v>
      </c>
      <c r="E93" s="7">
        <v>0</v>
      </c>
      <c r="F93" s="7">
        <v>0</v>
      </c>
      <c r="G93" s="7">
        <v>0</v>
      </c>
      <c r="H93" s="7">
        <v>15383.23</v>
      </c>
      <c r="I93" s="7">
        <v>0</v>
      </c>
      <c r="J93" s="7">
        <v>0</v>
      </c>
      <c r="K93" s="7">
        <v>0</v>
      </c>
      <c r="L93" s="7">
        <v>15383.23</v>
      </c>
      <c r="M93" s="7">
        <v>1</v>
      </c>
      <c r="N93" s="7">
        <v>0</v>
      </c>
      <c r="O93" s="7">
        <v>0</v>
      </c>
    </row>
    <row r="94" spans="1:15" x14ac:dyDescent="0.25">
      <c r="A94" s="6"/>
      <c r="B94" s="6"/>
      <c r="C94" s="6" t="s">
        <v>69</v>
      </c>
      <c r="D94" s="7">
        <v>2</v>
      </c>
      <c r="E94" s="7">
        <v>2</v>
      </c>
      <c r="F94" s="7">
        <v>2</v>
      </c>
      <c r="G94" s="7">
        <v>1051</v>
      </c>
      <c r="H94" s="7">
        <v>610.99</v>
      </c>
      <c r="I94" s="7">
        <v>6807.01</v>
      </c>
      <c r="J94" s="7">
        <v>55788</v>
      </c>
      <c r="K94" s="7">
        <v>0</v>
      </c>
      <c r="L94" s="7">
        <v>-48370</v>
      </c>
      <c r="M94" s="7">
        <v>0</v>
      </c>
      <c r="N94" s="7">
        <v>100</v>
      </c>
      <c r="O94" s="7">
        <v>819.57</v>
      </c>
    </row>
    <row r="95" spans="1:15" x14ac:dyDescent="0.25">
      <c r="A95" s="6"/>
      <c r="B95" s="6"/>
      <c r="C95" s="6" t="s">
        <v>70</v>
      </c>
      <c r="D95" s="7">
        <v>3</v>
      </c>
      <c r="E95" s="7">
        <v>2</v>
      </c>
      <c r="F95" s="7">
        <v>2</v>
      </c>
      <c r="G95" s="7">
        <v>272</v>
      </c>
      <c r="H95" s="7">
        <v>19017.39</v>
      </c>
      <c r="I95" s="7">
        <v>1974</v>
      </c>
      <c r="J95" s="7">
        <v>1562</v>
      </c>
      <c r="K95" s="7">
        <v>0</v>
      </c>
      <c r="L95" s="7">
        <v>19429.39</v>
      </c>
      <c r="M95" s="7">
        <v>1</v>
      </c>
      <c r="N95" s="7">
        <v>100</v>
      </c>
      <c r="O95" s="7">
        <v>79.13</v>
      </c>
    </row>
    <row r="96" spans="1:15" x14ac:dyDescent="0.25">
      <c r="A96" s="6"/>
      <c r="B96" s="6"/>
      <c r="C96" s="6" t="s">
        <v>71</v>
      </c>
      <c r="D96" s="7">
        <v>6</v>
      </c>
      <c r="E96" s="7">
        <v>6</v>
      </c>
      <c r="F96" s="7">
        <v>6</v>
      </c>
      <c r="G96" s="7">
        <v>2762</v>
      </c>
      <c r="H96" s="7">
        <v>7391</v>
      </c>
      <c r="I96" s="7">
        <v>25739</v>
      </c>
      <c r="J96" s="7">
        <v>17278</v>
      </c>
      <c r="K96" s="7">
        <v>0</v>
      </c>
      <c r="L96" s="7">
        <v>15852</v>
      </c>
      <c r="M96" s="7">
        <v>0</v>
      </c>
      <c r="N96" s="7">
        <v>100</v>
      </c>
      <c r="O96" s="7">
        <v>67.13</v>
      </c>
    </row>
    <row r="97" spans="1:15" x14ac:dyDescent="0.25">
      <c r="A97" s="6"/>
      <c r="B97" s="6"/>
      <c r="C97" s="6" t="s">
        <v>72</v>
      </c>
      <c r="D97" s="7">
        <v>636</v>
      </c>
      <c r="E97" s="7">
        <v>469</v>
      </c>
      <c r="F97" s="7">
        <v>437</v>
      </c>
      <c r="G97" s="7">
        <v>259791</v>
      </c>
      <c r="H97" s="7">
        <v>4052286.12</v>
      </c>
      <c r="I97" s="7">
        <v>2589352.77</v>
      </c>
      <c r="J97" s="7">
        <v>1334000</v>
      </c>
      <c r="K97" s="7">
        <v>70419</v>
      </c>
      <c r="L97" s="7">
        <v>5237219.8899999997</v>
      </c>
      <c r="M97" s="7">
        <v>167</v>
      </c>
      <c r="N97" s="7">
        <v>0</v>
      </c>
      <c r="O97" s="7">
        <v>51.52</v>
      </c>
    </row>
    <row r="98" spans="1:15" x14ac:dyDescent="0.25">
      <c r="A98" s="6"/>
      <c r="B98" s="6"/>
      <c r="C98" s="6" t="s">
        <v>73</v>
      </c>
      <c r="D98" s="7">
        <v>272</v>
      </c>
      <c r="E98" s="7">
        <v>248</v>
      </c>
      <c r="F98" s="7">
        <v>244</v>
      </c>
      <c r="G98" s="7">
        <v>288783</v>
      </c>
      <c r="H98" s="7">
        <v>27977257.73</v>
      </c>
      <c r="I98" s="7">
        <v>2462159.79</v>
      </c>
      <c r="J98" s="7">
        <v>785350</v>
      </c>
      <c r="K98" s="7">
        <v>0</v>
      </c>
      <c r="L98" s="7">
        <v>29654067.52</v>
      </c>
      <c r="M98" s="7">
        <v>24</v>
      </c>
      <c r="N98" s="7">
        <v>0</v>
      </c>
      <c r="O98" s="7">
        <v>31.9</v>
      </c>
    </row>
    <row r="99" spans="1:15" x14ac:dyDescent="0.25">
      <c r="A99" s="6"/>
      <c r="B99" s="6"/>
      <c r="C99" s="6" t="s">
        <v>74</v>
      </c>
      <c r="D99" s="7">
        <v>230</v>
      </c>
      <c r="E99" s="7">
        <v>212</v>
      </c>
      <c r="F99" s="7">
        <v>210</v>
      </c>
      <c r="G99" s="7">
        <v>110911</v>
      </c>
      <c r="H99" s="7">
        <v>15665897.59</v>
      </c>
      <c r="I99" s="7">
        <v>1042007.2</v>
      </c>
      <c r="J99" s="7">
        <v>148524</v>
      </c>
      <c r="K99" s="7">
        <v>0</v>
      </c>
      <c r="L99" s="7">
        <v>16559380.789999999</v>
      </c>
      <c r="M99" s="7">
        <v>18</v>
      </c>
      <c r="N99" s="7">
        <v>0</v>
      </c>
      <c r="O99" s="7">
        <v>14.25</v>
      </c>
    </row>
    <row r="100" spans="1:15" x14ac:dyDescent="0.25">
      <c r="A100" s="6"/>
      <c r="B100" s="6"/>
      <c r="C100" s="6" t="s">
        <v>75</v>
      </c>
      <c r="D100" s="7">
        <v>1218</v>
      </c>
      <c r="E100" s="7">
        <v>371</v>
      </c>
      <c r="F100" s="7">
        <v>0</v>
      </c>
      <c r="G100" s="7">
        <v>-3</v>
      </c>
      <c r="H100" s="7">
        <v>-143447.23000000001</v>
      </c>
      <c r="I100" s="7">
        <v>-503</v>
      </c>
      <c r="J100" s="7">
        <v>460549</v>
      </c>
      <c r="K100" s="7">
        <v>-9290</v>
      </c>
      <c r="L100" s="7">
        <v>-595209.23</v>
      </c>
      <c r="M100" s="7">
        <v>778</v>
      </c>
      <c r="N100" s="7">
        <v>0</v>
      </c>
      <c r="O100" s="7">
        <v>-91560.44</v>
      </c>
    </row>
    <row r="101" spans="1:15" x14ac:dyDescent="0.25">
      <c r="A101" s="6"/>
      <c r="B101" s="6"/>
      <c r="C101" s="6" t="s">
        <v>76</v>
      </c>
      <c r="D101" s="7">
        <v>2</v>
      </c>
      <c r="E101" s="7">
        <v>1</v>
      </c>
      <c r="F101" s="7">
        <v>1</v>
      </c>
      <c r="G101" s="7">
        <v>0</v>
      </c>
      <c r="H101" s="7">
        <v>2278.69</v>
      </c>
      <c r="I101" s="7">
        <v>810</v>
      </c>
      <c r="J101" s="7">
        <v>0</v>
      </c>
      <c r="K101" s="7">
        <v>0</v>
      </c>
      <c r="L101" s="7">
        <v>3088.69</v>
      </c>
      <c r="M101" s="7">
        <v>1</v>
      </c>
      <c r="N101" s="7">
        <v>100</v>
      </c>
      <c r="O101" s="7">
        <v>0</v>
      </c>
    </row>
  </sheetData>
  <mergeCells count="7">
    <mergeCell ref="A3:K3"/>
    <mergeCell ref="A4:K4"/>
    <mergeCell ref="A1"/>
    <mergeCell ref="B1:C1"/>
    <mergeCell ref="D1"/>
    <mergeCell ref="E1:F1"/>
    <mergeCell ref="A2:K2"/>
  </mergeCells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activeCell="P6" sqref="P6"/>
    </sheetView>
  </sheetViews>
  <sheetFormatPr defaultRowHeight="15" x14ac:dyDescent="0.25"/>
  <cols>
    <col min="1" max="1" width="13" customWidth="1"/>
    <col min="2" max="2" width="6.28515625" customWidth="1"/>
    <col min="3" max="3" width="6.5703125" customWidth="1"/>
    <col min="4" max="4" width="6" customWidth="1"/>
    <col min="5" max="5" width="6.140625" customWidth="1"/>
    <col min="7" max="7" width="9.85546875" customWidth="1"/>
    <col min="12" max="12" width="6.140625" customWidth="1"/>
    <col min="13" max="13" width="6.7109375" customWidth="1"/>
    <col min="14" max="14" width="7.85546875" customWidth="1"/>
  </cols>
  <sheetData>
    <row r="1" spans="1:15" ht="15.75" x14ac:dyDescent="0.25">
      <c r="D1" s="13"/>
      <c r="E1" s="13" t="s">
        <v>4</v>
      </c>
      <c r="F1" s="13"/>
      <c r="G1" s="13"/>
      <c r="H1" s="13"/>
      <c r="I1" s="13"/>
      <c r="J1" s="13"/>
      <c r="K1" s="13"/>
    </row>
    <row r="2" spans="1:15" ht="15.75" x14ac:dyDescent="0.25">
      <c r="D2" s="13"/>
      <c r="E2" s="13" t="s">
        <v>6</v>
      </c>
      <c r="F2" s="13"/>
      <c r="G2" s="13"/>
      <c r="H2" s="13"/>
      <c r="I2" s="13"/>
      <c r="J2" s="13"/>
      <c r="K2" s="13"/>
    </row>
    <row r="3" spans="1:15" x14ac:dyDescent="0.25">
      <c r="A3" s="9" t="s">
        <v>8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14</v>
      </c>
      <c r="H3" s="9" t="s">
        <v>15</v>
      </c>
      <c r="I3" s="9" t="s">
        <v>16</v>
      </c>
      <c r="J3" s="9" t="s">
        <v>17</v>
      </c>
      <c r="K3" s="9" t="s">
        <v>18</v>
      </c>
      <c r="L3" s="9" t="s">
        <v>86</v>
      </c>
      <c r="M3" s="9" t="s">
        <v>20</v>
      </c>
      <c r="N3" s="9" t="s">
        <v>21</v>
      </c>
    </row>
    <row r="4" spans="1:15" x14ac:dyDescent="0.25">
      <c r="A4" s="10" t="s">
        <v>81</v>
      </c>
      <c r="B4" s="9" t="s">
        <v>24</v>
      </c>
      <c r="C4" s="9">
        <v>625</v>
      </c>
      <c r="D4" s="9">
        <v>419</v>
      </c>
      <c r="E4" s="9">
        <v>415</v>
      </c>
      <c r="F4" s="9">
        <v>11987</v>
      </c>
      <c r="G4" s="9">
        <v>6520216.0800000001</v>
      </c>
      <c r="H4" s="9">
        <v>136835.25</v>
      </c>
      <c r="I4" s="9">
        <v>40451</v>
      </c>
      <c r="J4" s="9">
        <v>53913.29</v>
      </c>
      <c r="K4" s="9">
        <v>6562687.04</v>
      </c>
      <c r="L4" s="11">
        <f>K4/H4</f>
        <v>47.960500236598392</v>
      </c>
      <c r="M4" s="11">
        <f>E4/D4*100</f>
        <v>99.045346062052502</v>
      </c>
      <c r="N4" s="11">
        <f>I4/H4*100</f>
        <v>29.561827087683913</v>
      </c>
    </row>
    <row r="5" spans="1:15" x14ac:dyDescent="0.25">
      <c r="A5" s="10"/>
      <c r="B5" s="9" t="s">
        <v>77</v>
      </c>
      <c r="C5" s="9">
        <v>2031</v>
      </c>
      <c r="D5" s="9">
        <v>1922</v>
      </c>
      <c r="E5" s="9">
        <v>1793</v>
      </c>
      <c r="F5" s="9">
        <v>101205</v>
      </c>
      <c r="G5" s="9">
        <v>45913733.82</v>
      </c>
      <c r="H5" s="9">
        <v>714583.15999999992</v>
      </c>
      <c r="I5" s="9">
        <v>469622</v>
      </c>
      <c r="J5" s="9">
        <v>-1350</v>
      </c>
      <c r="K5" s="9">
        <v>46160044.980000004</v>
      </c>
      <c r="L5" s="11">
        <f t="shared" ref="L5:L32" si="0">K5/H5</f>
        <v>64.59716316292706</v>
      </c>
      <c r="M5" s="11">
        <f t="shared" ref="M5:M32" si="1">E5/D5*100</f>
        <v>93.288241415192502</v>
      </c>
      <c r="N5" s="11">
        <f t="shared" ref="N5:N32" si="2">I5/H5*100</f>
        <v>65.719712734344327</v>
      </c>
    </row>
    <row r="6" spans="1:15" x14ac:dyDescent="0.25">
      <c r="A6" s="10"/>
      <c r="B6" s="9" t="s">
        <v>78</v>
      </c>
      <c r="C6" s="9">
        <v>214</v>
      </c>
      <c r="D6" s="9">
        <v>180</v>
      </c>
      <c r="E6" s="9">
        <v>157</v>
      </c>
      <c r="F6" s="9">
        <v>22535</v>
      </c>
      <c r="G6" s="9">
        <v>930106.83</v>
      </c>
      <c r="H6" s="9">
        <v>259333.99000000002</v>
      </c>
      <c r="I6" s="9">
        <v>190321</v>
      </c>
      <c r="J6" s="9">
        <v>463.23</v>
      </c>
      <c r="K6" s="9">
        <v>998656.58999999985</v>
      </c>
      <c r="L6" s="11">
        <f t="shared" si="0"/>
        <v>3.850851136019616</v>
      </c>
      <c r="M6" s="11">
        <f t="shared" si="1"/>
        <v>87.222222222222229</v>
      </c>
      <c r="N6" s="11">
        <f t="shared" si="2"/>
        <v>73.388374582136336</v>
      </c>
    </row>
    <row r="7" spans="1:15" x14ac:dyDescent="0.25">
      <c r="A7" s="10"/>
      <c r="B7" s="9" t="s">
        <v>79</v>
      </c>
      <c r="C7" s="9">
        <v>80</v>
      </c>
      <c r="D7" s="9">
        <v>58</v>
      </c>
      <c r="E7" s="9">
        <v>48</v>
      </c>
      <c r="F7" s="9">
        <v>21965</v>
      </c>
      <c r="G7" s="9">
        <v>989431.38</v>
      </c>
      <c r="H7" s="9">
        <v>215575.93</v>
      </c>
      <c r="I7" s="9">
        <v>105760</v>
      </c>
      <c r="J7" s="9">
        <v>-17000</v>
      </c>
      <c r="K7" s="9">
        <v>1116247.31</v>
      </c>
      <c r="L7" s="11">
        <f t="shared" si="0"/>
        <v>5.1779774764279116</v>
      </c>
      <c r="M7" s="11">
        <f t="shared" si="1"/>
        <v>82.758620689655174</v>
      </c>
      <c r="N7" s="11">
        <f t="shared" si="2"/>
        <v>49.059280412242686</v>
      </c>
    </row>
    <row r="8" spans="1:15" x14ac:dyDescent="0.25">
      <c r="A8" s="12" t="s">
        <v>80</v>
      </c>
      <c r="B8" s="12"/>
      <c r="C8" s="9">
        <f>SUM(C4:C7)</f>
        <v>2950</v>
      </c>
      <c r="D8" s="9">
        <f t="shared" ref="D8:K8" si="3">SUM(D4:D7)</f>
        <v>2579</v>
      </c>
      <c r="E8" s="9">
        <f t="shared" si="3"/>
        <v>2413</v>
      </c>
      <c r="F8" s="9">
        <f t="shared" si="3"/>
        <v>157692</v>
      </c>
      <c r="G8" s="9">
        <f t="shared" si="3"/>
        <v>54353488.109999999</v>
      </c>
      <c r="H8" s="9">
        <f t="shared" si="3"/>
        <v>1326328.3299999998</v>
      </c>
      <c r="I8" s="9">
        <f t="shared" si="3"/>
        <v>806154</v>
      </c>
      <c r="J8" s="9">
        <f t="shared" si="3"/>
        <v>36026.520000000004</v>
      </c>
      <c r="K8" s="9">
        <f t="shared" si="3"/>
        <v>54837635.920000002</v>
      </c>
      <c r="L8" s="11">
        <f t="shared" si="0"/>
        <v>41.345445678597549</v>
      </c>
      <c r="M8" s="11">
        <f t="shared" si="1"/>
        <v>93.563396665374171</v>
      </c>
      <c r="N8" s="11">
        <f t="shared" si="2"/>
        <v>60.780877688106095</v>
      </c>
    </row>
    <row r="9" spans="1:15" x14ac:dyDescent="0.25">
      <c r="A9" s="9" t="s">
        <v>8</v>
      </c>
      <c r="B9" s="9" t="s">
        <v>9</v>
      </c>
      <c r="C9" s="9" t="s">
        <v>10</v>
      </c>
      <c r="D9" s="9" t="s">
        <v>11</v>
      </c>
      <c r="E9" s="9" t="s">
        <v>12</v>
      </c>
      <c r="F9" s="9" t="s">
        <v>13</v>
      </c>
      <c r="G9" s="9" t="s">
        <v>14</v>
      </c>
      <c r="H9" s="9" t="s">
        <v>15</v>
      </c>
      <c r="I9" s="9" t="s">
        <v>16</v>
      </c>
      <c r="J9" s="9" t="s">
        <v>17</v>
      </c>
      <c r="K9" s="9" t="s">
        <v>18</v>
      </c>
      <c r="L9" s="9" t="s">
        <v>86</v>
      </c>
      <c r="M9" s="9" t="s">
        <v>20</v>
      </c>
      <c r="N9" s="9" t="s">
        <v>21</v>
      </c>
    </row>
    <row r="10" spans="1:15" x14ac:dyDescent="0.25">
      <c r="A10" s="10" t="s">
        <v>82</v>
      </c>
      <c r="B10" s="9" t="s">
        <v>24</v>
      </c>
      <c r="C10" s="9">
        <v>652</v>
      </c>
      <c r="D10" s="9">
        <v>537</v>
      </c>
      <c r="E10" s="9">
        <v>537</v>
      </c>
      <c r="F10" s="9">
        <v>15812</v>
      </c>
      <c r="G10" s="9">
        <v>2427147.44</v>
      </c>
      <c r="H10" s="9">
        <v>136275.35</v>
      </c>
      <c r="I10" s="9">
        <v>52346</v>
      </c>
      <c r="J10" s="9">
        <v>58881.43</v>
      </c>
      <c r="K10" s="9">
        <v>2452195.36</v>
      </c>
      <c r="L10" s="11">
        <f t="shared" si="0"/>
        <v>17.994416158168001</v>
      </c>
      <c r="M10" s="11">
        <f t="shared" si="1"/>
        <v>100</v>
      </c>
      <c r="N10" s="11">
        <f t="shared" si="2"/>
        <v>38.411935834323671</v>
      </c>
    </row>
    <row r="11" spans="1:15" ht="15" customHeight="1" x14ac:dyDescent="0.25">
      <c r="A11" s="10"/>
      <c r="B11" s="9" t="s">
        <v>77</v>
      </c>
      <c r="C11" s="9">
        <v>2797</v>
      </c>
      <c r="D11" s="9">
        <v>2652</v>
      </c>
      <c r="E11" s="9">
        <v>2644</v>
      </c>
      <c r="F11" s="9">
        <v>141848</v>
      </c>
      <c r="G11" s="9">
        <v>5622720.8099999996</v>
      </c>
      <c r="H11" s="9">
        <v>1005394.8200000001</v>
      </c>
      <c r="I11" s="9">
        <v>672771</v>
      </c>
      <c r="J11" s="9">
        <v>-240</v>
      </c>
      <c r="K11" s="9">
        <v>5955584.6299999999</v>
      </c>
      <c r="L11" s="11">
        <f t="shared" si="0"/>
        <v>5.92362772467835</v>
      </c>
      <c r="M11" s="11">
        <f t="shared" si="1"/>
        <v>99.698340874811464</v>
      </c>
      <c r="N11" s="11">
        <f t="shared" si="2"/>
        <v>66.916099687086103</v>
      </c>
    </row>
    <row r="12" spans="1:15" x14ac:dyDescent="0.25">
      <c r="A12" s="10"/>
      <c r="B12" s="9" t="s">
        <v>78</v>
      </c>
      <c r="C12" s="9">
        <v>437</v>
      </c>
      <c r="D12" s="9">
        <v>382</v>
      </c>
      <c r="E12" s="9">
        <v>381</v>
      </c>
      <c r="F12" s="9">
        <v>53092</v>
      </c>
      <c r="G12" s="9">
        <v>1196673.71</v>
      </c>
      <c r="H12" s="9">
        <v>602842.39</v>
      </c>
      <c r="I12" s="9">
        <v>303588</v>
      </c>
      <c r="J12" s="9">
        <v>347.59</v>
      </c>
      <c r="K12" s="9">
        <v>1495580.51</v>
      </c>
      <c r="L12" s="11">
        <f t="shared" si="0"/>
        <v>2.4808814622342665</v>
      </c>
      <c r="M12" s="11">
        <f t="shared" si="1"/>
        <v>99.738219895287955</v>
      </c>
      <c r="N12" s="11">
        <f t="shared" si="2"/>
        <v>50.35943142618089</v>
      </c>
    </row>
    <row r="13" spans="1:15" x14ac:dyDescent="0.25">
      <c r="A13" s="10"/>
      <c r="B13" s="9" t="s">
        <v>79</v>
      </c>
      <c r="C13" s="9">
        <v>130</v>
      </c>
      <c r="D13" s="9">
        <v>99</v>
      </c>
      <c r="E13" s="9">
        <v>98</v>
      </c>
      <c r="F13" s="9">
        <v>25390</v>
      </c>
      <c r="G13" s="9">
        <v>839112.35</v>
      </c>
      <c r="H13" s="9">
        <v>262187.03000000003</v>
      </c>
      <c r="I13" s="9">
        <v>127719</v>
      </c>
      <c r="J13" s="9">
        <v>0</v>
      </c>
      <c r="K13" s="9">
        <v>973580.38</v>
      </c>
      <c r="L13" s="11">
        <f t="shared" si="0"/>
        <v>3.7133048877360557</v>
      </c>
      <c r="M13" s="11">
        <f t="shared" si="1"/>
        <v>98.98989898989899</v>
      </c>
      <c r="N13" s="11">
        <f t="shared" si="2"/>
        <v>48.712935952628925</v>
      </c>
    </row>
    <row r="14" spans="1:15" x14ac:dyDescent="0.25">
      <c r="A14" s="12" t="s">
        <v>80</v>
      </c>
      <c r="B14" s="12"/>
      <c r="C14" s="9">
        <f>SUM(C10:C13)</f>
        <v>4016</v>
      </c>
      <c r="D14" s="9">
        <f t="shared" ref="D14:K14" si="4">SUM(D10:D13)</f>
        <v>3670</v>
      </c>
      <c r="E14" s="9">
        <f t="shared" si="4"/>
        <v>3660</v>
      </c>
      <c r="F14" s="9">
        <f t="shared" si="4"/>
        <v>236142</v>
      </c>
      <c r="G14" s="9">
        <f t="shared" si="4"/>
        <v>10085654.310000001</v>
      </c>
      <c r="H14" s="9">
        <f t="shared" si="4"/>
        <v>2006699.59</v>
      </c>
      <c r="I14" s="9">
        <f t="shared" si="4"/>
        <v>1156424</v>
      </c>
      <c r="J14" s="9">
        <f t="shared" si="4"/>
        <v>58989.02</v>
      </c>
      <c r="K14" s="9">
        <f t="shared" si="4"/>
        <v>10876940.880000001</v>
      </c>
      <c r="L14" s="11">
        <f t="shared" si="0"/>
        <v>5.4203135009361318</v>
      </c>
      <c r="M14" s="11">
        <f t="shared" si="1"/>
        <v>99.727520435967293</v>
      </c>
      <c r="N14" s="11">
        <f t="shared" si="2"/>
        <v>57.62815748619353</v>
      </c>
    </row>
    <row r="15" spans="1:15" x14ac:dyDescent="0.25">
      <c r="A15" s="9" t="s">
        <v>8</v>
      </c>
      <c r="B15" s="9" t="s">
        <v>9</v>
      </c>
      <c r="C15" s="9" t="s">
        <v>10</v>
      </c>
      <c r="D15" s="9" t="s">
        <v>11</v>
      </c>
      <c r="E15" s="9" t="s">
        <v>12</v>
      </c>
      <c r="F15" s="9" t="s">
        <v>13</v>
      </c>
      <c r="G15" s="9" t="s">
        <v>14</v>
      </c>
      <c r="H15" s="9" t="s">
        <v>15</v>
      </c>
      <c r="I15" s="9" t="s">
        <v>16</v>
      </c>
      <c r="J15" s="9" t="s">
        <v>17</v>
      </c>
      <c r="K15" s="9" t="s">
        <v>18</v>
      </c>
      <c r="L15" s="9" t="s">
        <v>86</v>
      </c>
      <c r="M15" s="9" t="s">
        <v>20</v>
      </c>
      <c r="N15" s="9" t="s">
        <v>21</v>
      </c>
    </row>
    <row r="16" spans="1:15" x14ac:dyDescent="0.25">
      <c r="A16" s="10" t="s">
        <v>83</v>
      </c>
      <c r="B16" s="9" t="s">
        <v>24</v>
      </c>
      <c r="C16" s="9">
        <v>1858</v>
      </c>
      <c r="D16" s="9">
        <v>1713</v>
      </c>
      <c r="E16" s="9">
        <v>1673</v>
      </c>
      <c r="F16" s="9">
        <v>53380</v>
      </c>
      <c r="G16" s="9">
        <v>4365440.72</v>
      </c>
      <c r="H16" s="9">
        <v>423366.98</v>
      </c>
      <c r="I16" s="9">
        <v>90389</v>
      </c>
      <c r="J16" s="9">
        <v>289854.2</v>
      </c>
      <c r="K16" s="9">
        <v>4408564.5</v>
      </c>
      <c r="L16" s="11">
        <f t="shared" si="0"/>
        <v>10.413104252958037</v>
      </c>
      <c r="M16" s="11">
        <f t="shared" si="1"/>
        <v>97.664915353181556</v>
      </c>
      <c r="N16" s="11">
        <f t="shared" si="2"/>
        <v>21.350035375928471</v>
      </c>
      <c r="O16" s="8"/>
    </row>
    <row r="17" spans="1:15" x14ac:dyDescent="0.25">
      <c r="A17" s="10"/>
      <c r="B17" s="9" t="s">
        <v>77</v>
      </c>
      <c r="C17" s="9">
        <v>5681</v>
      </c>
      <c r="D17" s="9">
        <v>5355</v>
      </c>
      <c r="E17" s="9">
        <v>4893</v>
      </c>
      <c r="F17" s="9">
        <v>218413</v>
      </c>
      <c r="G17" s="9">
        <v>17062089.66</v>
      </c>
      <c r="H17" s="9">
        <v>1586770.72</v>
      </c>
      <c r="I17" s="9">
        <v>1073771</v>
      </c>
      <c r="J17" s="9">
        <v>18739</v>
      </c>
      <c r="K17" s="9">
        <v>17556350.379999999</v>
      </c>
      <c r="L17" s="11">
        <f t="shared" si="0"/>
        <v>11.064201121634007</v>
      </c>
      <c r="M17" s="11">
        <f t="shared" si="1"/>
        <v>91.372549019607845</v>
      </c>
      <c r="N17" s="11">
        <f t="shared" si="2"/>
        <v>67.670205056468404</v>
      </c>
      <c r="O17" s="8"/>
    </row>
    <row r="18" spans="1:15" x14ac:dyDescent="0.25">
      <c r="A18" s="10"/>
      <c r="B18" s="9" t="s">
        <v>78</v>
      </c>
      <c r="C18" s="9">
        <v>353</v>
      </c>
      <c r="D18" s="9">
        <v>320</v>
      </c>
      <c r="E18" s="9">
        <v>305</v>
      </c>
      <c r="F18" s="9">
        <v>74992</v>
      </c>
      <c r="G18" s="9">
        <v>956994.28999999992</v>
      </c>
      <c r="H18" s="9">
        <v>823830.92</v>
      </c>
      <c r="I18" s="9">
        <v>449458</v>
      </c>
      <c r="J18" s="9">
        <v>26438.25</v>
      </c>
      <c r="K18" s="9">
        <v>1304928.96</v>
      </c>
      <c r="L18" s="11">
        <f t="shared" si="0"/>
        <v>1.5839766732717435</v>
      </c>
      <c r="M18" s="11">
        <f t="shared" si="1"/>
        <v>95.3125</v>
      </c>
      <c r="N18" s="11">
        <f t="shared" si="2"/>
        <v>54.557068579072023</v>
      </c>
      <c r="O18" s="8"/>
    </row>
    <row r="19" spans="1:15" x14ac:dyDescent="0.25">
      <c r="A19" s="10"/>
      <c r="B19" s="9" t="s">
        <v>79</v>
      </c>
      <c r="C19" s="9">
        <v>163</v>
      </c>
      <c r="D19" s="9">
        <v>124</v>
      </c>
      <c r="E19" s="9">
        <v>115</v>
      </c>
      <c r="F19" s="9">
        <v>108883</v>
      </c>
      <c r="G19" s="9">
        <v>1246635.7</v>
      </c>
      <c r="H19" s="9">
        <v>1111004.05</v>
      </c>
      <c r="I19" s="9">
        <v>601267</v>
      </c>
      <c r="J19" s="9">
        <v>64837</v>
      </c>
      <c r="K19" s="9">
        <v>1691535.75</v>
      </c>
      <c r="L19" s="11">
        <f t="shared" si="0"/>
        <v>1.5225288782700657</v>
      </c>
      <c r="M19" s="11">
        <f t="shared" si="1"/>
        <v>92.741935483870961</v>
      </c>
      <c r="N19" s="11">
        <f t="shared" si="2"/>
        <v>54.119244659819202</v>
      </c>
      <c r="O19" s="8"/>
    </row>
    <row r="20" spans="1:15" x14ac:dyDescent="0.25">
      <c r="A20" s="12" t="s">
        <v>80</v>
      </c>
      <c r="B20" s="12"/>
      <c r="C20" s="9">
        <f>SUM(C16:C19)</f>
        <v>8055</v>
      </c>
      <c r="D20" s="9">
        <f t="shared" ref="D20:K20" si="5">SUM(D16:D19)</f>
        <v>7512</v>
      </c>
      <c r="E20" s="9">
        <f t="shared" si="5"/>
        <v>6986</v>
      </c>
      <c r="F20" s="9">
        <f t="shared" si="5"/>
        <v>455668</v>
      </c>
      <c r="G20" s="9">
        <f t="shared" si="5"/>
        <v>23631160.369999997</v>
      </c>
      <c r="H20" s="9">
        <f t="shared" si="5"/>
        <v>3944972.67</v>
      </c>
      <c r="I20" s="9">
        <f t="shared" si="5"/>
        <v>2214885</v>
      </c>
      <c r="J20" s="9">
        <f t="shared" si="5"/>
        <v>399868.45</v>
      </c>
      <c r="K20" s="9">
        <f t="shared" si="5"/>
        <v>24961379.59</v>
      </c>
      <c r="L20" s="11">
        <f t="shared" si="0"/>
        <v>6.3273897382919007</v>
      </c>
      <c r="M20" s="11">
        <f t="shared" si="1"/>
        <v>92.997870074547393</v>
      </c>
      <c r="N20" s="11">
        <f t="shared" si="2"/>
        <v>56.144495419280048</v>
      </c>
      <c r="O20" s="8"/>
    </row>
    <row r="21" spans="1:15" x14ac:dyDescent="0.25">
      <c r="A21" s="9" t="s">
        <v>8</v>
      </c>
      <c r="B21" s="9" t="s">
        <v>9</v>
      </c>
      <c r="C21" s="9" t="s">
        <v>10</v>
      </c>
      <c r="D21" s="9" t="s">
        <v>11</v>
      </c>
      <c r="E21" s="9" t="s">
        <v>12</v>
      </c>
      <c r="F21" s="9" t="s">
        <v>13</v>
      </c>
      <c r="G21" s="9" t="s">
        <v>14</v>
      </c>
      <c r="H21" s="9" t="s">
        <v>15</v>
      </c>
      <c r="I21" s="9" t="s">
        <v>16</v>
      </c>
      <c r="J21" s="9" t="s">
        <v>17</v>
      </c>
      <c r="K21" s="9" t="s">
        <v>18</v>
      </c>
      <c r="L21" s="9" t="s">
        <v>86</v>
      </c>
      <c r="M21" s="9" t="s">
        <v>20</v>
      </c>
      <c r="N21" s="9" t="s">
        <v>21</v>
      </c>
    </row>
    <row r="22" spans="1:15" x14ac:dyDescent="0.25">
      <c r="A22" s="10" t="s">
        <v>84</v>
      </c>
      <c r="B22" s="9" t="s">
        <v>24</v>
      </c>
      <c r="C22" s="9">
        <v>993</v>
      </c>
      <c r="D22" s="9">
        <v>878</v>
      </c>
      <c r="E22" s="9">
        <v>707</v>
      </c>
      <c r="F22" s="9">
        <v>28116</v>
      </c>
      <c r="G22" s="9">
        <v>6511350.0999999996</v>
      </c>
      <c r="H22" s="9">
        <v>234443.88</v>
      </c>
      <c r="I22" s="9">
        <v>80223</v>
      </c>
      <c r="J22" s="9">
        <v>52339.68</v>
      </c>
      <c r="K22" s="9">
        <v>6613231.2999999998</v>
      </c>
      <c r="L22" s="11">
        <f t="shared" si="0"/>
        <v>28.208163505910239</v>
      </c>
      <c r="M22" s="11">
        <f t="shared" si="1"/>
        <v>80.523917995444194</v>
      </c>
      <c r="N22" s="11">
        <f t="shared" si="2"/>
        <v>34.218423615920365</v>
      </c>
    </row>
    <row r="23" spans="1:15" x14ac:dyDescent="0.25">
      <c r="A23" s="10"/>
      <c r="B23" s="9" t="s">
        <v>77</v>
      </c>
      <c r="C23" s="9">
        <v>13947</v>
      </c>
      <c r="D23" s="9">
        <v>13351</v>
      </c>
      <c r="E23" s="9">
        <v>12851</v>
      </c>
      <c r="F23" s="9">
        <v>899701</v>
      </c>
      <c r="G23" s="9">
        <v>33604810.979999997</v>
      </c>
      <c r="H23" s="9">
        <v>6469133.6399999997</v>
      </c>
      <c r="I23" s="9">
        <v>3960858</v>
      </c>
      <c r="J23" s="9">
        <v>43290.15</v>
      </c>
      <c r="K23" s="9">
        <v>36069796.470000006</v>
      </c>
      <c r="L23" s="11">
        <f t="shared" si="0"/>
        <v>5.5756765089799583</v>
      </c>
      <c r="M23" s="11">
        <f t="shared" si="1"/>
        <v>96.254962175117967</v>
      </c>
      <c r="N23" s="11">
        <f t="shared" si="2"/>
        <v>61.227023901766245</v>
      </c>
    </row>
    <row r="24" spans="1:15" x14ac:dyDescent="0.25">
      <c r="A24" s="10"/>
      <c r="B24" s="9" t="s">
        <v>78</v>
      </c>
      <c r="C24" s="9">
        <v>3061</v>
      </c>
      <c r="D24" s="9">
        <v>2685</v>
      </c>
      <c r="E24" s="9">
        <v>2622</v>
      </c>
      <c r="F24" s="9">
        <v>320134</v>
      </c>
      <c r="G24" s="9">
        <v>4813031.13</v>
      </c>
      <c r="H24" s="9">
        <v>3696789.98</v>
      </c>
      <c r="I24" s="9">
        <v>1727878</v>
      </c>
      <c r="J24" s="9">
        <v>12149.17</v>
      </c>
      <c r="K24" s="9">
        <v>6769793.9400000004</v>
      </c>
      <c r="L24" s="11">
        <f t="shared" si="0"/>
        <v>1.8312627919425384</v>
      </c>
      <c r="M24" s="11">
        <f t="shared" si="1"/>
        <v>97.653631284916202</v>
      </c>
      <c r="N24" s="11">
        <f t="shared" si="2"/>
        <v>46.739955727752758</v>
      </c>
    </row>
    <row r="25" spans="1:15" x14ac:dyDescent="0.25">
      <c r="A25" s="10"/>
      <c r="B25" s="9" t="s">
        <v>79</v>
      </c>
      <c r="C25" s="9">
        <v>269</v>
      </c>
      <c r="D25" s="9">
        <v>194</v>
      </c>
      <c r="E25" s="9">
        <v>182</v>
      </c>
      <c r="F25" s="9">
        <v>106315</v>
      </c>
      <c r="G25" s="9">
        <v>984497.69</v>
      </c>
      <c r="H25" s="9">
        <v>1026324.76</v>
      </c>
      <c r="I25" s="9">
        <v>516532</v>
      </c>
      <c r="J25" s="9">
        <v>22582</v>
      </c>
      <c r="K25" s="9">
        <v>1471708.45</v>
      </c>
      <c r="L25" s="11">
        <f t="shared" si="0"/>
        <v>1.4339598023533993</v>
      </c>
      <c r="M25" s="11">
        <f t="shared" si="1"/>
        <v>93.814432989690715</v>
      </c>
      <c r="N25" s="11">
        <f t="shared" si="2"/>
        <v>50.328319079040831</v>
      </c>
    </row>
    <row r="26" spans="1:15" x14ac:dyDescent="0.25">
      <c r="A26" s="12" t="s">
        <v>80</v>
      </c>
      <c r="B26" s="12"/>
      <c r="C26" s="9">
        <f>SUM(C22:C25)</f>
        <v>18270</v>
      </c>
      <c r="D26" s="9">
        <f t="shared" ref="D26:K26" si="6">SUM(D22:D25)</f>
        <v>17108</v>
      </c>
      <c r="E26" s="9">
        <f t="shared" si="6"/>
        <v>16362</v>
      </c>
      <c r="F26" s="9">
        <f t="shared" si="6"/>
        <v>1354266</v>
      </c>
      <c r="G26" s="9">
        <f t="shared" si="6"/>
        <v>45913689.899999999</v>
      </c>
      <c r="H26" s="9">
        <f t="shared" si="6"/>
        <v>11426692.26</v>
      </c>
      <c r="I26" s="9">
        <f t="shared" si="6"/>
        <v>6285491</v>
      </c>
      <c r="J26" s="9">
        <f t="shared" si="6"/>
        <v>130361</v>
      </c>
      <c r="K26" s="9">
        <f t="shared" si="6"/>
        <v>50924530.160000004</v>
      </c>
      <c r="L26" s="11">
        <f t="shared" si="0"/>
        <v>4.4566291802803839</v>
      </c>
      <c r="M26" s="11">
        <f t="shared" si="1"/>
        <v>95.639466916062659</v>
      </c>
      <c r="N26" s="11">
        <f t="shared" si="2"/>
        <v>55.007090914689606</v>
      </c>
    </row>
    <row r="27" spans="1:15" x14ac:dyDescent="0.25">
      <c r="A27" s="9" t="s">
        <v>8</v>
      </c>
      <c r="B27" s="9" t="s">
        <v>9</v>
      </c>
      <c r="C27" s="9" t="s">
        <v>10</v>
      </c>
      <c r="D27" s="9" t="s">
        <v>11</v>
      </c>
      <c r="E27" s="9" t="s">
        <v>12</v>
      </c>
      <c r="F27" s="9" t="s">
        <v>13</v>
      </c>
      <c r="G27" s="9" t="s">
        <v>14</v>
      </c>
      <c r="H27" s="9" t="s">
        <v>15</v>
      </c>
      <c r="I27" s="9" t="s">
        <v>16</v>
      </c>
      <c r="J27" s="9" t="s">
        <v>17</v>
      </c>
      <c r="K27" s="9" t="s">
        <v>18</v>
      </c>
      <c r="L27" s="9" t="s">
        <v>86</v>
      </c>
      <c r="M27" s="9" t="s">
        <v>20</v>
      </c>
      <c r="N27" s="9" t="s">
        <v>21</v>
      </c>
    </row>
    <row r="28" spans="1:15" x14ac:dyDescent="0.25">
      <c r="A28" s="10" t="s">
        <v>85</v>
      </c>
      <c r="B28" s="9" t="s">
        <v>24</v>
      </c>
      <c r="C28" s="9">
        <f>C4+C10+C16+C22</f>
        <v>4128</v>
      </c>
      <c r="D28" s="9">
        <f t="shared" ref="D28:K28" si="7">D4+D10+D16+D22</f>
        <v>3547</v>
      </c>
      <c r="E28" s="9">
        <f t="shared" si="7"/>
        <v>3332</v>
      </c>
      <c r="F28" s="9">
        <f t="shared" si="7"/>
        <v>109295</v>
      </c>
      <c r="G28" s="9">
        <f t="shared" si="7"/>
        <v>19824154.339999996</v>
      </c>
      <c r="H28" s="9">
        <f t="shared" si="7"/>
        <v>930921.46</v>
      </c>
      <c r="I28" s="9">
        <f t="shared" si="7"/>
        <v>263409</v>
      </c>
      <c r="J28" s="9">
        <f t="shared" si="7"/>
        <v>454988.60000000003</v>
      </c>
      <c r="K28" s="9">
        <f t="shared" si="7"/>
        <v>20036678.199999999</v>
      </c>
      <c r="L28" s="11">
        <f t="shared" si="0"/>
        <v>21.523489425198125</v>
      </c>
      <c r="M28" s="11">
        <f t="shared" si="1"/>
        <v>93.938539610938818</v>
      </c>
      <c r="N28" s="11">
        <f t="shared" si="2"/>
        <v>28.295512706302851</v>
      </c>
    </row>
    <row r="29" spans="1:15" x14ac:dyDescent="0.25">
      <c r="A29" s="10"/>
      <c r="B29" s="9" t="s">
        <v>77</v>
      </c>
      <c r="C29" s="9">
        <f>C5+C11+C17+C23</f>
        <v>24456</v>
      </c>
      <c r="D29" s="9">
        <f t="shared" ref="D29:K29" si="8">D5+D11+D17+D23</f>
        <v>23280</v>
      </c>
      <c r="E29" s="9">
        <f t="shared" si="8"/>
        <v>22181</v>
      </c>
      <c r="F29" s="9">
        <f t="shared" si="8"/>
        <v>1361167</v>
      </c>
      <c r="G29" s="9">
        <f t="shared" si="8"/>
        <v>102203355.27000001</v>
      </c>
      <c r="H29" s="9">
        <f t="shared" si="8"/>
        <v>9775882.3399999999</v>
      </c>
      <c r="I29" s="9">
        <f t="shared" si="8"/>
        <v>6177022</v>
      </c>
      <c r="J29" s="9">
        <f t="shared" si="8"/>
        <v>60439.15</v>
      </c>
      <c r="K29" s="9">
        <f t="shared" si="8"/>
        <v>105741776.46000001</v>
      </c>
      <c r="L29" s="11">
        <f t="shared" si="0"/>
        <v>10.816596679701856</v>
      </c>
      <c r="M29" s="11">
        <f t="shared" si="1"/>
        <v>95.279209621993118</v>
      </c>
      <c r="N29" s="11">
        <f t="shared" si="2"/>
        <v>63.186337408393975</v>
      </c>
    </row>
    <row r="30" spans="1:15" x14ac:dyDescent="0.25">
      <c r="A30" s="10"/>
      <c r="B30" s="9" t="s">
        <v>78</v>
      </c>
      <c r="C30" s="9">
        <f>C6+C12+C18+C24</f>
        <v>4065</v>
      </c>
      <c r="D30" s="9">
        <f t="shared" ref="D30:K30" si="9">D6+D12+D18+D24</f>
        <v>3567</v>
      </c>
      <c r="E30" s="9">
        <f t="shared" si="9"/>
        <v>3465</v>
      </c>
      <c r="F30" s="9">
        <f t="shared" si="9"/>
        <v>470753</v>
      </c>
      <c r="G30" s="9">
        <f t="shared" si="9"/>
        <v>7896805.96</v>
      </c>
      <c r="H30" s="9">
        <f t="shared" si="9"/>
        <v>5382797.2800000003</v>
      </c>
      <c r="I30" s="9">
        <f t="shared" si="9"/>
        <v>2671245</v>
      </c>
      <c r="J30" s="9">
        <f t="shared" si="9"/>
        <v>39398.239999999998</v>
      </c>
      <c r="K30" s="9">
        <f t="shared" si="9"/>
        <v>10568960</v>
      </c>
      <c r="L30" s="11">
        <f t="shared" si="0"/>
        <v>1.9634698188002353</v>
      </c>
      <c r="M30" s="11">
        <f t="shared" si="1"/>
        <v>97.140454163162332</v>
      </c>
      <c r="N30" s="11">
        <f t="shared" si="2"/>
        <v>49.625591696070707</v>
      </c>
    </row>
    <row r="31" spans="1:15" x14ac:dyDescent="0.25">
      <c r="A31" s="10"/>
      <c r="B31" s="9" t="s">
        <v>79</v>
      </c>
      <c r="C31" s="9">
        <f>C7+C13+C19+C25</f>
        <v>642</v>
      </c>
      <c r="D31" s="9">
        <f t="shared" ref="D31:K31" si="10">D7+D13+D19+D25</f>
        <v>475</v>
      </c>
      <c r="E31" s="9">
        <f t="shared" si="10"/>
        <v>443</v>
      </c>
      <c r="F31" s="9">
        <f t="shared" si="10"/>
        <v>262553</v>
      </c>
      <c r="G31" s="9">
        <f t="shared" si="10"/>
        <v>4059677.1199999996</v>
      </c>
      <c r="H31" s="9">
        <f t="shared" si="10"/>
        <v>2615091.77</v>
      </c>
      <c r="I31" s="9">
        <f t="shared" si="10"/>
        <v>1351278</v>
      </c>
      <c r="J31" s="9">
        <f t="shared" si="10"/>
        <v>70419</v>
      </c>
      <c r="K31" s="9">
        <f t="shared" si="10"/>
        <v>5253071.8899999997</v>
      </c>
      <c r="L31" s="11">
        <f t="shared" si="0"/>
        <v>2.008752407950869</v>
      </c>
      <c r="M31" s="11">
        <f t="shared" si="1"/>
        <v>93.263157894736835</v>
      </c>
      <c r="N31" s="11">
        <f t="shared" si="2"/>
        <v>51.672297527057722</v>
      </c>
    </row>
    <row r="32" spans="1:15" x14ac:dyDescent="0.25">
      <c r="A32" s="12" t="s">
        <v>80</v>
      </c>
      <c r="B32" s="12"/>
      <c r="C32" s="9">
        <f>SUM(C28:C31)</f>
        <v>33291</v>
      </c>
      <c r="D32" s="9">
        <f t="shared" ref="D32:K32" si="11">SUM(D28:D31)</f>
        <v>30869</v>
      </c>
      <c r="E32" s="9">
        <f t="shared" si="11"/>
        <v>29421</v>
      </c>
      <c r="F32" s="9">
        <f t="shared" si="11"/>
        <v>2203768</v>
      </c>
      <c r="G32" s="9">
        <f t="shared" si="11"/>
        <v>133983992.69000001</v>
      </c>
      <c r="H32" s="9">
        <f t="shared" si="11"/>
        <v>18704692.850000001</v>
      </c>
      <c r="I32" s="9">
        <f t="shared" si="11"/>
        <v>10462954</v>
      </c>
      <c r="J32" s="9">
        <f t="shared" si="11"/>
        <v>625244.99000000011</v>
      </c>
      <c r="K32" s="9">
        <f t="shared" si="11"/>
        <v>141600486.55000001</v>
      </c>
      <c r="L32" s="11">
        <f t="shared" si="0"/>
        <v>7.5703187261906839</v>
      </c>
      <c r="M32" s="11">
        <f t="shared" si="1"/>
        <v>95.309209886941588</v>
      </c>
      <c r="N32" s="11">
        <f t="shared" si="2"/>
        <v>55.937587876509824</v>
      </c>
    </row>
    <row r="33" spans="12:14" x14ac:dyDescent="0.25">
      <c r="L33" s="8"/>
      <c r="M33" s="8"/>
      <c r="N33" s="8"/>
    </row>
  </sheetData>
  <mergeCells count="10">
    <mergeCell ref="A22:A25"/>
    <mergeCell ref="A26:B26"/>
    <mergeCell ref="A28:A31"/>
    <mergeCell ref="A32:B32"/>
    <mergeCell ref="A4:A7"/>
    <mergeCell ref="A8:B8"/>
    <mergeCell ref="A10:A13"/>
    <mergeCell ref="A14:B14"/>
    <mergeCell ref="A16:A19"/>
    <mergeCell ref="A20:B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CESCOM</dc:creator>
  <cp:lastModifiedBy>CESCOM</cp:lastModifiedBy>
  <dcterms:created xsi:type="dcterms:W3CDTF">2022-04-26T04:34:37Z</dcterms:created>
  <dcterms:modified xsi:type="dcterms:W3CDTF">2022-04-26T05:00:49Z</dcterms:modified>
</cp:coreProperties>
</file>