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 activeTab="3"/>
  </bookViews>
  <sheets>
    <sheet name="sheet1" sheetId="2" r:id="rId1"/>
    <sheet name="Sheet3" sheetId="4" r:id="rId2"/>
    <sheet name="Sheet2" sheetId="3" r:id="rId3"/>
    <sheet name="Sheet4" sheetId="5" r:id="rId4"/>
  </sheet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H42" i="5" s="1"/>
  <c r="I21" i="5"/>
  <c r="I42" i="5" s="1"/>
  <c r="J21" i="5"/>
  <c r="K21" i="5"/>
  <c r="L39" i="5"/>
  <c r="L40" i="5"/>
  <c r="L41" i="5"/>
  <c r="L38" i="5"/>
  <c r="C38" i="5"/>
  <c r="D38" i="5"/>
  <c r="E38" i="5"/>
  <c r="F38" i="5"/>
  <c r="G38" i="5"/>
  <c r="H38" i="5"/>
  <c r="I38" i="5"/>
  <c r="J38" i="5"/>
  <c r="K38" i="5"/>
  <c r="C39" i="5"/>
  <c r="D39" i="5"/>
  <c r="E39" i="5"/>
  <c r="F39" i="5"/>
  <c r="G39" i="5"/>
  <c r="H39" i="5"/>
  <c r="I39" i="5"/>
  <c r="J39" i="5"/>
  <c r="K39" i="5"/>
  <c r="C40" i="5"/>
  <c r="D40" i="5"/>
  <c r="E40" i="5"/>
  <c r="F40" i="5"/>
  <c r="G40" i="5"/>
  <c r="H40" i="5"/>
  <c r="I40" i="5"/>
  <c r="J40" i="5"/>
  <c r="K40" i="5"/>
  <c r="C41" i="5"/>
  <c r="D41" i="5"/>
  <c r="E41" i="5"/>
  <c r="F41" i="5"/>
  <c r="G41" i="5"/>
  <c r="H41" i="5"/>
  <c r="I41" i="5"/>
  <c r="J41" i="5"/>
  <c r="K41" i="5"/>
  <c r="C42" i="5"/>
  <c r="D42" i="5"/>
  <c r="E42" i="5"/>
  <c r="F42" i="5"/>
  <c r="G42" i="5"/>
  <c r="L42" i="5" s="1"/>
  <c r="J42" i="5"/>
  <c r="K42" i="5"/>
  <c r="B39" i="5"/>
  <c r="B40" i="5"/>
  <c r="B41" i="5"/>
  <c r="B42" i="5"/>
  <c r="B38" i="5"/>
  <c r="B14" i="5"/>
  <c r="C14" i="5"/>
  <c r="D14" i="5"/>
  <c r="E14" i="5"/>
  <c r="F14" i="5"/>
  <c r="G14" i="5"/>
  <c r="H14" i="5"/>
  <c r="I14" i="5"/>
  <c r="J14" i="5"/>
  <c r="K14" i="5"/>
  <c r="B28" i="5"/>
  <c r="C28" i="5"/>
  <c r="D28" i="5"/>
  <c r="E28" i="5"/>
  <c r="F28" i="5"/>
  <c r="G28" i="5"/>
  <c r="H28" i="5"/>
  <c r="I28" i="5"/>
  <c r="J28" i="5"/>
  <c r="K28" i="5"/>
  <c r="B35" i="5"/>
  <c r="C35" i="5"/>
  <c r="D35" i="5"/>
  <c r="E35" i="5"/>
  <c r="F35" i="5"/>
  <c r="G35" i="5"/>
  <c r="H35" i="5"/>
  <c r="I35" i="5"/>
  <c r="J35" i="5"/>
  <c r="K35" i="5"/>
  <c r="B7" i="5"/>
  <c r="C7" i="5"/>
  <c r="D7" i="5"/>
  <c r="E7" i="5"/>
  <c r="F7" i="5"/>
  <c r="G7" i="5"/>
  <c r="H7" i="5"/>
  <c r="I7" i="5"/>
  <c r="J7" i="5"/>
  <c r="K7" i="5"/>
  <c r="L3" i="5"/>
  <c r="L4" i="5"/>
  <c r="L5" i="5"/>
  <c r="L6" i="5"/>
  <c r="L10" i="5"/>
  <c r="L11" i="5"/>
  <c r="L12" i="5"/>
  <c r="L13" i="5"/>
  <c r="L17" i="5"/>
  <c r="L18" i="5"/>
  <c r="L19" i="5"/>
  <c r="L20" i="5"/>
  <c r="L24" i="5"/>
  <c r="L25" i="5"/>
  <c r="L26" i="5"/>
  <c r="L27" i="5"/>
  <c r="L31" i="5"/>
  <c r="L32" i="5"/>
  <c r="L33" i="5"/>
  <c r="L34" i="5"/>
  <c r="K3" i="3"/>
  <c r="L3" i="3" s="1"/>
  <c r="K4" i="3"/>
  <c r="L4" i="3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2" i="3"/>
  <c r="L2" i="3" s="1"/>
</calcChain>
</file>

<file path=xl/sharedStrings.xml><?xml version="1.0" encoding="utf-8"?>
<sst xmlns="http://schemas.openxmlformats.org/spreadsheetml/2006/main" count="812" uniqueCount="117">
  <si>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</si>
  <si>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</si>
  <si>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</si>
  <si>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</si>
  <si>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</si>
  <si>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</si>
  <si>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</si>
  <si>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</si>
  <si>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</si>
  <si>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</si>
  <si>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</si>
  <si>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</si>
  <si>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</si>
  <si>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</si>
  <si>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</si>
  <si>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</si>
  <si>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</si>
  <si>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</si>
  <si>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</si>
  <si>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</si>
  <si>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</si>
  <si>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</si>
  <si>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</si>
  <si>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</si>
  <si>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</si>
  <si>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</si>
  <si>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</si>
  <si>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</si>
  <si>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</si>
  <si>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</si>
  <si>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CR PATANA</t>
  </si>
  <si>
    <t>142111~S BELAGOLA</t>
  </si>
  <si>
    <t>HT1</t>
  </si>
  <si>
    <t>HT1 - Water Supply, Sewerage Pumping CMC/TMC</t>
  </si>
  <si>
    <t>HT2</t>
  </si>
  <si>
    <t>HT2A(i) - Industrial - other than under BMA - 11 KV</t>
  </si>
  <si>
    <t>HT2C(ii) - Other than Govt., Chartable, Univercity &amp; Institutes, ESI Hospital &amp; Hostels</t>
  </si>
  <si>
    <t>HT2B(i) - Industrial - other than under BMA - 11 KV</t>
  </si>
  <si>
    <t>HT3</t>
  </si>
  <si>
    <t>HT3A(i) - Lift Irrigation Govt. Dept-11 KV</t>
  </si>
  <si>
    <t>HT5</t>
  </si>
  <si>
    <t>HT5 - Temporary Supply  (67 HP and above)</t>
  </si>
  <si>
    <t>142112~NORANAKKI</t>
  </si>
  <si>
    <t>LT1</t>
  </si>
  <si>
    <t>LT1 - Bhagyajyothi &amp; Kutirajyothi (BV/KJ) ( Metered) Above  40 Units</t>
  </si>
  <si>
    <t>LT1 - Bhagyajyothi &amp; Kutirajyothi  (BV/KJ) ( Metered) Upto 7 Units(FC) )</t>
  </si>
  <si>
    <t>LT1 - Bhagyajyothi &amp; Kutirajyothi (BV/KJ) ( Metered) 8 to 40 Units</t>
  </si>
  <si>
    <t>LT2</t>
  </si>
  <si>
    <t>LT-2(b)(i) - Ltng. ,heating &amp; Motive Power , Pvt. Institu. in ULB's &amp; CC</t>
  </si>
  <si>
    <t>LT-2(a)(ii) - Ltng. ,heating &amp; Motive Power , Rural Local  Bodies</t>
  </si>
  <si>
    <t>LT-2(a)(i) - Ltng.,heating &amp; Motive Power , BMA &amp; Municipal Corp</t>
  </si>
  <si>
    <t>LT-2(b)(ii) - Ltng ,heating &amp; Motive Power , Pvt. Institu. in Village Pan.</t>
  </si>
  <si>
    <t>LT3</t>
  </si>
  <si>
    <t>LT-3(i) - Comme. Ltng ,heating &amp; Motive Power , in ULB's &amp; CC</t>
  </si>
  <si>
    <t>LT-3(ii)(OL) - Comme. Ltng ,heating &amp; Motive Power , in Village Pan. ( Office Lighting)</t>
  </si>
  <si>
    <t xml:space="preserve">LT-3(ii) - Comme. Ltng ,heating &amp; Motive Power , in Village Pan. </t>
  </si>
  <si>
    <t>LT4</t>
  </si>
  <si>
    <t>LT-4(a) - IP Sets - &lt;=10Hp,    Rural Feeder  (Un-Metered)</t>
  </si>
  <si>
    <t>LT-4(a) - IP Sets -  &lt;=10HP, Urban feeders ( Un-Metered)</t>
  </si>
  <si>
    <t>LT5</t>
  </si>
  <si>
    <t>LT5A - Heating &amp; Motive Power - other than BMA ,    5&lt;x&lt;40 HP</t>
  </si>
  <si>
    <t>LT5B - Heating &amp; Motive Power - other than BMA ,    5&lt;x&lt;40 HP</t>
  </si>
  <si>
    <t>LT5B - Heating &amp; Motive Power - other than BMA ,       &lt;= 5 HP</t>
  </si>
  <si>
    <t>LT5B - Heating &amp; Motive Power -other than BMA ,  40&lt;x&lt;67 HP</t>
  </si>
  <si>
    <t>LT6</t>
  </si>
  <si>
    <t>LT6 - Public Lighting  (Grampanchayath)</t>
  </si>
  <si>
    <t>LT6 - Public Lighting  (Others)</t>
  </si>
  <si>
    <t>LT6 - Water Supply ( Grampanchayath)</t>
  </si>
  <si>
    <t>LT6 - Water Supply ( Others )</t>
  </si>
  <si>
    <t>LT7</t>
  </si>
  <si>
    <t>LT7(A) - Temporary Supply (28 days &amp; above renewal)</t>
  </si>
  <si>
    <t>142114~KUNDURU MATTA</t>
  </si>
  <si>
    <t>LT4C(i) - IP Sets - Pvt Horticu. Nurseries,Coffee &amp; Tea 10 HP &amp; below</t>
  </si>
  <si>
    <t>142115~INFOSYS</t>
  </si>
  <si>
    <t xml:space="preserve">142116~HOUSING BOARD </t>
  </si>
  <si>
    <t>LT5B - Heating &amp; Motive Power -other than BMA ,       &gt;= 100 HP</t>
  </si>
  <si>
    <t>LT6 - Water Supply ( CMC/TMC/TP)</t>
  </si>
  <si>
    <t>LT6 - Public Lighting  (CMC/TMC/TP)</t>
  </si>
  <si>
    <t>142117~HEMAVATHI</t>
  </si>
  <si>
    <t>HT2C(i) - Govt., Chartable, Univercity &amp; ESI Hospital &amp; Hostels</t>
  </si>
  <si>
    <t>LT-3(i)(OL) - Comme. Ltng ,heating &amp; Motive Power , in ULB's &amp; CC ( Office Lighting)</t>
  </si>
  <si>
    <t>142118~UDAYAPURA</t>
  </si>
  <si>
    <t>LT5A - Heating &amp; Motive Power - other than BMA ,       &lt;= 5 HP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</si>
  <si>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</si>
  <si>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</si>
  <si>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</si>
  <si>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</si>
  <si>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</si>
  <si>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</si>
  <si>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</si>
  <si>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</si>
  <si>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</si>
  <si>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</si>
  <si>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</si>
  <si>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TO COLLECTION</t>
  </si>
  <si>
    <t>BALANCE</t>
  </si>
  <si>
    <t>Row Labels</t>
  </si>
  <si>
    <t>Grand Total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</si>
  <si>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</si>
  <si>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</si>
  <si>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</si>
  <si>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</si>
  <si>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</si>
  <si>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</si>
  <si>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</si>
  <si>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ADJ</t>
  </si>
  <si>
    <t>Sum of TO COLLECTION</t>
  </si>
  <si>
    <t>Sum of BALANCE</t>
  </si>
  <si>
    <t xml:space="preserve"> BALANCE</t>
  </si>
  <si>
    <t xml:space="preserve"> TO COLLECTION</t>
  </si>
  <si>
    <t xml:space="preserve"> ADJ</t>
  </si>
  <si>
    <t xml:space="preserve"> COLLECTION</t>
  </si>
  <si>
    <t xml:space="preserve"> DEMAND</t>
  </si>
  <si>
    <t xml:space="preserve"> BILLED INSTALLATION</t>
  </si>
  <si>
    <t xml:space="preserve"> TOTAL INSTALLATION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</si>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</sst>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0" fillId="0" borderId="1" xfId="0" applyNumberFormat="1" applyFill="1" applyBorder="1" applyAlignment="1" applyProtection="1"/>
    <xf numFmtId="14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4834.840034143519" createdVersion="4" refreshedVersion="4" minRefreshableVersion="3" recordCount="64">
  <cacheSource type="worksheet">
    <worksheetSource ref="A1:L65" sheet="Sheet2"/>
  </cacheSource>
  <cacheFields count="12">
    <cacheField name="SO CODE" numFmtId="0">
      <sharedItems count="5">
        <s v="142112~NORANAKKI"/>
        <s v="142114~KUNDURU MATTA"/>
        <s v="142116~HOUSING BOARD "/>
        <s v="142117~HEMAVATHI"/>
        <s v="142118~UDAYAPURA"/>
      </sharedItems>
    </cacheField>
    <cacheField name="TARIFF" numFmtId="0">
      <sharedItems count="4">
        <s v="LT1"/>
        <s v="LT2"/>
        <s v="LT3"/>
        <s v="LT5"/>
      </sharedItems>
    </cacheField>
    <cacheField name="TOTAL INSTALLATION" numFmtId="0">
      <sharedItems containsSemiMixedTypes="0" containsString="0" containsNumber="1" containsInteger="1" minValue="1" maxValue="4924"/>
    </cacheField>
    <cacheField name="LIVE INSTALLATION" numFmtId="0">
      <sharedItems containsSemiMixedTypes="0" containsString="0" containsNumber="1" containsInteger="1" minValue="1" maxValue="4326"/>
    </cacheField>
    <cacheField name="BILLED INSTALLATION" numFmtId="0">
      <sharedItems containsSemiMixedTypes="0" containsString="0" containsNumber="1" containsInteger="1" minValue="0" maxValue="4309"/>
    </cacheField>
    <cacheField name="UNITS" numFmtId="0">
      <sharedItems containsSemiMixedTypes="0" containsString="0" containsNumber="1" containsInteger="1" minValue="0" maxValue="133254"/>
    </cacheField>
    <cacheField name="OB" numFmtId="1">
      <sharedItems containsSemiMixedTypes="0" containsString="0" containsNumber="1" minValue="-31802.38" maxValue="4025250.92"/>
    </cacheField>
    <cacheField name="DEMAND" numFmtId="1">
      <sharedItems containsSemiMixedTypes="0" containsString="0" containsNumber="1" minValue="0" maxValue="1031131.42"/>
    </cacheField>
    <cacheField name="COLLECTION" numFmtId="1">
      <sharedItems containsSemiMixedTypes="0" containsString="0" containsNumber="1" minValue="0" maxValue="1244938"/>
    </cacheField>
    <cacheField name="ADJ" numFmtId="1">
      <sharedItems containsSemiMixedTypes="0" containsString="0" containsNumber="1" minValue="-21147" maxValue="130285.26"/>
    </cacheField>
    <cacheField name="TO COLLECTION" numFmtId="1">
      <sharedItems containsSemiMixedTypes="0" containsString="0" containsNumber="1" minValue="0" maxValue="1244976"/>
    </cacheField>
    <cacheField name="BALANCE" numFmtId="1">
      <sharedItems containsSemiMixedTypes="0" containsString="0" containsNumber="1" minValue="-213844.57999999996" maxValue="733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n v="136"/>
    <n v="136"/>
    <n v="136"/>
    <n v="8673"/>
    <n v="59135.53"/>
    <n v="56307"/>
    <n v="42332"/>
    <n v="0"/>
    <n v="42332"/>
    <n v="13975"/>
  </r>
  <r>
    <x v="0"/>
    <x v="0"/>
    <n v="727"/>
    <n v="328"/>
    <n v="328"/>
    <n v="417"/>
    <n v="848541.57"/>
    <n v="25998.23"/>
    <n v="44934"/>
    <n v="23046.23"/>
    <n v="67980.23"/>
    <n v="-41982"/>
  </r>
  <r>
    <x v="0"/>
    <x v="0"/>
    <n v="621"/>
    <n v="621"/>
    <n v="621"/>
    <n v="15689"/>
    <n v="192261.78"/>
    <n v="131231.26"/>
    <n v="44457"/>
    <n v="130285.26"/>
    <n v="174742.26"/>
    <n v="-43511"/>
  </r>
  <r>
    <x v="0"/>
    <x v="1"/>
    <n v="1"/>
    <n v="1"/>
    <n v="1"/>
    <n v="1650"/>
    <n v="0"/>
    <n v="21239"/>
    <n v="21239"/>
    <n v="0"/>
    <n v="21239"/>
    <n v="0"/>
  </r>
  <r>
    <x v="0"/>
    <x v="1"/>
    <n v="3935"/>
    <n v="3403"/>
    <n v="3372"/>
    <n v="98191"/>
    <n v="3526199.29"/>
    <n v="805153"/>
    <n v="860910"/>
    <n v="24540"/>
    <n v="885450"/>
    <n v="-80297"/>
  </r>
  <r>
    <x v="0"/>
    <x v="1"/>
    <n v="53"/>
    <n v="50"/>
    <n v="49"/>
    <n v="1990"/>
    <n v="13208.55"/>
    <n v="15701.69"/>
    <n v="20457"/>
    <n v="240"/>
    <n v="20697"/>
    <n v="-4995.3099999999995"/>
  </r>
  <r>
    <x v="0"/>
    <x v="1"/>
    <n v="2"/>
    <n v="2"/>
    <n v="2"/>
    <n v="231"/>
    <n v="-37"/>
    <n v="2320"/>
    <n v="422"/>
    <n v="0"/>
    <n v="422"/>
    <n v="1898"/>
  </r>
  <r>
    <x v="0"/>
    <x v="2"/>
    <n v="7"/>
    <n v="7"/>
    <n v="6"/>
    <n v="398"/>
    <n v="5355"/>
    <n v="5186"/>
    <n v="6750"/>
    <n v="0"/>
    <n v="6750"/>
    <n v="-1564"/>
  </r>
  <r>
    <x v="0"/>
    <x v="2"/>
    <n v="2"/>
    <n v="2"/>
    <n v="2"/>
    <n v="6"/>
    <n v="-40.46"/>
    <n v="283.27"/>
    <n v="0"/>
    <n v="283.27"/>
    <n v="283.27"/>
    <n v="0"/>
  </r>
  <r>
    <x v="0"/>
    <x v="2"/>
    <n v="169"/>
    <n v="152"/>
    <n v="152"/>
    <n v="22675"/>
    <n v="139632.03"/>
    <n v="254249"/>
    <n v="244361"/>
    <n v="0"/>
    <n v="244361"/>
    <n v="9888"/>
  </r>
  <r>
    <x v="0"/>
    <x v="3"/>
    <n v="1"/>
    <n v="1"/>
    <n v="0"/>
    <n v="0"/>
    <n v="0"/>
    <n v="0"/>
    <n v="0"/>
    <n v="0"/>
    <n v="0"/>
    <n v="0"/>
  </r>
  <r>
    <x v="0"/>
    <x v="3"/>
    <n v="36"/>
    <n v="24"/>
    <n v="24"/>
    <n v="8483"/>
    <n v="67263.210000000006"/>
    <n v="94411"/>
    <n v="98222"/>
    <n v="0"/>
    <n v="98222"/>
    <n v="-3811"/>
  </r>
  <r>
    <x v="0"/>
    <x v="3"/>
    <n v="25"/>
    <n v="20"/>
    <n v="20"/>
    <n v="906"/>
    <n v="6981.88"/>
    <n v="10318"/>
    <n v="8259"/>
    <n v="0"/>
    <n v="8259"/>
    <n v="2059"/>
  </r>
  <r>
    <x v="0"/>
    <x v="3"/>
    <n v="3"/>
    <n v="2"/>
    <n v="2"/>
    <n v="4721"/>
    <n v="-27978.91"/>
    <n v="51833"/>
    <n v="52504"/>
    <n v="0"/>
    <n v="52504"/>
    <n v="-671"/>
  </r>
  <r>
    <x v="1"/>
    <x v="0"/>
    <n v="617"/>
    <n v="169"/>
    <n v="169"/>
    <n v="315"/>
    <n v="127741.27"/>
    <n v="12180.25"/>
    <n v="460"/>
    <n v="11569.25"/>
    <n v="12029.25"/>
    <n v="151"/>
  </r>
  <r>
    <x v="1"/>
    <x v="0"/>
    <n v="377"/>
    <n v="377"/>
    <n v="377"/>
    <n v="8496"/>
    <n v="581.78"/>
    <n v="70714.64"/>
    <n v="4420"/>
    <n v="70552.639999999999"/>
    <n v="74972.639999999999"/>
    <n v="-4258"/>
  </r>
  <r>
    <x v="1"/>
    <x v="0"/>
    <n v="34"/>
    <n v="34"/>
    <n v="34"/>
    <n v="2206"/>
    <n v="1643.65"/>
    <n v="14314"/>
    <n v="11890"/>
    <n v="315"/>
    <n v="12205"/>
    <n v="2109"/>
  </r>
  <r>
    <x v="1"/>
    <x v="1"/>
    <n v="2902"/>
    <n v="2509"/>
    <n v="2504"/>
    <n v="52581"/>
    <n v="1725163.55"/>
    <n v="472321"/>
    <n v="497528"/>
    <n v="-220"/>
    <n v="497308"/>
    <n v="-24987"/>
  </r>
  <r>
    <x v="1"/>
    <x v="1"/>
    <n v="23"/>
    <n v="23"/>
    <n v="23"/>
    <n v="468"/>
    <n v="851"/>
    <n v="4670"/>
    <n v="5168"/>
    <n v="0"/>
    <n v="5168"/>
    <n v="-498"/>
  </r>
  <r>
    <x v="1"/>
    <x v="1"/>
    <n v="2"/>
    <n v="1"/>
    <n v="1"/>
    <n v="1"/>
    <n v="165"/>
    <n v="144"/>
    <n v="500"/>
    <n v="0"/>
    <n v="500"/>
    <n v="-356"/>
  </r>
  <r>
    <x v="1"/>
    <x v="2"/>
    <n v="150"/>
    <n v="141"/>
    <n v="141"/>
    <n v="15899"/>
    <n v="36405.949999999997"/>
    <n v="187565"/>
    <n v="181890"/>
    <n v="0"/>
    <n v="181890"/>
    <n v="5675"/>
  </r>
  <r>
    <x v="1"/>
    <x v="2"/>
    <n v="1"/>
    <n v="1"/>
    <n v="1"/>
    <n v="0"/>
    <n v="-571.04999999999995"/>
    <n v="115.05"/>
    <n v="0"/>
    <n v="115.05"/>
    <n v="115.05"/>
    <n v="0"/>
  </r>
  <r>
    <x v="1"/>
    <x v="2"/>
    <n v="24"/>
    <n v="19"/>
    <n v="16"/>
    <n v="270"/>
    <n v="7930.68"/>
    <n v="4844"/>
    <n v="5166"/>
    <n v="0"/>
    <n v="5166"/>
    <n v="-322"/>
  </r>
  <r>
    <x v="1"/>
    <x v="3"/>
    <n v="22"/>
    <n v="19"/>
    <n v="19"/>
    <n v="6215"/>
    <n v="-9512.44"/>
    <n v="68775"/>
    <n v="69663"/>
    <n v="0"/>
    <n v="69663"/>
    <n v="-888"/>
  </r>
  <r>
    <x v="1"/>
    <x v="3"/>
    <n v="17"/>
    <n v="16"/>
    <n v="16"/>
    <n v="353"/>
    <n v="950.36"/>
    <n v="5102"/>
    <n v="4570"/>
    <n v="0"/>
    <n v="4570"/>
    <n v="532"/>
  </r>
  <r>
    <x v="2"/>
    <x v="0"/>
    <n v="75"/>
    <n v="75"/>
    <n v="75"/>
    <n v="5523"/>
    <n v="30475.82"/>
    <n v="36093"/>
    <n v="51567"/>
    <n v="1000"/>
    <n v="52567"/>
    <n v="-16474"/>
  </r>
  <r>
    <x v="2"/>
    <x v="0"/>
    <n v="590"/>
    <n v="249"/>
    <n v="247"/>
    <n v="214"/>
    <n v="627203.88"/>
    <n v="12314.04"/>
    <n v="50080"/>
    <n v="15553.3"/>
    <n v="65633.3"/>
    <n v="-53319.26"/>
  </r>
  <r>
    <x v="2"/>
    <x v="0"/>
    <n v="367"/>
    <n v="367"/>
    <n v="367"/>
    <n v="9375"/>
    <n v="98193.66"/>
    <n v="77772.7"/>
    <n v="41974"/>
    <n v="77872.7"/>
    <n v="119846.7"/>
    <n v="-42074"/>
  </r>
  <r>
    <x v="2"/>
    <x v="1"/>
    <n v="4375"/>
    <n v="3764"/>
    <n v="3726"/>
    <n v="133254"/>
    <n v="4025250.92"/>
    <n v="1031131.42"/>
    <n v="1244938"/>
    <n v="38"/>
    <n v="1244976"/>
    <n v="-213844.57999999996"/>
  </r>
  <r>
    <x v="2"/>
    <x v="1"/>
    <n v="6"/>
    <n v="4"/>
    <n v="4"/>
    <n v="1559"/>
    <n v="31347"/>
    <n v="18535"/>
    <n v="17600"/>
    <n v="0"/>
    <n v="17600"/>
    <n v="935"/>
  </r>
  <r>
    <x v="2"/>
    <x v="1"/>
    <n v="1137"/>
    <n v="1033"/>
    <n v="1028"/>
    <n v="42865"/>
    <n v="795616.25"/>
    <n v="329312"/>
    <n v="349189"/>
    <n v="-1000"/>
    <n v="348189"/>
    <n v="-18877"/>
  </r>
  <r>
    <x v="2"/>
    <x v="1"/>
    <n v="4"/>
    <n v="2"/>
    <n v="2"/>
    <n v="66"/>
    <n v="-326"/>
    <n v="1307"/>
    <n v="1300"/>
    <n v="0"/>
    <n v="1300"/>
    <n v="7"/>
  </r>
  <r>
    <x v="2"/>
    <x v="2"/>
    <n v="179"/>
    <n v="161"/>
    <n v="161"/>
    <n v="26150"/>
    <n v="118793.43"/>
    <n v="293845"/>
    <n v="291380"/>
    <n v="1000"/>
    <n v="292380"/>
    <n v="1465"/>
  </r>
  <r>
    <x v="2"/>
    <x v="2"/>
    <n v="197"/>
    <n v="150"/>
    <n v="141"/>
    <n v="15942"/>
    <n v="198863.33"/>
    <n v="203488"/>
    <n v="205684"/>
    <n v="0"/>
    <n v="205684"/>
    <n v="-2196"/>
  </r>
  <r>
    <x v="2"/>
    <x v="3"/>
    <n v="7"/>
    <n v="7"/>
    <n v="7"/>
    <n v="23100"/>
    <n v="-20544"/>
    <n v="226969"/>
    <n v="177984"/>
    <n v="0"/>
    <n v="177984"/>
    <n v="48985"/>
  </r>
  <r>
    <x v="2"/>
    <x v="3"/>
    <n v="87"/>
    <n v="70"/>
    <n v="69"/>
    <n v="32213"/>
    <n v="185138.85"/>
    <n v="359185.9"/>
    <n v="330523"/>
    <n v="15690.9"/>
    <n v="346213.9"/>
    <n v="12972"/>
  </r>
  <r>
    <x v="2"/>
    <x v="3"/>
    <n v="1"/>
    <n v="1"/>
    <n v="1"/>
    <n v="700"/>
    <n v="0"/>
    <n v="59382"/>
    <n v="70000"/>
    <n v="0"/>
    <n v="70000"/>
    <n v="-10618"/>
  </r>
  <r>
    <x v="2"/>
    <x v="3"/>
    <n v="34"/>
    <n v="27"/>
    <n v="27"/>
    <n v="1809"/>
    <n v="40209.03"/>
    <n v="18343"/>
    <n v="33567"/>
    <n v="252"/>
    <n v="33819"/>
    <n v="-15476"/>
  </r>
  <r>
    <x v="3"/>
    <x v="0"/>
    <n v="120"/>
    <n v="120"/>
    <n v="120"/>
    <n v="7137"/>
    <n v="25452.65"/>
    <n v="46521"/>
    <n v="35106"/>
    <n v="0"/>
    <n v="35106"/>
    <n v="11415"/>
  </r>
  <r>
    <x v="3"/>
    <x v="0"/>
    <n v="891"/>
    <n v="392"/>
    <n v="392"/>
    <n v="454"/>
    <n v="596312.6"/>
    <n v="29764.26"/>
    <n v="16780"/>
    <n v="27526.26"/>
    <n v="44306.259999999995"/>
    <n v="-14541.999999999996"/>
  </r>
  <r>
    <x v="3"/>
    <x v="0"/>
    <n v="570"/>
    <n v="570"/>
    <n v="570"/>
    <n v="11441"/>
    <n v="110914.58"/>
    <n v="96162.94"/>
    <n v="15539"/>
    <n v="111359.94"/>
    <n v="126898.94"/>
    <n v="-30736"/>
  </r>
  <r>
    <x v="3"/>
    <x v="1"/>
    <n v="2"/>
    <n v="2"/>
    <n v="2"/>
    <n v="196"/>
    <n v="581"/>
    <n v="2172"/>
    <n v="840"/>
    <n v="0"/>
    <n v="840"/>
    <n v="1332"/>
  </r>
  <r>
    <x v="3"/>
    <x v="1"/>
    <n v="148"/>
    <n v="140"/>
    <n v="140"/>
    <n v="6272"/>
    <n v="64960.3"/>
    <n v="57459"/>
    <n v="59709"/>
    <n v="0"/>
    <n v="59709"/>
    <n v="-2250"/>
  </r>
  <r>
    <x v="3"/>
    <x v="1"/>
    <n v="4924"/>
    <n v="4326"/>
    <n v="4309"/>
    <n v="120931"/>
    <n v="3913233.24"/>
    <n v="990591.48"/>
    <n v="1072803"/>
    <n v="8500"/>
    <n v="1081303"/>
    <n v="-90711.520000000019"/>
  </r>
  <r>
    <x v="3"/>
    <x v="2"/>
    <n v="1"/>
    <n v="1"/>
    <n v="0"/>
    <n v="0"/>
    <n v="20.05"/>
    <n v="0"/>
    <n v="0"/>
    <n v="0"/>
    <n v="0"/>
    <n v="0"/>
  </r>
  <r>
    <x v="3"/>
    <x v="2"/>
    <n v="21"/>
    <n v="15"/>
    <n v="13"/>
    <n v="744"/>
    <n v="4689.1499999999996"/>
    <n v="10021"/>
    <n v="10923"/>
    <n v="0"/>
    <n v="10923"/>
    <n v="-902"/>
  </r>
  <r>
    <x v="3"/>
    <x v="2"/>
    <n v="201"/>
    <n v="180"/>
    <n v="179"/>
    <n v="31725"/>
    <n v="194476.15"/>
    <n v="369996"/>
    <n v="376079"/>
    <n v="0"/>
    <n v="376079"/>
    <n v="-6083"/>
  </r>
  <r>
    <x v="3"/>
    <x v="3"/>
    <n v="34"/>
    <n v="25"/>
    <n v="25"/>
    <n v="473"/>
    <n v="38429.32"/>
    <n v="7742"/>
    <n v="5152"/>
    <n v="40"/>
    <n v="5192"/>
    <n v="2550"/>
  </r>
  <r>
    <x v="3"/>
    <x v="3"/>
    <n v="6"/>
    <n v="4"/>
    <n v="4"/>
    <n v="16275"/>
    <n v="-5387.43"/>
    <n v="180942"/>
    <n v="107618"/>
    <n v="0"/>
    <n v="107618"/>
    <n v="73324"/>
  </r>
  <r>
    <x v="3"/>
    <x v="3"/>
    <n v="40"/>
    <n v="26"/>
    <n v="26"/>
    <n v="13661"/>
    <n v="54446.7"/>
    <n v="137184"/>
    <n v="89582"/>
    <n v="-21147"/>
    <n v="68435"/>
    <n v="68749"/>
  </r>
  <r>
    <x v="4"/>
    <x v="0"/>
    <n v="761"/>
    <n v="237"/>
    <n v="237"/>
    <n v="243"/>
    <n v="384361.63"/>
    <n v="16889.169999999998"/>
    <n v="19904"/>
    <n v="16636.169999999998"/>
    <n v="36540.17"/>
    <n v="-19651"/>
  </r>
  <r>
    <x v="4"/>
    <x v="0"/>
    <n v="450"/>
    <n v="450"/>
    <n v="450"/>
    <n v="10981"/>
    <n v="-2149.7399999999998"/>
    <n v="90225.68"/>
    <n v="3163"/>
    <n v="91171.68"/>
    <n v="94334.68"/>
    <n v="-4109"/>
  </r>
  <r>
    <x v="4"/>
    <x v="0"/>
    <n v="119"/>
    <n v="119"/>
    <n v="119"/>
    <n v="7475"/>
    <n v="1327.09"/>
    <n v="46904"/>
    <n v="42897"/>
    <n v="0"/>
    <n v="42897"/>
    <n v="4007"/>
  </r>
  <r>
    <x v="4"/>
    <x v="1"/>
    <n v="7"/>
    <n v="5"/>
    <n v="5"/>
    <n v="238"/>
    <n v="-266.39"/>
    <n v="5713"/>
    <n v="4329"/>
    <n v="0"/>
    <n v="4329"/>
    <n v="1384"/>
  </r>
  <r>
    <x v="4"/>
    <x v="1"/>
    <n v="4080"/>
    <n v="3480"/>
    <n v="3446"/>
    <n v="96203"/>
    <n v="2600567.6800000002"/>
    <n v="777206"/>
    <n v="926726"/>
    <n v="29125"/>
    <n v="955851"/>
    <n v="-178645"/>
  </r>
  <r>
    <x v="4"/>
    <x v="1"/>
    <n v="24"/>
    <n v="24"/>
    <n v="24"/>
    <n v="1562"/>
    <n v="2150"/>
    <n v="16644"/>
    <n v="6670"/>
    <n v="0"/>
    <n v="6670"/>
    <n v="9974"/>
  </r>
  <r>
    <x v="4"/>
    <x v="2"/>
    <n v="334"/>
    <n v="290"/>
    <n v="285"/>
    <n v="40762"/>
    <n v="254843.28"/>
    <n v="440204"/>
    <n v="496992.47"/>
    <n v="3100"/>
    <n v="500092.47"/>
    <n v="-59888.469999999972"/>
  </r>
  <r>
    <x v="4"/>
    <x v="2"/>
    <n v="1"/>
    <n v="1"/>
    <n v="1"/>
    <n v="0"/>
    <n v="-50.02"/>
    <n v="250.02"/>
    <n v="0"/>
    <n v="250.02"/>
    <n v="250.02"/>
    <n v="0"/>
  </r>
  <r>
    <x v="4"/>
    <x v="2"/>
    <n v="38"/>
    <n v="33"/>
    <n v="31"/>
    <n v="8485"/>
    <n v="303167.46000000002"/>
    <n v="104860"/>
    <n v="98595"/>
    <n v="0"/>
    <n v="98595"/>
    <n v="6265"/>
  </r>
  <r>
    <x v="4"/>
    <x v="3"/>
    <n v="2"/>
    <n v="2"/>
    <n v="2"/>
    <n v="199"/>
    <n v="0"/>
    <n v="2616"/>
    <n v="2103"/>
    <n v="0"/>
    <n v="2103"/>
    <n v="513"/>
  </r>
  <r>
    <x v="4"/>
    <x v="3"/>
    <n v="10"/>
    <n v="8"/>
    <n v="8"/>
    <n v="29195"/>
    <n v="-31802.38"/>
    <n v="287758"/>
    <n v="298795"/>
    <n v="-8050"/>
    <n v="290745"/>
    <n v="-2987"/>
  </r>
  <r>
    <x v="4"/>
    <x v="3"/>
    <n v="66"/>
    <n v="42"/>
    <n v="41"/>
    <n v="20480"/>
    <n v="-2204.7199999999998"/>
    <n v="207296"/>
    <n v="206597"/>
    <n v="0"/>
    <n v="206597"/>
    <n v="699"/>
  </r>
  <r>
    <x v="4"/>
    <x v="3"/>
    <n v="56"/>
    <n v="47"/>
    <n v="47"/>
    <n v="3670"/>
    <n v="22330.13"/>
    <n v="35301"/>
    <n v="39486"/>
    <n v="0"/>
    <n v="39486"/>
    <n v="-4185"/>
  </r>
  <r>
    <x v="4"/>
    <x v="3"/>
    <n v="1"/>
    <n v="1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29" firstHeaderRow="0" firstDataRow="1" firstDataCol="1"/>
  <pivotFields count="12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TOTAL INSTALLATION" fld="2" baseField="0" baseItem="0"/>
    <dataField name="Sum of LIVE INSTALLATION" fld="3" baseField="0" baseItem="0"/>
    <dataField name="Sum of BILLED INSTALLATION" fld="4" baseField="0" baseItem="0"/>
    <dataField name="Sum of UNITS" fld="5" baseField="0" baseItem="0"/>
    <dataField name="Sum of OB" fld="6" baseField="0" baseItem="0"/>
    <dataField name="Sum of DEMAND" fld="7" baseField="0" baseItem="0"/>
    <dataField name="Sum of COLLECTION" fld="8" baseField="0" baseItem="0"/>
    <dataField name="Sum of ADJ" fld="9" baseField="0" baseItem="0"/>
    <dataField name="Sum of TO COLLECTION" fld="10" baseField="0" baseItem="0"/>
    <dataField name="Sum of BALANCE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D135" totalsRowShown="0">
  <autoFilter ref="A1:AD135">
    <filterColumn colId="1">
      <filters>
        <filter val="142112~NORANAKKI"/>
        <filter val="142114~KUNDURU MATTA"/>
        <filter val="142116~HOUSING BOARD"/>
        <filter val="142117~HEMAVATHI"/>
        <filter val="142118~UDAYAPURA"/>
      </filters>
    </filterColumn>
    <filterColumn colId="2">
      <filters>
        <filter val="LT1"/>
        <filter val="LT1 Total:"/>
        <filter val="LT2"/>
        <filter val="LT2 Total:"/>
        <filter val="LT3"/>
        <filter val="LT3 Total:"/>
        <filter val="LT5"/>
        <filter val="LT5 Total:"/>
      </filters>
    </filterColumn>
  </autoFilter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5"/>
  <sheetViews>
    <sheetView topLeftCell="P62" workbookViewId="0">
      <selection sqref="A1:AD119"/>
    </sheetView>
  </sheetViews>
  <sheetFormatPr defaultRowHeight="15" x14ac:dyDescent="0.25"/>
  <cols>
    <col min="1" max="1" width="12" customWidth="1"/>
    <col min="2" max="2" width="24.85546875" customWidth="1"/>
    <col min="3" max="3" width="10.42578125" customWidth="1"/>
    <col min="4" max="4" width="73.57031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5.140625" customWidth="1"/>
    <col min="10" max="10" width="14" customWidth="1"/>
    <col min="11" max="11" width="15.28515625" customWidth="1"/>
    <col min="12" max="12" width="13" customWidth="1"/>
    <col min="13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 x14ac:dyDescent="0.25">
      <c r="A2" t="s">
        <v>30</v>
      </c>
      <c r="B2" t="s">
        <v>31</v>
      </c>
      <c r="C2" t="s">
        <v>32</v>
      </c>
      <c r="D2" t="s">
        <v>33</v>
      </c>
      <c r="E2">
        <v>2</v>
      </c>
      <c r="F2">
        <v>2</v>
      </c>
      <c r="G2">
        <v>2</v>
      </c>
      <c r="H2">
        <v>68951</v>
      </c>
      <c r="I2">
        <v>52541467</v>
      </c>
      <c r="J2">
        <v>890783</v>
      </c>
      <c r="K2">
        <v>0</v>
      </c>
      <c r="L2">
        <v>0</v>
      </c>
      <c r="M2">
        <v>53432250</v>
      </c>
      <c r="N2">
        <v>0</v>
      </c>
      <c r="O2">
        <v>100</v>
      </c>
      <c r="P2">
        <v>0</v>
      </c>
      <c r="Q2">
        <v>2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hidden="1" x14ac:dyDescent="0.25">
      <c r="A3" t="s">
        <v>30</v>
      </c>
      <c r="B3" t="s">
        <v>31</v>
      </c>
      <c r="C3" t="s">
        <v>34</v>
      </c>
      <c r="D3" t="s">
        <v>35</v>
      </c>
      <c r="E3">
        <v>2</v>
      </c>
      <c r="F3">
        <v>2</v>
      </c>
      <c r="G3">
        <v>2</v>
      </c>
      <c r="H3">
        <v>20990</v>
      </c>
      <c r="I3">
        <v>-64</v>
      </c>
      <c r="J3">
        <v>326775</v>
      </c>
      <c r="K3">
        <v>326711</v>
      </c>
      <c r="L3">
        <v>0</v>
      </c>
      <c r="M3">
        <v>0</v>
      </c>
      <c r="N3">
        <v>0</v>
      </c>
      <c r="O3">
        <v>100</v>
      </c>
      <c r="P3">
        <v>99.98</v>
      </c>
      <c r="Q3">
        <v>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hidden="1" x14ac:dyDescent="0.25">
      <c r="A4" t="s">
        <v>30</v>
      </c>
      <c r="B4" t="s">
        <v>31</v>
      </c>
      <c r="C4" t="s">
        <v>34</v>
      </c>
      <c r="D4" t="s">
        <v>36</v>
      </c>
      <c r="E4">
        <v>2</v>
      </c>
      <c r="F4">
        <v>2</v>
      </c>
      <c r="G4">
        <v>2</v>
      </c>
      <c r="H4">
        <v>5198</v>
      </c>
      <c r="I4">
        <v>0</v>
      </c>
      <c r="J4">
        <v>84527</v>
      </c>
      <c r="K4">
        <v>84527</v>
      </c>
      <c r="L4">
        <v>0</v>
      </c>
      <c r="M4">
        <v>0</v>
      </c>
      <c r="N4">
        <v>0</v>
      </c>
      <c r="O4">
        <v>100</v>
      </c>
      <c r="P4">
        <v>100</v>
      </c>
      <c r="Q4">
        <v>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hidden="1" x14ac:dyDescent="0.25">
      <c r="A5" t="s">
        <v>30</v>
      </c>
      <c r="B5" t="s">
        <v>31</v>
      </c>
      <c r="C5" t="s">
        <v>34</v>
      </c>
      <c r="D5" t="s">
        <v>37</v>
      </c>
      <c r="E5">
        <v>1</v>
      </c>
      <c r="F5">
        <v>1</v>
      </c>
      <c r="G5">
        <v>1</v>
      </c>
      <c r="H5">
        <v>1305</v>
      </c>
      <c r="I5">
        <v>0</v>
      </c>
      <c r="J5">
        <v>34267</v>
      </c>
      <c r="K5">
        <v>34267</v>
      </c>
      <c r="L5">
        <v>0</v>
      </c>
      <c r="M5">
        <v>0</v>
      </c>
      <c r="N5">
        <v>0</v>
      </c>
      <c r="O5">
        <v>100</v>
      </c>
      <c r="P5">
        <v>100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hidden="1" x14ac:dyDescent="0.25">
      <c r="A6" t="s">
        <v>30</v>
      </c>
      <c r="B6" t="s">
        <v>31</v>
      </c>
      <c r="C6" t="s">
        <v>38</v>
      </c>
      <c r="D6" t="s">
        <v>39</v>
      </c>
      <c r="E6">
        <v>1</v>
      </c>
      <c r="F6">
        <v>1</v>
      </c>
      <c r="G6">
        <v>1</v>
      </c>
      <c r="H6">
        <v>0</v>
      </c>
      <c r="I6">
        <v>270737</v>
      </c>
      <c r="J6">
        <v>97009</v>
      </c>
      <c r="K6">
        <v>0</v>
      </c>
      <c r="L6">
        <v>0</v>
      </c>
      <c r="M6">
        <v>367746</v>
      </c>
      <c r="N6">
        <v>0</v>
      </c>
      <c r="O6">
        <v>100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</row>
    <row r="7" spans="1:30" hidden="1" x14ac:dyDescent="0.25">
      <c r="A7" t="s">
        <v>30</v>
      </c>
      <c r="B7" t="s">
        <v>31</v>
      </c>
      <c r="C7" t="s">
        <v>40</v>
      </c>
      <c r="D7" t="s">
        <v>41</v>
      </c>
      <c r="E7">
        <v>1</v>
      </c>
      <c r="F7">
        <v>1</v>
      </c>
      <c r="G7">
        <v>1</v>
      </c>
      <c r="H7">
        <v>3962</v>
      </c>
      <c r="I7">
        <v>0</v>
      </c>
      <c r="J7">
        <v>83312</v>
      </c>
      <c r="K7">
        <v>83312</v>
      </c>
      <c r="L7">
        <v>0</v>
      </c>
      <c r="M7">
        <v>0</v>
      </c>
      <c r="N7">
        <v>0</v>
      </c>
      <c r="O7">
        <v>100</v>
      </c>
      <c r="P7">
        <v>100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hidden="1" x14ac:dyDescent="0.25">
      <c r="A8" t="s">
        <v>30</v>
      </c>
      <c r="B8" t="s">
        <v>42</v>
      </c>
      <c r="C8" t="s">
        <v>32</v>
      </c>
      <c r="D8" t="s">
        <v>33</v>
      </c>
      <c r="E8">
        <v>2</v>
      </c>
      <c r="F8">
        <v>2</v>
      </c>
      <c r="G8">
        <v>2</v>
      </c>
      <c r="H8">
        <v>417774</v>
      </c>
      <c r="I8">
        <v>6972640</v>
      </c>
      <c r="J8">
        <v>2999067</v>
      </c>
      <c r="K8">
        <v>7386318</v>
      </c>
      <c r="L8">
        <v>0</v>
      </c>
      <c r="M8">
        <v>2585389</v>
      </c>
      <c r="N8">
        <v>0</v>
      </c>
      <c r="O8">
        <v>100</v>
      </c>
      <c r="P8">
        <v>246.29</v>
      </c>
      <c r="Q8">
        <v>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hidden="1" x14ac:dyDescent="0.25">
      <c r="A9" t="s">
        <v>30</v>
      </c>
      <c r="B9" t="s">
        <v>42</v>
      </c>
      <c r="C9" t="s">
        <v>34</v>
      </c>
      <c r="D9" t="s">
        <v>35</v>
      </c>
      <c r="E9">
        <v>1</v>
      </c>
      <c r="F9">
        <v>1</v>
      </c>
      <c r="G9">
        <v>1</v>
      </c>
      <c r="H9">
        <v>4432</v>
      </c>
      <c r="I9">
        <v>0</v>
      </c>
      <c r="J9">
        <v>68153</v>
      </c>
      <c r="K9">
        <v>68153</v>
      </c>
      <c r="L9">
        <v>0</v>
      </c>
      <c r="M9">
        <v>0</v>
      </c>
      <c r="N9">
        <v>0</v>
      </c>
      <c r="O9">
        <v>100</v>
      </c>
      <c r="P9">
        <v>100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hidden="1" x14ac:dyDescent="0.25">
      <c r="A10" t="s">
        <v>30</v>
      </c>
      <c r="B10" t="s">
        <v>42</v>
      </c>
      <c r="C10" t="s">
        <v>38</v>
      </c>
      <c r="D10" t="s">
        <v>39</v>
      </c>
      <c r="E10">
        <v>2</v>
      </c>
      <c r="F10">
        <v>2</v>
      </c>
      <c r="G10">
        <v>2</v>
      </c>
      <c r="H10">
        <v>9180</v>
      </c>
      <c r="I10">
        <v>91299866</v>
      </c>
      <c r="J10">
        <v>1947584</v>
      </c>
      <c r="K10">
        <v>0</v>
      </c>
      <c r="L10">
        <v>0</v>
      </c>
      <c r="M10">
        <v>93247450</v>
      </c>
      <c r="N10">
        <v>0</v>
      </c>
      <c r="O10">
        <v>100</v>
      </c>
      <c r="P10">
        <v>0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</row>
    <row r="11" spans="1:30" x14ac:dyDescent="0.25">
      <c r="A11" t="s">
        <v>30</v>
      </c>
      <c r="B11" t="s">
        <v>42</v>
      </c>
      <c r="C11" t="s">
        <v>43</v>
      </c>
      <c r="D11" t="s">
        <v>44</v>
      </c>
      <c r="E11">
        <v>136</v>
      </c>
      <c r="F11">
        <v>136</v>
      </c>
      <c r="G11">
        <v>136</v>
      </c>
      <c r="H11">
        <v>8673</v>
      </c>
      <c r="I11">
        <v>59135.53</v>
      </c>
      <c r="J11">
        <v>56307</v>
      </c>
      <c r="K11">
        <v>42332</v>
      </c>
      <c r="L11">
        <v>0</v>
      </c>
      <c r="M11">
        <v>73110.53</v>
      </c>
      <c r="N11">
        <v>0</v>
      </c>
      <c r="O11">
        <v>100</v>
      </c>
      <c r="P11">
        <v>75.180000000000007</v>
      </c>
      <c r="Q11">
        <v>132</v>
      </c>
      <c r="R11">
        <v>0</v>
      </c>
      <c r="S11">
        <v>0</v>
      </c>
      <c r="T11">
        <v>0</v>
      </c>
      <c r="U11">
        <v>4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43</v>
      </c>
      <c r="AD11">
        <v>0</v>
      </c>
    </row>
    <row r="12" spans="1:30" x14ac:dyDescent="0.25">
      <c r="A12" t="s">
        <v>30</v>
      </c>
      <c r="B12" t="s">
        <v>42</v>
      </c>
      <c r="C12" t="s">
        <v>43</v>
      </c>
      <c r="D12" t="s">
        <v>45</v>
      </c>
      <c r="E12">
        <v>727</v>
      </c>
      <c r="F12">
        <v>328</v>
      </c>
      <c r="G12">
        <v>328</v>
      </c>
      <c r="H12">
        <v>417</v>
      </c>
      <c r="I12">
        <v>848541.57</v>
      </c>
      <c r="J12">
        <v>25998.23</v>
      </c>
      <c r="K12">
        <v>44934</v>
      </c>
      <c r="L12">
        <v>23046.23</v>
      </c>
      <c r="M12">
        <v>806559.57</v>
      </c>
      <c r="N12">
        <v>399</v>
      </c>
      <c r="O12">
        <v>100</v>
      </c>
      <c r="P12">
        <v>172.83</v>
      </c>
      <c r="Q12">
        <v>134</v>
      </c>
      <c r="R12">
        <v>42</v>
      </c>
      <c r="S12">
        <v>151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v>0</v>
      </c>
      <c r="AB12">
        <v>110</v>
      </c>
      <c r="AC12">
        <v>12</v>
      </c>
      <c r="AD12">
        <v>202</v>
      </c>
    </row>
    <row r="13" spans="1:30" x14ac:dyDescent="0.25">
      <c r="A13" t="s">
        <v>30</v>
      </c>
      <c r="B13" t="s">
        <v>42</v>
      </c>
      <c r="C13" t="s">
        <v>43</v>
      </c>
      <c r="D13" t="s">
        <v>46</v>
      </c>
      <c r="E13">
        <v>621</v>
      </c>
      <c r="F13">
        <v>621</v>
      </c>
      <c r="G13">
        <v>621</v>
      </c>
      <c r="H13">
        <v>15689</v>
      </c>
      <c r="I13">
        <v>192261.78</v>
      </c>
      <c r="J13">
        <v>131231.26</v>
      </c>
      <c r="K13">
        <v>44457</v>
      </c>
      <c r="L13">
        <v>130285.26</v>
      </c>
      <c r="M13">
        <v>148750.78</v>
      </c>
      <c r="N13">
        <v>0</v>
      </c>
      <c r="O13">
        <v>100</v>
      </c>
      <c r="P13">
        <v>33.880000000000003</v>
      </c>
      <c r="Q13">
        <v>608</v>
      </c>
      <c r="R13">
        <v>6</v>
      </c>
      <c r="S13">
        <v>0</v>
      </c>
      <c r="T13">
        <v>0</v>
      </c>
      <c r="U13">
        <v>1</v>
      </c>
      <c r="V13">
        <v>0</v>
      </c>
      <c r="W13">
        <v>0</v>
      </c>
      <c r="X13">
        <v>6</v>
      </c>
      <c r="Y13">
        <v>0</v>
      </c>
      <c r="Z13">
        <v>0</v>
      </c>
      <c r="AA13">
        <v>0</v>
      </c>
      <c r="AB13">
        <v>29</v>
      </c>
      <c r="AC13">
        <v>113</v>
      </c>
      <c r="AD13">
        <v>0</v>
      </c>
    </row>
    <row r="14" spans="1:30" x14ac:dyDescent="0.25">
      <c r="A14" t="s">
        <v>30</v>
      </c>
      <c r="B14" t="s">
        <v>42</v>
      </c>
      <c r="C14" t="s">
        <v>47</v>
      </c>
      <c r="D14" t="s">
        <v>48</v>
      </c>
      <c r="E14">
        <v>1</v>
      </c>
      <c r="F14">
        <v>1</v>
      </c>
      <c r="G14">
        <v>1</v>
      </c>
      <c r="H14">
        <v>1650</v>
      </c>
      <c r="I14">
        <v>0</v>
      </c>
      <c r="J14">
        <v>21239</v>
      </c>
      <c r="K14">
        <v>21239</v>
      </c>
      <c r="L14">
        <v>0</v>
      </c>
      <c r="M14">
        <v>0</v>
      </c>
      <c r="N14">
        <v>0</v>
      </c>
      <c r="O14">
        <v>100</v>
      </c>
      <c r="P14">
        <v>100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 t="s">
        <v>30</v>
      </c>
      <c r="B15" t="s">
        <v>42</v>
      </c>
      <c r="C15" t="s">
        <v>47</v>
      </c>
      <c r="D15" t="s">
        <v>49</v>
      </c>
      <c r="E15">
        <v>3935</v>
      </c>
      <c r="F15">
        <v>3403</v>
      </c>
      <c r="G15">
        <v>3372</v>
      </c>
      <c r="H15">
        <v>98191</v>
      </c>
      <c r="I15">
        <v>3526199.29</v>
      </c>
      <c r="J15">
        <v>805153</v>
      </c>
      <c r="K15">
        <v>860910</v>
      </c>
      <c r="L15">
        <v>24540</v>
      </c>
      <c r="M15">
        <v>3445902.29</v>
      </c>
      <c r="N15">
        <v>529</v>
      </c>
      <c r="O15">
        <v>0</v>
      </c>
      <c r="P15">
        <v>106.93</v>
      </c>
      <c r="Q15">
        <v>2991</v>
      </c>
      <c r="R15">
        <v>74</v>
      </c>
      <c r="S15">
        <v>248</v>
      </c>
      <c r="T15">
        <v>0</v>
      </c>
      <c r="U15">
        <v>28</v>
      </c>
      <c r="V15">
        <v>0</v>
      </c>
      <c r="W15">
        <v>0</v>
      </c>
      <c r="X15">
        <v>22</v>
      </c>
      <c r="Y15">
        <v>9</v>
      </c>
      <c r="Z15">
        <v>0</v>
      </c>
      <c r="AA15">
        <v>0</v>
      </c>
      <c r="AB15">
        <v>361</v>
      </c>
      <c r="AC15">
        <v>424</v>
      </c>
      <c r="AD15">
        <v>351</v>
      </c>
    </row>
    <row r="16" spans="1:30" x14ac:dyDescent="0.25">
      <c r="A16" t="s">
        <v>30</v>
      </c>
      <c r="B16" t="s">
        <v>42</v>
      </c>
      <c r="C16" t="s">
        <v>47</v>
      </c>
      <c r="D16" t="s">
        <v>50</v>
      </c>
      <c r="E16">
        <v>53</v>
      </c>
      <c r="F16">
        <v>50</v>
      </c>
      <c r="G16">
        <v>49</v>
      </c>
      <c r="H16">
        <v>1990</v>
      </c>
      <c r="I16">
        <v>13208.55</v>
      </c>
      <c r="J16">
        <v>15701.69</v>
      </c>
      <c r="K16">
        <v>20457</v>
      </c>
      <c r="L16">
        <v>240</v>
      </c>
      <c r="M16">
        <v>8213.24</v>
      </c>
      <c r="N16">
        <v>5</v>
      </c>
      <c r="O16">
        <v>0</v>
      </c>
      <c r="P16">
        <v>130.29</v>
      </c>
      <c r="Q16">
        <v>46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v>0</v>
      </c>
      <c r="AB16">
        <v>3</v>
      </c>
      <c r="AC16">
        <v>8</v>
      </c>
      <c r="AD16">
        <v>1</v>
      </c>
    </row>
    <row r="17" spans="1:30" x14ac:dyDescent="0.25">
      <c r="A17" t="s">
        <v>30</v>
      </c>
      <c r="B17" t="s">
        <v>42</v>
      </c>
      <c r="C17" t="s">
        <v>47</v>
      </c>
      <c r="D17" t="s">
        <v>51</v>
      </c>
      <c r="E17">
        <v>2</v>
      </c>
      <c r="F17">
        <v>2</v>
      </c>
      <c r="G17">
        <v>2</v>
      </c>
      <c r="H17">
        <v>231</v>
      </c>
      <c r="I17">
        <v>-37</v>
      </c>
      <c r="J17">
        <v>2320</v>
      </c>
      <c r="K17">
        <v>422</v>
      </c>
      <c r="L17">
        <v>0</v>
      </c>
      <c r="M17">
        <v>1861</v>
      </c>
      <c r="N17">
        <v>0</v>
      </c>
      <c r="O17">
        <v>100</v>
      </c>
      <c r="P17">
        <v>18.190000000000001</v>
      </c>
      <c r="Q17">
        <v>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</v>
      </c>
      <c r="AD17">
        <v>0</v>
      </c>
    </row>
    <row r="18" spans="1:30" x14ac:dyDescent="0.25">
      <c r="A18" t="s">
        <v>30</v>
      </c>
      <c r="B18" t="s">
        <v>42</v>
      </c>
      <c r="C18" t="s">
        <v>52</v>
      </c>
      <c r="D18" t="s">
        <v>53</v>
      </c>
      <c r="E18">
        <v>7</v>
      </c>
      <c r="F18">
        <v>7</v>
      </c>
      <c r="G18">
        <v>6</v>
      </c>
      <c r="H18">
        <v>398</v>
      </c>
      <c r="I18">
        <v>5355</v>
      </c>
      <c r="J18">
        <v>5186</v>
      </c>
      <c r="K18">
        <v>6750</v>
      </c>
      <c r="L18">
        <v>0</v>
      </c>
      <c r="M18">
        <v>3791</v>
      </c>
      <c r="N18">
        <v>0</v>
      </c>
      <c r="O18">
        <v>0</v>
      </c>
      <c r="P18">
        <v>130.16</v>
      </c>
      <c r="Q18">
        <v>4</v>
      </c>
      <c r="R18">
        <v>0</v>
      </c>
      <c r="S18">
        <v>1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2</v>
      </c>
      <c r="AD18">
        <v>2</v>
      </c>
    </row>
    <row r="19" spans="1:30" x14ac:dyDescent="0.25">
      <c r="A19" t="s">
        <v>30</v>
      </c>
      <c r="B19" t="s">
        <v>42</v>
      </c>
      <c r="C19" t="s">
        <v>52</v>
      </c>
      <c r="D19" t="s">
        <v>54</v>
      </c>
      <c r="E19">
        <v>2</v>
      </c>
      <c r="F19">
        <v>2</v>
      </c>
      <c r="G19">
        <v>2</v>
      </c>
      <c r="H19">
        <v>6</v>
      </c>
      <c r="I19">
        <v>-40.46</v>
      </c>
      <c r="J19">
        <v>283.27</v>
      </c>
      <c r="K19">
        <v>0</v>
      </c>
      <c r="L19">
        <v>283.27</v>
      </c>
      <c r="M19">
        <v>-40.46</v>
      </c>
      <c r="N19">
        <v>0</v>
      </c>
      <c r="O19">
        <v>100</v>
      </c>
      <c r="P19">
        <v>0</v>
      </c>
      <c r="Q19">
        <v>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1</v>
      </c>
      <c r="AD19">
        <v>0</v>
      </c>
    </row>
    <row r="20" spans="1:30" x14ac:dyDescent="0.25">
      <c r="A20" t="s">
        <v>30</v>
      </c>
      <c r="B20" t="s">
        <v>42</v>
      </c>
      <c r="C20" t="s">
        <v>52</v>
      </c>
      <c r="D20" t="s">
        <v>55</v>
      </c>
      <c r="E20">
        <v>169</v>
      </c>
      <c r="F20">
        <v>152</v>
      </c>
      <c r="G20">
        <v>152</v>
      </c>
      <c r="H20">
        <v>22675</v>
      </c>
      <c r="I20">
        <v>139632.03</v>
      </c>
      <c r="J20">
        <v>254249</v>
      </c>
      <c r="K20">
        <v>244361</v>
      </c>
      <c r="L20">
        <v>0</v>
      </c>
      <c r="M20">
        <v>149520.03</v>
      </c>
      <c r="N20">
        <v>17</v>
      </c>
      <c r="O20">
        <v>100</v>
      </c>
      <c r="P20">
        <v>96.11</v>
      </c>
      <c r="Q20">
        <v>121</v>
      </c>
      <c r="R20">
        <v>1</v>
      </c>
      <c r="S20">
        <v>28</v>
      </c>
      <c r="T20">
        <v>0</v>
      </c>
      <c r="U20">
        <v>0</v>
      </c>
      <c r="V20">
        <v>0</v>
      </c>
      <c r="W20">
        <v>0</v>
      </c>
      <c r="X20">
        <v>1</v>
      </c>
      <c r="Y20">
        <v>1</v>
      </c>
      <c r="Z20">
        <v>0</v>
      </c>
      <c r="AA20">
        <v>0</v>
      </c>
      <c r="AB20">
        <v>21</v>
      </c>
      <c r="AC20">
        <v>14</v>
      </c>
      <c r="AD20">
        <v>31</v>
      </c>
    </row>
    <row r="21" spans="1:30" hidden="1" x14ac:dyDescent="0.25">
      <c r="A21" t="s">
        <v>30</v>
      </c>
      <c r="B21" t="s">
        <v>42</v>
      </c>
      <c r="C21" t="s">
        <v>56</v>
      </c>
      <c r="D21" t="s">
        <v>57</v>
      </c>
      <c r="E21">
        <v>1944</v>
      </c>
      <c r="F21">
        <v>1933</v>
      </c>
      <c r="G21">
        <v>0</v>
      </c>
      <c r="H21">
        <v>0</v>
      </c>
      <c r="I21">
        <v>15273265.960000001</v>
      </c>
      <c r="J21">
        <v>0</v>
      </c>
      <c r="K21">
        <v>0</v>
      </c>
      <c r="L21">
        <v>0</v>
      </c>
      <c r="M21">
        <v>15273265.960000001</v>
      </c>
      <c r="N21">
        <v>11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30" hidden="1" x14ac:dyDescent="0.25">
      <c r="A22" t="s">
        <v>30</v>
      </c>
      <c r="B22" t="s">
        <v>42</v>
      </c>
      <c r="C22" t="s">
        <v>56</v>
      </c>
      <c r="D22" t="s">
        <v>58</v>
      </c>
      <c r="E22">
        <v>3</v>
      </c>
      <c r="F22">
        <v>3</v>
      </c>
      <c r="G22">
        <v>0</v>
      </c>
      <c r="H22">
        <v>0</v>
      </c>
      <c r="I22">
        <v>-5026</v>
      </c>
      <c r="J22">
        <v>0</v>
      </c>
      <c r="K22">
        <v>0</v>
      </c>
      <c r="L22">
        <v>0</v>
      </c>
      <c r="M22">
        <v>-5026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30" x14ac:dyDescent="0.25">
      <c r="A23" t="s">
        <v>30</v>
      </c>
      <c r="B23" t="s">
        <v>42</v>
      </c>
      <c r="C23" t="s">
        <v>59</v>
      </c>
      <c r="D23" t="s">
        <v>60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30" x14ac:dyDescent="0.25">
      <c r="A24" t="s">
        <v>30</v>
      </c>
      <c r="B24" t="s">
        <v>42</v>
      </c>
      <c r="C24" t="s">
        <v>59</v>
      </c>
      <c r="D24" t="s">
        <v>61</v>
      </c>
      <c r="E24">
        <v>36</v>
      </c>
      <c r="F24">
        <v>24</v>
      </c>
      <c r="G24">
        <v>24</v>
      </c>
      <c r="H24">
        <v>8483</v>
      </c>
      <c r="I24">
        <v>67263.210000000006</v>
      </c>
      <c r="J24">
        <v>94411</v>
      </c>
      <c r="K24">
        <v>98222</v>
      </c>
      <c r="L24">
        <v>0</v>
      </c>
      <c r="M24">
        <v>63452.21</v>
      </c>
      <c r="N24">
        <v>8</v>
      </c>
      <c r="O24">
        <v>100</v>
      </c>
      <c r="P24">
        <v>104.04</v>
      </c>
      <c r="Q24">
        <v>21</v>
      </c>
      <c r="R24">
        <v>1</v>
      </c>
      <c r="S24">
        <v>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</v>
      </c>
      <c r="AC24">
        <v>4</v>
      </c>
      <c r="AD24">
        <v>4</v>
      </c>
    </row>
    <row r="25" spans="1:30" x14ac:dyDescent="0.25">
      <c r="A25" t="s">
        <v>30</v>
      </c>
      <c r="B25" t="s">
        <v>42</v>
      </c>
      <c r="C25" t="s">
        <v>59</v>
      </c>
      <c r="D25" t="s">
        <v>62</v>
      </c>
      <c r="E25">
        <v>25</v>
      </c>
      <c r="F25">
        <v>20</v>
      </c>
      <c r="G25">
        <v>20</v>
      </c>
      <c r="H25">
        <v>906</v>
      </c>
      <c r="I25">
        <v>6981.88</v>
      </c>
      <c r="J25">
        <v>10318</v>
      </c>
      <c r="K25">
        <v>8259</v>
      </c>
      <c r="L25">
        <v>0</v>
      </c>
      <c r="M25">
        <v>9040.8799999999992</v>
      </c>
      <c r="N25">
        <v>4</v>
      </c>
      <c r="O25">
        <v>100</v>
      </c>
      <c r="P25">
        <v>80.040000000000006</v>
      </c>
      <c r="Q25">
        <v>17</v>
      </c>
      <c r="R25">
        <v>0</v>
      </c>
      <c r="S25">
        <v>2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0</v>
      </c>
      <c r="AA25">
        <v>0</v>
      </c>
      <c r="AB25">
        <v>4</v>
      </c>
      <c r="AC25">
        <v>3</v>
      </c>
      <c r="AD25">
        <v>2</v>
      </c>
    </row>
    <row r="26" spans="1:30" x14ac:dyDescent="0.25">
      <c r="A26" t="s">
        <v>30</v>
      </c>
      <c r="B26" t="s">
        <v>42</v>
      </c>
      <c r="C26" t="s">
        <v>59</v>
      </c>
      <c r="D26" t="s">
        <v>63</v>
      </c>
      <c r="E26">
        <v>3</v>
      </c>
      <c r="F26">
        <v>2</v>
      </c>
      <c r="G26">
        <v>2</v>
      </c>
      <c r="H26">
        <v>4721</v>
      </c>
      <c r="I26">
        <v>-27978.91</v>
      </c>
      <c r="J26">
        <v>51833</v>
      </c>
      <c r="K26">
        <v>52504</v>
      </c>
      <c r="L26">
        <v>0</v>
      </c>
      <c r="M26">
        <v>-28649.91</v>
      </c>
      <c r="N26">
        <v>1</v>
      </c>
      <c r="O26">
        <v>100</v>
      </c>
      <c r="P26">
        <v>101.29</v>
      </c>
      <c r="Q26">
        <v>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hidden="1" x14ac:dyDescent="0.25">
      <c r="A27" t="s">
        <v>30</v>
      </c>
      <c r="B27" t="s">
        <v>42</v>
      </c>
      <c r="C27" t="s">
        <v>64</v>
      </c>
      <c r="D27" t="s">
        <v>65</v>
      </c>
      <c r="E27">
        <v>42</v>
      </c>
      <c r="F27">
        <v>40</v>
      </c>
      <c r="G27">
        <v>40</v>
      </c>
      <c r="H27">
        <v>4549</v>
      </c>
      <c r="I27">
        <v>65300.51</v>
      </c>
      <c r="J27">
        <v>44522</v>
      </c>
      <c r="K27">
        <v>18892</v>
      </c>
      <c r="L27">
        <v>0</v>
      </c>
      <c r="M27">
        <v>90930.51</v>
      </c>
      <c r="N27">
        <v>2</v>
      </c>
      <c r="O27">
        <v>100</v>
      </c>
      <c r="P27">
        <v>42.43</v>
      </c>
      <c r="Q27">
        <v>16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19</v>
      </c>
      <c r="Y27">
        <v>5</v>
      </c>
      <c r="Z27">
        <v>0</v>
      </c>
      <c r="AA27">
        <v>0</v>
      </c>
      <c r="AB27">
        <v>3</v>
      </c>
      <c r="AC27">
        <v>2</v>
      </c>
      <c r="AD27">
        <v>0</v>
      </c>
    </row>
    <row r="28" spans="1:30" hidden="1" x14ac:dyDescent="0.25">
      <c r="A28" t="s">
        <v>30</v>
      </c>
      <c r="B28" t="s">
        <v>42</v>
      </c>
      <c r="C28" t="s">
        <v>64</v>
      </c>
      <c r="D28" t="s">
        <v>66</v>
      </c>
      <c r="E28">
        <v>1</v>
      </c>
      <c r="F28">
        <v>1</v>
      </c>
      <c r="G28">
        <v>1</v>
      </c>
      <c r="H28">
        <v>309</v>
      </c>
      <c r="I28">
        <v>0</v>
      </c>
      <c r="J28">
        <v>2550</v>
      </c>
      <c r="K28">
        <v>1550</v>
      </c>
      <c r="L28">
        <v>0</v>
      </c>
      <c r="M28">
        <v>1000</v>
      </c>
      <c r="N28">
        <v>0</v>
      </c>
      <c r="O28">
        <v>100</v>
      </c>
      <c r="P28">
        <v>60.78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</v>
      </c>
      <c r="AD28">
        <v>0</v>
      </c>
    </row>
    <row r="29" spans="1:30" hidden="1" x14ac:dyDescent="0.25">
      <c r="A29" t="s">
        <v>30</v>
      </c>
      <c r="B29" t="s">
        <v>42</v>
      </c>
      <c r="C29" t="s">
        <v>64</v>
      </c>
      <c r="D29" t="s">
        <v>67</v>
      </c>
      <c r="E29">
        <v>82</v>
      </c>
      <c r="F29">
        <v>74</v>
      </c>
      <c r="G29">
        <v>74</v>
      </c>
      <c r="H29">
        <v>56899</v>
      </c>
      <c r="I29">
        <v>1613763.39</v>
      </c>
      <c r="J29">
        <v>378227</v>
      </c>
      <c r="K29">
        <v>111002</v>
      </c>
      <c r="L29">
        <v>0</v>
      </c>
      <c r="M29">
        <v>1880988.39</v>
      </c>
      <c r="N29">
        <v>8</v>
      </c>
      <c r="O29">
        <v>100</v>
      </c>
      <c r="P29">
        <v>29.35</v>
      </c>
      <c r="Q29">
        <v>39</v>
      </c>
      <c r="R29">
        <v>0</v>
      </c>
      <c r="S29">
        <v>7</v>
      </c>
      <c r="T29">
        <v>0</v>
      </c>
      <c r="U29">
        <v>0</v>
      </c>
      <c r="V29">
        <v>0</v>
      </c>
      <c r="W29">
        <v>0</v>
      </c>
      <c r="X29">
        <v>23</v>
      </c>
      <c r="Y29">
        <v>5</v>
      </c>
      <c r="Z29">
        <v>0</v>
      </c>
      <c r="AA29">
        <v>0</v>
      </c>
      <c r="AB29">
        <v>4</v>
      </c>
      <c r="AC29">
        <v>10</v>
      </c>
      <c r="AD29">
        <v>7</v>
      </c>
    </row>
    <row r="30" spans="1:30" hidden="1" x14ac:dyDescent="0.25">
      <c r="A30" t="s">
        <v>30</v>
      </c>
      <c r="B30" t="s">
        <v>42</v>
      </c>
      <c r="C30" t="s">
        <v>64</v>
      </c>
      <c r="D30" t="s">
        <v>68</v>
      </c>
      <c r="E30">
        <v>5</v>
      </c>
      <c r="F30">
        <v>5</v>
      </c>
      <c r="G30">
        <v>4</v>
      </c>
      <c r="H30">
        <v>3508</v>
      </c>
      <c r="I30">
        <v>343270</v>
      </c>
      <c r="J30">
        <v>40492</v>
      </c>
      <c r="K30">
        <v>934</v>
      </c>
      <c r="L30">
        <v>0</v>
      </c>
      <c r="M30">
        <v>382828</v>
      </c>
      <c r="N30">
        <v>0</v>
      </c>
      <c r="O30">
        <v>0</v>
      </c>
      <c r="P30">
        <v>2.31</v>
      </c>
      <c r="Q30">
        <v>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hidden="1" x14ac:dyDescent="0.25">
      <c r="A31" t="s">
        <v>30</v>
      </c>
      <c r="B31" t="s">
        <v>42</v>
      </c>
      <c r="C31" t="s">
        <v>69</v>
      </c>
      <c r="D31" t="s">
        <v>70</v>
      </c>
      <c r="E31">
        <v>68</v>
      </c>
      <c r="F31">
        <v>14</v>
      </c>
      <c r="G31">
        <v>12</v>
      </c>
      <c r="H31">
        <v>6456</v>
      </c>
      <c r="I31">
        <v>115395.5</v>
      </c>
      <c r="J31">
        <v>110381</v>
      </c>
      <c r="K31">
        <v>104593</v>
      </c>
      <c r="L31">
        <v>0</v>
      </c>
      <c r="M31">
        <v>121183.5</v>
      </c>
      <c r="N31">
        <v>41</v>
      </c>
      <c r="O31">
        <v>0</v>
      </c>
      <c r="P31">
        <v>94.76</v>
      </c>
      <c r="Q31">
        <v>12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4</v>
      </c>
    </row>
    <row r="32" spans="1:30" x14ac:dyDescent="0.25">
      <c r="A32" t="s">
        <v>30</v>
      </c>
      <c r="B32" t="s">
        <v>71</v>
      </c>
      <c r="C32" t="s">
        <v>43</v>
      </c>
      <c r="D32" t="s">
        <v>45</v>
      </c>
      <c r="E32">
        <v>617</v>
      </c>
      <c r="F32">
        <v>169</v>
      </c>
      <c r="G32">
        <v>169</v>
      </c>
      <c r="H32">
        <v>315</v>
      </c>
      <c r="I32">
        <v>127741.27</v>
      </c>
      <c r="J32">
        <v>12180.25</v>
      </c>
      <c r="K32">
        <v>460</v>
      </c>
      <c r="L32">
        <v>11569.25</v>
      </c>
      <c r="M32">
        <v>127892.27</v>
      </c>
      <c r="N32">
        <v>446</v>
      </c>
      <c r="O32">
        <v>100</v>
      </c>
      <c r="P32">
        <v>3.78</v>
      </c>
      <c r="Q32">
        <v>75</v>
      </c>
      <c r="R32">
        <v>2</v>
      </c>
      <c r="S32">
        <v>89</v>
      </c>
      <c r="T32">
        <v>1</v>
      </c>
      <c r="U32">
        <v>0</v>
      </c>
      <c r="V32">
        <v>0</v>
      </c>
      <c r="W32">
        <v>0</v>
      </c>
      <c r="X32">
        <v>2</v>
      </c>
      <c r="Y32">
        <v>0</v>
      </c>
      <c r="Z32">
        <v>0</v>
      </c>
      <c r="AA32">
        <v>0</v>
      </c>
      <c r="AB32">
        <v>32</v>
      </c>
      <c r="AC32">
        <v>5</v>
      </c>
      <c r="AD32">
        <v>94</v>
      </c>
    </row>
    <row r="33" spans="1:30" x14ac:dyDescent="0.25">
      <c r="A33" t="s">
        <v>30</v>
      </c>
      <c r="B33" t="s">
        <v>71</v>
      </c>
      <c r="C33" t="s">
        <v>43</v>
      </c>
      <c r="D33" t="s">
        <v>46</v>
      </c>
      <c r="E33">
        <v>377</v>
      </c>
      <c r="F33">
        <v>377</v>
      </c>
      <c r="G33">
        <v>377</v>
      </c>
      <c r="H33">
        <v>8496</v>
      </c>
      <c r="I33">
        <v>581.78</v>
      </c>
      <c r="J33">
        <v>70714.64</v>
      </c>
      <c r="K33">
        <v>4420</v>
      </c>
      <c r="L33">
        <v>70552.639999999999</v>
      </c>
      <c r="M33">
        <v>-3676.22</v>
      </c>
      <c r="N33">
        <v>0</v>
      </c>
      <c r="O33">
        <v>100</v>
      </c>
      <c r="P33">
        <v>6.25</v>
      </c>
      <c r="Q33">
        <v>364</v>
      </c>
      <c r="R33">
        <v>0</v>
      </c>
      <c r="S33">
        <v>0</v>
      </c>
      <c r="T33">
        <v>0</v>
      </c>
      <c r="U33">
        <v>7</v>
      </c>
      <c r="V33">
        <v>0</v>
      </c>
      <c r="W33">
        <v>0</v>
      </c>
      <c r="X33">
        <v>5</v>
      </c>
      <c r="Y33">
        <v>1</v>
      </c>
      <c r="Z33">
        <v>0</v>
      </c>
      <c r="AA33">
        <v>0</v>
      </c>
      <c r="AB33">
        <v>10</v>
      </c>
      <c r="AC33">
        <v>59</v>
      </c>
      <c r="AD33">
        <v>0</v>
      </c>
    </row>
    <row r="34" spans="1:30" x14ac:dyDescent="0.25">
      <c r="A34" t="s">
        <v>30</v>
      </c>
      <c r="B34" t="s">
        <v>71</v>
      </c>
      <c r="C34" t="s">
        <v>43</v>
      </c>
      <c r="D34" t="s">
        <v>44</v>
      </c>
      <c r="E34">
        <v>34</v>
      </c>
      <c r="F34">
        <v>34</v>
      </c>
      <c r="G34">
        <v>34</v>
      </c>
      <c r="H34">
        <v>2206</v>
      </c>
      <c r="I34">
        <v>1643.65</v>
      </c>
      <c r="J34">
        <v>14314</v>
      </c>
      <c r="K34">
        <v>11890</v>
      </c>
      <c r="L34">
        <v>315</v>
      </c>
      <c r="M34">
        <v>3752.65</v>
      </c>
      <c r="N34">
        <v>0</v>
      </c>
      <c r="O34">
        <v>100</v>
      </c>
      <c r="P34">
        <v>83.07</v>
      </c>
      <c r="Q34">
        <v>34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19</v>
      </c>
      <c r="AD34">
        <v>0</v>
      </c>
    </row>
    <row r="35" spans="1:30" x14ac:dyDescent="0.25">
      <c r="A35" t="s">
        <v>30</v>
      </c>
      <c r="B35" t="s">
        <v>71</v>
      </c>
      <c r="C35" t="s">
        <v>47</v>
      </c>
      <c r="D35" t="s">
        <v>49</v>
      </c>
      <c r="E35">
        <v>2902</v>
      </c>
      <c r="F35">
        <v>2509</v>
      </c>
      <c r="G35">
        <v>2504</v>
      </c>
      <c r="H35">
        <v>52581</v>
      </c>
      <c r="I35">
        <v>1725163.55</v>
      </c>
      <c r="J35">
        <v>472321</v>
      </c>
      <c r="K35">
        <v>497528</v>
      </c>
      <c r="L35">
        <v>-220</v>
      </c>
      <c r="M35">
        <v>1700176.55</v>
      </c>
      <c r="N35">
        <v>375</v>
      </c>
      <c r="O35">
        <v>0</v>
      </c>
      <c r="P35">
        <v>105.34</v>
      </c>
      <c r="Q35">
        <v>2178</v>
      </c>
      <c r="R35">
        <v>4</v>
      </c>
      <c r="S35">
        <v>233</v>
      </c>
      <c r="T35">
        <v>15</v>
      </c>
      <c r="U35">
        <v>69</v>
      </c>
      <c r="V35">
        <v>0</v>
      </c>
      <c r="W35">
        <v>0</v>
      </c>
      <c r="X35">
        <v>4</v>
      </c>
      <c r="Y35">
        <v>1</v>
      </c>
      <c r="Z35">
        <v>0</v>
      </c>
      <c r="AA35">
        <v>0</v>
      </c>
      <c r="AB35">
        <v>221</v>
      </c>
      <c r="AC35">
        <v>392</v>
      </c>
      <c r="AD35">
        <v>268</v>
      </c>
    </row>
    <row r="36" spans="1:30" x14ac:dyDescent="0.25">
      <c r="A36" t="s">
        <v>30</v>
      </c>
      <c r="B36" t="s">
        <v>71</v>
      </c>
      <c r="C36" t="s">
        <v>47</v>
      </c>
      <c r="D36" t="s">
        <v>50</v>
      </c>
      <c r="E36">
        <v>23</v>
      </c>
      <c r="F36">
        <v>23</v>
      </c>
      <c r="G36">
        <v>23</v>
      </c>
      <c r="H36">
        <v>468</v>
      </c>
      <c r="I36">
        <v>851</v>
      </c>
      <c r="J36">
        <v>4670</v>
      </c>
      <c r="K36">
        <v>5168</v>
      </c>
      <c r="L36">
        <v>0</v>
      </c>
      <c r="M36">
        <v>353</v>
      </c>
      <c r="N36">
        <v>0</v>
      </c>
      <c r="O36">
        <v>100</v>
      </c>
      <c r="P36">
        <v>110.66</v>
      </c>
      <c r="Q36">
        <v>22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</v>
      </c>
      <c r="AC36">
        <v>2</v>
      </c>
      <c r="AD36">
        <v>2</v>
      </c>
    </row>
    <row r="37" spans="1:30" x14ac:dyDescent="0.25">
      <c r="A37" t="s">
        <v>30</v>
      </c>
      <c r="B37" t="s">
        <v>71</v>
      </c>
      <c r="C37" t="s">
        <v>47</v>
      </c>
      <c r="D37" t="s">
        <v>51</v>
      </c>
      <c r="E37">
        <v>2</v>
      </c>
      <c r="F37">
        <v>1</v>
      </c>
      <c r="G37">
        <v>1</v>
      </c>
      <c r="H37">
        <v>1</v>
      </c>
      <c r="I37">
        <v>165</v>
      </c>
      <c r="J37">
        <v>144</v>
      </c>
      <c r="K37">
        <v>500</v>
      </c>
      <c r="L37">
        <v>0</v>
      </c>
      <c r="M37">
        <v>-191</v>
      </c>
      <c r="N37">
        <v>0</v>
      </c>
      <c r="O37">
        <v>100</v>
      </c>
      <c r="P37">
        <v>347.22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0</v>
      </c>
      <c r="AD37">
        <v>0</v>
      </c>
    </row>
    <row r="38" spans="1:30" x14ac:dyDescent="0.25">
      <c r="A38" t="s">
        <v>30</v>
      </c>
      <c r="B38" t="s">
        <v>71</v>
      </c>
      <c r="C38" t="s">
        <v>52</v>
      </c>
      <c r="D38" t="s">
        <v>55</v>
      </c>
      <c r="E38">
        <v>150</v>
      </c>
      <c r="F38">
        <v>141</v>
      </c>
      <c r="G38">
        <v>141</v>
      </c>
      <c r="H38">
        <v>15899</v>
      </c>
      <c r="I38">
        <v>36405.949999999997</v>
      </c>
      <c r="J38">
        <v>187565</v>
      </c>
      <c r="K38">
        <v>181890</v>
      </c>
      <c r="L38">
        <v>0</v>
      </c>
      <c r="M38">
        <v>42080.95</v>
      </c>
      <c r="N38">
        <v>7</v>
      </c>
      <c r="O38">
        <v>100</v>
      </c>
      <c r="P38">
        <v>96.97</v>
      </c>
      <c r="Q38">
        <v>118</v>
      </c>
      <c r="R38">
        <v>0</v>
      </c>
      <c r="S38">
        <v>20</v>
      </c>
      <c r="T38">
        <v>1</v>
      </c>
      <c r="U38">
        <v>2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21</v>
      </c>
      <c r="AC38">
        <v>18</v>
      </c>
      <c r="AD38">
        <v>30</v>
      </c>
    </row>
    <row r="39" spans="1:30" x14ac:dyDescent="0.25">
      <c r="A39" t="s">
        <v>30</v>
      </c>
      <c r="B39" t="s">
        <v>71</v>
      </c>
      <c r="C39" t="s">
        <v>52</v>
      </c>
      <c r="D39" t="s">
        <v>54</v>
      </c>
      <c r="E39">
        <v>1</v>
      </c>
      <c r="F39">
        <v>1</v>
      </c>
      <c r="G39">
        <v>1</v>
      </c>
      <c r="H39">
        <v>0</v>
      </c>
      <c r="I39">
        <v>-571.04999999999995</v>
      </c>
      <c r="J39">
        <v>115.05</v>
      </c>
      <c r="K39">
        <v>0</v>
      </c>
      <c r="L39">
        <v>115.05</v>
      </c>
      <c r="M39">
        <v>-571.04999999999995</v>
      </c>
      <c r="N39">
        <v>0</v>
      </c>
      <c r="O39">
        <v>100</v>
      </c>
      <c r="P39">
        <v>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</row>
    <row r="40" spans="1:30" x14ac:dyDescent="0.25">
      <c r="A40" t="s">
        <v>30</v>
      </c>
      <c r="B40" t="s">
        <v>71</v>
      </c>
      <c r="C40" t="s">
        <v>52</v>
      </c>
      <c r="D40" t="s">
        <v>53</v>
      </c>
      <c r="E40">
        <v>24</v>
      </c>
      <c r="F40">
        <v>19</v>
      </c>
      <c r="G40">
        <v>16</v>
      </c>
      <c r="H40">
        <v>270</v>
      </c>
      <c r="I40">
        <v>7930.68</v>
      </c>
      <c r="J40">
        <v>4844</v>
      </c>
      <c r="K40">
        <v>5166</v>
      </c>
      <c r="L40">
        <v>0</v>
      </c>
      <c r="M40">
        <v>7608.68</v>
      </c>
      <c r="N40">
        <v>5</v>
      </c>
      <c r="O40">
        <v>0</v>
      </c>
      <c r="P40">
        <v>106.65</v>
      </c>
      <c r="Q40">
        <v>9</v>
      </c>
      <c r="R40">
        <v>0</v>
      </c>
      <c r="S40">
        <v>6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3</v>
      </c>
      <c r="AC40">
        <v>3</v>
      </c>
      <c r="AD40">
        <v>6</v>
      </c>
    </row>
    <row r="41" spans="1:30" hidden="1" x14ac:dyDescent="0.25">
      <c r="A41" t="s">
        <v>30</v>
      </c>
      <c r="B41" t="s">
        <v>71</v>
      </c>
      <c r="C41" t="s">
        <v>56</v>
      </c>
      <c r="D41" t="s">
        <v>72</v>
      </c>
      <c r="E41">
        <v>1</v>
      </c>
      <c r="F41">
        <v>1</v>
      </c>
      <c r="G41">
        <v>1</v>
      </c>
      <c r="H41">
        <v>22</v>
      </c>
      <c r="I41">
        <v>-95</v>
      </c>
      <c r="J41">
        <v>215</v>
      </c>
      <c r="K41">
        <v>120</v>
      </c>
      <c r="L41">
        <v>0</v>
      </c>
      <c r="M41">
        <v>0</v>
      </c>
      <c r="N41">
        <v>0</v>
      </c>
      <c r="O41">
        <v>100</v>
      </c>
      <c r="P41">
        <v>55.81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</row>
    <row r="42" spans="1:30" hidden="1" x14ac:dyDescent="0.25">
      <c r="A42" t="s">
        <v>30</v>
      </c>
      <c r="B42" t="s">
        <v>71</v>
      </c>
      <c r="C42" t="s">
        <v>56</v>
      </c>
      <c r="D42" t="s">
        <v>58</v>
      </c>
      <c r="E42">
        <v>246</v>
      </c>
      <c r="F42">
        <v>244</v>
      </c>
      <c r="G42">
        <v>0</v>
      </c>
      <c r="H42">
        <v>0</v>
      </c>
      <c r="I42">
        <v>3507669.39</v>
      </c>
      <c r="J42">
        <v>0</v>
      </c>
      <c r="K42">
        <v>0</v>
      </c>
      <c r="L42">
        <v>0</v>
      </c>
      <c r="M42">
        <v>3507669.39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 hidden="1" x14ac:dyDescent="0.25">
      <c r="A43" t="s">
        <v>30</v>
      </c>
      <c r="B43" t="s">
        <v>71</v>
      </c>
      <c r="C43" t="s">
        <v>56</v>
      </c>
      <c r="D43" t="s">
        <v>57</v>
      </c>
      <c r="E43">
        <v>1291</v>
      </c>
      <c r="F43">
        <v>1287</v>
      </c>
      <c r="G43">
        <v>0</v>
      </c>
      <c r="H43">
        <v>0</v>
      </c>
      <c r="I43">
        <v>26571183.510000002</v>
      </c>
      <c r="J43">
        <v>0</v>
      </c>
      <c r="K43">
        <v>0</v>
      </c>
      <c r="L43">
        <v>0</v>
      </c>
      <c r="M43">
        <v>26571183.510000002</v>
      </c>
      <c r="N43">
        <v>4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1:30" x14ac:dyDescent="0.25">
      <c r="A44" t="s">
        <v>30</v>
      </c>
      <c r="B44" t="s">
        <v>71</v>
      </c>
      <c r="C44" t="s">
        <v>59</v>
      </c>
      <c r="D44" t="s">
        <v>61</v>
      </c>
      <c r="E44">
        <v>22</v>
      </c>
      <c r="F44">
        <v>19</v>
      </c>
      <c r="G44">
        <v>19</v>
      </c>
      <c r="H44">
        <v>6215</v>
      </c>
      <c r="I44">
        <v>-9512.44</v>
      </c>
      <c r="J44">
        <v>68775</v>
      </c>
      <c r="K44">
        <v>69663</v>
      </c>
      <c r="L44">
        <v>0</v>
      </c>
      <c r="M44">
        <v>-10400.44</v>
      </c>
      <c r="N44">
        <v>2</v>
      </c>
      <c r="O44">
        <v>100</v>
      </c>
      <c r="P44">
        <v>101.29</v>
      </c>
      <c r="Q44">
        <v>17</v>
      </c>
      <c r="R44">
        <v>0</v>
      </c>
      <c r="S44">
        <v>0</v>
      </c>
      <c r="T44">
        <v>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</row>
    <row r="45" spans="1:30" x14ac:dyDescent="0.25">
      <c r="A45" t="s">
        <v>30</v>
      </c>
      <c r="B45" t="s">
        <v>71</v>
      </c>
      <c r="C45" t="s">
        <v>59</v>
      </c>
      <c r="D45" t="s">
        <v>62</v>
      </c>
      <c r="E45">
        <v>17</v>
      </c>
      <c r="F45">
        <v>16</v>
      </c>
      <c r="G45">
        <v>16</v>
      </c>
      <c r="H45">
        <v>353</v>
      </c>
      <c r="I45">
        <v>950.36</v>
      </c>
      <c r="J45">
        <v>5102</v>
      </c>
      <c r="K45">
        <v>4570</v>
      </c>
      <c r="L45">
        <v>0</v>
      </c>
      <c r="M45">
        <v>1482.36</v>
      </c>
      <c r="N45">
        <v>1</v>
      </c>
      <c r="O45">
        <v>100</v>
      </c>
      <c r="P45">
        <v>89.57</v>
      </c>
      <c r="Q45">
        <v>11</v>
      </c>
      <c r="R45">
        <v>0</v>
      </c>
      <c r="S45">
        <v>5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</v>
      </c>
      <c r="AC45">
        <v>1</v>
      </c>
      <c r="AD45">
        <v>5</v>
      </c>
    </row>
    <row r="46" spans="1:30" hidden="1" x14ac:dyDescent="0.25">
      <c r="A46" t="s">
        <v>30</v>
      </c>
      <c r="B46" t="s">
        <v>71</v>
      </c>
      <c r="C46" t="s">
        <v>64</v>
      </c>
      <c r="D46" t="s">
        <v>67</v>
      </c>
      <c r="E46">
        <v>60</v>
      </c>
      <c r="F46">
        <v>54</v>
      </c>
      <c r="G46">
        <v>54</v>
      </c>
      <c r="H46">
        <v>24805</v>
      </c>
      <c r="I46">
        <v>575785.71</v>
      </c>
      <c r="J46">
        <v>178380</v>
      </c>
      <c r="K46">
        <v>290480</v>
      </c>
      <c r="L46">
        <v>0</v>
      </c>
      <c r="M46">
        <v>463685.71</v>
      </c>
      <c r="N46">
        <v>6</v>
      </c>
      <c r="O46">
        <v>100</v>
      </c>
      <c r="P46">
        <v>162.84</v>
      </c>
      <c r="Q46">
        <v>34</v>
      </c>
      <c r="R46">
        <v>0</v>
      </c>
      <c r="S46">
        <v>12</v>
      </c>
      <c r="T46">
        <v>1</v>
      </c>
      <c r="U46">
        <v>0</v>
      </c>
      <c r="V46">
        <v>0</v>
      </c>
      <c r="W46">
        <v>0</v>
      </c>
      <c r="X46">
        <v>2</v>
      </c>
      <c r="Y46">
        <v>5</v>
      </c>
      <c r="Z46">
        <v>0</v>
      </c>
      <c r="AA46">
        <v>0</v>
      </c>
      <c r="AB46">
        <v>6</v>
      </c>
      <c r="AC46">
        <v>1</v>
      </c>
      <c r="AD46">
        <v>15</v>
      </c>
    </row>
    <row r="47" spans="1:30" hidden="1" x14ac:dyDescent="0.25">
      <c r="A47" t="s">
        <v>30</v>
      </c>
      <c r="B47" t="s">
        <v>71</v>
      </c>
      <c r="C47" t="s">
        <v>64</v>
      </c>
      <c r="D47" t="s">
        <v>68</v>
      </c>
      <c r="E47">
        <v>2</v>
      </c>
      <c r="F47">
        <v>2</v>
      </c>
      <c r="G47">
        <v>2</v>
      </c>
      <c r="H47">
        <v>314</v>
      </c>
      <c r="I47">
        <v>1122</v>
      </c>
      <c r="J47">
        <v>3375</v>
      </c>
      <c r="K47">
        <v>2530</v>
      </c>
      <c r="L47">
        <v>0</v>
      </c>
      <c r="M47">
        <v>1967</v>
      </c>
      <c r="N47">
        <v>0</v>
      </c>
      <c r="O47">
        <v>100</v>
      </c>
      <c r="P47">
        <v>74.959999999999994</v>
      </c>
      <c r="Q47">
        <v>2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</row>
    <row r="48" spans="1:30" hidden="1" x14ac:dyDescent="0.25">
      <c r="A48" t="s">
        <v>30</v>
      </c>
      <c r="B48" t="s">
        <v>71</v>
      </c>
      <c r="C48" t="s">
        <v>64</v>
      </c>
      <c r="D48" t="s">
        <v>65</v>
      </c>
      <c r="E48">
        <v>26</v>
      </c>
      <c r="F48">
        <v>26</v>
      </c>
      <c r="G48">
        <v>18</v>
      </c>
      <c r="H48">
        <v>3996</v>
      </c>
      <c r="I48">
        <v>46071</v>
      </c>
      <c r="J48">
        <v>34580</v>
      </c>
      <c r="K48">
        <v>55659</v>
      </c>
      <c r="L48">
        <v>0</v>
      </c>
      <c r="M48">
        <v>24992</v>
      </c>
      <c r="N48">
        <v>0</v>
      </c>
      <c r="O48">
        <v>0</v>
      </c>
      <c r="P48">
        <v>160.96</v>
      </c>
      <c r="Q48">
        <v>18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3</v>
      </c>
      <c r="AC48">
        <v>2</v>
      </c>
      <c r="AD48">
        <v>0</v>
      </c>
    </row>
    <row r="49" spans="1:30" hidden="1" x14ac:dyDescent="0.25">
      <c r="A49" t="s">
        <v>30</v>
      </c>
      <c r="B49" t="s">
        <v>71</v>
      </c>
      <c r="C49" t="s">
        <v>69</v>
      </c>
      <c r="D49" t="s">
        <v>70</v>
      </c>
      <c r="E49">
        <v>46</v>
      </c>
      <c r="F49">
        <v>16</v>
      </c>
      <c r="G49">
        <v>12</v>
      </c>
      <c r="H49">
        <v>678</v>
      </c>
      <c r="I49">
        <v>79337.53</v>
      </c>
      <c r="J49">
        <v>20408</v>
      </c>
      <c r="K49">
        <v>12500</v>
      </c>
      <c r="L49">
        <v>0</v>
      </c>
      <c r="M49">
        <v>87245.53</v>
      </c>
      <c r="N49">
        <v>15</v>
      </c>
      <c r="O49">
        <v>0</v>
      </c>
      <c r="P49">
        <v>61.25</v>
      </c>
      <c r="Q49">
        <v>12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5</v>
      </c>
    </row>
    <row r="50" spans="1:30" hidden="1" x14ac:dyDescent="0.25">
      <c r="A50" t="s">
        <v>30</v>
      </c>
      <c r="B50" t="s">
        <v>73</v>
      </c>
      <c r="C50" t="s">
        <v>47</v>
      </c>
      <c r="D50" t="s">
        <v>49</v>
      </c>
      <c r="E50">
        <v>1</v>
      </c>
      <c r="F50">
        <v>1</v>
      </c>
      <c r="G50">
        <v>1</v>
      </c>
      <c r="H50">
        <v>17</v>
      </c>
      <c r="I50">
        <v>0</v>
      </c>
      <c r="J50">
        <v>162</v>
      </c>
      <c r="K50">
        <v>162</v>
      </c>
      <c r="L50">
        <v>0</v>
      </c>
      <c r="M50">
        <v>0</v>
      </c>
      <c r="N50">
        <v>0</v>
      </c>
      <c r="O50">
        <v>100</v>
      </c>
      <c r="P50">
        <v>100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hidden="1" x14ac:dyDescent="0.25">
      <c r="A51" t="s">
        <v>30</v>
      </c>
      <c r="B51" t="s">
        <v>74</v>
      </c>
      <c r="C51" t="s">
        <v>32</v>
      </c>
      <c r="D51" t="s">
        <v>33</v>
      </c>
      <c r="E51">
        <v>4</v>
      </c>
      <c r="F51">
        <v>4</v>
      </c>
      <c r="G51">
        <v>4</v>
      </c>
      <c r="H51">
        <v>503215</v>
      </c>
      <c r="I51">
        <v>2742054</v>
      </c>
      <c r="J51">
        <v>3553540</v>
      </c>
      <c r="K51">
        <v>0</v>
      </c>
      <c r="L51">
        <v>0</v>
      </c>
      <c r="M51">
        <v>6295594</v>
      </c>
      <c r="N51">
        <v>0</v>
      </c>
      <c r="O51">
        <v>100</v>
      </c>
      <c r="P51">
        <v>0</v>
      </c>
      <c r="Q51">
        <v>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hidden="1" x14ac:dyDescent="0.25">
      <c r="A52" t="s">
        <v>30</v>
      </c>
      <c r="B52" t="s">
        <v>74</v>
      </c>
      <c r="C52" t="s">
        <v>34</v>
      </c>
      <c r="D52" t="s">
        <v>35</v>
      </c>
      <c r="E52">
        <v>3</v>
      </c>
      <c r="F52">
        <v>1</v>
      </c>
      <c r="G52">
        <v>1</v>
      </c>
      <c r="H52">
        <v>14493</v>
      </c>
      <c r="I52">
        <v>-125945.63</v>
      </c>
      <c r="J52">
        <v>125754</v>
      </c>
      <c r="K52">
        <v>125321</v>
      </c>
      <c r="L52">
        <v>433</v>
      </c>
      <c r="M52">
        <v>-125945.63</v>
      </c>
      <c r="N52">
        <v>1</v>
      </c>
      <c r="O52">
        <v>100</v>
      </c>
      <c r="P52">
        <v>99.66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hidden="1" x14ac:dyDescent="0.25">
      <c r="A53" t="s">
        <v>30</v>
      </c>
      <c r="B53" t="s">
        <v>74</v>
      </c>
      <c r="C53" t="s">
        <v>38</v>
      </c>
      <c r="D53" t="s">
        <v>39</v>
      </c>
      <c r="E53">
        <v>1</v>
      </c>
      <c r="F53">
        <v>1</v>
      </c>
      <c r="G53">
        <v>1</v>
      </c>
      <c r="H53">
        <v>0</v>
      </c>
      <c r="I53">
        <v>22737586</v>
      </c>
      <c r="J53">
        <v>679400</v>
      </c>
      <c r="K53">
        <v>1000000</v>
      </c>
      <c r="L53">
        <v>0</v>
      </c>
      <c r="M53">
        <v>22416986</v>
      </c>
      <c r="N53">
        <v>0</v>
      </c>
      <c r="O53">
        <v>100</v>
      </c>
      <c r="P53">
        <v>147.19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</row>
    <row r="54" spans="1:30" x14ac:dyDescent="0.25">
      <c r="A54" t="s">
        <v>30</v>
      </c>
      <c r="B54" t="s">
        <v>74</v>
      </c>
      <c r="C54" t="s">
        <v>43</v>
      </c>
      <c r="D54" t="s">
        <v>44</v>
      </c>
      <c r="E54">
        <v>75</v>
      </c>
      <c r="F54">
        <v>75</v>
      </c>
      <c r="G54">
        <v>75</v>
      </c>
      <c r="H54">
        <v>5523</v>
      </c>
      <c r="I54">
        <v>30475.82</v>
      </c>
      <c r="J54">
        <v>36093</v>
      </c>
      <c r="K54">
        <v>51567</v>
      </c>
      <c r="L54">
        <v>1000</v>
      </c>
      <c r="M54">
        <v>14001.82</v>
      </c>
      <c r="N54">
        <v>0</v>
      </c>
      <c r="O54">
        <v>100</v>
      </c>
      <c r="P54">
        <v>142.87</v>
      </c>
      <c r="Q54">
        <v>68</v>
      </c>
      <c r="R54">
        <v>0</v>
      </c>
      <c r="S54">
        <v>0</v>
      </c>
      <c r="T54">
        <v>0</v>
      </c>
      <c r="U54">
        <v>6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v>0</v>
      </c>
      <c r="AC54">
        <v>22</v>
      </c>
      <c r="AD54">
        <v>0</v>
      </c>
    </row>
    <row r="55" spans="1:30" x14ac:dyDescent="0.25">
      <c r="A55" t="s">
        <v>30</v>
      </c>
      <c r="B55" t="s">
        <v>74</v>
      </c>
      <c r="C55" t="s">
        <v>43</v>
      </c>
      <c r="D55" t="s">
        <v>45</v>
      </c>
      <c r="E55">
        <v>590</v>
      </c>
      <c r="F55">
        <v>249</v>
      </c>
      <c r="G55">
        <v>247</v>
      </c>
      <c r="H55">
        <v>214</v>
      </c>
      <c r="I55">
        <v>627203.88</v>
      </c>
      <c r="J55">
        <v>12314.04</v>
      </c>
      <c r="K55">
        <v>50080</v>
      </c>
      <c r="L55">
        <v>15553.3</v>
      </c>
      <c r="M55">
        <v>573884.62</v>
      </c>
      <c r="N55">
        <v>328</v>
      </c>
      <c r="O55">
        <v>0</v>
      </c>
      <c r="P55">
        <v>406.69</v>
      </c>
      <c r="Q55">
        <v>94</v>
      </c>
      <c r="R55">
        <v>20</v>
      </c>
      <c r="S55">
        <v>131</v>
      </c>
      <c r="T55">
        <v>1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82</v>
      </c>
      <c r="AC55">
        <v>8</v>
      </c>
      <c r="AD55">
        <v>168</v>
      </c>
    </row>
    <row r="56" spans="1:30" x14ac:dyDescent="0.25">
      <c r="A56" t="s">
        <v>30</v>
      </c>
      <c r="B56" t="s">
        <v>74</v>
      </c>
      <c r="C56" t="s">
        <v>43</v>
      </c>
      <c r="D56" t="s">
        <v>46</v>
      </c>
      <c r="E56">
        <v>367</v>
      </c>
      <c r="F56">
        <v>367</v>
      </c>
      <c r="G56">
        <v>367</v>
      </c>
      <c r="H56">
        <v>9375</v>
      </c>
      <c r="I56">
        <v>98193.66</v>
      </c>
      <c r="J56">
        <v>77772.7</v>
      </c>
      <c r="K56">
        <v>41974</v>
      </c>
      <c r="L56">
        <v>77872.7</v>
      </c>
      <c r="M56">
        <v>56119.66</v>
      </c>
      <c r="N56">
        <v>0</v>
      </c>
      <c r="O56">
        <v>100</v>
      </c>
      <c r="P56">
        <v>53.97</v>
      </c>
      <c r="Q56">
        <v>352</v>
      </c>
      <c r="R56">
        <v>0</v>
      </c>
      <c r="S56">
        <v>0</v>
      </c>
      <c r="T56">
        <v>2</v>
      </c>
      <c r="U56">
        <v>11</v>
      </c>
      <c r="V56">
        <v>0</v>
      </c>
      <c r="W56">
        <v>0</v>
      </c>
      <c r="X56">
        <v>2</v>
      </c>
      <c r="Y56">
        <v>0</v>
      </c>
      <c r="Z56">
        <v>0</v>
      </c>
      <c r="AA56">
        <v>0</v>
      </c>
      <c r="AB56">
        <v>24</v>
      </c>
      <c r="AC56">
        <v>55</v>
      </c>
      <c r="AD56">
        <v>0</v>
      </c>
    </row>
    <row r="57" spans="1:30" x14ac:dyDescent="0.25">
      <c r="A57" t="s">
        <v>30</v>
      </c>
      <c r="B57" t="s">
        <v>74</v>
      </c>
      <c r="C57" t="s">
        <v>47</v>
      </c>
      <c r="D57" t="s">
        <v>49</v>
      </c>
      <c r="E57">
        <v>4375</v>
      </c>
      <c r="F57">
        <v>3764</v>
      </c>
      <c r="G57">
        <v>3726</v>
      </c>
      <c r="H57">
        <v>133254</v>
      </c>
      <c r="I57">
        <v>4025250.92</v>
      </c>
      <c r="J57">
        <v>1031131.42</v>
      </c>
      <c r="K57">
        <v>1244938</v>
      </c>
      <c r="L57">
        <v>38</v>
      </c>
      <c r="M57">
        <v>3811406.34</v>
      </c>
      <c r="N57">
        <v>588</v>
      </c>
      <c r="O57">
        <v>0</v>
      </c>
      <c r="P57">
        <v>120.74</v>
      </c>
      <c r="Q57">
        <v>3283</v>
      </c>
      <c r="R57">
        <v>18</v>
      </c>
      <c r="S57">
        <v>302</v>
      </c>
      <c r="T57">
        <v>27</v>
      </c>
      <c r="U57">
        <v>70</v>
      </c>
      <c r="V57">
        <v>0</v>
      </c>
      <c r="W57">
        <v>5</v>
      </c>
      <c r="X57">
        <v>18</v>
      </c>
      <c r="Y57">
        <v>3</v>
      </c>
      <c r="Z57">
        <v>0</v>
      </c>
      <c r="AA57">
        <v>0</v>
      </c>
      <c r="AB57">
        <v>429</v>
      </c>
      <c r="AC57">
        <v>468</v>
      </c>
      <c r="AD57">
        <v>427</v>
      </c>
    </row>
    <row r="58" spans="1:30" x14ac:dyDescent="0.25">
      <c r="A58" t="s">
        <v>30</v>
      </c>
      <c r="B58" t="s">
        <v>74</v>
      </c>
      <c r="C58" t="s">
        <v>47</v>
      </c>
      <c r="D58" t="s">
        <v>51</v>
      </c>
      <c r="E58">
        <v>6</v>
      </c>
      <c r="F58">
        <v>4</v>
      </c>
      <c r="G58">
        <v>4</v>
      </c>
      <c r="H58">
        <v>1559</v>
      </c>
      <c r="I58">
        <v>31347</v>
      </c>
      <c r="J58">
        <v>18535</v>
      </c>
      <c r="K58">
        <v>17600</v>
      </c>
      <c r="L58">
        <v>0</v>
      </c>
      <c r="M58">
        <v>32282</v>
      </c>
      <c r="N58">
        <v>2</v>
      </c>
      <c r="O58">
        <v>100</v>
      </c>
      <c r="P58">
        <v>94.96</v>
      </c>
      <c r="Q58">
        <v>3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</row>
    <row r="59" spans="1:30" x14ac:dyDescent="0.25">
      <c r="A59" t="s">
        <v>30</v>
      </c>
      <c r="B59" t="s">
        <v>74</v>
      </c>
      <c r="C59" t="s">
        <v>47</v>
      </c>
      <c r="D59" t="s">
        <v>50</v>
      </c>
      <c r="E59">
        <v>1137</v>
      </c>
      <c r="F59">
        <v>1033</v>
      </c>
      <c r="G59">
        <v>1028</v>
      </c>
      <c r="H59">
        <v>42865</v>
      </c>
      <c r="I59">
        <v>795616.25</v>
      </c>
      <c r="J59">
        <v>329312</v>
      </c>
      <c r="K59">
        <v>349189</v>
      </c>
      <c r="L59">
        <v>-1000</v>
      </c>
      <c r="M59">
        <v>776739.25</v>
      </c>
      <c r="N59">
        <v>81</v>
      </c>
      <c r="O59">
        <v>0</v>
      </c>
      <c r="P59">
        <v>106.04</v>
      </c>
      <c r="Q59">
        <v>799</v>
      </c>
      <c r="R59">
        <v>5</v>
      </c>
      <c r="S59">
        <v>110</v>
      </c>
      <c r="T59">
        <v>37</v>
      </c>
      <c r="U59">
        <v>70</v>
      </c>
      <c r="V59">
        <v>0</v>
      </c>
      <c r="W59">
        <v>0</v>
      </c>
      <c r="X59">
        <v>6</v>
      </c>
      <c r="Y59">
        <v>1</v>
      </c>
      <c r="Z59">
        <v>0</v>
      </c>
      <c r="AA59">
        <v>0</v>
      </c>
      <c r="AB59">
        <v>88</v>
      </c>
      <c r="AC59">
        <v>172</v>
      </c>
      <c r="AD59">
        <v>138</v>
      </c>
    </row>
    <row r="60" spans="1:30" x14ac:dyDescent="0.25">
      <c r="A60" t="s">
        <v>30</v>
      </c>
      <c r="B60" t="s">
        <v>74</v>
      </c>
      <c r="C60" t="s">
        <v>47</v>
      </c>
      <c r="D60" t="s">
        <v>48</v>
      </c>
      <c r="E60">
        <v>4</v>
      </c>
      <c r="F60">
        <v>2</v>
      </c>
      <c r="G60">
        <v>2</v>
      </c>
      <c r="H60">
        <v>66</v>
      </c>
      <c r="I60">
        <v>-326</v>
      </c>
      <c r="J60">
        <v>1307</v>
      </c>
      <c r="K60">
        <v>1300</v>
      </c>
      <c r="L60">
        <v>0</v>
      </c>
      <c r="M60">
        <v>-319</v>
      </c>
      <c r="N60">
        <v>2</v>
      </c>
      <c r="O60">
        <v>100</v>
      </c>
      <c r="P60">
        <v>99.46</v>
      </c>
      <c r="Q60">
        <v>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</row>
    <row r="61" spans="1:30" x14ac:dyDescent="0.25">
      <c r="A61" t="s">
        <v>30</v>
      </c>
      <c r="B61" t="s">
        <v>74</v>
      </c>
      <c r="C61" t="s">
        <v>52</v>
      </c>
      <c r="D61" t="s">
        <v>55</v>
      </c>
      <c r="E61">
        <v>179</v>
      </c>
      <c r="F61">
        <v>161</v>
      </c>
      <c r="G61">
        <v>161</v>
      </c>
      <c r="H61">
        <v>26150</v>
      </c>
      <c r="I61">
        <v>118793.43</v>
      </c>
      <c r="J61">
        <v>293845</v>
      </c>
      <c r="K61">
        <v>291380</v>
      </c>
      <c r="L61">
        <v>1000</v>
      </c>
      <c r="M61">
        <v>120258.43</v>
      </c>
      <c r="N61">
        <v>18</v>
      </c>
      <c r="O61">
        <v>100</v>
      </c>
      <c r="P61">
        <v>99.16</v>
      </c>
      <c r="Q61">
        <v>125</v>
      </c>
      <c r="R61">
        <v>0</v>
      </c>
      <c r="S61">
        <v>31</v>
      </c>
      <c r="T61">
        <v>5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13</v>
      </c>
      <c r="AC61">
        <v>28</v>
      </c>
      <c r="AD61">
        <v>39</v>
      </c>
    </row>
    <row r="62" spans="1:30" x14ac:dyDescent="0.25">
      <c r="A62" t="s">
        <v>30</v>
      </c>
      <c r="B62" t="s">
        <v>74</v>
      </c>
      <c r="C62" t="s">
        <v>52</v>
      </c>
      <c r="D62" t="s">
        <v>53</v>
      </c>
      <c r="E62">
        <v>197</v>
      </c>
      <c r="F62">
        <v>150</v>
      </c>
      <c r="G62">
        <v>141</v>
      </c>
      <c r="H62">
        <v>15942</v>
      </c>
      <c r="I62">
        <v>198863.33</v>
      </c>
      <c r="J62">
        <v>203488</v>
      </c>
      <c r="K62">
        <v>205684</v>
      </c>
      <c r="L62">
        <v>0</v>
      </c>
      <c r="M62">
        <v>196667.33</v>
      </c>
      <c r="N62">
        <v>44</v>
      </c>
      <c r="O62">
        <v>0</v>
      </c>
      <c r="P62">
        <v>101.08</v>
      </c>
      <c r="Q62">
        <v>88</v>
      </c>
      <c r="R62">
        <v>1</v>
      </c>
      <c r="S62">
        <v>38</v>
      </c>
      <c r="T62">
        <v>7</v>
      </c>
      <c r="U62">
        <v>7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14</v>
      </c>
      <c r="AC62">
        <v>9</v>
      </c>
      <c r="AD62">
        <v>43</v>
      </c>
    </row>
    <row r="63" spans="1:30" hidden="1" x14ac:dyDescent="0.25">
      <c r="A63" t="s">
        <v>30</v>
      </c>
      <c r="B63" t="s">
        <v>74</v>
      </c>
      <c r="C63" t="s">
        <v>56</v>
      </c>
      <c r="D63" t="s">
        <v>58</v>
      </c>
      <c r="E63">
        <v>610</v>
      </c>
      <c r="F63">
        <v>602</v>
      </c>
      <c r="G63">
        <v>0</v>
      </c>
      <c r="H63">
        <v>0</v>
      </c>
      <c r="I63">
        <v>7777515.21</v>
      </c>
      <c r="J63">
        <v>0</v>
      </c>
      <c r="K63">
        <v>0</v>
      </c>
      <c r="L63">
        <v>0</v>
      </c>
      <c r="M63">
        <v>7777515.21</v>
      </c>
      <c r="N63">
        <v>8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1:30" hidden="1" x14ac:dyDescent="0.25">
      <c r="A64" t="s">
        <v>30</v>
      </c>
      <c r="B64" t="s">
        <v>74</v>
      </c>
      <c r="C64" t="s">
        <v>56</v>
      </c>
      <c r="D64" t="s">
        <v>57</v>
      </c>
      <c r="E64">
        <v>1707</v>
      </c>
      <c r="F64">
        <v>1699</v>
      </c>
      <c r="G64">
        <v>0</v>
      </c>
      <c r="H64">
        <v>0</v>
      </c>
      <c r="I64">
        <v>17191694.600000001</v>
      </c>
      <c r="J64">
        <v>0</v>
      </c>
      <c r="K64">
        <v>0</v>
      </c>
      <c r="L64">
        <v>0</v>
      </c>
      <c r="M64">
        <v>17191694.600000001</v>
      </c>
      <c r="N64">
        <v>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30" x14ac:dyDescent="0.25">
      <c r="A65" t="s">
        <v>30</v>
      </c>
      <c r="B65" t="s">
        <v>74</v>
      </c>
      <c r="C65" t="s">
        <v>59</v>
      </c>
      <c r="D65" t="s">
        <v>63</v>
      </c>
      <c r="E65">
        <v>7</v>
      </c>
      <c r="F65">
        <v>7</v>
      </c>
      <c r="G65">
        <v>7</v>
      </c>
      <c r="H65">
        <v>23100</v>
      </c>
      <c r="I65">
        <v>-20544</v>
      </c>
      <c r="J65">
        <v>226969</v>
      </c>
      <c r="K65">
        <v>177984</v>
      </c>
      <c r="L65">
        <v>0</v>
      </c>
      <c r="M65">
        <v>28441</v>
      </c>
      <c r="N65">
        <v>0</v>
      </c>
      <c r="O65">
        <v>100</v>
      </c>
      <c r="P65">
        <v>78.42</v>
      </c>
      <c r="Q65">
        <v>7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30</v>
      </c>
      <c r="B66" t="s">
        <v>74</v>
      </c>
      <c r="C66" t="s">
        <v>59</v>
      </c>
      <c r="D66" t="s">
        <v>61</v>
      </c>
      <c r="E66">
        <v>87</v>
      </c>
      <c r="F66">
        <v>70</v>
      </c>
      <c r="G66">
        <v>69</v>
      </c>
      <c r="H66">
        <v>32213</v>
      </c>
      <c r="I66">
        <v>185138.85</v>
      </c>
      <c r="J66">
        <v>359185.9</v>
      </c>
      <c r="K66">
        <v>330523</v>
      </c>
      <c r="L66">
        <v>15690.9</v>
      </c>
      <c r="M66">
        <v>198110.85</v>
      </c>
      <c r="N66">
        <v>12</v>
      </c>
      <c r="O66">
        <v>0</v>
      </c>
      <c r="P66">
        <v>92.02</v>
      </c>
      <c r="Q66">
        <v>56</v>
      </c>
      <c r="R66">
        <v>0</v>
      </c>
      <c r="S66">
        <v>8</v>
      </c>
      <c r="T66">
        <v>4</v>
      </c>
      <c r="U66">
        <v>1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5</v>
      </c>
      <c r="AC66">
        <v>7</v>
      </c>
      <c r="AD66">
        <v>8</v>
      </c>
    </row>
    <row r="67" spans="1:30" x14ac:dyDescent="0.25">
      <c r="A67" t="s">
        <v>30</v>
      </c>
      <c r="B67" t="s">
        <v>74</v>
      </c>
      <c r="C67" t="s">
        <v>59</v>
      </c>
      <c r="D67" t="s">
        <v>75</v>
      </c>
      <c r="E67">
        <v>1</v>
      </c>
      <c r="F67">
        <v>1</v>
      </c>
      <c r="G67">
        <v>1</v>
      </c>
      <c r="H67">
        <v>700</v>
      </c>
      <c r="I67">
        <v>0</v>
      </c>
      <c r="J67">
        <v>59382</v>
      </c>
      <c r="K67">
        <v>70000</v>
      </c>
      <c r="L67">
        <v>0</v>
      </c>
      <c r="M67">
        <v>-10618</v>
      </c>
      <c r="N67">
        <v>0</v>
      </c>
      <c r="O67">
        <v>100</v>
      </c>
      <c r="P67">
        <v>117.88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 t="s">
        <v>30</v>
      </c>
      <c r="B68" t="s">
        <v>74</v>
      </c>
      <c r="C68" t="s">
        <v>59</v>
      </c>
      <c r="D68" t="s">
        <v>62</v>
      </c>
      <c r="E68">
        <v>34</v>
      </c>
      <c r="F68">
        <v>27</v>
      </c>
      <c r="G68">
        <v>27</v>
      </c>
      <c r="H68">
        <v>1809</v>
      </c>
      <c r="I68">
        <v>40209.03</v>
      </c>
      <c r="J68">
        <v>18343</v>
      </c>
      <c r="K68">
        <v>33567</v>
      </c>
      <c r="L68">
        <v>252</v>
      </c>
      <c r="M68">
        <v>24733.03</v>
      </c>
      <c r="N68">
        <v>4</v>
      </c>
      <c r="O68">
        <v>100</v>
      </c>
      <c r="P68">
        <v>183</v>
      </c>
      <c r="Q68">
        <v>19</v>
      </c>
      <c r="R68">
        <v>1</v>
      </c>
      <c r="S68">
        <v>6</v>
      </c>
      <c r="T68">
        <v>0</v>
      </c>
      <c r="U68">
        <v>1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</v>
      </c>
      <c r="AC68">
        <v>2</v>
      </c>
      <c r="AD68">
        <v>7</v>
      </c>
    </row>
    <row r="69" spans="1:30" hidden="1" x14ac:dyDescent="0.25">
      <c r="A69" t="s">
        <v>30</v>
      </c>
      <c r="B69" t="s">
        <v>74</v>
      </c>
      <c r="C69" t="s">
        <v>64</v>
      </c>
      <c r="D69" t="s">
        <v>65</v>
      </c>
      <c r="E69">
        <v>27</v>
      </c>
      <c r="F69">
        <v>26</v>
      </c>
      <c r="G69">
        <v>26</v>
      </c>
      <c r="H69">
        <v>5168</v>
      </c>
      <c r="I69">
        <v>43328</v>
      </c>
      <c r="J69">
        <v>45873</v>
      </c>
      <c r="K69">
        <v>25860</v>
      </c>
      <c r="L69">
        <v>0</v>
      </c>
      <c r="M69">
        <v>63341</v>
      </c>
      <c r="N69">
        <v>1</v>
      </c>
      <c r="O69">
        <v>100</v>
      </c>
      <c r="P69">
        <v>56.37</v>
      </c>
      <c r="Q69">
        <v>23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3</v>
      </c>
      <c r="Y69">
        <v>0</v>
      </c>
      <c r="Z69">
        <v>0</v>
      </c>
      <c r="AA69">
        <v>0</v>
      </c>
      <c r="AB69">
        <v>3</v>
      </c>
      <c r="AC69">
        <v>3</v>
      </c>
      <c r="AD69">
        <v>0</v>
      </c>
    </row>
    <row r="70" spans="1:30" hidden="1" x14ac:dyDescent="0.25">
      <c r="A70" t="s">
        <v>30</v>
      </c>
      <c r="B70" t="s">
        <v>74</v>
      </c>
      <c r="C70" t="s">
        <v>64</v>
      </c>
      <c r="D70" t="s">
        <v>68</v>
      </c>
      <c r="E70">
        <v>1</v>
      </c>
      <c r="F70">
        <v>1</v>
      </c>
      <c r="G70">
        <v>1</v>
      </c>
      <c r="H70">
        <v>588</v>
      </c>
      <c r="I70">
        <v>0</v>
      </c>
      <c r="J70">
        <v>3867</v>
      </c>
      <c r="K70">
        <v>3867</v>
      </c>
      <c r="L70">
        <v>0</v>
      </c>
      <c r="M70">
        <v>0</v>
      </c>
      <c r="N70">
        <v>0</v>
      </c>
      <c r="O70">
        <v>100</v>
      </c>
      <c r="P70">
        <v>100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hidden="1" x14ac:dyDescent="0.25">
      <c r="A71" t="s">
        <v>30</v>
      </c>
      <c r="B71" t="s">
        <v>74</v>
      </c>
      <c r="C71" t="s">
        <v>64</v>
      </c>
      <c r="D71" t="s">
        <v>67</v>
      </c>
      <c r="E71">
        <v>55</v>
      </c>
      <c r="F71">
        <v>50</v>
      </c>
      <c r="G71">
        <v>50</v>
      </c>
      <c r="H71">
        <v>37821</v>
      </c>
      <c r="I71">
        <v>41325.4</v>
      </c>
      <c r="J71">
        <v>244559</v>
      </c>
      <c r="K71">
        <v>279150</v>
      </c>
      <c r="L71">
        <v>0</v>
      </c>
      <c r="M71">
        <v>6734.4</v>
      </c>
      <c r="N71">
        <v>5</v>
      </c>
      <c r="O71">
        <v>100</v>
      </c>
      <c r="P71">
        <v>114.14</v>
      </c>
      <c r="Q71">
        <v>39</v>
      </c>
      <c r="R71">
        <v>0</v>
      </c>
      <c r="S71">
        <v>11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3</v>
      </c>
      <c r="AC71">
        <v>8</v>
      </c>
      <c r="AD71">
        <v>13</v>
      </c>
    </row>
    <row r="72" spans="1:30" hidden="1" x14ac:dyDescent="0.25">
      <c r="A72" t="s">
        <v>30</v>
      </c>
      <c r="B72" t="s">
        <v>74</v>
      </c>
      <c r="C72" t="s">
        <v>64</v>
      </c>
      <c r="D72" t="s">
        <v>76</v>
      </c>
      <c r="E72">
        <v>6</v>
      </c>
      <c r="F72">
        <v>5</v>
      </c>
      <c r="G72">
        <v>5</v>
      </c>
      <c r="H72">
        <v>1160</v>
      </c>
      <c r="I72">
        <v>-3151.02</v>
      </c>
      <c r="J72">
        <v>11047</v>
      </c>
      <c r="K72">
        <v>0</v>
      </c>
      <c r="L72">
        <v>0</v>
      </c>
      <c r="M72">
        <v>7895.98</v>
      </c>
      <c r="N72">
        <v>0</v>
      </c>
      <c r="O72">
        <v>100</v>
      </c>
      <c r="P72">
        <v>0</v>
      </c>
      <c r="Q72">
        <v>3</v>
      </c>
      <c r="R72">
        <v>0</v>
      </c>
      <c r="S72">
        <v>1</v>
      </c>
      <c r="T72">
        <v>0</v>
      </c>
      <c r="U72">
        <v>0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</row>
    <row r="73" spans="1:30" hidden="1" x14ac:dyDescent="0.25">
      <c r="A73" t="s">
        <v>30</v>
      </c>
      <c r="B73" t="s">
        <v>74</v>
      </c>
      <c r="C73" t="s">
        <v>64</v>
      </c>
      <c r="D73" t="s">
        <v>77</v>
      </c>
      <c r="E73">
        <v>3</v>
      </c>
      <c r="F73">
        <v>3</v>
      </c>
      <c r="G73">
        <v>3</v>
      </c>
      <c r="H73">
        <v>417</v>
      </c>
      <c r="I73">
        <v>1868</v>
      </c>
      <c r="J73">
        <v>4378</v>
      </c>
      <c r="K73">
        <v>0</v>
      </c>
      <c r="L73">
        <v>0</v>
      </c>
      <c r="M73">
        <v>6246</v>
      </c>
      <c r="N73">
        <v>0</v>
      </c>
      <c r="O73">
        <v>100</v>
      </c>
      <c r="P73">
        <v>0</v>
      </c>
      <c r="Q73">
        <v>3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hidden="1" x14ac:dyDescent="0.25">
      <c r="A74" t="s">
        <v>30</v>
      </c>
      <c r="B74" t="s">
        <v>74</v>
      </c>
      <c r="C74" t="s">
        <v>64</v>
      </c>
      <c r="D74" t="s">
        <v>66</v>
      </c>
      <c r="E74">
        <v>9</v>
      </c>
      <c r="F74">
        <v>8</v>
      </c>
      <c r="G74">
        <v>8</v>
      </c>
      <c r="H74">
        <v>3855</v>
      </c>
      <c r="I74">
        <v>-556.17999999999995</v>
      </c>
      <c r="J74">
        <v>29685</v>
      </c>
      <c r="K74">
        <v>29789</v>
      </c>
      <c r="L74">
        <v>0</v>
      </c>
      <c r="M74">
        <v>-660.18</v>
      </c>
      <c r="N74">
        <v>0</v>
      </c>
      <c r="O74">
        <v>100</v>
      </c>
      <c r="P74">
        <v>100.35</v>
      </c>
      <c r="Q74">
        <v>8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3</v>
      </c>
      <c r="AC74">
        <v>4</v>
      </c>
      <c r="AD74">
        <v>0</v>
      </c>
    </row>
    <row r="75" spans="1:30" hidden="1" x14ac:dyDescent="0.25">
      <c r="A75" t="s">
        <v>30</v>
      </c>
      <c r="B75" t="s">
        <v>74</v>
      </c>
      <c r="C75" t="s">
        <v>69</v>
      </c>
      <c r="D75" t="s">
        <v>70</v>
      </c>
      <c r="E75">
        <v>384</v>
      </c>
      <c r="F75">
        <v>59</v>
      </c>
      <c r="G75">
        <v>50</v>
      </c>
      <c r="H75">
        <v>3846</v>
      </c>
      <c r="I75">
        <v>139548.67000000001</v>
      </c>
      <c r="J75">
        <v>126448</v>
      </c>
      <c r="K75">
        <v>164581</v>
      </c>
      <c r="L75">
        <v>0</v>
      </c>
      <c r="M75">
        <v>101415.67</v>
      </c>
      <c r="N75">
        <v>288</v>
      </c>
      <c r="O75">
        <v>0</v>
      </c>
      <c r="P75">
        <v>130.16</v>
      </c>
      <c r="Q75">
        <v>50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5</v>
      </c>
    </row>
    <row r="76" spans="1:30" hidden="1" x14ac:dyDescent="0.25">
      <c r="A76" t="s">
        <v>30</v>
      </c>
      <c r="B76" t="s">
        <v>78</v>
      </c>
      <c r="C76" t="s">
        <v>34</v>
      </c>
      <c r="D76" t="s">
        <v>35</v>
      </c>
      <c r="E76">
        <v>3</v>
      </c>
      <c r="F76">
        <v>3</v>
      </c>
      <c r="G76">
        <v>3</v>
      </c>
      <c r="H76">
        <v>1163076</v>
      </c>
      <c r="I76">
        <v>924</v>
      </c>
      <c r="J76">
        <v>10484161</v>
      </c>
      <c r="K76">
        <v>10449617</v>
      </c>
      <c r="L76">
        <v>34555</v>
      </c>
      <c r="M76">
        <v>913</v>
      </c>
      <c r="N76">
        <v>0</v>
      </c>
      <c r="O76">
        <v>100</v>
      </c>
      <c r="P76">
        <v>99.67</v>
      </c>
      <c r="Q76">
        <v>3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hidden="1" x14ac:dyDescent="0.25">
      <c r="A77" t="s">
        <v>30</v>
      </c>
      <c r="B77" t="s">
        <v>78</v>
      </c>
      <c r="C77" t="s">
        <v>34</v>
      </c>
      <c r="D77" t="s">
        <v>79</v>
      </c>
      <c r="E77">
        <v>1</v>
      </c>
      <c r="F77">
        <v>1</v>
      </c>
      <c r="G77">
        <v>1</v>
      </c>
      <c r="H77">
        <v>4032</v>
      </c>
      <c r="I77">
        <v>0</v>
      </c>
      <c r="J77">
        <v>40442</v>
      </c>
      <c r="K77">
        <v>40442</v>
      </c>
      <c r="L77">
        <v>0</v>
      </c>
      <c r="M77">
        <v>0</v>
      </c>
      <c r="N77">
        <v>0</v>
      </c>
      <c r="O77">
        <v>100</v>
      </c>
      <c r="P77">
        <v>100</v>
      </c>
      <c r="Q77">
        <v>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 t="s">
        <v>30</v>
      </c>
      <c r="B78" t="s">
        <v>78</v>
      </c>
      <c r="C78" t="s">
        <v>43</v>
      </c>
      <c r="D78" t="s">
        <v>44</v>
      </c>
      <c r="E78">
        <v>120</v>
      </c>
      <c r="F78">
        <v>120</v>
      </c>
      <c r="G78">
        <v>120</v>
      </c>
      <c r="H78">
        <v>7137</v>
      </c>
      <c r="I78">
        <v>25452.65</v>
      </c>
      <c r="J78">
        <v>46521</v>
      </c>
      <c r="K78">
        <v>35106</v>
      </c>
      <c r="L78">
        <v>0</v>
      </c>
      <c r="M78">
        <v>36867.65</v>
      </c>
      <c r="N78">
        <v>0</v>
      </c>
      <c r="O78">
        <v>100</v>
      </c>
      <c r="P78">
        <v>75.459999999999994</v>
      </c>
      <c r="Q78">
        <v>120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1</v>
      </c>
      <c r="AC78">
        <v>49</v>
      </c>
      <c r="AD78">
        <v>0</v>
      </c>
    </row>
    <row r="79" spans="1:30" x14ac:dyDescent="0.25">
      <c r="A79" t="s">
        <v>30</v>
      </c>
      <c r="B79" t="s">
        <v>78</v>
      </c>
      <c r="C79" t="s">
        <v>43</v>
      </c>
      <c r="D79" t="s">
        <v>45</v>
      </c>
      <c r="E79">
        <v>891</v>
      </c>
      <c r="F79">
        <v>392</v>
      </c>
      <c r="G79">
        <v>392</v>
      </c>
      <c r="H79">
        <v>454</v>
      </c>
      <c r="I79">
        <v>596312.6</v>
      </c>
      <c r="J79">
        <v>29764.26</v>
      </c>
      <c r="K79">
        <v>16780</v>
      </c>
      <c r="L79">
        <v>27526.26</v>
      </c>
      <c r="M79">
        <v>581770.6</v>
      </c>
      <c r="N79">
        <v>494</v>
      </c>
      <c r="O79">
        <v>100</v>
      </c>
      <c r="P79">
        <v>56.38</v>
      </c>
      <c r="Q79">
        <v>178</v>
      </c>
      <c r="R79">
        <v>19</v>
      </c>
      <c r="S79">
        <v>187</v>
      </c>
      <c r="T79">
        <v>0</v>
      </c>
      <c r="U79">
        <v>1</v>
      </c>
      <c r="V79">
        <v>0</v>
      </c>
      <c r="W79">
        <v>0</v>
      </c>
      <c r="X79">
        <v>7</v>
      </c>
      <c r="Y79">
        <v>0</v>
      </c>
      <c r="Z79">
        <v>0</v>
      </c>
      <c r="AA79">
        <v>0</v>
      </c>
      <c r="AB79">
        <v>122</v>
      </c>
      <c r="AC79">
        <v>14</v>
      </c>
      <c r="AD79">
        <v>237</v>
      </c>
    </row>
    <row r="80" spans="1:30" x14ac:dyDescent="0.25">
      <c r="A80" t="s">
        <v>30</v>
      </c>
      <c r="B80" t="s">
        <v>78</v>
      </c>
      <c r="C80" t="s">
        <v>43</v>
      </c>
      <c r="D80" t="s">
        <v>46</v>
      </c>
      <c r="E80">
        <v>570</v>
      </c>
      <c r="F80">
        <v>570</v>
      </c>
      <c r="G80">
        <v>570</v>
      </c>
      <c r="H80">
        <v>11441</v>
      </c>
      <c r="I80">
        <v>110914.58</v>
      </c>
      <c r="J80">
        <v>96162.94</v>
      </c>
      <c r="K80">
        <v>15539</v>
      </c>
      <c r="L80">
        <v>111359.94</v>
      </c>
      <c r="M80">
        <v>80178.58</v>
      </c>
      <c r="N80">
        <v>0</v>
      </c>
      <c r="O80">
        <v>100</v>
      </c>
      <c r="P80">
        <v>16.16</v>
      </c>
      <c r="Q80">
        <v>557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13</v>
      </c>
      <c r="Y80">
        <v>0</v>
      </c>
      <c r="Z80">
        <v>0</v>
      </c>
      <c r="AA80">
        <v>0</v>
      </c>
      <c r="AB80">
        <v>31</v>
      </c>
      <c r="AC80">
        <v>100</v>
      </c>
      <c r="AD80">
        <v>0</v>
      </c>
    </row>
    <row r="81" spans="1:30" x14ac:dyDescent="0.25">
      <c r="A81" t="s">
        <v>30</v>
      </c>
      <c r="B81" t="s">
        <v>78</v>
      </c>
      <c r="C81" t="s">
        <v>47</v>
      </c>
      <c r="D81" t="s">
        <v>51</v>
      </c>
      <c r="E81">
        <v>2</v>
      </c>
      <c r="F81">
        <v>2</v>
      </c>
      <c r="G81">
        <v>2</v>
      </c>
      <c r="H81">
        <v>196</v>
      </c>
      <c r="I81">
        <v>581</v>
      </c>
      <c r="J81">
        <v>2172</v>
      </c>
      <c r="K81">
        <v>840</v>
      </c>
      <c r="L81">
        <v>0</v>
      </c>
      <c r="M81">
        <v>1913</v>
      </c>
      <c r="N81">
        <v>0</v>
      </c>
      <c r="O81">
        <v>100</v>
      </c>
      <c r="P81">
        <v>38.67</v>
      </c>
      <c r="Q81">
        <v>2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 t="s">
        <v>30</v>
      </c>
      <c r="B82" t="s">
        <v>78</v>
      </c>
      <c r="C82" t="s">
        <v>47</v>
      </c>
      <c r="D82" t="s">
        <v>50</v>
      </c>
      <c r="E82">
        <v>148</v>
      </c>
      <c r="F82">
        <v>140</v>
      </c>
      <c r="G82">
        <v>140</v>
      </c>
      <c r="H82">
        <v>6272</v>
      </c>
      <c r="I82">
        <v>64960.3</v>
      </c>
      <c r="J82">
        <v>57459</v>
      </c>
      <c r="K82">
        <v>59709</v>
      </c>
      <c r="L82">
        <v>0</v>
      </c>
      <c r="M82">
        <v>62710.3</v>
      </c>
      <c r="N82">
        <v>8</v>
      </c>
      <c r="O82">
        <v>100</v>
      </c>
      <c r="P82">
        <v>103.92</v>
      </c>
      <c r="Q82">
        <v>131</v>
      </c>
      <c r="R82">
        <v>0</v>
      </c>
      <c r="S82">
        <v>7</v>
      </c>
      <c r="T82">
        <v>1</v>
      </c>
      <c r="U82">
        <v>0</v>
      </c>
      <c r="V82">
        <v>0</v>
      </c>
      <c r="W82">
        <v>0</v>
      </c>
      <c r="X82">
        <v>1</v>
      </c>
      <c r="Y82">
        <v>0</v>
      </c>
      <c r="Z82">
        <v>0</v>
      </c>
      <c r="AA82">
        <v>0</v>
      </c>
      <c r="AB82">
        <v>13</v>
      </c>
      <c r="AC82">
        <v>15</v>
      </c>
      <c r="AD82">
        <v>13</v>
      </c>
    </row>
    <row r="83" spans="1:30" x14ac:dyDescent="0.25">
      <c r="A83" t="s">
        <v>30</v>
      </c>
      <c r="B83" t="s">
        <v>78</v>
      </c>
      <c r="C83" t="s">
        <v>47</v>
      </c>
      <c r="D83" t="s">
        <v>49</v>
      </c>
      <c r="E83">
        <v>4924</v>
      </c>
      <c r="F83">
        <v>4326</v>
      </c>
      <c r="G83">
        <v>4309</v>
      </c>
      <c r="H83">
        <v>120931</v>
      </c>
      <c r="I83">
        <v>3913233.24</v>
      </c>
      <c r="J83">
        <v>990591.48</v>
      </c>
      <c r="K83">
        <v>1072803</v>
      </c>
      <c r="L83">
        <v>8500</v>
      </c>
      <c r="M83">
        <v>3822521.72</v>
      </c>
      <c r="N83">
        <v>578</v>
      </c>
      <c r="O83">
        <v>0</v>
      </c>
      <c r="P83">
        <v>108.3</v>
      </c>
      <c r="Q83">
        <v>3962</v>
      </c>
      <c r="R83">
        <v>13</v>
      </c>
      <c r="S83">
        <v>286</v>
      </c>
      <c r="T83">
        <v>7</v>
      </c>
      <c r="U83">
        <v>1</v>
      </c>
      <c r="V83">
        <v>0</v>
      </c>
      <c r="W83">
        <v>2</v>
      </c>
      <c r="X83">
        <v>33</v>
      </c>
      <c r="Y83">
        <v>5</v>
      </c>
      <c r="Z83">
        <v>0</v>
      </c>
      <c r="AA83">
        <v>0</v>
      </c>
      <c r="AB83">
        <v>486</v>
      </c>
      <c r="AC83">
        <v>529</v>
      </c>
      <c r="AD83">
        <v>459</v>
      </c>
    </row>
    <row r="84" spans="1:30" x14ac:dyDescent="0.25">
      <c r="A84" t="s">
        <v>30</v>
      </c>
      <c r="B84" t="s">
        <v>78</v>
      </c>
      <c r="C84" t="s">
        <v>52</v>
      </c>
      <c r="D84" t="s">
        <v>80</v>
      </c>
      <c r="E84">
        <v>1</v>
      </c>
      <c r="F84">
        <v>1</v>
      </c>
      <c r="G84">
        <v>0</v>
      </c>
      <c r="H84">
        <v>0</v>
      </c>
      <c r="I84">
        <v>20.05</v>
      </c>
      <c r="J84">
        <v>0</v>
      </c>
      <c r="K84">
        <v>0</v>
      </c>
      <c r="L84">
        <v>0</v>
      </c>
      <c r="M84">
        <v>20.05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1:30" x14ac:dyDescent="0.25">
      <c r="A85" t="s">
        <v>30</v>
      </c>
      <c r="B85" t="s">
        <v>78</v>
      </c>
      <c r="C85" t="s">
        <v>52</v>
      </c>
      <c r="D85" t="s">
        <v>53</v>
      </c>
      <c r="E85">
        <v>21</v>
      </c>
      <c r="F85">
        <v>15</v>
      </c>
      <c r="G85">
        <v>13</v>
      </c>
      <c r="H85">
        <v>744</v>
      </c>
      <c r="I85">
        <v>4689.1499999999996</v>
      </c>
      <c r="J85">
        <v>10021</v>
      </c>
      <c r="K85">
        <v>10923</v>
      </c>
      <c r="L85">
        <v>0</v>
      </c>
      <c r="M85">
        <v>3787.15</v>
      </c>
      <c r="N85">
        <v>5</v>
      </c>
      <c r="O85">
        <v>0</v>
      </c>
      <c r="P85">
        <v>109</v>
      </c>
      <c r="Q85">
        <v>11</v>
      </c>
      <c r="R85">
        <v>0</v>
      </c>
      <c r="S85">
        <v>2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</v>
      </c>
      <c r="AC85">
        <v>2</v>
      </c>
      <c r="AD85">
        <v>3</v>
      </c>
    </row>
    <row r="86" spans="1:30" x14ac:dyDescent="0.25">
      <c r="A86" t="s">
        <v>30</v>
      </c>
      <c r="B86" t="s">
        <v>78</v>
      </c>
      <c r="C86" t="s">
        <v>52</v>
      </c>
      <c r="D86" t="s">
        <v>55</v>
      </c>
      <c r="E86">
        <v>201</v>
      </c>
      <c r="F86">
        <v>180</v>
      </c>
      <c r="G86">
        <v>179</v>
      </c>
      <c r="H86">
        <v>31725</v>
      </c>
      <c r="I86">
        <v>194476.15</v>
      </c>
      <c r="J86">
        <v>369996</v>
      </c>
      <c r="K86">
        <v>376079</v>
      </c>
      <c r="L86">
        <v>0</v>
      </c>
      <c r="M86">
        <v>188393.15</v>
      </c>
      <c r="N86">
        <v>21</v>
      </c>
      <c r="O86">
        <v>0</v>
      </c>
      <c r="P86">
        <v>101.64</v>
      </c>
      <c r="Q86">
        <v>133</v>
      </c>
      <c r="R86">
        <v>0</v>
      </c>
      <c r="S86">
        <v>40</v>
      </c>
      <c r="T86">
        <v>3</v>
      </c>
      <c r="U86">
        <v>0</v>
      </c>
      <c r="V86">
        <v>0</v>
      </c>
      <c r="W86">
        <v>0</v>
      </c>
      <c r="X86">
        <v>3</v>
      </c>
      <c r="Y86">
        <v>0</v>
      </c>
      <c r="Z86">
        <v>0</v>
      </c>
      <c r="AA86">
        <v>0</v>
      </c>
      <c r="AB86">
        <v>32</v>
      </c>
      <c r="AC86">
        <v>15</v>
      </c>
      <c r="AD86">
        <v>57</v>
      </c>
    </row>
    <row r="87" spans="1:30" hidden="1" x14ac:dyDescent="0.25">
      <c r="A87" t="s">
        <v>30</v>
      </c>
      <c r="B87" t="s">
        <v>78</v>
      </c>
      <c r="C87" t="s">
        <v>56</v>
      </c>
      <c r="D87" t="s">
        <v>57</v>
      </c>
      <c r="E87">
        <v>2558</v>
      </c>
      <c r="F87">
        <v>2551</v>
      </c>
      <c r="G87">
        <v>0</v>
      </c>
      <c r="H87">
        <v>0</v>
      </c>
      <c r="I87">
        <v>30612611.170000002</v>
      </c>
      <c r="J87">
        <v>0</v>
      </c>
      <c r="K87">
        <v>0</v>
      </c>
      <c r="L87">
        <v>0</v>
      </c>
      <c r="M87">
        <v>30612611.170000002</v>
      </c>
      <c r="N87">
        <v>7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1:30" hidden="1" x14ac:dyDescent="0.25">
      <c r="A88" t="s">
        <v>30</v>
      </c>
      <c r="B88" t="s">
        <v>78</v>
      </c>
      <c r="C88" t="s">
        <v>56</v>
      </c>
      <c r="D88" t="s">
        <v>58</v>
      </c>
      <c r="E88">
        <v>37</v>
      </c>
      <c r="F88">
        <v>37</v>
      </c>
      <c r="G88">
        <v>0</v>
      </c>
      <c r="H88">
        <v>0</v>
      </c>
      <c r="I88">
        <v>594095.54</v>
      </c>
      <c r="J88">
        <v>0</v>
      </c>
      <c r="K88">
        <v>0</v>
      </c>
      <c r="L88">
        <v>0</v>
      </c>
      <c r="M88">
        <v>594095.54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1:30" x14ac:dyDescent="0.25">
      <c r="A89" t="s">
        <v>30</v>
      </c>
      <c r="B89" t="s">
        <v>78</v>
      </c>
      <c r="C89" t="s">
        <v>59</v>
      </c>
      <c r="D89" t="s">
        <v>62</v>
      </c>
      <c r="E89">
        <v>34</v>
      </c>
      <c r="F89">
        <v>25</v>
      </c>
      <c r="G89">
        <v>25</v>
      </c>
      <c r="H89">
        <v>473</v>
      </c>
      <c r="I89">
        <v>38429.32</v>
      </c>
      <c r="J89">
        <v>7742</v>
      </c>
      <c r="K89">
        <v>5152</v>
      </c>
      <c r="L89">
        <v>40</v>
      </c>
      <c r="M89">
        <v>40979.32</v>
      </c>
      <c r="N89">
        <v>6</v>
      </c>
      <c r="O89">
        <v>100</v>
      </c>
      <c r="P89">
        <v>66.55</v>
      </c>
      <c r="Q89">
        <v>20</v>
      </c>
      <c r="R89">
        <v>1</v>
      </c>
      <c r="S89">
        <v>4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6</v>
      </c>
      <c r="AC89">
        <v>1</v>
      </c>
      <c r="AD89">
        <v>6</v>
      </c>
    </row>
    <row r="90" spans="1:30" x14ac:dyDescent="0.25">
      <c r="A90" t="s">
        <v>30</v>
      </c>
      <c r="B90" t="s">
        <v>78</v>
      </c>
      <c r="C90" t="s">
        <v>59</v>
      </c>
      <c r="D90" t="s">
        <v>63</v>
      </c>
      <c r="E90">
        <v>6</v>
      </c>
      <c r="F90">
        <v>4</v>
      </c>
      <c r="G90">
        <v>4</v>
      </c>
      <c r="H90">
        <v>16275</v>
      </c>
      <c r="I90">
        <v>-5387.43</v>
      </c>
      <c r="J90">
        <v>180942</v>
      </c>
      <c r="K90">
        <v>107618</v>
      </c>
      <c r="L90">
        <v>0</v>
      </c>
      <c r="M90">
        <v>67936.570000000007</v>
      </c>
      <c r="N90">
        <v>1</v>
      </c>
      <c r="O90">
        <v>100</v>
      </c>
      <c r="P90">
        <v>59.48</v>
      </c>
      <c r="Q90">
        <v>4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 t="s">
        <v>30</v>
      </c>
      <c r="B91" t="s">
        <v>78</v>
      </c>
      <c r="C91" t="s">
        <v>59</v>
      </c>
      <c r="D91" t="s">
        <v>61</v>
      </c>
      <c r="E91">
        <v>40</v>
      </c>
      <c r="F91">
        <v>26</v>
      </c>
      <c r="G91">
        <v>26</v>
      </c>
      <c r="H91">
        <v>13661</v>
      </c>
      <c r="I91">
        <v>54446.7</v>
      </c>
      <c r="J91">
        <v>137184</v>
      </c>
      <c r="K91">
        <v>89582</v>
      </c>
      <c r="L91">
        <v>-21147</v>
      </c>
      <c r="M91">
        <v>123195.7</v>
      </c>
      <c r="N91">
        <v>6</v>
      </c>
      <c r="O91">
        <v>100</v>
      </c>
      <c r="P91">
        <v>65.3</v>
      </c>
      <c r="Q91">
        <v>24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1</v>
      </c>
      <c r="AC91">
        <v>2</v>
      </c>
      <c r="AD91">
        <v>3</v>
      </c>
    </row>
    <row r="92" spans="1:30" hidden="1" x14ac:dyDescent="0.25">
      <c r="A92" t="s">
        <v>30</v>
      </c>
      <c r="B92" t="s">
        <v>78</v>
      </c>
      <c r="C92" t="s">
        <v>64</v>
      </c>
      <c r="D92" t="s">
        <v>77</v>
      </c>
      <c r="E92">
        <v>1</v>
      </c>
      <c r="F92">
        <v>1</v>
      </c>
      <c r="G92">
        <v>1</v>
      </c>
      <c r="H92">
        <v>2333</v>
      </c>
      <c r="I92">
        <v>0</v>
      </c>
      <c r="J92">
        <v>18452</v>
      </c>
      <c r="K92">
        <v>0</v>
      </c>
      <c r="L92">
        <v>0</v>
      </c>
      <c r="M92">
        <v>18452</v>
      </c>
      <c r="N92">
        <v>0</v>
      </c>
      <c r="O92">
        <v>100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hidden="1" x14ac:dyDescent="0.25">
      <c r="A93" t="s">
        <v>30</v>
      </c>
      <c r="B93" t="s">
        <v>78</v>
      </c>
      <c r="C93" t="s">
        <v>64</v>
      </c>
      <c r="D93" t="s">
        <v>68</v>
      </c>
      <c r="E93">
        <v>3</v>
      </c>
      <c r="F93">
        <v>3</v>
      </c>
      <c r="G93">
        <v>3</v>
      </c>
      <c r="H93">
        <v>620</v>
      </c>
      <c r="I93">
        <v>2484</v>
      </c>
      <c r="J93">
        <v>15805</v>
      </c>
      <c r="K93">
        <v>1813</v>
      </c>
      <c r="L93">
        <v>0</v>
      </c>
      <c r="M93">
        <v>16476</v>
      </c>
      <c r="N93">
        <v>0</v>
      </c>
      <c r="O93">
        <v>100</v>
      </c>
      <c r="P93">
        <v>11.47</v>
      </c>
      <c r="Q93">
        <v>3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</row>
    <row r="94" spans="1:30" hidden="1" x14ac:dyDescent="0.25">
      <c r="A94" t="s">
        <v>30</v>
      </c>
      <c r="B94" t="s">
        <v>78</v>
      </c>
      <c r="C94" t="s">
        <v>64</v>
      </c>
      <c r="D94" t="s">
        <v>67</v>
      </c>
      <c r="E94">
        <v>92</v>
      </c>
      <c r="F94">
        <v>73</v>
      </c>
      <c r="G94">
        <v>73</v>
      </c>
      <c r="H94">
        <v>26373</v>
      </c>
      <c r="I94">
        <v>72026.37</v>
      </c>
      <c r="J94">
        <v>218799</v>
      </c>
      <c r="K94">
        <v>112198</v>
      </c>
      <c r="L94">
        <v>0</v>
      </c>
      <c r="M94">
        <v>178627.37</v>
      </c>
      <c r="N94">
        <v>19</v>
      </c>
      <c r="O94">
        <v>100</v>
      </c>
      <c r="P94">
        <v>51.28</v>
      </c>
      <c r="Q94">
        <v>52</v>
      </c>
      <c r="R94">
        <v>0</v>
      </c>
      <c r="S94">
        <v>18</v>
      </c>
      <c r="T94">
        <v>1</v>
      </c>
      <c r="U94">
        <v>1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12</v>
      </c>
      <c r="AC94">
        <v>1</v>
      </c>
      <c r="AD94">
        <v>20</v>
      </c>
    </row>
    <row r="95" spans="1:30" hidden="1" x14ac:dyDescent="0.25">
      <c r="A95" t="s">
        <v>30</v>
      </c>
      <c r="B95" t="s">
        <v>78</v>
      </c>
      <c r="C95" t="s">
        <v>64</v>
      </c>
      <c r="D95" t="s">
        <v>76</v>
      </c>
      <c r="E95">
        <v>1</v>
      </c>
      <c r="F95">
        <v>1</v>
      </c>
      <c r="G95">
        <v>1</v>
      </c>
      <c r="H95">
        <v>16</v>
      </c>
      <c r="I95">
        <v>437</v>
      </c>
      <c r="J95">
        <v>675</v>
      </c>
      <c r="K95">
        <v>0</v>
      </c>
      <c r="L95">
        <v>0</v>
      </c>
      <c r="M95">
        <v>1112</v>
      </c>
      <c r="N95">
        <v>0</v>
      </c>
      <c r="O95">
        <v>100</v>
      </c>
      <c r="P95">
        <v>0</v>
      </c>
      <c r="Q95">
        <v>1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hidden="1" x14ac:dyDescent="0.25">
      <c r="A96" t="s">
        <v>30</v>
      </c>
      <c r="B96" t="s">
        <v>78</v>
      </c>
      <c r="C96" t="s">
        <v>64</v>
      </c>
      <c r="D96" t="s">
        <v>66</v>
      </c>
      <c r="E96">
        <v>3</v>
      </c>
      <c r="F96">
        <v>3</v>
      </c>
      <c r="G96">
        <v>3</v>
      </c>
      <c r="H96">
        <v>132</v>
      </c>
      <c r="I96">
        <v>0</v>
      </c>
      <c r="J96">
        <v>5232</v>
      </c>
      <c r="K96">
        <v>5232</v>
      </c>
      <c r="L96">
        <v>0</v>
      </c>
      <c r="M96">
        <v>0</v>
      </c>
      <c r="N96">
        <v>0</v>
      </c>
      <c r="O96">
        <v>100</v>
      </c>
      <c r="P96">
        <v>100</v>
      </c>
      <c r="Q96">
        <v>1</v>
      </c>
      <c r="R96">
        <v>0</v>
      </c>
      <c r="S96">
        <v>2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2</v>
      </c>
    </row>
    <row r="97" spans="1:30" hidden="1" x14ac:dyDescent="0.25">
      <c r="A97" t="s">
        <v>30</v>
      </c>
      <c r="B97" t="s">
        <v>78</v>
      </c>
      <c r="C97" t="s">
        <v>64</v>
      </c>
      <c r="D97" t="s">
        <v>65</v>
      </c>
      <c r="E97">
        <v>36</v>
      </c>
      <c r="F97">
        <v>35</v>
      </c>
      <c r="G97">
        <v>30</v>
      </c>
      <c r="H97">
        <v>3920</v>
      </c>
      <c r="I97">
        <v>938.13</v>
      </c>
      <c r="J97">
        <v>36772</v>
      </c>
      <c r="K97">
        <v>13378</v>
      </c>
      <c r="L97">
        <v>0</v>
      </c>
      <c r="M97">
        <v>24332.13</v>
      </c>
      <c r="N97">
        <v>1</v>
      </c>
      <c r="O97">
        <v>0</v>
      </c>
      <c r="P97">
        <v>36.380000000000003</v>
      </c>
      <c r="Q97">
        <v>23</v>
      </c>
      <c r="R97">
        <v>0</v>
      </c>
      <c r="S97">
        <v>0</v>
      </c>
      <c r="T97">
        <v>0</v>
      </c>
      <c r="U97">
        <v>2</v>
      </c>
      <c r="V97">
        <v>0</v>
      </c>
      <c r="W97">
        <v>0</v>
      </c>
      <c r="X97">
        <v>5</v>
      </c>
      <c r="Y97">
        <v>0</v>
      </c>
      <c r="Z97">
        <v>0</v>
      </c>
      <c r="AA97">
        <v>0</v>
      </c>
      <c r="AB97">
        <v>1</v>
      </c>
      <c r="AC97">
        <v>2</v>
      </c>
      <c r="AD97">
        <v>0</v>
      </c>
    </row>
    <row r="98" spans="1:30" hidden="1" x14ac:dyDescent="0.25">
      <c r="A98" t="s">
        <v>30</v>
      </c>
      <c r="B98" t="s">
        <v>78</v>
      </c>
      <c r="C98" t="s">
        <v>69</v>
      </c>
      <c r="D98" t="s">
        <v>70</v>
      </c>
      <c r="E98">
        <v>390</v>
      </c>
      <c r="F98">
        <v>31</v>
      </c>
      <c r="G98">
        <v>26</v>
      </c>
      <c r="H98">
        <v>2288</v>
      </c>
      <c r="I98">
        <v>-1459695.66</v>
      </c>
      <c r="J98">
        <v>67911</v>
      </c>
      <c r="K98">
        <v>85330</v>
      </c>
      <c r="L98">
        <v>0</v>
      </c>
      <c r="M98">
        <v>-1477114.66</v>
      </c>
      <c r="N98">
        <v>337</v>
      </c>
      <c r="O98">
        <v>0</v>
      </c>
      <c r="P98">
        <v>125.65</v>
      </c>
      <c r="Q98">
        <v>26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hidden="1" x14ac:dyDescent="0.25">
      <c r="A99" t="s">
        <v>30</v>
      </c>
      <c r="B99" t="s">
        <v>81</v>
      </c>
      <c r="C99" t="s">
        <v>34</v>
      </c>
      <c r="D99" t="s">
        <v>79</v>
      </c>
      <c r="E99">
        <v>1</v>
      </c>
      <c r="F99">
        <v>1</v>
      </c>
      <c r="G99">
        <v>1</v>
      </c>
      <c r="H99">
        <v>5255</v>
      </c>
      <c r="I99">
        <v>0</v>
      </c>
      <c r="J99">
        <v>51263</v>
      </c>
      <c r="K99">
        <v>51263</v>
      </c>
      <c r="L99">
        <v>0</v>
      </c>
      <c r="M99">
        <v>0</v>
      </c>
      <c r="N99">
        <v>0</v>
      </c>
      <c r="O99">
        <v>100</v>
      </c>
      <c r="P99">
        <v>100</v>
      </c>
      <c r="Q99">
        <v>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hidden="1" x14ac:dyDescent="0.25">
      <c r="A100" t="s">
        <v>30</v>
      </c>
      <c r="B100" t="s">
        <v>81</v>
      </c>
      <c r="C100" t="s">
        <v>34</v>
      </c>
      <c r="D100" t="s">
        <v>35</v>
      </c>
      <c r="E100">
        <v>1</v>
      </c>
      <c r="F100">
        <v>1</v>
      </c>
      <c r="G100">
        <v>1</v>
      </c>
      <c r="H100">
        <v>1335</v>
      </c>
      <c r="I100">
        <v>-732</v>
      </c>
      <c r="J100">
        <v>40129</v>
      </c>
      <c r="K100">
        <v>39400</v>
      </c>
      <c r="L100">
        <v>0</v>
      </c>
      <c r="M100">
        <v>-3</v>
      </c>
      <c r="N100">
        <v>0</v>
      </c>
      <c r="O100">
        <v>100</v>
      </c>
      <c r="P100">
        <v>98.18</v>
      </c>
      <c r="Q100">
        <v>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hidden="1" x14ac:dyDescent="0.25">
      <c r="A101" t="s">
        <v>30</v>
      </c>
      <c r="B101" t="s">
        <v>81</v>
      </c>
      <c r="C101" t="s">
        <v>34</v>
      </c>
      <c r="D101" t="s">
        <v>36</v>
      </c>
      <c r="E101">
        <v>1</v>
      </c>
      <c r="F101">
        <v>1</v>
      </c>
      <c r="G101">
        <v>1</v>
      </c>
      <c r="H101">
        <v>4110</v>
      </c>
      <c r="I101">
        <v>7</v>
      </c>
      <c r="J101">
        <v>79926</v>
      </c>
      <c r="K101">
        <v>79933</v>
      </c>
      <c r="L101">
        <v>0</v>
      </c>
      <c r="M101">
        <v>0</v>
      </c>
      <c r="N101">
        <v>0</v>
      </c>
      <c r="O101">
        <v>100</v>
      </c>
      <c r="P101">
        <v>100.01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hidden="1" x14ac:dyDescent="0.25">
      <c r="A102" t="s">
        <v>30</v>
      </c>
      <c r="B102" t="s">
        <v>81</v>
      </c>
      <c r="C102" t="s">
        <v>34</v>
      </c>
      <c r="D102" t="s">
        <v>37</v>
      </c>
      <c r="E102">
        <v>2</v>
      </c>
      <c r="F102">
        <v>2</v>
      </c>
      <c r="G102">
        <v>2</v>
      </c>
      <c r="H102">
        <v>23205</v>
      </c>
      <c r="I102">
        <v>2</v>
      </c>
      <c r="J102">
        <v>309865</v>
      </c>
      <c r="K102">
        <v>309867</v>
      </c>
      <c r="L102">
        <v>0</v>
      </c>
      <c r="M102">
        <v>0</v>
      </c>
      <c r="N102">
        <v>0</v>
      </c>
      <c r="O102">
        <v>100</v>
      </c>
      <c r="P102">
        <v>100</v>
      </c>
      <c r="Q102">
        <v>2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hidden="1" x14ac:dyDescent="0.25">
      <c r="A103" t="s">
        <v>30</v>
      </c>
      <c r="B103" t="s">
        <v>81</v>
      </c>
      <c r="C103" t="s">
        <v>38</v>
      </c>
      <c r="D103" t="s">
        <v>39</v>
      </c>
      <c r="E103">
        <v>1</v>
      </c>
      <c r="F103">
        <v>1</v>
      </c>
      <c r="G103">
        <v>1</v>
      </c>
      <c r="H103">
        <v>557250</v>
      </c>
      <c r="I103">
        <v>16417477</v>
      </c>
      <c r="J103">
        <v>2180093</v>
      </c>
      <c r="K103">
        <v>1000000</v>
      </c>
      <c r="L103">
        <v>0</v>
      </c>
      <c r="M103">
        <v>17597570</v>
      </c>
      <c r="N103">
        <v>0</v>
      </c>
      <c r="O103">
        <v>100</v>
      </c>
      <c r="P103">
        <v>45.87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30</v>
      </c>
      <c r="B104" t="s">
        <v>81</v>
      </c>
      <c r="C104" t="s">
        <v>43</v>
      </c>
      <c r="D104" t="s">
        <v>45</v>
      </c>
      <c r="E104">
        <v>761</v>
      </c>
      <c r="F104">
        <v>237</v>
      </c>
      <c r="G104">
        <v>237</v>
      </c>
      <c r="H104">
        <v>243</v>
      </c>
      <c r="I104">
        <v>384361.63</v>
      </c>
      <c r="J104">
        <v>16889.169999999998</v>
      </c>
      <c r="K104">
        <v>19904</v>
      </c>
      <c r="L104">
        <v>16636.169999999998</v>
      </c>
      <c r="M104">
        <v>364710.63</v>
      </c>
      <c r="N104">
        <v>519</v>
      </c>
      <c r="O104">
        <v>100</v>
      </c>
      <c r="P104">
        <v>117.85</v>
      </c>
      <c r="Q104">
        <v>93</v>
      </c>
      <c r="R104">
        <v>3</v>
      </c>
      <c r="S104">
        <v>138</v>
      </c>
      <c r="T104">
        <v>1</v>
      </c>
      <c r="U104">
        <v>1</v>
      </c>
      <c r="V104">
        <v>0</v>
      </c>
      <c r="W104">
        <v>0</v>
      </c>
      <c r="X104">
        <v>1</v>
      </c>
      <c r="Y104">
        <v>0</v>
      </c>
      <c r="Z104">
        <v>0</v>
      </c>
      <c r="AA104">
        <v>0</v>
      </c>
      <c r="AB104">
        <v>56</v>
      </c>
      <c r="AC104">
        <v>6</v>
      </c>
      <c r="AD104">
        <v>177</v>
      </c>
    </row>
    <row r="105" spans="1:30" x14ac:dyDescent="0.25">
      <c r="A105" t="s">
        <v>30</v>
      </c>
      <c r="B105" t="s">
        <v>81</v>
      </c>
      <c r="C105" t="s">
        <v>43</v>
      </c>
      <c r="D105" t="s">
        <v>46</v>
      </c>
      <c r="E105">
        <v>450</v>
      </c>
      <c r="F105">
        <v>450</v>
      </c>
      <c r="G105">
        <v>450</v>
      </c>
      <c r="H105">
        <v>10981</v>
      </c>
      <c r="I105">
        <v>-2149.7399999999998</v>
      </c>
      <c r="J105">
        <v>90225.68</v>
      </c>
      <c r="K105">
        <v>3163</v>
      </c>
      <c r="L105">
        <v>91171.68</v>
      </c>
      <c r="M105">
        <v>-6258.74</v>
      </c>
      <c r="N105">
        <v>0</v>
      </c>
      <c r="O105">
        <v>100</v>
      </c>
      <c r="P105">
        <v>3.51</v>
      </c>
      <c r="Q105">
        <v>415</v>
      </c>
      <c r="R105">
        <v>0</v>
      </c>
      <c r="S105">
        <v>0</v>
      </c>
      <c r="T105">
        <v>2</v>
      </c>
      <c r="U105">
        <v>31</v>
      </c>
      <c r="V105">
        <v>0</v>
      </c>
      <c r="W105">
        <v>0</v>
      </c>
      <c r="X105">
        <v>2</v>
      </c>
      <c r="Y105">
        <v>0</v>
      </c>
      <c r="Z105">
        <v>0</v>
      </c>
      <c r="AA105">
        <v>0</v>
      </c>
      <c r="AB105">
        <v>18</v>
      </c>
      <c r="AC105">
        <v>53</v>
      </c>
      <c r="AD105">
        <v>0</v>
      </c>
    </row>
    <row r="106" spans="1:30" x14ac:dyDescent="0.25">
      <c r="A106" t="s">
        <v>30</v>
      </c>
      <c r="B106" t="s">
        <v>81</v>
      </c>
      <c r="C106" t="s">
        <v>43</v>
      </c>
      <c r="D106" t="s">
        <v>44</v>
      </c>
      <c r="E106">
        <v>119</v>
      </c>
      <c r="F106">
        <v>119</v>
      </c>
      <c r="G106">
        <v>119</v>
      </c>
      <c r="H106">
        <v>7475</v>
      </c>
      <c r="I106">
        <v>1327.09</v>
      </c>
      <c r="J106">
        <v>46904</v>
      </c>
      <c r="K106">
        <v>42897</v>
      </c>
      <c r="L106">
        <v>0</v>
      </c>
      <c r="M106">
        <v>5334.09</v>
      </c>
      <c r="N106">
        <v>0</v>
      </c>
      <c r="O106">
        <v>100</v>
      </c>
      <c r="P106">
        <v>91.46</v>
      </c>
      <c r="Q106">
        <v>115</v>
      </c>
      <c r="R106">
        <v>0</v>
      </c>
      <c r="S106">
        <v>0</v>
      </c>
      <c r="T106">
        <v>0</v>
      </c>
      <c r="U106">
        <v>3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0</v>
      </c>
      <c r="AC106">
        <v>40</v>
      </c>
      <c r="AD106">
        <v>0</v>
      </c>
    </row>
    <row r="107" spans="1:30" x14ac:dyDescent="0.25">
      <c r="A107" t="s">
        <v>30</v>
      </c>
      <c r="B107" t="s">
        <v>81</v>
      </c>
      <c r="C107" t="s">
        <v>47</v>
      </c>
      <c r="D107" t="s">
        <v>51</v>
      </c>
      <c r="E107">
        <v>7</v>
      </c>
      <c r="F107">
        <v>5</v>
      </c>
      <c r="G107">
        <v>5</v>
      </c>
      <c r="H107">
        <v>238</v>
      </c>
      <c r="I107">
        <v>-266.39</v>
      </c>
      <c r="J107">
        <v>5713</v>
      </c>
      <c r="K107">
        <v>4329</v>
      </c>
      <c r="L107">
        <v>0</v>
      </c>
      <c r="M107">
        <v>1117.6099999999999</v>
      </c>
      <c r="N107">
        <v>2</v>
      </c>
      <c r="O107">
        <v>100</v>
      </c>
      <c r="P107">
        <v>75.77</v>
      </c>
      <c r="Q107">
        <v>4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</v>
      </c>
      <c r="AD107">
        <v>1</v>
      </c>
    </row>
    <row r="108" spans="1:30" x14ac:dyDescent="0.25">
      <c r="A108" t="s">
        <v>30</v>
      </c>
      <c r="B108" t="s">
        <v>81</v>
      </c>
      <c r="C108" t="s">
        <v>47</v>
      </c>
      <c r="D108" t="s">
        <v>49</v>
      </c>
      <c r="E108">
        <v>4080</v>
      </c>
      <c r="F108">
        <v>3480</v>
      </c>
      <c r="G108">
        <v>3446</v>
      </c>
      <c r="H108">
        <v>96203</v>
      </c>
      <c r="I108">
        <v>2600567.6800000002</v>
      </c>
      <c r="J108">
        <v>777206</v>
      </c>
      <c r="K108">
        <v>926726</v>
      </c>
      <c r="L108">
        <v>29125</v>
      </c>
      <c r="M108">
        <v>2421922.6800000002</v>
      </c>
      <c r="N108">
        <v>562</v>
      </c>
      <c r="O108">
        <v>0</v>
      </c>
      <c r="P108">
        <v>119.24</v>
      </c>
      <c r="Q108">
        <v>3090</v>
      </c>
      <c r="R108">
        <v>1</v>
      </c>
      <c r="S108">
        <v>239</v>
      </c>
      <c r="T108">
        <v>18</v>
      </c>
      <c r="U108">
        <v>82</v>
      </c>
      <c r="V108">
        <v>0</v>
      </c>
      <c r="W108">
        <v>0</v>
      </c>
      <c r="X108">
        <v>12</v>
      </c>
      <c r="Y108">
        <v>4</v>
      </c>
      <c r="Z108">
        <v>0</v>
      </c>
      <c r="AA108">
        <v>0</v>
      </c>
      <c r="AB108">
        <v>325</v>
      </c>
      <c r="AC108">
        <v>456</v>
      </c>
      <c r="AD108">
        <v>411</v>
      </c>
    </row>
    <row r="109" spans="1:30" x14ac:dyDescent="0.25">
      <c r="A109" t="s">
        <v>30</v>
      </c>
      <c r="B109" t="s">
        <v>81</v>
      </c>
      <c r="C109" t="s">
        <v>47</v>
      </c>
      <c r="D109" t="s">
        <v>50</v>
      </c>
      <c r="E109">
        <v>24</v>
      </c>
      <c r="F109">
        <v>24</v>
      </c>
      <c r="G109">
        <v>24</v>
      </c>
      <c r="H109">
        <v>1562</v>
      </c>
      <c r="I109">
        <v>2150</v>
      </c>
      <c r="J109">
        <v>16644</v>
      </c>
      <c r="K109">
        <v>6670</v>
      </c>
      <c r="L109">
        <v>0</v>
      </c>
      <c r="M109">
        <v>12124</v>
      </c>
      <c r="N109">
        <v>0</v>
      </c>
      <c r="O109">
        <v>100</v>
      </c>
      <c r="P109">
        <v>40.07</v>
      </c>
      <c r="Q109">
        <v>21</v>
      </c>
      <c r="R109">
        <v>0</v>
      </c>
      <c r="S109">
        <v>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4</v>
      </c>
      <c r="AC109">
        <v>1</v>
      </c>
      <c r="AD109">
        <v>4</v>
      </c>
    </row>
    <row r="110" spans="1:30" x14ac:dyDescent="0.25">
      <c r="A110" t="s">
        <v>30</v>
      </c>
      <c r="B110" t="s">
        <v>81</v>
      </c>
      <c r="C110" t="s">
        <v>52</v>
      </c>
      <c r="D110" t="s">
        <v>55</v>
      </c>
      <c r="E110">
        <v>334</v>
      </c>
      <c r="F110">
        <v>290</v>
      </c>
      <c r="G110">
        <v>285</v>
      </c>
      <c r="H110">
        <v>40762</v>
      </c>
      <c r="I110">
        <v>254843.28</v>
      </c>
      <c r="J110">
        <v>440204</v>
      </c>
      <c r="K110">
        <v>496992.47</v>
      </c>
      <c r="L110">
        <v>3100</v>
      </c>
      <c r="M110">
        <v>194954.81</v>
      </c>
      <c r="N110">
        <v>42</v>
      </c>
      <c r="O110">
        <v>0</v>
      </c>
      <c r="P110">
        <v>112.9</v>
      </c>
      <c r="Q110">
        <v>260</v>
      </c>
      <c r="R110">
        <v>0</v>
      </c>
      <c r="S110">
        <v>24</v>
      </c>
      <c r="T110">
        <v>0</v>
      </c>
      <c r="U110">
        <v>0</v>
      </c>
      <c r="V110">
        <v>0</v>
      </c>
      <c r="W110">
        <v>0</v>
      </c>
      <c r="X110">
        <v>1</v>
      </c>
      <c r="Y110">
        <v>0</v>
      </c>
      <c r="Z110">
        <v>0</v>
      </c>
      <c r="AA110">
        <v>0</v>
      </c>
      <c r="AB110">
        <v>47</v>
      </c>
      <c r="AC110">
        <v>39</v>
      </c>
      <c r="AD110">
        <v>66</v>
      </c>
    </row>
    <row r="111" spans="1:30" x14ac:dyDescent="0.25">
      <c r="A111" t="s">
        <v>30</v>
      </c>
      <c r="B111" t="s">
        <v>81</v>
      </c>
      <c r="C111" t="s">
        <v>52</v>
      </c>
      <c r="D111" t="s">
        <v>80</v>
      </c>
      <c r="E111">
        <v>1</v>
      </c>
      <c r="F111">
        <v>1</v>
      </c>
      <c r="G111">
        <v>1</v>
      </c>
      <c r="H111">
        <v>0</v>
      </c>
      <c r="I111">
        <v>-50.02</v>
      </c>
      <c r="J111">
        <v>250.02</v>
      </c>
      <c r="K111">
        <v>0</v>
      </c>
      <c r="L111">
        <v>250.02</v>
      </c>
      <c r="M111">
        <v>-50.02</v>
      </c>
      <c r="N111">
        <v>0</v>
      </c>
      <c r="O111">
        <v>100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</row>
    <row r="112" spans="1:30" x14ac:dyDescent="0.25">
      <c r="A112" t="s">
        <v>30</v>
      </c>
      <c r="B112" t="s">
        <v>81</v>
      </c>
      <c r="C112" t="s">
        <v>52</v>
      </c>
      <c r="D112" t="s">
        <v>53</v>
      </c>
      <c r="E112">
        <v>38</v>
      </c>
      <c r="F112">
        <v>33</v>
      </c>
      <c r="G112">
        <v>31</v>
      </c>
      <c r="H112">
        <v>8485</v>
      </c>
      <c r="I112">
        <v>303167.46000000002</v>
      </c>
      <c r="J112">
        <v>104860</v>
      </c>
      <c r="K112">
        <v>98595</v>
      </c>
      <c r="L112">
        <v>0</v>
      </c>
      <c r="M112">
        <v>309432.46000000002</v>
      </c>
      <c r="N112">
        <v>5</v>
      </c>
      <c r="O112">
        <v>0</v>
      </c>
      <c r="P112">
        <v>94.03</v>
      </c>
      <c r="Q112">
        <v>28</v>
      </c>
      <c r="R112">
        <v>0</v>
      </c>
      <c r="S112">
        <v>3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10</v>
      </c>
      <c r="AC112">
        <v>1</v>
      </c>
      <c r="AD112">
        <v>11</v>
      </c>
    </row>
    <row r="113" spans="1:30" hidden="1" x14ac:dyDescent="0.25">
      <c r="A113" t="s">
        <v>30</v>
      </c>
      <c r="B113" t="s">
        <v>81</v>
      </c>
      <c r="C113" t="s">
        <v>56</v>
      </c>
      <c r="D113" t="s">
        <v>57</v>
      </c>
      <c r="E113">
        <v>2299</v>
      </c>
      <c r="F113">
        <v>2296</v>
      </c>
      <c r="G113">
        <v>0</v>
      </c>
      <c r="H113">
        <v>0</v>
      </c>
      <c r="I113">
        <v>41065013.299999997</v>
      </c>
      <c r="J113">
        <v>0</v>
      </c>
      <c r="K113">
        <v>0</v>
      </c>
      <c r="L113">
        <v>0</v>
      </c>
      <c r="M113">
        <v>41065013.299999997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1:30" hidden="1" x14ac:dyDescent="0.25">
      <c r="A114" t="s">
        <v>30</v>
      </c>
      <c r="B114" t="s">
        <v>81</v>
      </c>
      <c r="C114" t="s">
        <v>56</v>
      </c>
      <c r="D114" t="s">
        <v>58</v>
      </c>
      <c r="E114">
        <v>1</v>
      </c>
      <c r="F114">
        <v>1</v>
      </c>
      <c r="G114">
        <v>0</v>
      </c>
      <c r="H114">
        <v>0</v>
      </c>
      <c r="I114">
        <v>-1262</v>
      </c>
      <c r="J114">
        <v>0</v>
      </c>
      <c r="K114">
        <v>0</v>
      </c>
      <c r="L114">
        <v>0</v>
      </c>
      <c r="M114">
        <v>-1262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1:30" x14ac:dyDescent="0.25">
      <c r="A115" t="s">
        <v>30</v>
      </c>
      <c r="B115" t="s">
        <v>81</v>
      </c>
      <c r="C115" t="s">
        <v>59</v>
      </c>
      <c r="D115" t="s">
        <v>82</v>
      </c>
      <c r="E115">
        <v>2</v>
      </c>
      <c r="F115">
        <v>2</v>
      </c>
      <c r="G115">
        <v>2</v>
      </c>
      <c r="H115">
        <v>199</v>
      </c>
      <c r="I115">
        <v>0</v>
      </c>
      <c r="J115">
        <v>2616</v>
      </c>
      <c r="K115">
        <v>2103</v>
      </c>
      <c r="L115">
        <v>0</v>
      </c>
      <c r="M115">
        <v>513</v>
      </c>
      <c r="N115">
        <v>0</v>
      </c>
      <c r="O115">
        <v>100</v>
      </c>
      <c r="P115">
        <v>80.39</v>
      </c>
      <c r="Q115">
        <v>2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</row>
    <row r="116" spans="1:30" x14ac:dyDescent="0.25">
      <c r="A116" t="s">
        <v>30</v>
      </c>
      <c r="B116" t="s">
        <v>81</v>
      </c>
      <c r="C116" t="s">
        <v>59</v>
      </c>
      <c r="D116" t="s">
        <v>63</v>
      </c>
      <c r="E116">
        <v>10</v>
      </c>
      <c r="F116">
        <v>8</v>
      </c>
      <c r="G116">
        <v>8</v>
      </c>
      <c r="H116">
        <v>29195</v>
      </c>
      <c r="I116">
        <v>-31802.38</v>
      </c>
      <c r="J116">
        <v>287758</v>
      </c>
      <c r="K116">
        <v>298795</v>
      </c>
      <c r="L116">
        <v>-8050</v>
      </c>
      <c r="M116">
        <v>-34789.379999999997</v>
      </c>
      <c r="N116">
        <v>1</v>
      </c>
      <c r="O116">
        <v>100</v>
      </c>
      <c r="P116">
        <v>103.84</v>
      </c>
      <c r="Q116">
        <v>8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</row>
    <row r="117" spans="1:30" x14ac:dyDescent="0.25">
      <c r="A117" t="s">
        <v>30</v>
      </c>
      <c r="B117" t="s">
        <v>81</v>
      </c>
      <c r="C117" t="s">
        <v>59</v>
      </c>
      <c r="D117" t="s">
        <v>61</v>
      </c>
      <c r="E117">
        <v>66</v>
      </c>
      <c r="F117">
        <v>42</v>
      </c>
      <c r="G117">
        <v>41</v>
      </c>
      <c r="H117">
        <v>20480</v>
      </c>
      <c r="I117">
        <v>-2204.7199999999998</v>
      </c>
      <c r="J117">
        <v>207296</v>
      </c>
      <c r="K117">
        <v>206597</v>
      </c>
      <c r="L117">
        <v>0</v>
      </c>
      <c r="M117">
        <v>-1505.72</v>
      </c>
      <c r="N117">
        <v>14</v>
      </c>
      <c r="O117">
        <v>0</v>
      </c>
      <c r="P117">
        <v>99.66</v>
      </c>
      <c r="Q117">
        <v>35</v>
      </c>
      <c r="R117">
        <v>0</v>
      </c>
      <c r="S117">
        <v>3</v>
      </c>
      <c r="T117">
        <v>2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5</v>
      </c>
      <c r="AC117">
        <v>9</v>
      </c>
      <c r="AD117">
        <v>6</v>
      </c>
    </row>
    <row r="118" spans="1:30" x14ac:dyDescent="0.25">
      <c r="A118" t="s">
        <v>30</v>
      </c>
      <c r="B118" t="s">
        <v>81</v>
      </c>
      <c r="C118" t="s">
        <v>59</v>
      </c>
      <c r="D118" t="s">
        <v>62</v>
      </c>
      <c r="E118">
        <v>56</v>
      </c>
      <c r="F118">
        <v>47</v>
      </c>
      <c r="G118">
        <v>47</v>
      </c>
      <c r="H118">
        <v>3670</v>
      </c>
      <c r="I118">
        <v>22330.13</v>
      </c>
      <c r="J118">
        <v>35301</v>
      </c>
      <c r="K118">
        <v>39486</v>
      </c>
      <c r="L118">
        <v>0</v>
      </c>
      <c r="M118">
        <v>18145.13</v>
      </c>
      <c r="N118">
        <v>5</v>
      </c>
      <c r="O118">
        <v>100</v>
      </c>
      <c r="P118">
        <v>111.86</v>
      </c>
      <c r="Q118">
        <v>37</v>
      </c>
      <c r="R118">
        <v>0</v>
      </c>
      <c r="S118">
        <v>10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5</v>
      </c>
      <c r="AC118">
        <v>12</v>
      </c>
      <c r="AD118">
        <v>14</v>
      </c>
    </row>
    <row r="119" spans="1:30" x14ac:dyDescent="0.25">
      <c r="A119" t="s">
        <v>30</v>
      </c>
      <c r="B119" t="s">
        <v>81</v>
      </c>
      <c r="C119" t="s">
        <v>59</v>
      </c>
      <c r="D119" t="s">
        <v>60</v>
      </c>
      <c r="E119">
        <v>1</v>
      </c>
      <c r="F119">
        <v>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1:30" hidden="1" x14ac:dyDescent="0.25">
      <c r="A120" t="s">
        <v>30</v>
      </c>
      <c r="B120" t="s">
        <v>81</v>
      </c>
      <c r="C120" t="s">
        <v>64</v>
      </c>
      <c r="D120" t="s">
        <v>66</v>
      </c>
      <c r="E120">
        <v>3</v>
      </c>
      <c r="F120">
        <v>3</v>
      </c>
      <c r="G120">
        <v>3</v>
      </c>
      <c r="H120">
        <v>2774</v>
      </c>
      <c r="I120">
        <v>1798</v>
      </c>
      <c r="J120">
        <v>24411</v>
      </c>
      <c r="K120">
        <v>21495</v>
      </c>
      <c r="L120">
        <v>0</v>
      </c>
      <c r="M120">
        <v>4714</v>
      </c>
      <c r="N120">
        <v>0</v>
      </c>
      <c r="O120">
        <v>100</v>
      </c>
      <c r="P120">
        <v>88.05</v>
      </c>
      <c r="Q120">
        <v>2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</row>
    <row r="121" spans="1:30" hidden="1" x14ac:dyDescent="0.25">
      <c r="A121" t="s">
        <v>30</v>
      </c>
      <c r="B121" t="s">
        <v>81</v>
      </c>
      <c r="C121" t="s">
        <v>64</v>
      </c>
      <c r="D121" t="s">
        <v>68</v>
      </c>
      <c r="E121">
        <v>9</v>
      </c>
      <c r="F121">
        <v>9</v>
      </c>
      <c r="G121">
        <v>8</v>
      </c>
      <c r="H121">
        <v>622</v>
      </c>
      <c r="I121">
        <v>128948</v>
      </c>
      <c r="J121">
        <v>12182</v>
      </c>
      <c r="K121">
        <v>3601</v>
      </c>
      <c r="L121">
        <v>0</v>
      </c>
      <c r="M121">
        <v>137529</v>
      </c>
      <c r="N121">
        <v>0</v>
      </c>
      <c r="O121">
        <v>0</v>
      </c>
      <c r="P121">
        <v>29.56</v>
      </c>
      <c r="Q121">
        <v>5</v>
      </c>
      <c r="R121">
        <v>0</v>
      </c>
      <c r="S121">
        <v>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2</v>
      </c>
      <c r="AC121">
        <v>0</v>
      </c>
      <c r="AD121">
        <v>5</v>
      </c>
    </row>
    <row r="122" spans="1:30" hidden="1" x14ac:dyDescent="0.25">
      <c r="A122" t="s">
        <v>30</v>
      </c>
      <c r="B122" t="s">
        <v>81</v>
      </c>
      <c r="C122" t="s">
        <v>64</v>
      </c>
      <c r="D122" t="s">
        <v>67</v>
      </c>
      <c r="E122">
        <v>75</v>
      </c>
      <c r="F122">
        <v>59</v>
      </c>
      <c r="G122">
        <v>59</v>
      </c>
      <c r="H122">
        <v>35356</v>
      </c>
      <c r="I122">
        <v>979065.56</v>
      </c>
      <c r="J122">
        <v>272467</v>
      </c>
      <c r="K122">
        <v>482923</v>
      </c>
      <c r="L122">
        <v>0</v>
      </c>
      <c r="M122">
        <v>768609.56</v>
      </c>
      <c r="N122">
        <v>15</v>
      </c>
      <c r="O122">
        <v>100</v>
      </c>
      <c r="P122">
        <v>177.24</v>
      </c>
      <c r="Q122">
        <v>34</v>
      </c>
      <c r="R122">
        <v>0</v>
      </c>
      <c r="S122">
        <v>13</v>
      </c>
      <c r="T122">
        <v>1</v>
      </c>
      <c r="U122">
        <v>0</v>
      </c>
      <c r="V122">
        <v>0</v>
      </c>
      <c r="W122">
        <v>0</v>
      </c>
      <c r="X122">
        <v>9</v>
      </c>
      <c r="Y122">
        <v>2</v>
      </c>
      <c r="Z122">
        <v>0</v>
      </c>
      <c r="AA122">
        <v>0</v>
      </c>
      <c r="AB122">
        <v>2</v>
      </c>
      <c r="AC122">
        <v>1</v>
      </c>
      <c r="AD122">
        <v>14</v>
      </c>
    </row>
    <row r="123" spans="1:30" hidden="1" x14ac:dyDescent="0.25">
      <c r="A123" t="s">
        <v>30</v>
      </c>
      <c r="B123" t="s">
        <v>81</v>
      </c>
      <c r="C123" t="s">
        <v>64</v>
      </c>
      <c r="D123" t="s">
        <v>65</v>
      </c>
      <c r="E123">
        <v>37</v>
      </c>
      <c r="F123">
        <v>37</v>
      </c>
      <c r="G123">
        <v>33</v>
      </c>
      <c r="H123">
        <v>4488</v>
      </c>
      <c r="I123">
        <v>248578</v>
      </c>
      <c r="J123">
        <v>43844</v>
      </c>
      <c r="K123">
        <v>77699</v>
      </c>
      <c r="L123">
        <v>0</v>
      </c>
      <c r="M123">
        <v>214723</v>
      </c>
      <c r="N123">
        <v>0</v>
      </c>
      <c r="O123">
        <v>0</v>
      </c>
      <c r="P123">
        <v>177.22</v>
      </c>
      <c r="Q123">
        <v>32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0</v>
      </c>
      <c r="AB123">
        <v>6</v>
      </c>
      <c r="AC123">
        <v>9</v>
      </c>
      <c r="AD123">
        <v>0</v>
      </c>
    </row>
    <row r="124" spans="1:30" hidden="1" x14ac:dyDescent="0.25">
      <c r="A124" t="s">
        <v>30</v>
      </c>
      <c r="B124" t="s">
        <v>81</v>
      </c>
      <c r="C124" t="s">
        <v>69</v>
      </c>
      <c r="D124" t="s">
        <v>70</v>
      </c>
      <c r="E124">
        <v>114</v>
      </c>
      <c r="F124">
        <v>13</v>
      </c>
      <c r="G124">
        <v>13</v>
      </c>
      <c r="H124">
        <v>5134</v>
      </c>
      <c r="I124">
        <v>-543889.04</v>
      </c>
      <c r="J124">
        <v>81775</v>
      </c>
      <c r="K124">
        <v>69246</v>
      </c>
      <c r="L124">
        <v>0</v>
      </c>
      <c r="M124">
        <v>-531360.04</v>
      </c>
      <c r="N124">
        <v>83</v>
      </c>
      <c r="O124">
        <v>100</v>
      </c>
      <c r="P124">
        <v>84.68</v>
      </c>
      <c r="Q124">
        <v>13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2</v>
      </c>
    </row>
    <row r="125" spans="1:30" hidden="1" x14ac:dyDescent="0.25">
      <c r="A125" s="1"/>
      <c r="B125" s="1"/>
      <c r="C125" s="1" t="s">
        <v>83</v>
      </c>
      <c r="D125" s="2"/>
      <c r="E125" s="2">
        <v>8</v>
      </c>
      <c r="F125" s="2">
        <v>8</v>
      </c>
      <c r="G125" s="2">
        <v>8</v>
      </c>
      <c r="H125" s="2">
        <v>989940</v>
      </c>
      <c r="I125" s="2">
        <v>62256161</v>
      </c>
      <c r="J125" s="2">
        <v>7443390</v>
      </c>
      <c r="K125" s="2">
        <v>7386318</v>
      </c>
      <c r="L125" s="2">
        <v>0</v>
      </c>
      <c r="M125" s="2">
        <v>62313233</v>
      </c>
      <c r="N125" s="2">
        <v>0</v>
      </c>
      <c r="O125" s="2">
        <v>100</v>
      </c>
      <c r="P125" s="2">
        <v>99.23</v>
      </c>
      <c r="Q125" s="2">
        <v>8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</row>
    <row r="126" spans="1:30" hidden="1" x14ac:dyDescent="0.25">
      <c r="A126" s="1"/>
      <c r="B126" s="1"/>
      <c r="C126" s="1" t="s">
        <v>84</v>
      </c>
      <c r="D126" s="2"/>
      <c r="E126" s="2">
        <v>18</v>
      </c>
      <c r="F126" s="2">
        <v>16</v>
      </c>
      <c r="G126" s="2">
        <v>16</v>
      </c>
      <c r="H126" s="2">
        <v>1247431</v>
      </c>
      <c r="I126" s="2">
        <v>-125808.63</v>
      </c>
      <c r="J126" s="2">
        <v>11645262</v>
      </c>
      <c r="K126" s="2">
        <v>11609501</v>
      </c>
      <c r="L126" s="2">
        <v>34988</v>
      </c>
      <c r="M126" s="2">
        <v>-125035.63</v>
      </c>
      <c r="N126" s="2">
        <v>1</v>
      </c>
      <c r="O126" s="2">
        <v>100</v>
      </c>
      <c r="P126" s="2">
        <v>99.69</v>
      </c>
      <c r="Q126" s="2">
        <v>16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</row>
    <row r="127" spans="1:30" hidden="1" x14ac:dyDescent="0.25">
      <c r="A127" s="1"/>
      <c r="B127" s="1"/>
      <c r="C127" s="1" t="s">
        <v>85</v>
      </c>
      <c r="D127" s="2"/>
      <c r="E127" s="2">
        <v>5</v>
      </c>
      <c r="F127" s="2">
        <v>5</v>
      </c>
      <c r="G127" s="2">
        <v>5</v>
      </c>
      <c r="H127" s="2">
        <v>566430</v>
      </c>
      <c r="I127" s="2">
        <v>130725666</v>
      </c>
      <c r="J127" s="2">
        <v>4904086</v>
      </c>
      <c r="K127" s="2">
        <v>2000000</v>
      </c>
      <c r="L127" s="2">
        <v>0</v>
      </c>
      <c r="M127" s="2">
        <v>133629752</v>
      </c>
      <c r="N127" s="2">
        <v>0</v>
      </c>
      <c r="O127" s="2">
        <v>100</v>
      </c>
      <c r="P127" s="2">
        <v>40.78</v>
      </c>
      <c r="Q127" s="2">
        <v>5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3</v>
      </c>
    </row>
    <row r="128" spans="1:30" hidden="1" x14ac:dyDescent="0.25">
      <c r="A128" s="1"/>
      <c r="B128" s="1"/>
      <c r="C128" s="1" t="s">
        <v>86</v>
      </c>
      <c r="D128" s="2"/>
      <c r="E128" s="2">
        <v>1</v>
      </c>
      <c r="F128" s="2">
        <v>1</v>
      </c>
      <c r="G128" s="2">
        <v>1</v>
      </c>
      <c r="H128" s="2">
        <v>3962</v>
      </c>
      <c r="I128" s="2">
        <v>0</v>
      </c>
      <c r="J128" s="2">
        <v>83312</v>
      </c>
      <c r="K128" s="2">
        <v>83312</v>
      </c>
      <c r="L128" s="2">
        <v>0</v>
      </c>
      <c r="M128" s="2">
        <v>0</v>
      </c>
      <c r="N128" s="2">
        <v>0</v>
      </c>
      <c r="O128" s="2">
        <v>100</v>
      </c>
      <c r="P128" s="2">
        <v>100</v>
      </c>
      <c r="Q128" s="2">
        <v>1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</row>
    <row r="129" spans="1:30" hidden="1" x14ac:dyDescent="0.25">
      <c r="A129" s="1"/>
      <c r="B129" s="1"/>
      <c r="C129" s="1" t="s">
        <v>87</v>
      </c>
      <c r="D129" s="2"/>
      <c r="E129" s="2">
        <v>6455</v>
      </c>
      <c r="F129" s="2">
        <v>4244</v>
      </c>
      <c r="G129" s="2">
        <v>4242</v>
      </c>
      <c r="H129" s="2">
        <v>88639</v>
      </c>
      <c r="I129" s="2">
        <v>3101997.75</v>
      </c>
      <c r="J129" s="2">
        <v>763392.17</v>
      </c>
      <c r="K129" s="2">
        <v>425503</v>
      </c>
      <c r="L129" s="2">
        <v>576888.43000000005</v>
      </c>
      <c r="M129" s="2">
        <v>2862998.49</v>
      </c>
      <c r="N129" s="2">
        <v>2186</v>
      </c>
      <c r="O129" s="2">
        <v>0</v>
      </c>
      <c r="P129" s="2">
        <v>55.74</v>
      </c>
      <c r="Q129" s="2">
        <v>3339</v>
      </c>
      <c r="R129" s="2">
        <v>92</v>
      </c>
      <c r="S129" s="2">
        <v>696</v>
      </c>
      <c r="T129" s="2">
        <v>7</v>
      </c>
      <c r="U129" s="2">
        <v>66</v>
      </c>
      <c r="V129" s="2">
        <v>0</v>
      </c>
      <c r="W129" s="2">
        <v>0</v>
      </c>
      <c r="X129" s="2">
        <v>41</v>
      </c>
      <c r="Y129" s="2">
        <v>1</v>
      </c>
      <c r="Z129" s="2">
        <v>0</v>
      </c>
      <c r="AA129" s="2">
        <v>0</v>
      </c>
      <c r="AB129" s="2">
        <v>515</v>
      </c>
      <c r="AC129" s="2">
        <v>598</v>
      </c>
      <c r="AD129" s="2">
        <v>878</v>
      </c>
    </row>
    <row r="130" spans="1:30" hidden="1" x14ac:dyDescent="0.25">
      <c r="A130" s="1"/>
      <c r="B130" s="1"/>
      <c r="C130" s="1" t="s">
        <v>88</v>
      </c>
      <c r="D130" s="2"/>
      <c r="E130" s="2">
        <v>21626</v>
      </c>
      <c r="F130" s="2">
        <v>18770</v>
      </c>
      <c r="G130" s="2">
        <v>18639</v>
      </c>
      <c r="H130" s="2">
        <v>558275</v>
      </c>
      <c r="I130" s="2">
        <v>16698664.390000001</v>
      </c>
      <c r="J130" s="2">
        <v>4551781.59</v>
      </c>
      <c r="K130" s="2">
        <v>5090490</v>
      </c>
      <c r="L130" s="2">
        <v>61223</v>
      </c>
      <c r="M130" s="2">
        <v>16098732.98</v>
      </c>
      <c r="N130" s="2">
        <v>2732</v>
      </c>
      <c r="O130" s="2">
        <v>0</v>
      </c>
      <c r="P130" s="2">
        <v>111.84</v>
      </c>
      <c r="Q130" s="2">
        <v>16539</v>
      </c>
      <c r="R130" s="2">
        <v>116</v>
      </c>
      <c r="S130" s="2">
        <v>1431</v>
      </c>
      <c r="T130" s="2">
        <v>105</v>
      </c>
      <c r="U130" s="2">
        <v>320</v>
      </c>
      <c r="V130" s="2">
        <v>0</v>
      </c>
      <c r="W130" s="2">
        <v>7</v>
      </c>
      <c r="X130" s="2">
        <v>97</v>
      </c>
      <c r="Y130" s="2">
        <v>24</v>
      </c>
      <c r="Z130" s="2">
        <v>0</v>
      </c>
      <c r="AA130" s="2">
        <v>0</v>
      </c>
      <c r="AB130" s="2">
        <v>1933</v>
      </c>
      <c r="AC130" s="2">
        <v>2471</v>
      </c>
      <c r="AD130" s="2">
        <v>2076</v>
      </c>
    </row>
    <row r="131" spans="1:30" hidden="1" x14ac:dyDescent="0.25">
      <c r="A131" s="1"/>
      <c r="B131" s="1"/>
      <c r="C131" s="1" t="s">
        <v>89</v>
      </c>
      <c r="D131" s="2"/>
      <c r="E131" s="2">
        <v>1325</v>
      </c>
      <c r="F131" s="2">
        <v>1153</v>
      </c>
      <c r="G131" s="2">
        <v>1129</v>
      </c>
      <c r="H131" s="2">
        <v>163056</v>
      </c>
      <c r="I131" s="2">
        <v>1263514.98</v>
      </c>
      <c r="J131" s="2">
        <v>1874906.34</v>
      </c>
      <c r="K131" s="2">
        <v>1917820.47</v>
      </c>
      <c r="L131" s="2">
        <v>4748.34</v>
      </c>
      <c r="M131" s="2">
        <v>1215852.51</v>
      </c>
      <c r="N131" s="2">
        <v>164</v>
      </c>
      <c r="O131" s="2">
        <v>0</v>
      </c>
      <c r="P131" s="2">
        <v>102.29</v>
      </c>
      <c r="Q131" s="2">
        <v>901</v>
      </c>
      <c r="R131" s="2">
        <v>2</v>
      </c>
      <c r="S131" s="2">
        <v>193</v>
      </c>
      <c r="T131" s="2">
        <v>16</v>
      </c>
      <c r="U131" s="2">
        <v>10</v>
      </c>
      <c r="V131" s="2">
        <v>0</v>
      </c>
      <c r="W131" s="2">
        <v>0</v>
      </c>
      <c r="X131" s="2">
        <v>6</v>
      </c>
      <c r="Y131" s="2">
        <v>1</v>
      </c>
      <c r="Z131" s="2">
        <v>0</v>
      </c>
      <c r="AA131" s="2">
        <v>0</v>
      </c>
      <c r="AB131" s="2">
        <v>167</v>
      </c>
      <c r="AC131" s="2">
        <v>132</v>
      </c>
      <c r="AD131" s="2">
        <v>290</v>
      </c>
    </row>
    <row r="132" spans="1:30" hidden="1" x14ac:dyDescent="0.25">
      <c r="A132" s="1"/>
      <c r="B132" s="1"/>
      <c r="C132" s="1" t="s">
        <v>90</v>
      </c>
      <c r="D132" s="2"/>
      <c r="E132" s="2">
        <v>10697</v>
      </c>
      <c r="F132" s="2">
        <v>10654</v>
      </c>
      <c r="G132" s="2">
        <v>1</v>
      </c>
      <c r="H132" s="2">
        <v>22</v>
      </c>
      <c r="I132" s="2">
        <v>142586665.68000001</v>
      </c>
      <c r="J132" s="2">
        <v>215</v>
      </c>
      <c r="K132" s="2">
        <v>120</v>
      </c>
      <c r="L132" s="2">
        <v>0</v>
      </c>
      <c r="M132" s="2">
        <v>142586760.68000001</v>
      </c>
      <c r="N132" s="2">
        <v>43</v>
      </c>
      <c r="O132" s="2">
        <v>0</v>
      </c>
      <c r="P132" s="2">
        <v>55.81</v>
      </c>
      <c r="Q132" s="2">
        <v>1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1</v>
      </c>
      <c r="AD132" s="2">
        <v>0</v>
      </c>
    </row>
    <row r="133" spans="1:30" hidden="1" x14ac:dyDescent="0.25">
      <c r="A133" s="1"/>
      <c r="B133" s="1"/>
      <c r="C133" s="1" t="s">
        <v>91</v>
      </c>
      <c r="D133" s="2"/>
      <c r="E133" s="2">
        <v>448</v>
      </c>
      <c r="F133" s="2">
        <v>342</v>
      </c>
      <c r="G133" s="2">
        <v>338</v>
      </c>
      <c r="H133" s="2">
        <v>162453</v>
      </c>
      <c r="I133" s="2">
        <v>318319.59999999998</v>
      </c>
      <c r="J133" s="2">
        <v>1753157.9</v>
      </c>
      <c r="K133" s="2">
        <v>1594625</v>
      </c>
      <c r="L133" s="2">
        <v>-13214.1</v>
      </c>
      <c r="M133" s="2">
        <v>490066.6</v>
      </c>
      <c r="N133" s="2">
        <v>65</v>
      </c>
      <c r="O133" s="2">
        <v>0</v>
      </c>
      <c r="P133" s="2">
        <v>90.96</v>
      </c>
      <c r="Q133" s="2">
        <v>281</v>
      </c>
      <c r="R133" s="2">
        <v>3</v>
      </c>
      <c r="S133" s="2">
        <v>42</v>
      </c>
      <c r="T133" s="2">
        <v>8</v>
      </c>
      <c r="U133" s="2">
        <v>2</v>
      </c>
      <c r="V133" s="2">
        <v>0</v>
      </c>
      <c r="W133" s="2">
        <v>0</v>
      </c>
      <c r="X133" s="2">
        <v>2</v>
      </c>
      <c r="Y133" s="2">
        <v>0</v>
      </c>
      <c r="Z133" s="2">
        <v>0</v>
      </c>
      <c r="AA133" s="2">
        <v>0</v>
      </c>
      <c r="AB133" s="2">
        <v>38</v>
      </c>
      <c r="AC133" s="2">
        <v>42</v>
      </c>
      <c r="AD133" s="2">
        <v>57</v>
      </c>
    </row>
    <row r="134" spans="1:30" hidden="1" x14ac:dyDescent="0.25">
      <c r="A134" s="1"/>
      <c r="B134" s="1"/>
      <c r="C134" s="1" t="s">
        <v>92</v>
      </c>
      <c r="D134" s="2"/>
      <c r="E134" s="2">
        <v>579</v>
      </c>
      <c r="F134" s="2">
        <v>519</v>
      </c>
      <c r="G134" s="2">
        <v>500</v>
      </c>
      <c r="H134" s="2">
        <v>220023</v>
      </c>
      <c r="I134" s="2">
        <v>4162401.87</v>
      </c>
      <c r="J134" s="2">
        <v>1670174</v>
      </c>
      <c r="K134" s="2">
        <v>1538052</v>
      </c>
      <c r="L134" s="2">
        <v>0</v>
      </c>
      <c r="M134" s="2">
        <v>4294523.87</v>
      </c>
      <c r="N134" s="2">
        <v>57</v>
      </c>
      <c r="O134" s="2">
        <v>0</v>
      </c>
      <c r="P134" s="2">
        <v>92.09</v>
      </c>
      <c r="Q134" s="2">
        <v>345</v>
      </c>
      <c r="R134" s="2">
        <v>0</v>
      </c>
      <c r="S134" s="2">
        <v>67</v>
      </c>
      <c r="T134" s="2">
        <v>3</v>
      </c>
      <c r="U134" s="2">
        <v>3</v>
      </c>
      <c r="V134" s="2">
        <v>0</v>
      </c>
      <c r="W134" s="2">
        <v>0</v>
      </c>
      <c r="X134" s="2">
        <v>63</v>
      </c>
      <c r="Y134" s="2">
        <v>19</v>
      </c>
      <c r="Z134" s="2">
        <v>0</v>
      </c>
      <c r="AA134" s="2">
        <v>0</v>
      </c>
      <c r="AB134" s="2">
        <v>48</v>
      </c>
      <c r="AC134" s="2">
        <v>45</v>
      </c>
      <c r="AD134" s="2">
        <v>79</v>
      </c>
    </row>
    <row r="135" spans="1:30" hidden="1" x14ac:dyDescent="0.25">
      <c r="A135" s="1"/>
      <c r="B135" s="1"/>
      <c r="C135" s="1" t="s">
        <v>93</v>
      </c>
      <c r="D135" s="2"/>
      <c r="E135" s="2">
        <v>1002</v>
      </c>
      <c r="F135" s="2">
        <v>133</v>
      </c>
      <c r="G135" s="2">
        <v>113</v>
      </c>
      <c r="H135" s="2">
        <v>18402</v>
      </c>
      <c r="I135" s="2">
        <v>-1669303</v>
      </c>
      <c r="J135" s="2">
        <v>406923</v>
      </c>
      <c r="K135" s="2">
        <v>436250</v>
      </c>
      <c r="L135" s="2">
        <v>0</v>
      </c>
      <c r="M135" s="2">
        <v>-1698630</v>
      </c>
      <c r="N135" s="2">
        <v>764</v>
      </c>
      <c r="O135" s="2">
        <v>0</v>
      </c>
      <c r="P135" s="2">
        <v>107.21</v>
      </c>
      <c r="Q135" s="2">
        <v>113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16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opLeftCell="C7" workbookViewId="0">
      <selection activeCell="A3" sqref="A3:K28"/>
    </sheetView>
  </sheetViews>
  <sheetFormatPr defaultRowHeight="15" x14ac:dyDescent="0.25"/>
  <cols>
    <col min="1" max="1" width="26.42578125" bestFit="1" customWidth="1"/>
    <col min="2" max="2" width="26.85546875" bestFit="1" customWidth="1"/>
    <col min="3" max="3" width="24.85546875" bestFit="1" customWidth="1"/>
    <col min="4" max="4" width="27" bestFit="1" customWidth="1"/>
    <col min="5" max="5" width="13.140625" bestFit="1" customWidth="1"/>
    <col min="6" max="6" width="12" bestFit="1" customWidth="1"/>
    <col min="7" max="7" width="15.85546875" bestFit="1" customWidth="1"/>
    <col min="8" max="8" width="18.7109375" bestFit="1" customWidth="1"/>
    <col min="9" max="9" width="10.85546875" bestFit="1" customWidth="1"/>
    <col min="10" max="10" width="21.7109375" bestFit="1" customWidth="1"/>
    <col min="11" max="11" width="15.85546875" bestFit="1" customWidth="1"/>
  </cols>
  <sheetData>
    <row r="3" spans="1:11" x14ac:dyDescent="0.25">
      <c r="A3" s="4" t="s">
        <v>96</v>
      </c>
      <c r="B3" t="s">
        <v>98</v>
      </c>
      <c r="C3" t="s">
        <v>99</v>
      </c>
      <c r="D3" t="s">
        <v>100</v>
      </c>
      <c r="E3" t="s">
        <v>101</v>
      </c>
      <c r="F3" t="s">
        <v>102</v>
      </c>
      <c r="G3" t="s">
        <v>103</v>
      </c>
      <c r="H3" t="s">
        <v>104</v>
      </c>
      <c r="I3" t="s">
        <v>105</v>
      </c>
      <c r="J3" t="s">
        <v>106</v>
      </c>
      <c r="K3" t="s">
        <v>107</v>
      </c>
    </row>
    <row r="4" spans="1:11" x14ac:dyDescent="0.25">
      <c r="A4" s="5" t="s">
        <v>42</v>
      </c>
      <c r="B4">
        <v>5718</v>
      </c>
      <c r="C4">
        <v>4749</v>
      </c>
      <c r="D4">
        <v>4715</v>
      </c>
      <c r="E4">
        <v>164030</v>
      </c>
      <c r="F4">
        <v>4830522.47</v>
      </c>
      <c r="G4">
        <v>1474230.45</v>
      </c>
      <c r="H4">
        <v>1444847</v>
      </c>
      <c r="I4">
        <v>178394.75999999998</v>
      </c>
      <c r="J4">
        <v>1623241.76</v>
      </c>
      <c r="K4">
        <v>-149011.31</v>
      </c>
    </row>
    <row r="5" spans="1:11" x14ac:dyDescent="0.25">
      <c r="A5" s="6" t="s">
        <v>43</v>
      </c>
      <c r="B5">
        <v>1484</v>
      </c>
      <c r="C5">
        <v>1085</v>
      </c>
      <c r="D5">
        <v>1085</v>
      </c>
      <c r="E5">
        <v>24779</v>
      </c>
      <c r="F5">
        <v>1099938.8799999999</v>
      </c>
      <c r="G5">
        <v>213536.49</v>
      </c>
      <c r="H5">
        <v>131723</v>
      </c>
      <c r="I5">
        <v>153331.49</v>
      </c>
      <c r="J5">
        <v>285054.49</v>
      </c>
      <c r="K5">
        <v>-71518</v>
      </c>
    </row>
    <row r="6" spans="1:11" x14ac:dyDescent="0.25">
      <c r="A6" s="6" t="s">
        <v>47</v>
      </c>
      <c r="B6">
        <v>3991</v>
      </c>
      <c r="C6">
        <v>3456</v>
      </c>
      <c r="D6">
        <v>3424</v>
      </c>
      <c r="E6">
        <v>102062</v>
      </c>
      <c r="F6">
        <v>3539370.84</v>
      </c>
      <c r="G6">
        <v>844413.69</v>
      </c>
      <c r="H6">
        <v>903028</v>
      </c>
      <c r="I6">
        <v>24780</v>
      </c>
      <c r="J6">
        <v>927808</v>
      </c>
      <c r="K6">
        <v>-83394.31</v>
      </c>
    </row>
    <row r="7" spans="1:11" x14ac:dyDescent="0.25">
      <c r="A7" s="6" t="s">
        <v>52</v>
      </c>
      <c r="B7">
        <v>178</v>
      </c>
      <c r="C7">
        <v>161</v>
      </c>
      <c r="D7">
        <v>160</v>
      </c>
      <c r="E7">
        <v>23079</v>
      </c>
      <c r="F7">
        <v>144946.57</v>
      </c>
      <c r="G7">
        <v>259718.27</v>
      </c>
      <c r="H7">
        <v>251111</v>
      </c>
      <c r="I7">
        <v>283.27</v>
      </c>
      <c r="J7">
        <v>251394.27</v>
      </c>
      <c r="K7">
        <v>8324</v>
      </c>
    </row>
    <row r="8" spans="1:11" x14ac:dyDescent="0.25">
      <c r="A8" s="6" t="s">
        <v>59</v>
      </c>
      <c r="B8">
        <v>65</v>
      </c>
      <c r="C8">
        <v>47</v>
      </c>
      <c r="D8">
        <v>46</v>
      </c>
      <c r="E8">
        <v>14110</v>
      </c>
      <c r="F8">
        <v>46266.180000000008</v>
      </c>
      <c r="G8">
        <v>156562</v>
      </c>
      <c r="H8">
        <v>158985</v>
      </c>
      <c r="I8">
        <v>0</v>
      </c>
      <c r="J8">
        <v>158985</v>
      </c>
      <c r="K8">
        <v>-2423</v>
      </c>
    </row>
    <row r="9" spans="1:11" x14ac:dyDescent="0.25">
      <c r="A9" s="5" t="s">
        <v>71</v>
      </c>
      <c r="B9">
        <v>4169</v>
      </c>
      <c r="C9">
        <v>3309</v>
      </c>
      <c r="D9">
        <v>3301</v>
      </c>
      <c r="E9">
        <v>86804</v>
      </c>
      <c r="F9">
        <v>1891349.75</v>
      </c>
      <c r="G9">
        <v>840744.94</v>
      </c>
      <c r="H9">
        <v>781255</v>
      </c>
      <c r="I9">
        <v>82331.94</v>
      </c>
      <c r="J9">
        <v>863586.94</v>
      </c>
      <c r="K9">
        <v>-22842</v>
      </c>
    </row>
    <row r="10" spans="1:11" x14ac:dyDescent="0.25">
      <c r="A10" s="6" t="s">
        <v>43</v>
      </c>
      <c r="B10">
        <v>1028</v>
      </c>
      <c r="C10">
        <v>580</v>
      </c>
      <c r="D10">
        <v>580</v>
      </c>
      <c r="E10">
        <v>11017</v>
      </c>
      <c r="F10">
        <v>129966.7</v>
      </c>
      <c r="G10">
        <v>97208.89</v>
      </c>
      <c r="H10">
        <v>16770</v>
      </c>
      <c r="I10">
        <v>82436.89</v>
      </c>
      <c r="J10">
        <v>99206.89</v>
      </c>
      <c r="K10">
        <v>-1998</v>
      </c>
    </row>
    <row r="11" spans="1:11" x14ac:dyDescent="0.25">
      <c r="A11" s="6" t="s">
        <v>47</v>
      </c>
      <c r="B11">
        <v>2927</v>
      </c>
      <c r="C11">
        <v>2533</v>
      </c>
      <c r="D11">
        <v>2528</v>
      </c>
      <c r="E11">
        <v>53050</v>
      </c>
      <c r="F11">
        <v>1726179.55</v>
      </c>
      <c r="G11">
        <v>477135</v>
      </c>
      <c r="H11">
        <v>503196</v>
      </c>
      <c r="I11">
        <v>-220</v>
      </c>
      <c r="J11">
        <v>502976</v>
      </c>
      <c r="K11">
        <v>-25841</v>
      </c>
    </row>
    <row r="12" spans="1:11" x14ac:dyDescent="0.25">
      <c r="A12" s="6" t="s">
        <v>52</v>
      </c>
      <c r="B12">
        <v>175</v>
      </c>
      <c r="C12">
        <v>161</v>
      </c>
      <c r="D12">
        <v>158</v>
      </c>
      <c r="E12">
        <v>16169</v>
      </c>
      <c r="F12">
        <v>43765.579999999994</v>
      </c>
      <c r="G12">
        <v>192524.05</v>
      </c>
      <c r="H12">
        <v>187056</v>
      </c>
      <c r="I12">
        <v>115.05</v>
      </c>
      <c r="J12">
        <v>187171.05</v>
      </c>
      <c r="K12">
        <v>5353</v>
      </c>
    </row>
    <row r="13" spans="1:11" x14ac:dyDescent="0.25">
      <c r="A13" s="6" t="s">
        <v>59</v>
      </c>
      <c r="B13">
        <v>39</v>
      </c>
      <c r="C13">
        <v>35</v>
      </c>
      <c r="D13">
        <v>35</v>
      </c>
      <c r="E13">
        <v>6568</v>
      </c>
      <c r="F13">
        <v>-8562.08</v>
      </c>
      <c r="G13">
        <v>73877</v>
      </c>
      <c r="H13">
        <v>74233</v>
      </c>
      <c r="I13">
        <v>0</v>
      </c>
      <c r="J13">
        <v>74233</v>
      </c>
      <c r="K13">
        <v>-356</v>
      </c>
    </row>
    <row r="14" spans="1:11" x14ac:dyDescent="0.25">
      <c r="A14" s="5" t="s">
        <v>74</v>
      </c>
      <c r="B14">
        <v>7059</v>
      </c>
      <c r="C14">
        <v>5910</v>
      </c>
      <c r="D14">
        <v>5855</v>
      </c>
      <c r="E14">
        <v>292770</v>
      </c>
      <c r="F14">
        <v>6130222.1699999999</v>
      </c>
      <c r="G14">
        <v>2667678.06</v>
      </c>
      <c r="H14">
        <v>2865786</v>
      </c>
      <c r="I14">
        <v>110406.9</v>
      </c>
      <c r="J14">
        <v>2976192.9</v>
      </c>
      <c r="K14">
        <v>-308514.83999999997</v>
      </c>
    </row>
    <row r="15" spans="1:11" x14ac:dyDescent="0.25">
      <c r="A15" s="6" t="s">
        <v>43</v>
      </c>
      <c r="B15">
        <v>1032</v>
      </c>
      <c r="C15">
        <v>691</v>
      </c>
      <c r="D15">
        <v>689</v>
      </c>
      <c r="E15">
        <v>15112</v>
      </c>
      <c r="F15">
        <v>755873.36</v>
      </c>
      <c r="G15">
        <v>126179.73999999999</v>
      </c>
      <c r="H15">
        <v>143621</v>
      </c>
      <c r="I15">
        <v>94426</v>
      </c>
      <c r="J15">
        <v>238047</v>
      </c>
      <c r="K15">
        <v>-111867.26000000001</v>
      </c>
    </row>
    <row r="16" spans="1:11" x14ac:dyDescent="0.25">
      <c r="A16" s="6" t="s">
        <v>47</v>
      </c>
      <c r="B16">
        <v>5522</v>
      </c>
      <c r="C16">
        <v>4803</v>
      </c>
      <c r="D16">
        <v>4760</v>
      </c>
      <c r="E16">
        <v>177744</v>
      </c>
      <c r="F16">
        <v>4851888.17</v>
      </c>
      <c r="G16">
        <v>1380285.42</v>
      </c>
      <c r="H16">
        <v>1613027</v>
      </c>
      <c r="I16">
        <v>-962</v>
      </c>
      <c r="J16">
        <v>1612065</v>
      </c>
      <c r="K16">
        <v>-231779.57999999996</v>
      </c>
    </row>
    <row r="17" spans="1:11" x14ac:dyDescent="0.25">
      <c r="A17" s="6" t="s">
        <v>52</v>
      </c>
      <c r="B17">
        <v>376</v>
      </c>
      <c r="C17">
        <v>311</v>
      </c>
      <c r="D17">
        <v>302</v>
      </c>
      <c r="E17">
        <v>42092</v>
      </c>
      <c r="F17">
        <v>317656.76</v>
      </c>
      <c r="G17">
        <v>497333</v>
      </c>
      <c r="H17">
        <v>497064</v>
      </c>
      <c r="I17">
        <v>1000</v>
      </c>
      <c r="J17">
        <v>498064</v>
      </c>
      <c r="K17">
        <v>-731</v>
      </c>
    </row>
    <row r="18" spans="1:11" x14ac:dyDescent="0.25">
      <c r="A18" s="6" t="s">
        <v>59</v>
      </c>
      <c r="B18">
        <v>129</v>
      </c>
      <c r="C18">
        <v>105</v>
      </c>
      <c r="D18">
        <v>104</v>
      </c>
      <c r="E18">
        <v>57822</v>
      </c>
      <c r="F18">
        <v>204803.88</v>
      </c>
      <c r="G18">
        <v>663879.9</v>
      </c>
      <c r="H18">
        <v>612074</v>
      </c>
      <c r="I18">
        <v>15942.9</v>
      </c>
      <c r="J18">
        <v>628016.9</v>
      </c>
      <c r="K18">
        <v>35863</v>
      </c>
    </row>
    <row r="19" spans="1:11" x14ac:dyDescent="0.25">
      <c r="A19" s="5" t="s">
        <v>78</v>
      </c>
      <c r="B19">
        <v>6958</v>
      </c>
      <c r="C19">
        <v>5801</v>
      </c>
      <c r="D19">
        <v>5780</v>
      </c>
      <c r="E19">
        <v>209309</v>
      </c>
      <c r="F19">
        <v>4998128.3099999996</v>
      </c>
      <c r="G19">
        <v>1928555.68</v>
      </c>
      <c r="H19">
        <v>1790131</v>
      </c>
      <c r="I19">
        <v>126279.20000000001</v>
      </c>
      <c r="J19">
        <v>1916410.2</v>
      </c>
      <c r="K19">
        <v>12145.479999999981</v>
      </c>
    </row>
    <row r="20" spans="1:11" x14ac:dyDescent="0.25">
      <c r="A20" s="6" t="s">
        <v>43</v>
      </c>
      <c r="B20">
        <v>1581</v>
      </c>
      <c r="C20">
        <v>1082</v>
      </c>
      <c r="D20">
        <v>1082</v>
      </c>
      <c r="E20">
        <v>19032</v>
      </c>
      <c r="F20">
        <v>732679.83</v>
      </c>
      <c r="G20">
        <v>172448.2</v>
      </c>
      <c r="H20">
        <v>67425</v>
      </c>
      <c r="I20">
        <v>138886.20000000001</v>
      </c>
      <c r="J20">
        <v>206311.2</v>
      </c>
      <c r="K20">
        <v>-33863</v>
      </c>
    </row>
    <row r="21" spans="1:11" x14ac:dyDescent="0.25">
      <c r="A21" s="6" t="s">
        <v>47</v>
      </c>
      <c r="B21">
        <v>5074</v>
      </c>
      <c r="C21">
        <v>4468</v>
      </c>
      <c r="D21">
        <v>4451</v>
      </c>
      <c r="E21">
        <v>127399</v>
      </c>
      <c r="F21">
        <v>3978774.54</v>
      </c>
      <c r="G21">
        <v>1050222.48</v>
      </c>
      <c r="H21">
        <v>1133352</v>
      </c>
      <c r="I21">
        <v>8500</v>
      </c>
      <c r="J21">
        <v>1141852</v>
      </c>
      <c r="K21">
        <v>-91629.520000000019</v>
      </c>
    </row>
    <row r="22" spans="1:11" x14ac:dyDescent="0.25">
      <c r="A22" s="6" t="s">
        <v>52</v>
      </c>
      <c r="B22">
        <v>223</v>
      </c>
      <c r="C22">
        <v>196</v>
      </c>
      <c r="D22">
        <v>192</v>
      </c>
      <c r="E22">
        <v>32469</v>
      </c>
      <c r="F22">
        <v>199185.35</v>
      </c>
      <c r="G22">
        <v>380017</v>
      </c>
      <c r="H22">
        <v>387002</v>
      </c>
      <c r="I22">
        <v>0</v>
      </c>
      <c r="J22">
        <v>387002</v>
      </c>
      <c r="K22">
        <v>-6985</v>
      </c>
    </row>
    <row r="23" spans="1:11" x14ac:dyDescent="0.25">
      <c r="A23" s="6" t="s">
        <v>59</v>
      </c>
      <c r="B23">
        <v>80</v>
      </c>
      <c r="C23">
        <v>55</v>
      </c>
      <c r="D23">
        <v>55</v>
      </c>
      <c r="E23">
        <v>30409</v>
      </c>
      <c r="F23">
        <v>87488.59</v>
      </c>
      <c r="G23">
        <v>325868</v>
      </c>
      <c r="H23">
        <v>202352</v>
      </c>
      <c r="I23">
        <v>-21107</v>
      </c>
      <c r="J23">
        <v>181245</v>
      </c>
      <c r="K23">
        <v>144623</v>
      </c>
    </row>
    <row r="24" spans="1:11" x14ac:dyDescent="0.25">
      <c r="A24" s="5" t="s">
        <v>81</v>
      </c>
      <c r="B24">
        <v>5949</v>
      </c>
      <c r="C24">
        <v>4739</v>
      </c>
      <c r="D24">
        <v>4696</v>
      </c>
      <c r="E24">
        <v>219493</v>
      </c>
      <c r="F24">
        <v>3532274.02</v>
      </c>
      <c r="G24">
        <v>2031866.87</v>
      </c>
      <c r="H24">
        <v>2146257.4699999997</v>
      </c>
      <c r="I24">
        <v>132232.86999999997</v>
      </c>
      <c r="J24">
        <v>2278490.34</v>
      </c>
      <c r="K24">
        <v>-246623.46999999997</v>
      </c>
    </row>
    <row r="25" spans="1:11" x14ac:dyDescent="0.25">
      <c r="A25" s="6" t="s">
        <v>43</v>
      </c>
      <c r="B25">
        <v>1330</v>
      </c>
      <c r="C25">
        <v>806</v>
      </c>
      <c r="D25">
        <v>806</v>
      </c>
      <c r="E25">
        <v>18699</v>
      </c>
      <c r="F25">
        <v>383538.98000000004</v>
      </c>
      <c r="G25">
        <v>154018.84999999998</v>
      </c>
      <c r="H25">
        <v>65964</v>
      </c>
      <c r="I25">
        <v>107807.84999999999</v>
      </c>
      <c r="J25">
        <v>173771.84999999998</v>
      </c>
      <c r="K25">
        <v>-19753</v>
      </c>
    </row>
    <row r="26" spans="1:11" x14ac:dyDescent="0.25">
      <c r="A26" s="6" t="s">
        <v>47</v>
      </c>
      <c r="B26">
        <v>4111</v>
      </c>
      <c r="C26">
        <v>3509</v>
      </c>
      <c r="D26">
        <v>3475</v>
      </c>
      <c r="E26">
        <v>98003</v>
      </c>
      <c r="F26">
        <v>2602451.29</v>
      </c>
      <c r="G26">
        <v>799563</v>
      </c>
      <c r="H26">
        <v>937725</v>
      </c>
      <c r="I26">
        <v>29125</v>
      </c>
      <c r="J26">
        <v>966850</v>
      </c>
      <c r="K26">
        <v>-167287</v>
      </c>
    </row>
    <row r="27" spans="1:11" x14ac:dyDescent="0.25">
      <c r="A27" s="6" t="s">
        <v>52</v>
      </c>
      <c r="B27">
        <v>373</v>
      </c>
      <c r="C27">
        <v>324</v>
      </c>
      <c r="D27">
        <v>317</v>
      </c>
      <c r="E27">
        <v>49247</v>
      </c>
      <c r="F27">
        <v>557960.72</v>
      </c>
      <c r="G27">
        <v>545314.02</v>
      </c>
      <c r="H27">
        <v>595587.47</v>
      </c>
      <c r="I27">
        <v>3350.02</v>
      </c>
      <c r="J27">
        <v>598937.49</v>
      </c>
      <c r="K27">
        <v>-53623.469999999972</v>
      </c>
    </row>
    <row r="28" spans="1:11" x14ac:dyDescent="0.25">
      <c r="A28" s="6" t="s">
        <v>59</v>
      </c>
      <c r="B28">
        <v>135</v>
      </c>
      <c r="C28">
        <v>100</v>
      </c>
      <c r="D28">
        <v>98</v>
      </c>
      <c r="E28">
        <v>53544</v>
      </c>
      <c r="F28">
        <v>-11676.969999999998</v>
      </c>
      <c r="G28">
        <v>532971</v>
      </c>
      <c r="H28">
        <v>546981</v>
      </c>
      <c r="I28">
        <v>-8050</v>
      </c>
      <c r="J28">
        <v>538931</v>
      </c>
      <c r="K28">
        <v>-5960</v>
      </c>
    </row>
    <row r="29" spans="1:11" x14ac:dyDescent="0.25">
      <c r="A29" s="5" t="s">
        <v>97</v>
      </c>
      <c r="B29">
        <v>29853</v>
      </c>
      <c r="C29">
        <v>24508</v>
      </c>
      <c r="D29">
        <v>24347</v>
      </c>
      <c r="E29">
        <v>972406</v>
      </c>
      <c r="F29">
        <v>21382496.720000003</v>
      </c>
      <c r="G29">
        <v>8943076</v>
      </c>
      <c r="H29">
        <v>9028276.4700000007</v>
      </c>
      <c r="I29">
        <v>629645.67000000004</v>
      </c>
      <c r="J29">
        <v>9657922.1399999987</v>
      </c>
      <c r="K29">
        <v>-714846.1399999999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sqref="A1:L65"/>
    </sheetView>
  </sheetViews>
  <sheetFormatPr defaultRowHeight="15" x14ac:dyDescent="0.25"/>
  <cols>
    <col min="1" max="1" width="24" bestFit="1" customWidth="1"/>
    <col min="7" max="9" width="11.5703125" bestFit="1" customWidth="1"/>
    <col min="10" max="10" width="10.5703125" bestFit="1" customWidth="1"/>
    <col min="11" max="11" width="11.5703125" bestFit="1" customWidth="1"/>
    <col min="12" max="12" width="11.28515625" bestFit="1" customWidth="1"/>
  </cols>
  <sheetData>
    <row r="1" spans="1:12" x14ac:dyDescent="0.25">
      <c r="A1" t="s">
        <v>1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94</v>
      </c>
      <c r="L1" t="s">
        <v>95</v>
      </c>
    </row>
    <row r="2" spans="1:12" x14ac:dyDescent="0.25">
      <c r="A2" t="s">
        <v>42</v>
      </c>
      <c r="B2" t="s">
        <v>43</v>
      </c>
      <c r="C2">
        <v>136</v>
      </c>
      <c r="D2">
        <v>136</v>
      </c>
      <c r="E2">
        <v>136</v>
      </c>
      <c r="F2">
        <v>8673</v>
      </c>
      <c r="G2" s="3">
        <v>59135.53</v>
      </c>
      <c r="H2" s="3">
        <v>56307</v>
      </c>
      <c r="I2" s="3">
        <v>42332</v>
      </c>
      <c r="J2" s="3">
        <v>0</v>
      </c>
      <c r="K2" s="3">
        <f>I2+J2</f>
        <v>42332</v>
      </c>
      <c r="L2" s="3">
        <f>H2-K2</f>
        <v>13975</v>
      </c>
    </row>
    <row r="3" spans="1:12" x14ac:dyDescent="0.25">
      <c r="A3" t="s">
        <v>42</v>
      </c>
      <c r="B3" t="s">
        <v>43</v>
      </c>
      <c r="C3">
        <v>727</v>
      </c>
      <c r="D3">
        <v>328</v>
      </c>
      <c r="E3">
        <v>328</v>
      </c>
      <c r="F3">
        <v>417</v>
      </c>
      <c r="G3" s="3">
        <v>848541.57</v>
      </c>
      <c r="H3" s="3">
        <v>25998.23</v>
      </c>
      <c r="I3" s="3">
        <v>44934</v>
      </c>
      <c r="J3" s="3">
        <v>23046.23</v>
      </c>
      <c r="K3" s="3">
        <f t="shared" ref="K3:K65" si="0">I3+J3</f>
        <v>67980.23</v>
      </c>
      <c r="L3" s="3">
        <f t="shared" ref="L3:L65" si="1">H3-K3</f>
        <v>-41982</v>
      </c>
    </row>
    <row r="4" spans="1:12" x14ac:dyDescent="0.25">
      <c r="A4" t="s">
        <v>42</v>
      </c>
      <c r="B4" t="s">
        <v>43</v>
      </c>
      <c r="C4">
        <v>621</v>
      </c>
      <c r="D4">
        <v>621</v>
      </c>
      <c r="E4">
        <v>621</v>
      </c>
      <c r="F4">
        <v>15689</v>
      </c>
      <c r="G4" s="3">
        <v>192261.78</v>
      </c>
      <c r="H4" s="3">
        <v>131231.26</v>
      </c>
      <c r="I4" s="3">
        <v>44457</v>
      </c>
      <c r="J4" s="3">
        <v>130285.26</v>
      </c>
      <c r="K4" s="3">
        <f t="shared" si="0"/>
        <v>174742.26</v>
      </c>
      <c r="L4" s="3">
        <f t="shared" si="1"/>
        <v>-43511</v>
      </c>
    </row>
    <row r="5" spans="1:12" x14ac:dyDescent="0.25">
      <c r="A5" t="s">
        <v>42</v>
      </c>
      <c r="B5" t="s">
        <v>47</v>
      </c>
      <c r="C5">
        <v>1</v>
      </c>
      <c r="D5">
        <v>1</v>
      </c>
      <c r="E5">
        <v>1</v>
      </c>
      <c r="F5">
        <v>1650</v>
      </c>
      <c r="G5" s="3">
        <v>0</v>
      </c>
      <c r="H5" s="3">
        <v>21239</v>
      </c>
      <c r="I5" s="3">
        <v>21239</v>
      </c>
      <c r="J5" s="3">
        <v>0</v>
      </c>
      <c r="K5" s="3">
        <f t="shared" si="0"/>
        <v>21239</v>
      </c>
      <c r="L5" s="3">
        <f t="shared" si="1"/>
        <v>0</v>
      </c>
    </row>
    <row r="6" spans="1:12" x14ac:dyDescent="0.25">
      <c r="A6" t="s">
        <v>42</v>
      </c>
      <c r="B6" t="s">
        <v>47</v>
      </c>
      <c r="C6">
        <v>3935</v>
      </c>
      <c r="D6">
        <v>3403</v>
      </c>
      <c r="E6">
        <v>3372</v>
      </c>
      <c r="F6">
        <v>98191</v>
      </c>
      <c r="G6" s="3">
        <v>3526199.29</v>
      </c>
      <c r="H6" s="3">
        <v>805153</v>
      </c>
      <c r="I6" s="3">
        <v>860910</v>
      </c>
      <c r="J6" s="3">
        <v>24540</v>
      </c>
      <c r="K6" s="3">
        <f t="shared" si="0"/>
        <v>885450</v>
      </c>
      <c r="L6" s="3">
        <f t="shared" si="1"/>
        <v>-80297</v>
      </c>
    </row>
    <row r="7" spans="1:12" x14ac:dyDescent="0.25">
      <c r="A7" t="s">
        <v>42</v>
      </c>
      <c r="B7" t="s">
        <v>47</v>
      </c>
      <c r="C7">
        <v>53</v>
      </c>
      <c r="D7">
        <v>50</v>
      </c>
      <c r="E7">
        <v>49</v>
      </c>
      <c r="F7">
        <v>1990</v>
      </c>
      <c r="G7" s="3">
        <v>13208.55</v>
      </c>
      <c r="H7" s="3">
        <v>15701.69</v>
      </c>
      <c r="I7" s="3">
        <v>20457</v>
      </c>
      <c r="J7" s="3">
        <v>240</v>
      </c>
      <c r="K7" s="3">
        <f t="shared" si="0"/>
        <v>20697</v>
      </c>
      <c r="L7" s="3">
        <f t="shared" si="1"/>
        <v>-4995.3099999999995</v>
      </c>
    </row>
    <row r="8" spans="1:12" x14ac:dyDescent="0.25">
      <c r="A8" t="s">
        <v>42</v>
      </c>
      <c r="B8" t="s">
        <v>47</v>
      </c>
      <c r="C8">
        <v>2</v>
      </c>
      <c r="D8">
        <v>2</v>
      </c>
      <c r="E8">
        <v>2</v>
      </c>
      <c r="F8">
        <v>231</v>
      </c>
      <c r="G8" s="3">
        <v>-37</v>
      </c>
      <c r="H8" s="3">
        <v>2320</v>
      </c>
      <c r="I8" s="3">
        <v>422</v>
      </c>
      <c r="J8" s="3">
        <v>0</v>
      </c>
      <c r="K8" s="3">
        <f t="shared" si="0"/>
        <v>422</v>
      </c>
      <c r="L8" s="3">
        <f t="shared" si="1"/>
        <v>1898</v>
      </c>
    </row>
    <row r="9" spans="1:12" x14ac:dyDescent="0.25">
      <c r="A9" t="s">
        <v>42</v>
      </c>
      <c r="B9" t="s">
        <v>52</v>
      </c>
      <c r="C9">
        <v>7</v>
      </c>
      <c r="D9">
        <v>7</v>
      </c>
      <c r="E9">
        <v>6</v>
      </c>
      <c r="F9">
        <v>398</v>
      </c>
      <c r="G9" s="3">
        <v>5355</v>
      </c>
      <c r="H9" s="3">
        <v>5186</v>
      </c>
      <c r="I9" s="3">
        <v>6750</v>
      </c>
      <c r="J9" s="3">
        <v>0</v>
      </c>
      <c r="K9" s="3">
        <f t="shared" si="0"/>
        <v>6750</v>
      </c>
      <c r="L9" s="3">
        <f t="shared" si="1"/>
        <v>-1564</v>
      </c>
    </row>
    <row r="10" spans="1:12" x14ac:dyDescent="0.25">
      <c r="A10" t="s">
        <v>42</v>
      </c>
      <c r="B10" t="s">
        <v>52</v>
      </c>
      <c r="C10">
        <v>2</v>
      </c>
      <c r="D10">
        <v>2</v>
      </c>
      <c r="E10">
        <v>2</v>
      </c>
      <c r="F10">
        <v>6</v>
      </c>
      <c r="G10" s="3">
        <v>-40.46</v>
      </c>
      <c r="H10" s="3">
        <v>283.27</v>
      </c>
      <c r="I10" s="3">
        <v>0</v>
      </c>
      <c r="J10" s="3">
        <v>283.27</v>
      </c>
      <c r="K10" s="3">
        <f t="shared" si="0"/>
        <v>283.27</v>
      </c>
      <c r="L10" s="3">
        <f t="shared" si="1"/>
        <v>0</v>
      </c>
    </row>
    <row r="11" spans="1:12" x14ac:dyDescent="0.25">
      <c r="A11" t="s">
        <v>42</v>
      </c>
      <c r="B11" t="s">
        <v>52</v>
      </c>
      <c r="C11">
        <v>169</v>
      </c>
      <c r="D11">
        <v>152</v>
      </c>
      <c r="E11">
        <v>152</v>
      </c>
      <c r="F11">
        <v>22675</v>
      </c>
      <c r="G11" s="3">
        <v>139632.03</v>
      </c>
      <c r="H11" s="3">
        <v>254249</v>
      </c>
      <c r="I11" s="3">
        <v>244361</v>
      </c>
      <c r="J11" s="3">
        <v>0</v>
      </c>
      <c r="K11" s="3">
        <f t="shared" si="0"/>
        <v>244361</v>
      </c>
      <c r="L11" s="3">
        <f t="shared" si="1"/>
        <v>9888</v>
      </c>
    </row>
    <row r="12" spans="1:12" x14ac:dyDescent="0.25">
      <c r="A12" t="s">
        <v>42</v>
      </c>
      <c r="B12" t="s">
        <v>59</v>
      </c>
      <c r="C12">
        <v>1</v>
      </c>
      <c r="D12">
        <v>1</v>
      </c>
      <c r="E12">
        <v>0</v>
      </c>
      <c r="F12">
        <v>0</v>
      </c>
      <c r="G12" s="3">
        <v>0</v>
      </c>
      <c r="H12" s="3">
        <v>0</v>
      </c>
      <c r="I12" s="3">
        <v>0</v>
      </c>
      <c r="J12" s="3">
        <v>0</v>
      </c>
      <c r="K12" s="3">
        <f t="shared" si="0"/>
        <v>0</v>
      </c>
      <c r="L12" s="3">
        <f t="shared" si="1"/>
        <v>0</v>
      </c>
    </row>
    <row r="13" spans="1:12" x14ac:dyDescent="0.25">
      <c r="A13" t="s">
        <v>42</v>
      </c>
      <c r="B13" t="s">
        <v>59</v>
      </c>
      <c r="C13">
        <v>36</v>
      </c>
      <c r="D13">
        <v>24</v>
      </c>
      <c r="E13">
        <v>24</v>
      </c>
      <c r="F13">
        <v>8483</v>
      </c>
      <c r="G13" s="3">
        <v>67263.210000000006</v>
      </c>
      <c r="H13" s="3">
        <v>94411</v>
      </c>
      <c r="I13" s="3">
        <v>98222</v>
      </c>
      <c r="J13" s="3">
        <v>0</v>
      </c>
      <c r="K13" s="3">
        <f t="shared" si="0"/>
        <v>98222</v>
      </c>
      <c r="L13" s="3">
        <f t="shared" si="1"/>
        <v>-3811</v>
      </c>
    </row>
    <row r="14" spans="1:12" x14ac:dyDescent="0.25">
      <c r="A14" t="s">
        <v>42</v>
      </c>
      <c r="B14" t="s">
        <v>59</v>
      </c>
      <c r="C14">
        <v>25</v>
      </c>
      <c r="D14">
        <v>20</v>
      </c>
      <c r="E14">
        <v>20</v>
      </c>
      <c r="F14">
        <v>906</v>
      </c>
      <c r="G14" s="3">
        <v>6981.88</v>
      </c>
      <c r="H14" s="3">
        <v>10318</v>
      </c>
      <c r="I14" s="3">
        <v>8259</v>
      </c>
      <c r="J14" s="3">
        <v>0</v>
      </c>
      <c r="K14" s="3">
        <f t="shared" si="0"/>
        <v>8259</v>
      </c>
      <c r="L14" s="3">
        <f t="shared" si="1"/>
        <v>2059</v>
      </c>
    </row>
    <row r="15" spans="1:12" x14ac:dyDescent="0.25">
      <c r="A15" t="s">
        <v>42</v>
      </c>
      <c r="B15" t="s">
        <v>59</v>
      </c>
      <c r="C15">
        <v>3</v>
      </c>
      <c r="D15">
        <v>2</v>
      </c>
      <c r="E15">
        <v>2</v>
      </c>
      <c r="F15">
        <v>4721</v>
      </c>
      <c r="G15" s="3">
        <v>-27978.91</v>
      </c>
      <c r="H15" s="3">
        <v>51833</v>
      </c>
      <c r="I15" s="3">
        <v>52504</v>
      </c>
      <c r="J15" s="3">
        <v>0</v>
      </c>
      <c r="K15" s="3">
        <f t="shared" si="0"/>
        <v>52504</v>
      </c>
      <c r="L15" s="3">
        <f t="shared" si="1"/>
        <v>-671</v>
      </c>
    </row>
    <row r="16" spans="1:12" x14ac:dyDescent="0.25">
      <c r="A16" t="s">
        <v>71</v>
      </c>
      <c r="B16" t="s">
        <v>43</v>
      </c>
      <c r="C16">
        <v>617</v>
      </c>
      <c r="D16">
        <v>169</v>
      </c>
      <c r="E16">
        <v>169</v>
      </c>
      <c r="F16">
        <v>315</v>
      </c>
      <c r="G16" s="3">
        <v>127741.27</v>
      </c>
      <c r="H16" s="3">
        <v>12180.25</v>
      </c>
      <c r="I16" s="3">
        <v>460</v>
      </c>
      <c r="J16" s="3">
        <v>11569.25</v>
      </c>
      <c r="K16" s="3">
        <f t="shared" si="0"/>
        <v>12029.25</v>
      </c>
      <c r="L16" s="3">
        <f t="shared" si="1"/>
        <v>151</v>
      </c>
    </row>
    <row r="17" spans="1:12" x14ac:dyDescent="0.25">
      <c r="A17" t="s">
        <v>71</v>
      </c>
      <c r="B17" t="s">
        <v>43</v>
      </c>
      <c r="C17">
        <v>377</v>
      </c>
      <c r="D17">
        <v>377</v>
      </c>
      <c r="E17">
        <v>377</v>
      </c>
      <c r="F17">
        <v>8496</v>
      </c>
      <c r="G17" s="3">
        <v>581.78</v>
      </c>
      <c r="H17" s="3">
        <v>70714.64</v>
      </c>
      <c r="I17" s="3">
        <v>4420</v>
      </c>
      <c r="J17" s="3">
        <v>70552.639999999999</v>
      </c>
      <c r="K17" s="3">
        <f t="shared" si="0"/>
        <v>74972.639999999999</v>
      </c>
      <c r="L17" s="3">
        <f t="shared" si="1"/>
        <v>-4258</v>
      </c>
    </row>
    <row r="18" spans="1:12" x14ac:dyDescent="0.25">
      <c r="A18" t="s">
        <v>71</v>
      </c>
      <c r="B18" t="s">
        <v>43</v>
      </c>
      <c r="C18">
        <v>34</v>
      </c>
      <c r="D18">
        <v>34</v>
      </c>
      <c r="E18">
        <v>34</v>
      </c>
      <c r="F18">
        <v>2206</v>
      </c>
      <c r="G18" s="3">
        <v>1643.65</v>
      </c>
      <c r="H18" s="3">
        <v>14314</v>
      </c>
      <c r="I18" s="3">
        <v>11890</v>
      </c>
      <c r="J18" s="3">
        <v>315</v>
      </c>
      <c r="K18" s="3">
        <f t="shared" si="0"/>
        <v>12205</v>
      </c>
      <c r="L18" s="3">
        <f t="shared" si="1"/>
        <v>2109</v>
      </c>
    </row>
    <row r="19" spans="1:12" x14ac:dyDescent="0.25">
      <c r="A19" t="s">
        <v>71</v>
      </c>
      <c r="B19" t="s">
        <v>47</v>
      </c>
      <c r="C19">
        <v>2902</v>
      </c>
      <c r="D19">
        <v>2509</v>
      </c>
      <c r="E19">
        <v>2504</v>
      </c>
      <c r="F19">
        <v>52581</v>
      </c>
      <c r="G19" s="3">
        <v>1725163.55</v>
      </c>
      <c r="H19" s="3">
        <v>472321</v>
      </c>
      <c r="I19" s="3">
        <v>497528</v>
      </c>
      <c r="J19" s="3">
        <v>-220</v>
      </c>
      <c r="K19" s="3">
        <f t="shared" si="0"/>
        <v>497308</v>
      </c>
      <c r="L19" s="3">
        <f t="shared" si="1"/>
        <v>-24987</v>
      </c>
    </row>
    <row r="20" spans="1:12" x14ac:dyDescent="0.25">
      <c r="A20" t="s">
        <v>71</v>
      </c>
      <c r="B20" t="s">
        <v>47</v>
      </c>
      <c r="C20">
        <v>23</v>
      </c>
      <c r="D20">
        <v>23</v>
      </c>
      <c r="E20">
        <v>23</v>
      </c>
      <c r="F20">
        <v>468</v>
      </c>
      <c r="G20" s="3">
        <v>851</v>
      </c>
      <c r="H20" s="3">
        <v>4670</v>
      </c>
      <c r="I20" s="3">
        <v>5168</v>
      </c>
      <c r="J20" s="3">
        <v>0</v>
      </c>
      <c r="K20" s="3">
        <f t="shared" si="0"/>
        <v>5168</v>
      </c>
      <c r="L20" s="3">
        <f t="shared" si="1"/>
        <v>-498</v>
      </c>
    </row>
    <row r="21" spans="1:12" x14ac:dyDescent="0.25">
      <c r="A21" t="s">
        <v>71</v>
      </c>
      <c r="B21" t="s">
        <v>47</v>
      </c>
      <c r="C21">
        <v>2</v>
      </c>
      <c r="D21">
        <v>1</v>
      </c>
      <c r="E21">
        <v>1</v>
      </c>
      <c r="F21">
        <v>1</v>
      </c>
      <c r="G21" s="3">
        <v>165</v>
      </c>
      <c r="H21" s="3">
        <v>144</v>
      </c>
      <c r="I21" s="3">
        <v>500</v>
      </c>
      <c r="J21" s="3">
        <v>0</v>
      </c>
      <c r="K21" s="3">
        <f t="shared" si="0"/>
        <v>500</v>
      </c>
      <c r="L21" s="3">
        <f t="shared" si="1"/>
        <v>-356</v>
      </c>
    </row>
    <row r="22" spans="1:12" x14ac:dyDescent="0.25">
      <c r="A22" t="s">
        <v>71</v>
      </c>
      <c r="B22" t="s">
        <v>52</v>
      </c>
      <c r="C22">
        <v>150</v>
      </c>
      <c r="D22">
        <v>141</v>
      </c>
      <c r="E22">
        <v>141</v>
      </c>
      <c r="F22">
        <v>15899</v>
      </c>
      <c r="G22" s="3">
        <v>36405.949999999997</v>
      </c>
      <c r="H22" s="3">
        <v>187565</v>
      </c>
      <c r="I22" s="3">
        <v>181890</v>
      </c>
      <c r="J22" s="3">
        <v>0</v>
      </c>
      <c r="K22" s="3">
        <f t="shared" si="0"/>
        <v>181890</v>
      </c>
      <c r="L22" s="3">
        <f t="shared" si="1"/>
        <v>5675</v>
      </c>
    </row>
    <row r="23" spans="1:12" x14ac:dyDescent="0.25">
      <c r="A23" t="s">
        <v>71</v>
      </c>
      <c r="B23" t="s">
        <v>52</v>
      </c>
      <c r="C23">
        <v>1</v>
      </c>
      <c r="D23">
        <v>1</v>
      </c>
      <c r="E23">
        <v>1</v>
      </c>
      <c r="F23">
        <v>0</v>
      </c>
      <c r="G23" s="3">
        <v>-571.04999999999995</v>
      </c>
      <c r="H23" s="3">
        <v>115.05</v>
      </c>
      <c r="I23" s="3">
        <v>0</v>
      </c>
      <c r="J23" s="3">
        <v>115.05</v>
      </c>
      <c r="K23" s="3">
        <f t="shared" si="0"/>
        <v>115.05</v>
      </c>
      <c r="L23" s="3">
        <f t="shared" si="1"/>
        <v>0</v>
      </c>
    </row>
    <row r="24" spans="1:12" x14ac:dyDescent="0.25">
      <c r="A24" t="s">
        <v>71</v>
      </c>
      <c r="B24" t="s">
        <v>52</v>
      </c>
      <c r="C24">
        <v>24</v>
      </c>
      <c r="D24">
        <v>19</v>
      </c>
      <c r="E24">
        <v>16</v>
      </c>
      <c r="F24">
        <v>270</v>
      </c>
      <c r="G24" s="3">
        <v>7930.68</v>
      </c>
      <c r="H24" s="3">
        <v>4844</v>
      </c>
      <c r="I24" s="3">
        <v>5166</v>
      </c>
      <c r="J24" s="3">
        <v>0</v>
      </c>
      <c r="K24" s="3">
        <f t="shared" si="0"/>
        <v>5166</v>
      </c>
      <c r="L24" s="3">
        <f t="shared" si="1"/>
        <v>-322</v>
      </c>
    </row>
    <row r="25" spans="1:12" x14ac:dyDescent="0.25">
      <c r="A25" t="s">
        <v>71</v>
      </c>
      <c r="B25" t="s">
        <v>59</v>
      </c>
      <c r="C25">
        <v>22</v>
      </c>
      <c r="D25">
        <v>19</v>
      </c>
      <c r="E25">
        <v>19</v>
      </c>
      <c r="F25">
        <v>6215</v>
      </c>
      <c r="G25" s="3">
        <v>-9512.44</v>
      </c>
      <c r="H25" s="3">
        <v>68775</v>
      </c>
      <c r="I25" s="3">
        <v>69663</v>
      </c>
      <c r="J25" s="3">
        <v>0</v>
      </c>
      <c r="K25" s="3">
        <f t="shared" si="0"/>
        <v>69663</v>
      </c>
      <c r="L25" s="3">
        <f t="shared" si="1"/>
        <v>-888</v>
      </c>
    </row>
    <row r="26" spans="1:12" x14ac:dyDescent="0.25">
      <c r="A26" t="s">
        <v>71</v>
      </c>
      <c r="B26" t="s">
        <v>59</v>
      </c>
      <c r="C26">
        <v>17</v>
      </c>
      <c r="D26">
        <v>16</v>
      </c>
      <c r="E26">
        <v>16</v>
      </c>
      <c r="F26">
        <v>353</v>
      </c>
      <c r="G26" s="3">
        <v>950.36</v>
      </c>
      <c r="H26" s="3">
        <v>5102</v>
      </c>
      <c r="I26" s="3">
        <v>4570</v>
      </c>
      <c r="J26" s="3">
        <v>0</v>
      </c>
      <c r="K26" s="3">
        <f t="shared" si="0"/>
        <v>4570</v>
      </c>
      <c r="L26" s="3">
        <f t="shared" si="1"/>
        <v>532</v>
      </c>
    </row>
    <row r="27" spans="1:12" x14ac:dyDescent="0.25">
      <c r="A27" t="s">
        <v>74</v>
      </c>
      <c r="B27" t="s">
        <v>43</v>
      </c>
      <c r="C27">
        <v>75</v>
      </c>
      <c r="D27">
        <v>75</v>
      </c>
      <c r="E27">
        <v>75</v>
      </c>
      <c r="F27">
        <v>5523</v>
      </c>
      <c r="G27" s="3">
        <v>30475.82</v>
      </c>
      <c r="H27" s="3">
        <v>36093</v>
      </c>
      <c r="I27" s="3">
        <v>51567</v>
      </c>
      <c r="J27" s="3">
        <v>1000</v>
      </c>
      <c r="K27" s="3">
        <f t="shared" si="0"/>
        <v>52567</v>
      </c>
      <c r="L27" s="3">
        <f t="shared" si="1"/>
        <v>-16474</v>
      </c>
    </row>
    <row r="28" spans="1:12" x14ac:dyDescent="0.25">
      <c r="A28" t="s">
        <v>74</v>
      </c>
      <c r="B28" t="s">
        <v>43</v>
      </c>
      <c r="C28">
        <v>590</v>
      </c>
      <c r="D28">
        <v>249</v>
      </c>
      <c r="E28">
        <v>247</v>
      </c>
      <c r="F28">
        <v>214</v>
      </c>
      <c r="G28" s="3">
        <v>627203.88</v>
      </c>
      <c r="H28" s="3">
        <v>12314.04</v>
      </c>
      <c r="I28" s="3">
        <v>50080</v>
      </c>
      <c r="J28" s="3">
        <v>15553.3</v>
      </c>
      <c r="K28" s="3">
        <f t="shared" si="0"/>
        <v>65633.3</v>
      </c>
      <c r="L28" s="3">
        <f t="shared" si="1"/>
        <v>-53319.26</v>
      </c>
    </row>
    <row r="29" spans="1:12" x14ac:dyDescent="0.25">
      <c r="A29" t="s">
        <v>74</v>
      </c>
      <c r="B29" t="s">
        <v>43</v>
      </c>
      <c r="C29">
        <v>367</v>
      </c>
      <c r="D29">
        <v>367</v>
      </c>
      <c r="E29">
        <v>367</v>
      </c>
      <c r="F29">
        <v>9375</v>
      </c>
      <c r="G29" s="3">
        <v>98193.66</v>
      </c>
      <c r="H29" s="3">
        <v>77772.7</v>
      </c>
      <c r="I29" s="3">
        <v>41974</v>
      </c>
      <c r="J29" s="3">
        <v>77872.7</v>
      </c>
      <c r="K29" s="3">
        <f t="shared" si="0"/>
        <v>119846.7</v>
      </c>
      <c r="L29" s="3">
        <f t="shared" si="1"/>
        <v>-42074</v>
      </c>
    </row>
    <row r="30" spans="1:12" x14ac:dyDescent="0.25">
      <c r="A30" t="s">
        <v>74</v>
      </c>
      <c r="B30" t="s">
        <v>47</v>
      </c>
      <c r="C30">
        <v>4375</v>
      </c>
      <c r="D30">
        <v>3764</v>
      </c>
      <c r="E30">
        <v>3726</v>
      </c>
      <c r="F30">
        <v>133254</v>
      </c>
      <c r="G30" s="3">
        <v>4025250.92</v>
      </c>
      <c r="H30" s="3">
        <v>1031131.42</v>
      </c>
      <c r="I30" s="3">
        <v>1244938</v>
      </c>
      <c r="J30" s="3">
        <v>38</v>
      </c>
      <c r="K30" s="3">
        <f t="shared" si="0"/>
        <v>1244976</v>
      </c>
      <c r="L30" s="3">
        <f t="shared" si="1"/>
        <v>-213844.57999999996</v>
      </c>
    </row>
    <row r="31" spans="1:12" x14ac:dyDescent="0.25">
      <c r="A31" t="s">
        <v>74</v>
      </c>
      <c r="B31" t="s">
        <v>47</v>
      </c>
      <c r="C31">
        <v>6</v>
      </c>
      <c r="D31">
        <v>4</v>
      </c>
      <c r="E31">
        <v>4</v>
      </c>
      <c r="F31">
        <v>1559</v>
      </c>
      <c r="G31" s="3">
        <v>31347</v>
      </c>
      <c r="H31" s="3">
        <v>18535</v>
      </c>
      <c r="I31" s="3">
        <v>17600</v>
      </c>
      <c r="J31" s="3">
        <v>0</v>
      </c>
      <c r="K31" s="3">
        <f t="shared" si="0"/>
        <v>17600</v>
      </c>
      <c r="L31" s="3">
        <f t="shared" si="1"/>
        <v>935</v>
      </c>
    </row>
    <row r="32" spans="1:12" x14ac:dyDescent="0.25">
      <c r="A32" t="s">
        <v>74</v>
      </c>
      <c r="B32" t="s">
        <v>47</v>
      </c>
      <c r="C32">
        <v>1137</v>
      </c>
      <c r="D32">
        <v>1033</v>
      </c>
      <c r="E32">
        <v>1028</v>
      </c>
      <c r="F32">
        <v>42865</v>
      </c>
      <c r="G32" s="3">
        <v>795616.25</v>
      </c>
      <c r="H32" s="3">
        <v>329312</v>
      </c>
      <c r="I32" s="3">
        <v>349189</v>
      </c>
      <c r="J32" s="3">
        <v>-1000</v>
      </c>
      <c r="K32" s="3">
        <f t="shared" si="0"/>
        <v>348189</v>
      </c>
      <c r="L32" s="3">
        <f t="shared" si="1"/>
        <v>-18877</v>
      </c>
    </row>
    <row r="33" spans="1:12" x14ac:dyDescent="0.25">
      <c r="A33" t="s">
        <v>74</v>
      </c>
      <c r="B33" t="s">
        <v>47</v>
      </c>
      <c r="C33">
        <v>4</v>
      </c>
      <c r="D33">
        <v>2</v>
      </c>
      <c r="E33">
        <v>2</v>
      </c>
      <c r="F33">
        <v>66</v>
      </c>
      <c r="G33" s="3">
        <v>-326</v>
      </c>
      <c r="H33" s="3">
        <v>1307</v>
      </c>
      <c r="I33" s="3">
        <v>1300</v>
      </c>
      <c r="J33" s="3">
        <v>0</v>
      </c>
      <c r="K33" s="3">
        <f t="shared" si="0"/>
        <v>1300</v>
      </c>
      <c r="L33" s="3">
        <f t="shared" si="1"/>
        <v>7</v>
      </c>
    </row>
    <row r="34" spans="1:12" x14ac:dyDescent="0.25">
      <c r="A34" t="s">
        <v>74</v>
      </c>
      <c r="B34" t="s">
        <v>52</v>
      </c>
      <c r="C34">
        <v>179</v>
      </c>
      <c r="D34">
        <v>161</v>
      </c>
      <c r="E34">
        <v>161</v>
      </c>
      <c r="F34">
        <v>26150</v>
      </c>
      <c r="G34" s="3">
        <v>118793.43</v>
      </c>
      <c r="H34" s="3">
        <v>293845</v>
      </c>
      <c r="I34" s="3">
        <v>291380</v>
      </c>
      <c r="J34" s="3">
        <v>1000</v>
      </c>
      <c r="K34" s="3">
        <f t="shared" si="0"/>
        <v>292380</v>
      </c>
      <c r="L34" s="3">
        <f t="shared" si="1"/>
        <v>1465</v>
      </c>
    </row>
    <row r="35" spans="1:12" x14ac:dyDescent="0.25">
      <c r="A35" t="s">
        <v>74</v>
      </c>
      <c r="B35" t="s">
        <v>52</v>
      </c>
      <c r="C35">
        <v>197</v>
      </c>
      <c r="D35">
        <v>150</v>
      </c>
      <c r="E35">
        <v>141</v>
      </c>
      <c r="F35">
        <v>15942</v>
      </c>
      <c r="G35" s="3">
        <v>198863.33</v>
      </c>
      <c r="H35" s="3">
        <v>203488</v>
      </c>
      <c r="I35" s="3">
        <v>205684</v>
      </c>
      <c r="J35" s="3">
        <v>0</v>
      </c>
      <c r="K35" s="3">
        <f t="shared" si="0"/>
        <v>205684</v>
      </c>
      <c r="L35" s="3">
        <f t="shared" si="1"/>
        <v>-2196</v>
      </c>
    </row>
    <row r="36" spans="1:12" x14ac:dyDescent="0.25">
      <c r="A36" t="s">
        <v>74</v>
      </c>
      <c r="B36" t="s">
        <v>59</v>
      </c>
      <c r="C36">
        <v>7</v>
      </c>
      <c r="D36">
        <v>7</v>
      </c>
      <c r="E36">
        <v>7</v>
      </c>
      <c r="F36">
        <v>23100</v>
      </c>
      <c r="G36" s="3">
        <v>-20544</v>
      </c>
      <c r="H36" s="3">
        <v>226969</v>
      </c>
      <c r="I36" s="3">
        <v>177984</v>
      </c>
      <c r="J36" s="3">
        <v>0</v>
      </c>
      <c r="K36" s="3">
        <f t="shared" si="0"/>
        <v>177984</v>
      </c>
      <c r="L36" s="3">
        <f t="shared" si="1"/>
        <v>48985</v>
      </c>
    </row>
    <row r="37" spans="1:12" x14ac:dyDescent="0.25">
      <c r="A37" t="s">
        <v>74</v>
      </c>
      <c r="B37" t="s">
        <v>59</v>
      </c>
      <c r="C37">
        <v>87</v>
      </c>
      <c r="D37">
        <v>70</v>
      </c>
      <c r="E37">
        <v>69</v>
      </c>
      <c r="F37">
        <v>32213</v>
      </c>
      <c r="G37" s="3">
        <v>185138.85</v>
      </c>
      <c r="H37" s="3">
        <v>359185.9</v>
      </c>
      <c r="I37" s="3">
        <v>330523</v>
      </c>
      <c r="J37" s="3">
        <v>15690.9</v>
      </c>
      <c r="K37" s="3">
        <f t="shared" si="0"/>
        <v>346213.9</v>
      </c>
      <c r="L37" s="3">
        <f t="shared" si="1"/>
        <v>12972</v>
      </c>
    </row>
    <row r="38" spans="1:12" x14ac:dyDescent="0.25">
      <c r="A38" t="s">
        <v>74</v>
      </c>
      <c r="B38" t="s">
        <v>59</v>
      </c>
      <c r="C38">
        <v>1</v>
      </c>
      <c r="D38">
        <v>1</v>
      </c>
      <c r="E38">
        <v>1</v>
      </c>
      <c r="F38">
        <v>700</v>
      </c>
      <c r="G38" s="3">
        <v>0</v>
      </c>
      <c r="H38" s="3">
        <v>59382</v>
      </c>
      <c r="I38" s="3">
        <v>70000</v>
      </c>
      <c r="J38" s="3">
        <v>0</v>
      </c>
      <c r="K38" s="3">
        <f t="shared" si="0"/>
        <v>70000</v>
      </c>
      <c r="L38" s="3">
        <f t="shared" si="1"/>
        <v>-10618</v>
      </c>
    </row>
    <row r="39" spans="1:12" x14ac:dyDescent="0.25">
      <c r="A39" t="s">
        <v>74</v>
      </c>
      <c r="B39" t="s">
        <v>59</v>
      </c>
      <c r="C39">
        <v>34</v>
      </c>
      <c r="D39">
        <v>27</v>
      </c>
      <c r="E39">
        <v>27</v>
      </c>
      <c r="F39">
        <v>1809</v>
      </c>
      <c r="G39" s="3">
        <v>40209.03</v>
      </c>
      <c r="H39" s="3">
        <v>18343</v>
      </c>
      <c r="I39" s="3">
        <v>33567</v>
      </c>
      <c r="J39" s="3">
        <v>252</v>
      </c>
      <c r="K39" s="3">
        <f t="shared" si="0"/>
        <v>33819</v>
      </c>
      <c r="L39" s="3">
        <f t="shared" si="1"/>
        <v>-15476</v>
      </c>
    </row>
    <row r="40" spans="1:12" x14ac:dyDescent="0.25">
      <c r="A40" t="s">
        <v>78</v>
      </c>
      <c r="B40" t="s">
        <v>43</v>
      </c>
      <c r="C40">
        <v>120</v>
      </c>
      <c r="D40">
        <v>120</v>
      </c>
      <c r="E40">
        <v>120</v>
      </c>
      <c r="F40">
        <v>7137</v>
      </c>
      <c r="G40" s="3">
        <v>25452.65</v>
      </c>
      <c r="H40" s="3">
        <v>46521</v>
      </c>
      <c r="I40" s="3">
        <v>35106</v>
      </c>
      <c r="J40" s="3">
        <v>0</v>
      </c>
      <c r="K40" s="3">
        <f t="shared" si="0"/>
        <v>35106</v>
      </c>
      <c r="L40" s="3">
        <f t="shared" si="1"/>
        <v>11415</v>
      </c>
    </row>
    <row r="41" spans="1:12" x14ac:dyDescent="0.25">
      <c r="A41" t="s">
        <v>78</v>
      </c>
      <c r="B41" t="s">
        <v>43</v>
      </c>
      <c r="C41">
        <v>891</v>
      </c>
      <c r="D41">
        <v>392</v>
      </c>
      <c r="E41">
        <v>392</v>
      </c>
      <c r="F41">
        <v>454</v>
      </c>
      <c r="G41" s="3">
        <v>596312.6</v>
      </c>
      <c r="H41" s="3">
        <v>29764.26</v>
      </c>
      <c r="I41" s="3">
        <v>16780</v>
      </c>
      <c r="J41" s="3">
        <v>27526.26</v>
      </c>
      <c r="K41" s="3">
        <f t="shared" si="0"/>
        <v>44306.259999999995</v>
      </c>
      <c r="L41" s="3">
        <f t="shared" si="1"/>
        <v>-14541.999999999996</v>
      </c>
    </row>
    <row r="42" spans="1:12" x14ac:dyDescent="0.25">
      <c r="A42" t="s">
        <v>78</v>
      </c>
      <c r="B42" t="s">
        <v>43</v>
      </c>
      <c r="C42">
        <v>570</v>
      </c>
      <c r="D42">
        <v>570</v>
      </c>
      <c r="E42">
        <v>570</v>
      </c>
      <c r="F42">
        <v>11441</v>
      </c>
      <c r="G42" s="3">
        <v>110914.58</v>
      </c>
      <c r="H42" s="3">
        <v>96162.94</v>
      </c>
      <c r="I42" s="3">
        <v>15539</v>
      </c>
      <c r="J42" s="3">
        <v>111359.94</v>
      </c>
      <c r="K42" s="3">
        <f t="shared" si="0"/>
        <v>126898.94</v>
      </c>
      <c r="L42" s="3">
        <f t="shared" si="1"/>
        <v>-30736</v>
      </c>
    </row>
    <row r="43" spans="1:12" x14ac:dyDescent="0.25">
      <c r="A43" t="s">
        <v>78</v>
      </c>
      <c r="B43" t="s">
        <v>47</v>
      </c>
      <c r="C43">
        <v>2</v>
      </c>
      <c r="D43">
        <v>2</v>
      </c>
      <c r="E43">
        <v>2</v>
      </c>
      <c r="F43">
        <v>196</v>
      </c>
      <c r="G43" s="3">
        <v>581</v>
      </c>
      <c r="H43" s="3">
        <v>2172</v>
      </c>
      <c r="I43" s="3">
        <v>840</v>
      </c>
      <c r="J43" s="3">
        <v>0</v>
      </c>
      <c r="K43" s="3">
        <f t="shared" si="0"/>
        <v>840</v>
      </c>
      <c r="L43" s="3">
        <f t="shared" si="1"/>
        <v>1332</v>
      </c>
    </row>
    <row r="44" spans="1:12" x14ac:dyDescent="0.25">
      <c r="A44" t="s">
        <v>78</v>
      </c>
      <c r="B44" t="s">
        <v>47</v>
      </c>
      <c r="C44">
        <v>148</v>
      </c>
      <c r="D44">
        <v>140</v>
      </c>
      <c r="E44">
        <v>140</v>
      </c>
      <c r="F44">
        <v>6272</v>
      </c>
      <c r="G44" s="3">
        <v>64960.3</v>
      </c>
      <c r="H44" s="3">
        <v>57459</v>
      </c>
      <c r="I44" s="3">
        <v>59709</v>
      </c>
      <c r="J44" s="3">
        <v>0</v>
      </c>
      <c r="K44" s="3">
        <f t="shared" si="0"/>
        <v>59709</v>
      </c>
      <c r="L44" s="3">
        <f t="shared" si="1"/>
        <v>-2250</v>
      </c>
    </row>
    <row r="45" spans="1:12" x14ac:dyDescent="0.25">
      <c r="A45" t="s">
        <v>78</v>
      </c>
      <c r="B45" t="s">
        <v>47</v>
      </c>
      <c r="C45">
        <v>4924</v>
      </c>
      <c r="D45">
        <v>4326</v>
      </c>
      <c r="E45">
        <v>4309</v>
      </c>
      <c r="F45">
        <v>120931</v>
      </c>
      <c r="G45" s="3">
        <v>3913233.24</v>
      </c>
      <c r="H45" s="3">
        <v>990591.48</v>
      </c>
      <c r="I45" s="3">
        <v>1072803</v>
      </c>
      <c r="J45" s="3">
        <v>8500</v>
      </c>
      <c r="K45" s="3">
        <f t="shared" si="0"/>
        <v>1081303</v>
      </c>
      <c r="L45" s="3">
        <f t="shared" si="1"/>
        <v>-90711.520000000019</v>
      </c>
    </row>
    <row r="46" spans="1:12" x14ac:dyDescent="0.25">
      <c r="A46" t="s">
        <v>78</v>
      </c>
      <c r="B46" t="s">
        <v>52</v>
      </c>
      <c r="C46">
        <v>1</v>
      </c>
      <c r="D46">
        <v>1</v>
      </c>
      <c r="E46">
        <v>0</v>
      </c>
      <c r="F46">
        <v>0</v>
      </c>
      <c r="G46" s="3">
        <v>20.05</v>
      </c>
      <c r="H46" s="3">
        <v>0</v>
      </c>
      <c r="I46" s="3">
        <v>0</v>
      </c>
      <c r="J46" s="3">
        <v>0</v>
      </c>
      <c r="K46" s="3">
        <f t="shared" si="0"/>
        <v>0</v>
      </c>
      <c r="L46" s="3">
        <f t="shared" si="1"/>
        <v>0</v>
      </c>
    </row>
    <row r="47" spans="1:12" x14ac:dyDescent="0.25">
      <c r="A47" t="s">
        <v>78</v>
      </c>
      <c r="B47" t="s">
        <v>52</v>
      </c>
      <c r="C47">
        <v>21</v>
      </c>
      <c r="D47">
        <v>15</v>
      </c>
      <c r="E47">
        <v>13</v>
      </c>
      <c r="F47">
        <v>744</v>
      </c>
      <c r="G47" s="3">
        <v>4689.1499999999996</v>
      </c>
      <c r="H47" s="3">
        <v>10021</v>
      </c>
      <c r="I47" s="3">
        <v>10923</v>
      </c>
      <c r="J47" s="3">
        <v>0</v>
      </c>
      <c r="K47" s="3">
        <f t="shared" si="0"/>
        <v>10923</v>
      </c>
      <c r="L47" s="3">
        <f t="shared" si="1"/>
        <v>-902</v>
      </c>
    </row>
    <row r="48" spans="1:12" x14ac:dyDescent="0.25">
      <c r="A48" t="s">
        <v>78</v>
      </c>
      <c r="B48" t="s">
        <v>52</v>
      </c>
      <c r="C48">
        <v>201</v>
      </c>
      <c r="D48">
        <v>180</v>
      </c>
      <c r="E48">
        <v>179</v>
      </c>
      <c r="F48">
        <v>31725</v>
      </c>
      <c r="G48" s="3">
        <v>194476.15</v>
      </c>
      <c r="H48" s="3">
        <v>369996</v>
      </c>
      <c r="I48" s="3">
        <v>376079</v>
      </c>
      <c r="J48" s="3">
        <v>0</v>
      </c>
      <c r="K48" s="3">
        <f t="shared" si="0"/>
        <v>376079</v>
      </c>
      <c r="L48" s="3">
        <f t="shared" si="1"/>
        <v>-6083</v>
      </c>
    </row>
    <row r="49" spans="1:12" x14ac:dyDescent="0.25">
      <c r="A49" t="s">
        <v>78</v>
      </c>
      <c r="B49" t="s">
        <v>59</v>
      </c>
      <c r="C49">
        <v>34</v>
      </c>
      <c r="D49">
        <v>25</v>
      </c>
      <c r="E49">
        <v>25</v>
      </c>
      <c r="F49">
        <v>473</v>
      </c>
      <c r="G49" s="3">
        <v>38429.32</v>
      </c>
      <c r="H49" s="3">
        <v>7742</v>
      </c>
      <c r="I49" s="3">
        <v>5152</v>
      </c>
      <c r="J49" s="3">
        <v>40</v>
      </c>
      <c r="K49" s="3">
        <f t="shared" si="0"/>
        <v>5192</v>
      </c>
      <c r="L49" s="3">
        <f t="shared" si="1"/>
        <v>2550</v>
      </c>
    </row>
    <row r="50" spans="1:12" x14ac:dyDescent="0.25">
      <c r="A50" t="s">
        <v>78</v>
      </c>
      <c r="B50" t="s">
        <v>59</v>
      </c>
      <c r="C50">
        <v>6</v>
      </c>
      <c r="D50">
        <v>4</v>
      </c>
      <c r="E50">
        <v>4</v>
      </c>
      <c r="F50">
        <v>16275</v>
      </c>
      <c r="G50" s="3">
        <v>-5387.43</v>
      </c>
      <c r="H50" s="3">
        <v>180942</v>
      </c>
      <c r="I50" s="3">
        <v>107618</v>
      </c>
      <c r="J50" s="3">
        <v>0</v>
      </c>
      <c r="K50" s="3">
        <f t="shared" si="0"/>
        <v>107618</v>
      </c>
      <c r="L50" s="3">
        <f t="shared" si="1"/>
        <v>73324</v>
      </c>
    </row>
    <row r="51" spans="1:12" x14ac:dyDescent="0.25">
      <c r="A51" t="s">
        <v>78</v>
      </c>
      <c r="B51" t="s">
        <v>59</v>
      </c>
      <c r="C51">
        <v>40</v>
      </c>
      <c r="D51">
        <v>26</v>
      </c>
      <c r="E51">
        <v>26</v>
      </c>
      <c r="F51">
        <v>13661</v>
      </c>
      <c r="G51" s="3">
        <v>54446.7</v>
      </c>
      <c r="H51" s="3">
        <v>137184</v>
      </c>
      <c r="I51" s="3">
        <v>89582</v>
      </c>
      <c r="J51" s="3">
        <v>-21147</v>
      </c>
      <c r="K51" s="3">
        <f t="shared" si="0"/>
        <v>68435</v>
      </c>
      <c r="L51" s="3">
        <f t="shared" si="1"/>
        <v>68749</v>
      </c>
    </row>
    <row r="52" spans="1:12" x14ac:dyDescent="0.25">
      <c r="A52" t="s">
        <v>81</v>
      </c>
      <c r="B52" t="s">
        <v>43</v>
      </c>
      <c r="C52">
        <v>761</v>
      </c>
      <c r="D52">
        <v>237</v>
      </c>
      <c r="E52">
        <v>237</v>
      </c>
      <c r="F52">
        <v>243</v>
      </c>
      <c r="G52" s="3">
        <v>384361.63</v>
      </c>
      <c r="H52" s="3">
        <v>16889.169999999998</v>
      </c>
      <c r="I52" s="3">
        <v>19904</v>
      </c>
      <c r="J52" s="3">
        <v>16636.169999999998</v>
      </c>
      <c r="K52" s="3">
        <f t="shared" si="0"/>
        <v>36540.17</v>
      </c>
      <c r="L52" s="3">
        <f t="shared" si="1"/>
        <v>-19651</v>
      </c>
    </row>
    <row r="53" spans="1:12" x14ac:dyDescent="0.25">
      <c r="A53" t="s">
        <v>81</v>
      </c>
      <c r="B53" t="s">
        <v>43</v>
      </c>
      <c r="C53">
        <v>450</v>
      </c>
      <c r="D53">
        <v>450</v>
      </c>
      <c r="E53">
        <v>450</v>
      </c>
      <c r="F53">
        <v>10981</v>
      </c>
      <c r="G53" s="3">
        <v>-2149.7399999999998</v>
      </c>
      <c r="H53" s="3">
        <v>90225.68</v>
      </c>
      <c r="I53" s="3">
        <v>3163</v>
      </c>
      <c r="J53" s="3">
        <v>91171.68</v>
      </c>
      <c r="K53" s="3">
        <f t="shared" si="0"/>
        <v>94334.68</v>
      </c>
      <c r="L53" s="3">
        <f t="shared" si="1"/>
        <v>-4109</v>
      </c>
    </row>
    <row r="54" spans="1:12" x14ac:dyDescent="0.25">
      <c r="A54" t="s">
        <v>81</v>
      </c>
      <c r="B54" t="s">
        <v>43</v>
      </c>
      <c r="C54">
        <v>119</v>
      </c>
      <c r="D54">
        <v>119</v>
      </c>
      <c r="E54">
        <v>119</v>
      </c>
      <c r="F54">
        <v>7475</v>
      </c>
      <c r="G54" s="3">
        <v>1327.09</v>
      </c>
      <c r="H54" s="3">
        <v>46904</v>
      </c>
      <c r="I54" s="3">
        <v>42897</v>
      </c>
      <c r="J54" s="3">
        <v>0</v>
      </c>
      <c r="K54" s="3">
        <f t="shared" si="0"/>
        <v>42897</v>
      </c>
      <c r="L54" s="3">
        <f t="shared" si="1"/>
        <v>4007</v>
      </c>
    </row>
    <row r="55" spans="1:12" x14ac:dyDescent="0.25">
      <c r="A55" t="s">
        <v>81</v>
      </c>
      <c r="B55" t="s">
        <v>47</v>
      </c>
      <c r="C55">
        <v>7</v>
      </c>
      <c r="D55">
        <v>5</v>
      </c>
      <c r="E55">
        <v>5</v>
      </c>
      <c r="F55">
        <v>238</v>
      </c>
      <c r="G55" s="3">
        <v>-266.39</v>
      </c>
      <c r="H55" s="3">
        <v>5713</v>
      </c>
      <c r="I55" s="3">
        <v>4329</v>
      </c>
      <c r="J55" s="3">
        <v>0</v>
      </c>
      <c r="K55" s="3">
        <f t="shared" si="0"/>
        <v>4329</v>
      </c>
      <c r="L55" s="3">
        <f t="shared" si="1"/>
        <v>1384</v>
      </c>
    </row>
    <row r="56" spans="1:12" x14ac:dyDescent="0.25">
      <c r="A56" t="s">
        <v>81</v>
      </c>
      <c r="B56" t="s">
        <v>47</v>
      </c>
      <c r="C56">
        <v>4080</v>
      </c>
      <c r="D56">
        <v>3480</v>
      </c>
      <c r="E56">
        <v>3446</v>
      </c>
      <c r="F56">
        <v>96203</v>
      </c>
      <c r="G56" s="3">
        <v>2600567.6800000002</v>
      </c>
      <c r="H56" s="3">
        <v>777206</v>
      </c>
      <c r="I56" s="3">
        <v>926726</v>
      </c>
      <c r="J56" s="3">
        <v>29125</v>
      </c>
      <c r="K56" s="3">
        <f t="shared" si="0"/>
        <v>955851</v>
      </c>
      <c r="L56" s="3">
        <f t="shared" si="1"/>
        <v>-178645</v>
      </c>
    </row>
    <row r="57" spans="1:12" x14ac:dyDescent="0.25">
      <c r="A57" t="s">
        <v>81</v>
      </c>
      <c r="B57" t="s">
        <v>47</v>
      </c>
      <c r="C57">
        <v>24</v>
      </c>
      <c r="D57">
        <v>24</v>
      </c>
      <c r="E57">
        <v>24</v>
      </c>
      <c r="F57">
        <v>1562</v>
      </c>
      <c r="G57" s="3">
        <v>2150</v>
      </c>
      <c r="H57" s="3">
        <v>16644</v>
      </c>
      <c r="I57" s="3">
        <v>6670</v>
      </c>
      <c r="J57" s="3">
        <v>0</v>
      </c>
      <c r="K57" s="3">
        <f t="shared" si="0"/>
        <v>6670</v>
      </c>
      <c r="L57" s="3">
        <f t="shared" si="1"/>
        <v>9974</v>
      </c>
    </row>
    <row r="58" spans="1:12" x14ac:dyDescent="0.25">
      <c r="A58" t="s">
        <v>81</v>
      </c>
      <c r="B58" t="s">
        <v>52</v>
      </c>
      <c r="C58">
        <v>334</v>
      </c>
      <c r="D58">
        <v>290</v>
      </c>
      <c r="E58">
        <v>285</v>
      </c>
      <c r="F58">
        <v>40762</v>
      </c>
      <c r="G58" s="3">
        <v>254843.28</v>
      </c>
      <c r="H58" s="3">
        <v>440204</v>
      </c>
      <c r="I58" s="3">
        <v>496992.47</v>
      </c>
      <c r="J58" s="3">
        <v>3100</v>
      </c>
      <c r="K58" s="3">
        <f t="shared" si="0"/>
        <v>500092.47</v>
      </c>
      <c r="L58" s="3">
        <f t="shared" si="1"/>
        <v>-59888.469999999972</v>
      </c>
    </row>
    <row r="59" spans="1:12" x14ac:dyDescent="0.25">
      <c r="A59" t="s">
        <v>81</v>
      </c>
      <c r="B59" t="s">
        <v>52</v>
      </c>
      <c r="C59">
        <v>1</v>
      </c>
      <c r="D59">
        <v>1</v>
      </c>
      <c r="E59">
        <v>1</v>
      </c>
      <c r="F59">
        <v>0</v>
      </c>
      <c r="G59" s="3">
        <v>-50.02</v>
      </c>
      <c r="H59" s="3">
        <v>250.02</v>
      </c>
      <c r="I59" s="3">
        <v>0</v>
      </c>
      <c r="J59" s="3">
        <v>250.02</v>
      </c>
      <c r="K59" s="3">
        <f t="shared" si="0"/>
        <v>250.02</v>
      </c>
      <c r="L59" s="3">
        <f t="shared" si="1"/>
        <v>0</v>
      </c>
    </row>
    <row r="60" spans="1:12" x14ac:dyDescent="0.25">
      <c r="A60" t="s">
        <v>81</v>
      </c>
      <c r="B60" t="s">
        <v>52</v>
      </c>
      <c r="C60">
        <v>38</v>
      </c>
      <c r="D60">
        <v>33</v>
      </c>
      <c r="E60">
        <v>31</v>
      </c>
      <c r="F60">
        <v>8485</v>
      </c>
      <c r="G60" s="3">
        <v>303167.46000000002</v>
      </c>
      <c r="H60" s="3">
        <v>104860</v>
      </c>
      <c r="I60" s="3">
        <v>98595</v>
      </c>
      <c r="J60" s="3">
        <v>0</v>
      </c>
      <c r="K60" s="3">
        <f t="shared" si="0"/>
        <v>98595</v>
      </c>
      <c r="L60" s="3">
        <f t="shared" si="1"/>
        <v>6265</v>
      </c>
    </row>
    <row r="61" spans="1:12" x14ac:dyDescent="0.25">
      <c r="A61" t="s">
        <v>81</v>
      </c>
      <c r="B61" t="s">
        <v>59</v>
      </c>
      <c r="C61">
        <v>2</v>
      </c>
      <c r="D61">
        <v>2</v>
      </c>
      <c r="E61">
        <v>2</v>
      </c>
      <c r="F61">
        <v>199</v>
      </c>
      <c r="G61" s="3">
        <v>0</v>
      </c>
      <c r="H61" s="3">
        <v>2616</v>
      </c>
      <c r="I61" s="3">
        <v>2103</v>
      </c>
      <c r="J61" s="3">
        <v>0</v>
      </c>
      <c r="K61" s="3">
        <f t="shared" si="0"/>
        <v>2103</v>
      </c>
      <c r="L61" s="3">
        <f t="shared" si="1"/>
        <v>513</v>
      </c>
    </row>
    <row r="62" spans="1:12" x14ac:dyDescent="0.25">
      <c r="A62" t="s">
        <v>81</v>
      </c>
      <c r="B62" t="s">
        <v>59</v>
      </c>
      <c r="C62">
        <v>10</v>
      </c>
      <c r="D62">
        <v>8</v>
      </c>
      <c r="E62">
        <v>8</v>
      </c>
      <c r="F62">
        <v>29195</v>
      </c>
      <c r="G62" s="3">
        <v>-31802.38</v>
      </c>
      <c r="H62" s="3">
        <v>287758</v>
      </c>
      <c r="I62" s="3">
        <v>298795</v>
      </c>
      <c r="J62" s="3">
        <v>-8050</v>
      </c>
      <c r="K62" s="3">
        <f t="shared" si="0"/>
        <v>290745</v>
      </c>
      <c r="L62" s="3">
        <f t="shared" si="1"/>
        <v>-2987</v>
      </c>
    </row>
    <row r="63" spans="1:12" x14ac:dyDescent="0.25">
      <c r="A63" t="s">
        <v>81</v>
      </c>
      <c r="B63" t="s">
        <v>59</v>
      </c>
      <c r="C63">
        <v>66</v>
      </c>
      <c r="D63">
        <v>42</v>
      </c>
      <c r="E63">
        <v>41</v>
      </c>
      <c r="F63">
        <v>20480</v>
      </c>
      <c r="G63" s="3">
        <v>-2204.7199999999998</v>
      </c>
      <c r="H63" s="3">
        <v>207296</v>
      </c>
      <c r="I63" s="3">
        <v>206597</v>
      </c>
      <c r="J63" s="3">
        <v>0</v>
      </c>
      <c r="K63" s="3">
        <f t="shared" si="0"/>
        <v>206597</v>
      </c>
      <c r="L63" s="3">
        <f t="shared" si="1"/>
        <v>699</v>
      </c>
    </row>
    <row r="64" spans="1:12" x14ac:dyDescent="0.25">
      <c r="A64" t="s">
        <v>81</v>
      </c>
      <c r="B64" t="s">
        <v>59</v>
      </c>
      <c r="C64">
        <v>56</v>
      </c>
      <c r="D64">
        <v>47</v>
      </c>
      <c r="E64">
        <v>47</v>
      </c>
      <c r="F64">
        <v>3670</v>
      </c>
      <c r="G64" s="3">
        <v>22330.13</v>
      </c>
      <c r="H64" s="3">
        <v>35301</v>
      </c>
      <c r="I64" s="3">
        <v>39486</v>
      </c>
      <c r="J64" s="3">
        <v>0</v>
      </c>
      <c r="K64" s="3">
        <f t="shared" si="0"/>
        <v>39486</v>
      </c>
      <c r="L64" s="3">
        <f t="shared" si="1"/>
        <v>-4185</v>
      </c>
    </row>
    <row r="65" spans="1:12" x14ac:dyDescent="0.25">
      <c r="A65" t="s">
        <v>81</v>
      </c>
      <c r="B65" t="s">
        <v>59</v>
      </c>
      <c r="C65">
        <v>1</v>
      </c>
      <c r="D65">
        <v>1</v>
      </c>
      <c r="E65">
        <v>0</v>
      </c>
      <c r="F65">
        <v>0</v>
      </c>
      <c r="G65" s="3">
        <v>0</v>
      </c>
      <c r="H65" s="3">
        <v>0</v>
      </c>
      <c r="I65" s="3">
        <v>0</v>
      </c>
      <c r="J65" s="3">
        <v>0</v>
      </c>
      <c r="K65" s="3">
        <f t="shared" si="0"/>
        <v>0</v>
      </c>
      <c r="L65" s="3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5" workbookViewId="0">
      <selection sqref="A1:L42"/>
    </sheetView>
  </sheetViews>
  <sheetFormatPr defaultRowHeight="15" x14ac:dyDescent="0.25"/>
  <cols>
    <col min="1" max="1" width="14.28515625" customWidth="1"/>
    <col min="2" max="3" width="7.7109375" customWidth="1"/>
    <col min="4" max="4" width="8" customWidth="1"/>
    <col min="5" max="5" width="8.28515625" customWidth="1"/>
    <col min="6" max="6" width="9" customWidth="1"/>
    <col min="7" max="7" width="8.5703125" customWidth="1"/>
    <col min="8" max="8" width="9.7109375" bestFit="1" customWidth="1"/>
    <col min="9" max="9" width="7.85546875" customWidth="1"/>
    <col min="10" max="10" width="9.7109375" bestFit="1" customWidth="1"/>
    <col min="11" max="11" width="9.42578125" bestFit="1" customWidth="1"/>
    <col min="12" max="12" width="6.5703125" bestFit="1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  <c r="J1" s="8">
        <v>44834</v>
      </c>
      <c r="K1" s="9"/>
      <c r="L1" s="9"/>
    </row>
    <row r="2" spans="1:12" x14ac:dyDescent="0.25">
      <c r="A2" s="7" t="s">
        <v>42</v>
      </c>
      <c r="B2" s="7" t="s">
        <v>114</v>
      </c>
      <c r="C2" s="7" t="s">
        <v>5</v>
      </c>
      <c r="D2" s="7" t="s">
        <v>113</v>
      </c>
      <c r="E2" s="7" t="s">
        <v>7</v>
      </c>
      <c r="F2" s="7" t="s">
        <v>8</v>
      </c>
      <c r="G2" s="7" t="s">
        <v>112</v>
      </c>
      <c r="H2" s="7" t="s">
        <v>111</v>
      </c>
      <c r="I2" s="7" t="s">
        <v>110</v>
      </c>
      <c r="J2" s="7" t="s">
        <v>109</v>
      </c>
      <c r="K2" s="7" t="s">
        <v>108</v>
      </c>
      <c r="L2" s="7" t="s">
        <v>115</v>
      </c>
    </row>
    <row r="3" spans="1:12" x14ac:dyDescent="0.25">
      <c r="A3" s="7" t="s">
        <v>43</v>
      </c>
      <c r="B3" s="7">
        <v>1484</v>
      </c>
      <c r="C3" s="7">
        <v>1085</v>
      </c>
      <c r="D3" s="7">
        <v>1085</v>
      </c>
      <c r="E3" s="7">
        <v>24779</v>
      </c>
      <c r="F3" s="10">
        <v>1099938.8799999999</v>
      </c>
      <c r="G3" s="10">
        <v>213536.49</v>
      </c>
      <c r="H3" s="10">
        <v>131723</v>
      </c>
      <c r="I3" s="10">
        <v>153331.49</v>
      </c>
      <c r="J3" s="10">
        <v>285054.49</v>
      </c>
      <c r="K3" s="10">
        <v>-71518</v>
      </c>
      <c r="L3" s="11">
        <f t="shared" ref="L3:L34" si="0">J3/G3*100</f>
        <v>133.49216801306417</v>
      </c>
    </row>
    <row r="4" spans="1:12" x14ac:dyDescent="0.25">
      <c r="A4" s="7" t="s">
        <v>47</v>
      </c>
      <c r="B4" s="7">
        <v>3991</v>
      </c>
      <c r="C4" s="7">
        <v>3456</v>
      </c>
      <c r="D4" s="7">
        <v>3424</v>
      </c>
      <c r="E4" s="7">
        <v>102062</v>
      </c>
      <c r="F4" s="10">
        <v>3539370.84</v>
      </c>
      <c r="G4" s="10">
        <v>844413.69</v>
      </c>
      <c r="H4" s="10">
        <v>903028</v>
      </c>
      <c r="I4" s="10">
        <v>24780</v>
      </c>
      <c r="J4" s="10">
        <v>927808</v>
      </c>
      <c r="K4" s="10">
        <v>-83394.31</v>
      </c>
      <c r="L4" s="11">
        <f t="shared" si="0"/>
        <v>109.87600165506555</v>
      </c>
    </row>
    <row r="5" spans="1:12" x14ac:dyDescent="0.25">
      <c r="A5" s="7" t="s">
        <v>52</v>
      </c>
      <c r="B5" s="7">
        <v>178</v>
      </c>
      <c r="C5" s="7">
        <v>161</v>
      </c>
      <c r="D5" s="7">
        <v>160</v>
      </c>
      <c r="E5" s="7">
        <v>23079</v>
      </c>
      <c r="F5" s="10">
        <v>144946.57</v>
      </c>
      <c r="G5" s="10">
        <v>259718.27</v>
      </c>
      <c r="H5" s="10">
        <v>251111</v>
      </c>
      <c r="I5" s="10">
        <v>283.27</v>
      </c>
      <c r="J5" s="10">
        <v>251394.27</v>
      </c>
      <c r="K5" s="10">
        <v>8324</v>
      </c>
      <c r="L5" s="11">
        <f t="shared" si="0"/>
        <v>96.794988662137627</v>
      </c>
    </row>
    <row r="6" spans="1:12" x14ac:dyDescent="0.25">
      <c r="A6" s="7" t="s">
        <v>59</v>
      </c>
      <c r="B6" s="7">
        <v>65</v>
      </c>
      <c r="C6" s="7">
        <v>47</v>
      </c>
      <c r="D6" s="7">
        <v>46</v>
      </c>
      <c r="E6" s="7">
        <v>14110</v>
      </c>
      <c r="F6" s="10">
        <v>46266.180000000008</v>
      </c>
      <c r="G6" s="10">
        <v>156562</v>
      </c>
      <c r="H6" s="10">
        <v>158985</v>
      </c>
      <c r="I6" s="10">
        <v>0</v>
      </c>
      <c r="J6" s="10">
        <v>158985</v>
      </c>
      <c r="K6" s="10">
        <v>-2423</v>
      </c>
      <c r="L6" s="11">
        <f t="shared" si="0"/>
        <v>101.54762969302895</v>
      </c>
    </row>
    <row r="7" spans="1:12" x14ac:dyDescent="0.25">
      <c r="A7" s="7" t="s">
        <v>116</v>
      </c>
      <c r="B7" s="7">
        <f t="shared" ref="B7:K7" si="1">SUM(B3:B6)</f>
        <v>5718</v>
      </c>
      <c r="C7" s="7">
        <f t="shared" si="1"/>
        <v>4749</v>
      </c>
      <c r="D7" s="7">
        <f t="shared" si="1"/>
        <v>4715</v>
      </c>
      <c r="E7" s="7">
        <f t="shared" si="1"/>
        <v>164030</v>
      </c>
      <c r="F7" s="10">
        <f t="shared" si="1"/>
        <v>4830522.47</v>
      </c>
      <c r="G7" s="10">
        <f t="shared" si="1"/>
        <v>1474230.45</v>
      </c>
      <c r="H7" s="10">
        <f t="shared" si="1"/>
        <v>1444847</v>
      </c>
      <c r="I7" s="10">
        <f t="shared" si="1"/>
        <v>178394.75999999998</v>
      </c>
      <c r="J7" s="10">
        <f t="shared" si="1"/>
        <v>1623241.76</v>
      </c>
      <c r="K7" s="10">
        <f t="shared" si="1"/>
        <v>-149011.31</v>
      </c>
      <c r="L7" s="11"/>
    </row>
    <row r="8" spans="1:12" x14ac:dyDescent="0.25">
      <c r="A8" s="7"/>
      <c r="B8" s="7"/>
      <c r="C8" s="7"/>
      <c r="D8" s="7"/>
      <c r="E8" s="7"/>
      <c r="F8" s="10"/>
      <c r="G8" s="10"/>
      <c r="H8" s="10"/>
      <c r="I8" s="10"/>
      <c r="J8" s="10"/>
      <c r="K8" s="10"/>
      <c r="L8" s="11"/>
    </row>
    <row r="9" spans="1:12" x14ac:dyDescent="0.25">
      <c r="A9" s="7" t="s">
        <v>71</v>
      </c>
      <c r="B9" s="7" t="s">
        <v>114</v>
      </c>
      <c r="C9" s="7" t="s">
        <v>5</v>
      </c>
      <c r="D9" s="7" t="s">
        <v>113</v>
      </c>
      <c r="E9" s="7" t="s">
        <v>7</v>
      </c>
      <c r="F9" s="7" t="s">
        <v>8</v>
      </c>
      <c r="G9" s="7" t="s">
        <v>112</v>
      </c>
      <c r="H9" s="7" t="s">
        <v>111</v>
      </c>
      <c r="I9" s="7" t="s">
        <v>110</v>
      </c>
      <c r="J9" s="7" t="s">
        <v>109</v>
      </c>
      <c r="K9" s="7" t="s">
        <v>108</v>
      </c>
      <c r="L9" s="7" t="s">
        <v>115</v>
      </c>
    </row>
    <row r="10" spans="1:12" x14ac:dyDescent="0.25">
      <c r="A10" s="7" t="s">
        <v>43</v>
      </c>
      <c r="B10" s="7">
        <v>1028</v>
      </c>
      <c r="C10" s="7">
        <v>580</v>
      </c>
      <c r="D10" s="7">
        <v>580</v>
      </c>
      <c r="E10" s="7">
        <v>11017</v>
      </c>
      <c r="F10" s="10">
        <v>129966.7</v>
      </c>
      <c r="G10" s="10">
        <v>97208.89</v>
      </c>
      <c r="H10" s="10">
        <v>16770</v>
      </c>
      <c r="I10" s="10">
        <v>82436.89</v>
      </c>
      <c r="J10" s="10">
        <v>99206.89</v>
      </c>
      <c r="K10" s="10">
        <v>-1998</v>
      </c>
      <c r="L10" s="11">
        <f t="shared" si="0"/>
        <v>102.05536756977681</v>
      </c>
    </row>
    <row r="11" spans="1:12" x14ac:dyDescent="0.25">
      <c r="A11" s="7" t="s">
        <v>47</v>
      </c>
      <c r="B11" s="7">
        <v>2927</v>
      </c>
      <c r="C11" s="7">
        <v>2533</v>
      </c>
      <c r="D11" s="7">
        <v>2528</v>
      </c>
      <c r="E11" s="7">
        <v>53050</v>
      </c>
      <c r="F11" s="10">
        <v>1726179.55</v>
      </c>
      <c r="G11" s="10">
        <v>477135</v>
      </c>
      <c r="H11" s="10">
        <v>503196</v>
      </c>
      <c r="I11" s="10">
        <v>-220</v>
      </c>
      <c r="J11" s="10">
        <v>502976</v>
      </c>
      <c r="K11" s="10">
        <v>-25841</v>
      </c>
      <c r="L11" s="11">
        <f t="shared" si="0"/>
        <v>105.41586762656272</v>
      </c>
    </row>
    <row r="12" spans="1:12" x14ac:dyDescent="0.25">
      <c r="A12" s="7" t="s">
        <v>52</v>
      </c>
      <c r="B12" s="7">
        <v>175</v>
      </c>
      <c r="C12" s="7">
        <v>161</v>
      </c>
      <c r="D12" s="7">
        <v>158</v>
      </c>
      <c r="E12" s="7">
        <v>16169</v>
      </c>
      <c r="F12" s="10">
        <v>43765.579999999994</v>
      </c>
      <c r="G12" s="10">
        <v>192524.05</v>
      </c>
      <c r="H12" s="10">
        <v>187056</v>
      </c>
      <c r="I12" s="10">
        <v>115.05</v>
      </c>
      <c r="J12" s="10">
        <v>187171.05</v>
      </c>
      <c r="K12" s="10">
        <v>5353</v>
      </c>
      <c r="L12" s="11">
        <f t="shared" si="0"/>
        <v>97.219568152654176</v>
      </c>
    </row>
    <row r="13" spans="1:12" x14ac:dyDescent="0.25">
      <c r="A13" s="7" t="s">
        <v>59</v>
      </c>
      <c r="B13" s="7">
        <v>39</v>
      </c>
      <c r="C13" s="7">
        <v>35</v>
      </c>
      <c r="D13" s="7">
        <v>35</v>
      </c>
      <c r="E13" s="7">
        <v>6568</v>
      </c>
      <c r="F13" s="10">
        <v>-8562.08</v>
      </c>
      <c r="G13" s="10">
        <v>73877</v>
      </c>
      <c r="H13" s="10">
        <v>74233</v>
      </c>
      <c r="I13" s="10">
        <v>0</v>
      </c>
      <c r="J13" s="10">
        <v>74233</v>
      </c>
      <c r="K13" s="10">
        <v>-356</v>
      </c>
      <c r="L13" s="11">
        <f t="shared" si="0"/>
        <v>100.48188204718653</v>
      </c>
    </row>
    <row r="14" spans="1:12" x14ac:dyDescent="0.25">
      <c r="A14" s="7" t="s">
        <v>116</v>
      </c>
      <c r="B14" s="7">
        <f t="shared" ref="B14:K14" si="2">SUM(B10:B13)</f>
        <v>4169</v>
      </c>
      <c r="C14" s="7">
        <f t="shared" si="2"/>
        <v>3309</v>
      </c>
      <c r="D14" s="7">
        <f t="shared" si="2"/>
        <v>3301</v>
      </c>
      <c r="E14" s="7">
        <f t="shared" si="2"/>
        <v>86804</v>
      </c>
      <c r="F14" s="10">
        <f t="shared" si="2"/>
        <v>1891349.75</v>
      </c>
      <c r="G14" s="10">
        <f t="shared" si="2"/>
        <v>840744.94</v>
      </c>
      <c r="H14" s="10">
        <f t="shared" si="2"/>
        <v>781255</v>
      </c>
      <c r="I14" s="10">
        <f t="shared" si="2"/>
        <v>82331.94</v>
      </c>
      <c r="J14" s="10">
        <f t="shared" si="2"/>
        <v>863586.94</v>
      </c>
      <c r="K14" s="10">
        <f t="shared" si="2"/>
        <v>-22842</v>
      </c>
      <c r="L14" s="11"/>
    </row>
    <row r="15" spans="1:12" x14ac:dyDescent="0.25">
      <c r="A15" s="7"/>
      <c r="B15" s="7"/>
      <c r="C15" s="7"/>
      <c r="D15" s="7"/>
      <c r="E15" s="7"/>
      <c r="F15" s="10"/>
      <c r="G15" s="10"/>
      <c r="H15" s="10"/>
      <c r="I15" s="10"/>
      <c r="J15" s="10"/>
      <c r="K15" s="10"/>
      <c r="L15" s="11"/>
    </row>
    <row r="16" spans="1:12" x14ac:dyDescent="0.25">
      <c r="A16" s="7" t="s">
        <v>74</v>
      </c>
      <c r="B16" s="7" t="s">
        <v>114</v>
      </c>
      <c r="C16" s="7" t="s">
        <v>5</v>
      </c>
      <c r="D16" s="7" t="s">
        <v>113</v>
      </c>
      <c r="E16" s="7" t="s">
        <v>7</v>
      </c>
      <c r="F16" s="7" t="s">
        <v>8</v>
      </c>
      <c r="G16" s="7" t="s">
        <v>112</v>
      </c>
      <c r="H16" s="7" t="s">
        <v>111</v>
      </c>
      <c r="I16" s="7" t="s">
        <v>110</v>
      </c>
      <c r="J16" s="7" t="s">
        <v>109</v>
      </c>
      <c r="K16" s="7" t="s">
        <v>108</v>
      </c>
      <c r="L16" s="7" t="s">
        <v>115</v>
      </c>
    </row>
    <row r="17" spans="1:12" x14ac:dyDescent="0.25">
      <c r="A17" s="7" t="s">
        <v>43</v>
      </c>
      <c r="B17" s="7">
        <v>1032</v>
      </c>
      <c r="C17" s="7">
        <v>691</v>
      </c>
      <c r="D17" s="7">
        <v>689</v>
      </c>
      <c r="E17" s="7">
        <v>15112</v>
      </c>
      <c r="F17" s="10">
        <v>755873.36</v>
      </c>
      <c r="G17" s="10">
        <v>126179.73999999999</v>
      </c>
      <c r="H17" s="10">
        <v>143621</v>
      </c>
      <c r="I17" s="10">
        <v>94426</v>
      </c>
      <c r="J17" s="10">
        <v>238047</v>
      </c>
      <c r="K17" s="10">
        <v>-111867.26000000001</v>
      </c>
      <c r="L17" s="11">
        <f t="shared" si="0"/>
        <v>188.65706966902928</v>
      </c>
    </row>
    <row r="18" spans="1:12" x14ac:dyDescent="0.25">
      <c r="A18" s="7" t="s">
        <v>47</v>
      </c>
      <c r="B18" s="7">
        <v>5522</v>
      </c>
      <c r="C18" s="7">
        <v>4803</v>
      </c>
      <c r="D18" s="7">
        <v>4760</v>
      </c>
      <c r="E18" s="7">
        <v>177744</v>
      </c>
      <c r="F18" s="10">
        <v>4851888.17</v>
      </c>
      <c r="G18" s="10">
        <v>1380285.42</v>
      </c>
      <c r="H18" s="10">
        <v>1613027</v>
      </c>
      <c r="I18" s="10">
        <v>-962</v>
      </c>
      <c r="J18" s="10">
        <v>1612065</v>
      </c>
      <c r="K18" s="10">
        <v>-231779.57999999996</v>
      </c>
      <c r="L18" s="11">
        <f t="shared" si="0"/>
        <v>116.79214868472638</v>
      </c>
    </row>
    <row r="19" spans="1:12" x14ac:dyDescent="0.25">
      <c r="A19" s="7" t="s">
        <v>52</v>
      </c>
      <c r="B19" s="7">
        <v>376</v>
      </c>
      <c r="C19" s="7">
        <v>311</v>
      </c>
      <c r="D19" s="7">
        <v>302</v>
      </c>
      <c r="E19" s="7">
        <v>42092</v>
      </c>
      <c r="F19" s="10">
        <v>317656.76</v>
      </c>
      <c r="G19" s="10">
        <v>497333</v>
      </c>
      <c r="H19" s="10">
        <v>497064</v>
      </c>
      <c r="I19" s="10">
        <v>1000</v>
      </c>
      <c r="J19" s="10">
        <v>498064</v>
      </c>
      <c r="K19" s="10">
        <v>-731</v>
      </c>
      <c r="L19" s="11">
        <f t="shared" si="0"/>
        <v>100.14698401272386</v>
      </c>
    </row>
    <row r="20" spans="1:12" x14ac:dyDescent="0.25">
      <c r="A20" s="7" t="s">
        <v>59</v>
      </c>
      <c r="B20" s="7">
        <v>129</v>
      </c>
      <c r="C20" s="7">
        <v>105</v>
      </c>
      <c r="D20" s="7">
        <v>104</v>
      </c>
      <c r="E20" s="7">
        <v>57822</v>
      </c>
      <c r="F20" s="10">
        <v>204803.88</v>
      </c>
      <c r="G20" s="10">
        <v>663879.9</v>
      </c>
      <c r="H20" s="10">
        <v>612074</v>
      </c>
      <c r="I20" s="10">
        <v>15942.9</v>
      </c>
      <c r="J20" s="10">
        <v>628016.9</v>
      </c>
      <c r="K20" s="10">
        <v>35863</v>
      </c>
      <c r="L20" s="11">
        <f t="shared" si="0"/>
        <v>94.597968698856533</v>
      </c>
    </row>
    <row r="21" spans="1:12" x14ac:dyDescent="0.25">
      <c r="A21" s="7" t="s">
        <v>116</v>
      </c>
      <c r="B21" s="7">
        <f t="shared" ref="B21:K21" si="3">SUM(B17:B20)</f>
        <v>7059</v>
      </c>
      <c r="C21" s="7">
        <f t="shared" si="3"/>
        <v>5910</v>
      </c>
      <c r="D21" s="7">
        <f t="shared" si="3"/>
        <v>5855</v>
      </c>
      <c r="E21" s="7">
        <f t="shared" si="3"/>
        <v>292770</v>
      </c>
      <c r="F21" s="10">
        <f t="shared" si="3"/>
        <v>6130222.1699999999</v>
      </c>
      <c r="G21" s="10">
        <f t="shared" si="3"/>
        <v>2667678.06</v>
      </c>
      <c r="H21" s="10">
        <f t="shared" si="3"/>
        <v>2865786</v>
      </c>
      <c r="I21" s="10">
        <f t="shared" si="3"/>
        <v>110406.9</v>
      </c>
      <c r="J21" s="10">
        <f t="shared" si="3"/>
        <v>2976192.9</v>
      </c>
      <c r="K21" s="10">
        <f t="shared" si="3"/>
        <v>-308514.83999999997</v>
      </c>
      <c r="L21" s="11"/>
    </row>
    <row r="22" spans="1:12" x14ac:dyDescent="0.25">
      <c r="A22" s="7"/>
      <c r="B22" s="7"/>
      <c r="C22" s="7"/>
      <c r="D22" s="7"/>
      <c r="E22" s="7"/>
      <c r="F22" s="10"/>
      <c r="G22" s="10"/>
      <c r="H22" s="10"/>
      <c r="I22" s="10"/>
      <c r="J22" s="10"/>
      <c r="K22" s="10"/>
      <c r="L22" s="11"/>
    </row>
    <row r="23" spans="1:12" x14ac:dyDescent="0.25">
      <c r="A23" s="7" t="s">
        <v>78</v>
      </c>
      <c r="B23" s="7" t="s">
        <v>114</v>
      </c>
      <c r="C23" s="7" t="s">
        <v>5</v>
      </c>
      <c r="D23" s="7" t="s">
        <v>113</v>
      </c>
      <c r="E23" s="7" t="s">
        <v>7</v>
      </c>
      <c r="F23" s="7" t="s">
        <v>8</v>
      </c>
      <c r="G23" s="7" t="s">
        <v>112</v>
      </c>
      <c r="H23" s="7" t="s">
        <v>111</v>
      </c>
      <c r="I23" s="7" t="s">
        <v>110</v>
      </c>
      <c r="J23" s="7" t="s">
        <v>109</v>
      </c>
      <c r="K23" s="7" t="s">
        <v>108</v>
      </c>
      <c r="L23" s="7" t="s">
        <v>115</v>
      </c>
    </row>
    <row r="24" spans="1:12" x14ac:dyDescent="0.25">
      <c r="A24" s="7" t="s">
        <v>43</v>
      </c>
      <c r="B24" s="7">
        <v>1581</v>
      </c>
      <c r="C24" s="7">
        <v>1082</v>
      </c>
      <c r="D24" s="7">
        <v>1082</v>
      </c>
      <c r="E24" s="7">
        <v>19032</v>
      </c>
      <c r="F24" s="10">
        <v>732679.83</v>
      </c>
      <c r="G24" s="10">
        <v>172448.2</v>
      </c>
      <c r="H24" s="10">
        <v>67425</v>
      </c>
      <c r="I24" s="10">
        <v>138886.20000000001</v>
      </c>
      <c r="J24" s="10">
        <v>206311.2</v>
      </c>
      <c r="K24" s="10">
        <v>-33863</v>
      </c>
      <c r="L24" s="11">
        <f t="shared" si="0"/>
        <v>119.63662131585021</v>
      </c>
    </row>
    <row r="25" spans="1:12" x14ac:dyDescent="0.25">
      <c r="A25" s="7" t="s">
        <v>47</v>
      </c>
      <c r="B25" s="7">
        <v>5074</v>
      </c>
      <c r="C25" s="7">
        <v>4468</v>
      </c>
      <c r="D25" s="7">
        <v>4451</v>
      </c>
      <c r="E25" s="7">
        <v>127399</v>
      </c>
      <c r="F25" s="10">
        <v>3978774.54</v>
      </c>
      <c r="G25" s="10">
        <v>1050222.48</v>
      </c>
      <c r="H25" s="10">
        <v>1133352</v>
      </c>
      <c r="I25" s="10">
        <v>8500</v>
      </c>
      <c r="J25" s="10">
        <v>1141852</v>
      </c>
      <c r="K25" s="10">
        <v>-91629.520000000019</v>
      </c>
      <c r="L25" s="11">
        <f t="shared" si="0"/>
        <v>108.72477229777067</v>
      </c>
    </row>
    <row r="26" spans="1:12" x14ac:dyDescent="0.25">
      <c r="A26" s="7" t="s">
        <v>52</v>
      </c>
      <c r="B26" s="7">
        <v>223</v>
      </c>
      <c r="C26" s="7">
        <v>196</v>
      </c>
      <c r="D26" s="7">
        <v>192</v>
      </c>
      <c r="E26" s="7">
        <v>32469</v>
      </c>
      <c r="F26" s="10">
        <v>199185.35</v>
      </c>
      <c r="G26" s="10">
        <v>380017</v>
      </c>
      <c r="H26" s="10">
        <v>387002</v>
      </c>
      <c r="I26" s="10">
        <v>0</v>
      </c>
      <c r="J26" s="10">
        <v>387002</v>
      </c>
      <c r="K26" s="10">
        <v>-6985</v>
      </c>
      <c r="L26" s="11">
        <f t="shared" si="0"/>
        <v>101.83807566503604</v>
      </c>
    </row>
    <row r="27" spans="1:12" x14ac:dyDescent="0.25">
      <c r="A27" s="7" t="s">
        <v>59</v>
      </c>
      <c r="B27" s="7">
        <v>80</v>
      </c>
      <c r="C27" s="7">
        <v>55</v>
      </c>
      <c r="D27" s="7">
        <v>55</v>
      </c>
      <c r="E27" s="7">
        <v>30409</v>
      </c>
      <c r="F27" s="10">
        <v>87488.59</v>
      </c>
      <c r="G27" s="10">
        <v>325868</v>
      </c>
      <c r="H27" s="10">
        <v>202352</v>
      </c>
      <c r="I27" s="10">
        <v>-21107</v>
      </c>
      <c r="J27" s="10">
        <v>181245</v>
      </c>
      <c r="K27" s="10">
        <v>144623</v>
      </c>
      <c r="L27" s="11">
        <f t="shared" si="0"/>
        <v>55.619146402837963</v>
      </c>
    </row>
    <row r="28" spans="1:12" x14ac:dyDescent="0.25">
      <c r="A28" s="7" t="s">
        <v>116</v>
      </c>
      <c r="B28" s="7">
        <f t="shared" ref="B28:K28" si="4">SUM(B24:B27)</f>
        <v>6958</v>
      </c>
      <c r="C28" s="7">
        <f t="shared" si="4"/>
        <v>5801</v>
      </c>
      <c r="D28" s="7">
        <f t="shared" si="4"/>
        <v>5780</v>
      </c>
      <c r="E28" s="7">
        <f t="shared" si="4"/>
        <v>209309</v>
      </c>
      <c r="F28" s="10">
        <f t="shared" si="4"/>
        <v>4998128.3099999996</v>
      </c>
      <c r="G28" s="10">
        <f t="shared" si="4"/>
        <v>1928555.68</v>
      </c>
      <c r="H28" s="10">
        <f t="shared" si="4"/>
        <v>1790131</v>
      </c>
      <c r="I28" s="10">
        <f t="shared" si="4"/>
        <v>126279.20000000001</v>
      </c>
      <c r="J28" s="10">
        <f t="shared" si="4"/>
        <v>1916410.2</v>
      </c>
      <c r="K28" s="10">
        <f t="shared" si="4"/>
        <v>12145.479999999981</v>
      </c>
      <c r="L28" s="11"/>
    </row>
    <row r="29" spans="1:12" x14ac:dyDescent="0.25">
      <c r="A29" s="7"/>
      <c r="B29" s="7"/>
      <c r="C29" s="7"/>
      <c r="D29" s="7"/>
      <c r="E29" s="7"/>
      <c r="F29" s="10"/>
      <c r="G29" s="10"/>
      <c r="H29" s="10"/>
      <c r="I29" s="10"/>
      <c r="J29" s="10"/>
      <c r="K29" s="10"/>
      <c r="L29" s="11"/>
    </row>
    <row r="30" spans="1:12" x14ac:dyDescent="0.25">
      <c r="A30" s="7" t="s">
        <v>81</v>
      </c>
      <c r="B30" s="7" t="s">
        <v>114</v>
      </c>
      <c r="C30" s="7" t="s">
        <v>5</v>
      </c>
      <c r="D30" s="7" t="s">
        <v>113</v>
      </c>
      <c r="E30" s="7" t="s">
        <v>7</v>
      </c>
      <c r="F30" s="7" t="s">
        <v>8</v>
      </c>
      <c r="G30" s="7" t="s">
        <v>112</v>
      </c>
      <c r="H30" s="7" t="s">
        <v>111</v>
      </c>
      <c r="I30" s="7" t="s">
        <v>110</v>
      </c>
      <c r="J30" s="7" t="s">
        <v>109</v>
      </c>
      <c r="K30" s="7" t="s">
        <v>108</v>
      </c>
      <c r="L30" s="7" t="s">
        <v>115</v>
      </c>
    </row>
    <row r="31" spans="1:12" x14ac:dyDescent="0.25">
      <c r="A31" s="7" t="s">
        <v>43</v>
      </c>
      <c r="B31" s="7">
        <v>1330</v>
      </c>
      <c r="C31" s="7">
        <v>806</v>
      </c>
      <c r="D31" s="7">
        <v>806</v>
      </c>
      <c r="E31" s="7">
        <v>18699</v>
      </c>
      <c r="F31" s="10">
        <v>383538.98000000004</v>
      </c>
      <c r="G31" s="10">
        <v>154018.84999999998</v>
      </c>
      <c r="H31" s="10">
        <v>65964</v>
      </c>
      <c r="I31" s="10">
        <v>107807.84999999999</v>
      </c>
      <c r="J31" s="10">
        <v>173771.84999999998</v>
      </c>
      <c r="K31" s="10">
        <v>-19753</v>
      </c>
      <c r="L31" s="11">
        <f t="shared" si="0"/>
        <v>112.8250535567562</v>
      </c>
    </row>
    <row r="32" spans="1:12" x14ac:dyDescent="0.25">
      <c r="A32" s="7" t="s">
        <v>47</v>
      </c>
      <c r="B32" s="7">
        <v>4111</v>
      </c>
      <c r="C32" s="7">
        <v>3509</v>
      </c>
      <c r="D32" s="7">
        <v>3475</v>
      </c>
      <c r="E32" s="7">
        <v>98003</v>
      </c>
      <c r="F32" s="10">
        <v>2602451.29</v>
      </c>
      <c r="G32" s="10">
        <v>799563</v>
      </c>
      <c r="H32" s="10">
        <v>937725</v>
      </c>
      <c r="I32" s="10">
        <v>29125</v>
      </c>
      <c r="J32" s="10">
        <v>966850</v>
      </c>
      <c r="K32" s="10">
        <v>-167287</v>
      </c>
      <c r="L32" s="11">
        <f t="shared" si="0"/>
        <v>120.92230380845537</v>
      </c>
    </row>
    <row r="33" spans="1:12" x14ac:dyDescent="0.25">
      <c r="A33" s="7" t="s">
        <v>52</v>
      </c>
      <c r="B33" s="7">
        <v>373</v>
      </c>
      <c r="C33" s="7">
        <v>324</v>
      </c>
      <c r="D33" s="7">
        <v>317</v>
      </c>
      <c r="E33" s="7">
        <v>49247</v>
      </c>
      <c r="F33" s="10">
        <v>557960.72</v>
      </c>
      <c r="G33" s="10">
        <v>545314.02</v>
      </c>
      <c r="H33" s="10">
        <v>595587.47</v>
      </c>
      <c r="I33" s="10">
        <v>3350.02</v>
      </c>
      <c r="J33" s="10">
        <v>598937.49</v>
      </c>
      <c r="K33" s="10">
        <v>-53623.469999999972</v>
      </c>
      <c r="L33" s="11">
        <f t="shared" si="0"/>
        <v>109.8335029053535</v>
      </c>
    </row>
    <row r="34" spans="1:12" x14ac:dyDescent="0.25">
      <c r="A34" s="7" t="s">
        <v>59</v>
      </c>
      <c r="B34" s="7">
        <v>135</v>
      </c>
      <c r="C34" s="7">
        <v>100</v>
      </c>
      <c r="D34" s="7">
        <v>98</v>
      </c>
      <c r="E34" s="7">
        <v>53544</v>
      </c>
      <c r="F34" s="7">
        <v>-11676.969999999998</v>
      </c>
      <c r="G34" s="7">
        <v>532971</v>
      </c>
      <c r="H34" s="7">
        <v>546981</v>
      </c>
      <c r="I34" s="7">
        <v>-8050</v>
      </c>
      <c r="J34" s="7">
        <v>538931</v>
      </c>
      <c r="K34" s="7">
        <v>-5960</v>
      </c>
      <c r="L34" s="11">
        <f t="shared" si="0"/>
        <v>101.11825971769571</v>
      </c>
    </row>
    <row r="35" spans="1:12" x14ac:dyDescent="0.25">
      <c r="A35" s="7" t="s">
        <v>116</v>
      </c>
      <c r="B35" s="7">
        <f t="shared" ref="B35:K35" si="5">SUM(B31:B34)</f>
        <v>5949</v>
      </c>
      <c r="C35" s="7">
        <f t="shared" si="5"/>
        <v>4739</v>
      </c>
      <c r="D35" s="7">
        <f t="shared" si="5"/>
        <v>4696</v>
      </c>
      <c r="E35" s="7">
        <f t="shared" si="5"/>
        <v>219493</v>
      </c>
      <c r="F35" s="7">
        <f t="shared" si="5"/>
        <v>3532274.02</v>
      </c>
      <c r="G35" s="7">
        <f t="shared" si="5"/>
        <v>2031866.87</v>
      </c>
      <c r="H35" s="7">
        <f t="shared" si="5"/>
        <v>2146257.4699999997</v>
      </c>
      <c r="I35" s="7">
        <f t="shared" si="5"/>
        <v>132232.86999999997</v>
      </c>
      <c r="J35" s="7">
        <f t="shared" si="5"/>
        <v>2278490.34</v>
      </c>
      <c r="K35" s="7">
        <f t="shared" si="5"/>
        <v>-246623.46999999997</v>
      </c>
      <c r="L35" s="7"/>
    </row>
    <row r="36" spans="1:12" x14ac:dyDescent="0.25">
      <c r="A36" s="7"/>
      <c r="B36" s="7"/>
      <c r="C36" s="7"/>
      <c r="D36" s="7"/>
      <c r="E36" s="7"/>
      <c r="F36" s="7" t="s">
        <v>116</v>
      </c>
      <c r="G36" s="7"/>
      <c r="H36" s="7"/>
      <c r="I36" s="7"/>
      <c r="J36" s="7"/>
      <c r="K36" s="7"/>
      <c r="L36" s="7"/>
    </row>
    <row r="37" spans="1:12" x14ac:dyDescent="0.25">
      <c r="A37" s="7"/>
      <c r="B37" s="7" t="s">
        <v>114</v>
      </c>
      <c r="C37" s="7" t="s">
        <v>5</v>
      </c>
      <c r="D37" s="7" t="s">
        <v>113</v>
      </c>
      <c r="E37" s="7" t="s">
        <v>7</v>
      </c>
      <c r="F37" s="7" t="s">
        <v>8</v>
      </c>
      <c r="G37" s="7" t="s">
        <v>112</v>
      </c>
      <c r="H37" s="7" t="s">
        <v>111</v>
      </c>
      <c r="I37" s="7" t="s">
        <v>110</v>
      </c>
      <c r="J37" s="7" t="s">
        <v>109</v>
      </c>
      <c r="K37" s="7" t="s">
        <v>108</v>
      </c>
      <c r="L37" s="7" t="s">
        <v>115</v>
      </c>
    </row>
    <row r="38" spans="1:12" x14ac:dyDescent="0.25">
      <c r="A38" s="7" t="s">
        <v>43</v>
      </c>
      <c r="B38" s="7">
        <f>B3+B10+B17+B24+B31</f>
        <v>6455</v>
      </c>
      <c r="C38" s="7">
        <f t="shared" ref="C38:K38" si="6">C3+C10+C17+C24+C31</f>
        <v>4244</v>
      </c>
      <c r="D38" s="7">
        <f t="shared" si="6"/>
        <v>4242</v>
      </c>
      <c r="E38" s="7">
        <f t="shared" si="6"/>
        <v>88639</v>
      </c>
      <c r="F38" s="10">
        <f t="shared" si="6"/>
        <v>3101997.75</v>
      </c>
      <c r="G38" s="10">
        <f t="shared" si="6"/>
        <v>763392.17</v>
      </c>
      <c r="H38" s="10">
        <f t="shared" si="6"/>
        <v>425503</v>
      </c>
      <c r="I38" s="10">
        <f t="shared" si="6"/>
        <v>576888.43000000005</v>
      </c>
      <c r="J38" s="10">
        <f t="shared" si="6"/>
        <v>1002391.43</v>
      </c>
      <c r="K38" s="10">
        <f t="shared" si="6"/>
        <v>-238999.26</v>
      </c>
      <c r="L38" s="11">
        <f>J38/G38*100</f>
        <v>131.30753358395069</v>
      </c>
    </row>
    <row r="39" spans="1:12" x14ac:dyDescent="0.25">
      <c r="A39" s="7" t="s">
        <v>47</v>
      </c>
      <c r="B39" s="7">
        <f t="shared" ref="B39:K42" si="7">B4+B11+B18+B25+B32</f>
        <v>21625</v>
      </c>
      <c r="C39" s="7">
        <f t="shared" si="7"/>
        <v>18769</v>
      </c>
      <c r="D39" s="7">
        <f t="shared" si="7"/>
        <v>18638</v>
      </c>
      <c r="E39" s="7">
        <f t="shared" si="7"/>
        <v>558258</v>
      </c>
      <c r="F39" s="10">
        <f t="shared" si="7"/>
        <v>16698664.389999997</v>
      </c>
      <c r="G39" s="10">
        <f t="shared" si="7"/>
        <v>4551619.59</v>
      </c>
      <c r="H39" s="10">
        <f t="shared" si="7"/>
        <v>5090328</v>
      </c>
      <c r="I39" s="10">
        <f t="shared" si="7"/>
        <v>61223</v>
      </c>
      <c r="J39" s="10">
        <f t="shared" si="7"/>
        <v>5151551</v>
      </c>
      <c r="K39" s="10">
        <f t="shared" si="7"/>
        <v>-599931.40999999992</v>
      </c>
      <c r="L39" s="11">
        <f t="shared" ref="L39:L42" si="8">J39/G39*100</f>
        <v>113.1806140240292</v>
      </c>
    </row>
    <row r="40" spans="1:12" x14ac:dyDescent="0.25">
      <c r="A40" s="7" t="s">
        <v>52</v>
      </c>
      <c r="B40" s="7">
        <f t="shared" si="7"/>
        <v>1325</v>
      </c>
      <c r="C40" s="7">
        <f t="shared" si="7"/>
        <v>1153</v>
      </c>
      <c r="D40" s="7">
        <f t="shared" si="7"/>
        <v>1129</v>
      </c>
      <c r="E40" s="7">
        <f t="shared" si="7"/>
        <v>163056</v>
      </c>
      <c r="F40" s="10">
        <f t="shared" si="7"/>
        <v>1263514.98</v>
      </c>
      <c r="G40" s="10">
        <f t="shared" si="7"/>
        <v>1874906.3399999999</v>
      </c>
      <c r="H40" s="10">
        <f t="shared" si="7"/>
        <v>1917820.47</v>
      </c>
      <c r="I40" s="10">
        <f t="shared" si="7"/>
        <v>4748.34</v>
      </c>
      <c r="J40" s="10">
        <f t="shared" si="7"/>
        <v>1922568.8099999998</v>
      </c>
      <c r="K40" s="10">
        <f t="shared" si="7"/>
        <v>-47662.469999999972</v>
      </c>
      <c r="L40" s="11">
        <f t="shared" si="8"/>
        <v>102.54212538424719</v>
      </c>
    </row>
    <row r="41" spans="1:12" x14ac:dyDescent="0.25">
      <c r="A41" s="7" t="s">
        <v>59</v>
      </c>
      <c r="B41" s="7">
        <f t="shared" si="7"/>
        <v>448</v>
      </c>
      <c r="C41" s="7">
        <f t="shared" si="7"/>
        <v>342</v>
      </c>
      <c r="D41" s="7">
        <f t="shared" si="7"/>
        <v>338</v>
      </c>
      <c r="E41" s="7">
        <f t="shared" si="7"/>
        <v>162453</v>
      </c>
      <c r="F41" s="10">
        <f t="shared" si="7"/>
        <v>318319.60000000003</v>
      </c>
      <c r="G41" s="10">
        <f t="shared" si="7"/>
        <v>1753157.9</v>
      </c>
      <c r="H41" s="10">
        <f t="shared" si="7"/>
        <v>1594625</v>
      </c>
      <c r="I41" s="10">
        <f t="shared" si="7"/>
        <v>-13214.1</v>
      </c>
      <c r="J41" s="10">
        <f t="shared" si="7"/>
        <v>1581410.9</v>
      </c>
      <c r="K41" s="10">
        <f t="shared" si="7"/>
        <v>171747</v>
      </c>
      <c r="L41" s="11">
        <f t="shared" si="8"/>
        <v>90.203563523856019</v>
      </c>
    </row>
    <row r="42" spans="1:12" x14ac:dyDescent="0.25">
      <c r="A42" s="7" t="s">
        <v>116</v>
      </c>
      <c r="B42" s="7">
        <f t="shared" si="7"/>
        <v>29853</v>
      </c>
      <c r="C42" s="7">
        <f t="shared" si="7"/>
        <v>24508</v>
      </c>
      <c r="D42" s="7">
        <f t="shared" si="7"/>
        <v>24347</v>
      </c>
      <c r="E42" s="7">
        <f t="shared" si="7"/>
        <v>972406</v>
      </c>
      <c r="F42" s="10">
        <f t="shared" si="7"/>
        <v>21382496.719999999</v>
      </c>
      <c r="G42" s="10">
        <f t="shared" si="7"/>
        <v>8943076</v>
      </c>
      <c r="H42" s="10">
        <f t="shared" si="7"/>
        <v>9028276.4699999988</v>
      </c>
      <c r="I42" s="10">
        <f t="shared" si="7"/>
        <v>629645.66999999993</v>
      </c>
      <c r="J42" s="10">
        <f t="shared" si="7"/>
        <v>9657922.1400000006</v>
      </c>
      <c r="K42" s="10">
        <f t="shared" si="7"/>
        <v>-714846.1399999999</v>
      </c>
      <c r="L42" s="11">
        <f t="shared" si="8"/>
        <v>107.99329156992516</v>
      </c>
    </row>
  </sheetData>
  <mergeCells count="1">
    <mergeCell ref="J1:L1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2022-09-30T14:46:33Z</cp:lastPrinted>
  <dcterms:created xsi:type="dcterms:W3CDTF">2022-09-30T14:35:57Z</dcterms:created>
  <dcterms:modified xsi:type="dcterms:W3CDTF">2022-09-30T14:48:06Z</dcterms:modified>
</cp:coreProperties>
</file>