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3395" windowHeight="7500"/>
  </bookViews>
  <sheets>
    <sheet name="h.hlalli" sheetId="3" r:id="rId1"/>
  </sheets>
  <definedNames>
    <definedName name="_xlnm._FilterDatabase" localSheetId="0" hidden="1">h.hlalli!$A$2:$Q$39</definedName>
    <definedName name="_xlnm.Print_Area" localSheetId="0">h.hlalli!$A$1:$Q$41</definedName>
  </definedNames>
  <calcPr calcId="145621"/>
</workbook>
</file>

<file path=xl/calcChain.xml><?xml version="1.0" encoding="utf-8"?>
<calcChain xmlns="http://schemas.openxmlformats.org/spreadsheetml/2006/main">
  <c r="N33" i="3" l="1"/>
  <c r="O33" i="3" l="1"/>
  <c r="P18" i="3"/>
  <c r="P27" i="3"/>
  <c r="P26" i="3"/>
  <c r="P12" i="3"/>
  <c r="P11" i="3"/>
  <c r="P10" i="3"/>
  <c r="P6" i="3"/>
  <c r="P32" i="3" l="1"/>
  <c r="P8" i="3"/>
  <c r="P9" i="3"/>
  <c r="P14" i="3"/>
  <c r="P15" i="3"/>
  <c r="P16" i="3"/>
  <c r="P17" i="3"/>
  <c r="P25" i="3" l="1"/>
  <c r="P24" i="3"/>
  <c r="P23" i="3"/>
  <c r="P22" i="3"/>
  <c r="P21" i="3"/>
  <c r="P20" i="3"/>
  <c r="P19" i="3"/>
  <c r="P29" i="3"/>
  <c r="P7" i="3"/>
  <c r="P28" i="3"/>
  <c r="P31" i="3"/>
  <c r="P5" i="3"/>
  <c r="P13" i="3"/>
  <c r="P4" i="3" l="1"/>
  <c r="I40" i="3" l="1"/>
  <c r="H40" i="3"/>
  <c r="P30" i="3" l="1"/>
  <c r="P3" i="3" l="1"/>
  <c r="P33" i="3" s="1"/>
</calcChain>
</file>

<file path=xl/sharedStrings.xml><?xml version="1.0" encoding="utf-8"?>
<sst xmlns="http://schemas.openxmlformats.org/spreadsheetml/2006/main" count="312" uniqueCount="168">
  <si>
    <t xml:space="preserve">Sl No </t>
  </si>
  <si>
    <t>RR No</t>
  </si>
  <si>
    <t>Tarrif</t>
  </si>
  <si>
    <t>NAME &amp; ADRESS</t>
  </si>
  <si>
    <t>Sanctioned load</t>
  </si>
  <si>
    <t>Connected / Rated/BMD recorded load</t>
  </si>
  <si>
    <t xml:space="preserve"> Nature of discripency</t>
  </si>
  <si>
    <t>Date of Inspection</t>
  </si>
  <si>
    <t>Level</t>
  </si>
  <si>
    <t>Demanded month</t>
  </si>
  <si>
    <t>Amount Demanded</t>
  </si>
  <si>
    <t>Amount collected</t>
  </si>
  <si>
    <t>Balance</t>
  </si>
  <si>
    <t>RT NO/DATE</t>
  </si>
  <si>
    <t>DC</t>
  </si>
  <si>
    <t>5HP</t>
  </si>
  <si>
    <t>LT6</t>
  </si>
  <si>
    <t>LT3</t>
  </si>
  <si>
    <t>Assd. RR No</t>
  </si>
  <si>
    <t>24.08.2015</t>
  </si>
  <si>
    <t>No Sanction Load</t>
  </si>
  <si>
    <t>AMAEH106</t>
  </si>
  <si>
    <t>Govt Higer Primary School, Amachavadi.</t>
  </si>
  <si>
    <t>0.23 KW</t>
  </si>
  <si>
    <t>1.2 KW / 1.6 HP</t>
  </si>
  <si>
    <t>Excess load of 1.0 KW</t>
  </si>
  <si>
    <t>LT5</t>
  </si>
  <si>
    <t>21.05.2016</t>
  </si>
  <si>
    <t>LT7</t>
  </si>
  <si>
    <t>SL.NO</t>
  </si>
  <si>
    <t>TARIFF</t>
  </si>
  <si>
    <t>CASES</t>
  </si>
  <si>
    <t>AMOUNT</t>
  </si>
  <si>
    <t>LT2</t>
  </si>
  <si>
    <t>TOTAL</t>
  </si>
  <si>
    <t>PENDING COLLECTION DETAILS OF HARDANAHALLY  SUB DIVISION</t>
  </si>
  <si>
    <t>Assistant Executive Engineer(Ele)</t>
  </si>
  <si>
    <t>LT Rating Sub Division</t>
  </si>
  <si>
    <t>CESC,Chamarajanagara.</t>
  </si>
  <si>
    <t>CHHP36</t>
  </si>
  <si>
    <t>Shivakumar S/o Mahadevappa
Floor Mill, Punajanur.</t>
  </si>
  <si>
    <t xml:space="preserve">1.2 KW / 1.6 HP </t>
  </si>
  <si>
    <t>EXCESS LOAD OF 1 HP</t>
  </si>
  <si>
    <t>LT4</t>
  </si>
  <si>
    <t>SUB DIVISION</t>
  </si>
  <si>
    <t>H.HALLI</t>
  </si>
  <si>
    <t>Panchayathi</t>
  </si>
  <si>
    <t>AM788</t>
  </si>
  <si>
    <t>Head Master Government High School,Amachavadi</t>
  </si>
  <si>
    <t>60Wtas</t>
  </si>
  <si>
    <t>As per BMD Recorded,2.7,2.4,2.6,3.5,2.7.2.7</t>
  </si>
  <si>
    <t>29.07.2021</t>
  </si>
  <si>
    <t>H.HALLY</t>
  </si>
  <si>
    <t>7.5HP</t>
  </si>
  <si>
    <t>13.08.2020</t>
  </si>
  <si>
    <t>11HP</t>
  </si>
  <si>
    <t>DC 11 HP</t>
  </si>
  <si>
    <t>12HP</t>
  </si>
  <si>
    <t>DC12 HP</t>
  </si>
  <si>
    <t>HUDIP523</t>
  </si>
  <si>
    <t>Range forest officer,forest nursery,mahadeshwara colony,haradanahalli</t>
  </si>
  <si>
    <t>9.0HP</t>
  </si>
  <si>
    <t>Excess load of 1.5 HP,as per BMD recorded</t>
  </si>
  <si>
    <t>Secretary amachavadi panchayathi,Siddalingapura</t>
  </si>
  <si>
    <t>HHDWS184</t>
  </si>
  <si>
    <t>PDO,Venkataiahnachtra Panchayathi,Basavapura vIllage,Near Ganeshagudi.</t>
  </si>
  <si>
    <t>No Sanctioned load</t>
  </si>
  <si>
    <t>28.10.2021</t>
  </si>
  <si>
    <t>16.11.2021</t>
  </si>
  <si>
    <t>HARWS375</t>
  </si>
  <si>
    <t>W/S, Bisilavadi village and panchayathi,Puttamadappa Land</t>
  </si>
  <si>
    <t>Excess BMD (10.3,10.2,10.3,10.1,10.2,9.8)</t>
  </si>
  <si>
    <t>HARWS343</t>
  </si>
  <si>
    <t>W/S, Bisilavadi village and panchayathi,Kunchinavala</t>
  </si>
  <si>
    <t>Excess BMD (12,11.6 , 11.6 , 10.8, 8.3, 9.4)</t>
  </si>
  <si>
    <t>P.D.O Maleyuru  Village &amp; Panchayathi,Basavaiah kola near,Kanakagiri.W/S DTC 213274</t>
  </si>
  <si>
    <t>DC 7.5 HP</t>
  </si>
  <si>
    <t>20.11.2021</t>
  </si>
  <si>
    <t>HHRWS94</t>
  </si>
  <si>
    <t>W/S,Maleyuru Village and Panchayathi,Mudnakudu road</t>
  </si>
  <si>
    <t>Excess BMD (11.2,11.3,11.1,11.6,11.5,11.2)</t>
  </si>
  <si>
    <t>P.D.O Maleyuru Village &amp; Panchayathi,Kanakagiri.Road, W/S CESC 213815</t>
  </si>
  <si>
    <t>DC 8 HP</t>
  </si>
  <si>
    <t>W/S Maleyuru Village and Panchayathi,Kiralipura road</t>
  </si>
  <si>
    <t>DC 9 HP</t>
  </si>
  <si>
    <t>P.D.O Maleyuru Panchayathi,Mudnakudu Village,kumar land near</t>
  </si>
  <si>
    <t>DC 10 HP</t>
  </si>
  <si>
    <t>24.11.2021</t>
  </si>
  <si>
    <t>P.D.O Maleyuru Panchayathi,Mudnakudu Village,Chennamma land ,Sigevadi road</t>
  </si>
  <si>
    <t>W/S Maleyuru Panchayathi,Mudnakudu Village,Nagendra Prasad land</t>
  </si>
  <si>
    <t>W/S Maleyuru Panchayathi,Mudnakudu Village,Kadikatte kere near</t>
  </si>
  <si>
    <t>HHDWS189</t>
  </si>
  <si>
    <t>W/S,DAIRY INSIDE,VENKATAINACHATRA VILLAGE</t>
  </si>
  <si>
    <t>10.5KW</t>
  </si>
  <si>
    <t>DC 7.5 HP and Billing Reading Missmatch</t>
  </si>
  <si>
    <t>05.10.2021</t>
  </si>
  <si>
    <t>HHP293</t>
  </si>
  <si>
    <t>W/S,KODIHUGNE VILL,BISILAVADI ROAD,CHIKKASIDDAIAH LAND</t>
  </si>
  <si>
    <t>06.12.2021</t>
  </si>
  <si>
    <t>HHP281</t>
  </si>
  <si>
    <t>W/S,B.G COLONY,BANNARI TEMPLE NEAR,BISALVADI PANCH</t>
  </si>
  <si>
    <t>D/C</t>
  </si>
  <si>
    <t>HARAVE</t>
  </si>
  <si>
    <t>W/S,HARAVE VILL &amp; PANCH,CHIKKATTE NEAR</t>
  </si>
  <si>
    <t xml:space="preserve"> 8HP</t>
  </si>
  <si>
    <t>18.12.2021</t>
  </si>
  <si>
    <t>CP231</t>
  </si>
  <si>
    <t>W/S,HARAVE VILL &amp; PANCH,NAYAKARA STREET</t>
  </si>
  <si>
    <t>4.5HP</t>
  </si>
  <si>
    <t>16HP</t>
  </si>
  <si>
    <t>EXESS BMD(12,12.2,12.2,12.3,12.3,12.3)</t>
  </si>
  <si>
    <t>HHRWS115</t>
  </si>
  <si>
    <t>W/S,HARAVE PANCH,BASAVA TEMOLE ,KETHALLI VILL</t>
  </si>
  <si>
    <t>9.9,10,10.9,10.9,10,10</t>
  </si>
  <si>
    <t>EXESS BMD</t>
  </si>
  <si>
    <t>28.12.2021</t>
  </si>
  <si>
    <t>HHRWS107</t>
  </si>
  <si>
    <t>W/S,HARAVE PANCH,HOSALLI VILL</t>
  </si>
  <si>
    <t>7.8,7.8,7.8,7.9,7.9,7.8</t>
  </si>
  <si>
    <t>HARWS120</t>
  </si>
  <si>
    <t>HARWS342</t>
  </si>
  <si>
    <t>W/S,HOSALLI ROAD,ARAKALAVADI VILL &amp; PANCH</t>
  </si>
  <si>
    <t>10HP</t>
  </si>
  <si>
    <t>EXESS BMD(10,9.85,10.1,10.0,10,10)</t>
  </si>
  <si>
    <t>24.08.2021</t>
  </si>
  <si>
    <t>W/S,BEERAJI KERE NEAR,BISILAVADI VILL &amp; PANCH</t>
  </si>
  <si>
    <t>12.5KW</t>
  </si>
  <si>
    <t>EXESS BMD (12.5,12.4,12.4,12.3,12.3,12.4)</t>
  </si>
  <si>
    <t>CHAVW22</t>
  </si>
  <si>
    <t>W/S,BEERAJI KERE ROAD,BISILAVADI VILL &amp; PANCH</t>
  </si>
  <si>
    <t>7.4KW</t>
  </si>
  <si>
    <t>EXESS BMD(7.4,7.3,7.3,7.3,12.0,8.5KW)</t>
  </si>
  <si>
    <t>P.D.O Bisilvadi W/S and Village,Puttamadappa Jameen near</t>
  </si>
  <si>
    <t>10.3KW</t>
  </si>
  <si>
    <t>EXESS BMD(10.3,10.2,10.3,10.1,10.2,9.8KW)</t>
  </si>
  <si>
    <t>HRP135</t>
  </si>
  <si>
    <t>W/S,PARVATHI TEMPLE NEAR,MALEYURU VILL &amp; PANCH</t>
  </si>
  <si>
    <t>10.6KW</t>
  </si>
  <si>
    <t>EXESS BMD(10.6,10.2,9.2)</t>
  </si>
  <si>
    <t>HRP10</t>
  </si>
  <si>
    <t>W/S Maleyuru Panchayathi,Mudnakudu Village,Gurumallappa house Near</t>
  </si>
  <si>
    <t>Constant Error</t>
  </si>
  <si>
    <t>K=1 TO 3</t>
  </si>
  <si>
    <t>HHRWS315</t>
  </si>
  <si>
    <t>W/S,HARAVE PANCH,KETHALLI VILL</t>
  </si>
  <si>
    <t>READING MISSMATCH</t>
  </si>
  <si>
    <t>EXESS BMD(12.2,12.5,12.7,11.4,12,11.6,11.4)</t>
  </si>
  <si>
    <t>13774.25.6.2022</t>
  </si>
  <si>
    <t>15992.25.7.22</t>
  </si>
  <si>
    <t>13775.25.7.22</t>
  </si>
  <si>
    <t>15962.26.7.22</t>
  </si>
  <si>
    <t>15963.26.7.22</t>
  </si>
  <si>
    <t>15964.26.7.22</t>
  </si>
  <si>
    <t>AMACHAVADI</t>
  </si>
  <si>
    <t>PUNAJANUR</t>
  </si>
  <si>
    <t>HARADANAHALLI</t>
  </si>
  <si>
    <t>VENKATAIAHNACHTRA</t>
  </si>
  <si>
    <t>BISILAVADI</t>
  </si>
  <si>
    <t>MALEYURU</t>
  </si>
  <si>
    <t>ARAKALAVDI</t>
  </si>
  <si>
    <t>HHRWS163</t>
  </si>
  <si>
    <t>HHRWS281</t>
  </si>
  <si>
    <t>HHRWS289</t>
  </si>
  <si>
    <t>HHRWS62</t>
  </si>
  <si>
    <t>HRP166</t>
  </si>
  <si>
    <t>HRP174</t>
  </si>
  <si>
    <t>D2INRST</t>
  </si>
  <si>
    <t>13951.29.6.2022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</si>
</sst>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color rgb="FF00B050"/>
      <name val="Calibri"/>
      <family val="2"/>
      <scheme val="minor"/>
    </font>
    <font>
      <sz val="11"/>
      <color rgb="FF00B050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  <font>
      <sz val="8"/>
      <color rgb="FF00B050"/>
      <name val="Arial"/>
      <family val="2"/>
    </font>
    <font>
      <sz val="10"/>
      <color rgb="FF00B050"/>
      <name val="Arial"/>
      <family val="2"/>
    </font>
    <font>
      <sz val="12"/>
      <color rgb="FF00B050"/>
      <name val="Arial"/>
      <family val="2"/>
    </font>
    <font>
      <sz val="9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0" borderId="0"/>
    <xf numFmtId="0" fontId="15" fillId="0" borderId="0"/>
    <xf numFmtId="0" fontId="15" fillId="23" borderId="7" applyNumberFormat="0" applyFont="0" applyAlignment="0" applyProtection="0"/>
    <xf numFmtId="0" fontId="15" fillId="23" borderId="7" applyNumberFormat="0" applyFont="0" applyAlignment="0" applyProtection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>
      <alignment vertical="top"/>
    </xf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22" fillId="24" borderId="10" xfId="0" applyFont="1" applyFill="1" applyBorder="1" applyAlignment="1">
      <alignment horizontal="left" vertical="center" wrapText="1"/>
    </xf>
    <xf numFmtId="0" fontId="21" fillId="24" borderId="10" xfId="0" applyFont="1" applyFill="1" applyBorder="1" applyAlignment="1">
      <alignment horizontal="center" vertical="center"/>
    </xf>
    <xf numFmtId="0" fontId="24" fillId="24" borderId="10" xfId="40" applyFont="1" applyFill="1" applyBorder="1" applyAlignment="1" applyProtection="1">
      <alignment horizontal="center" vertical="center" wrapText="1"/>
      <protection locked="0"/>
    </xf>
    <xf numFmtId="0" fontId="24" fillId="24" borderId="10" xfId="0" applyFont="1" applyFill="1" applyBorder="1" applyAlignment="1" applyProtection="1">
      <alignment horizontal="center" vertical="center" wrapText="1"/>
      <protection locked="0"/>
    </xf>
    <xf numFmtId="11" fontId="24" fillId="24" borderId="10" xfId="40" applyNumberFormat="1" applyFont="1" applyFill="1" applyBorder="1" applyAlignment="1">
      <alignment horizontal="center" vertical="center" wrapText="1"/>
    </xf>
    <xf numFmtId="11" fontId="24" fillId="24" borderId="10" xfId="40" applyNumberFormat="1" applyFont="1" applyFill="1" applyBorder="1" applyAlignment="1" applyProtection="1">
      <alignment horizontal="center" vertical="center" wrapText="1"/>
      <protection locked="0"/>
    </xf>
    <xf numFmtId="164" fontId="24" fillId="24" borderId="10" xfId="40" applyNumberFormat="1" applyFont="1" applyFill="1" applyBorder="1" applyAlignment="1" applyProtection="1">
      <alignment horizontal="center" vertical="center" wrapText="1"/>
      <protection locked="0"/>
    </xf>
    <xf numFmtId="0" fontId="24" fillId="24" borderId="10" xfId="40" applyNumberFormat="1" applyFont="1" applyFill="1" applyBorder="1" applyAlignment="1" applyProtection="1">
      <alignment horizontal="center" vertical="center" wrapText="1"/>
      <protection locked="0"/>
    </xf>
    <xf numFmtId="14" fontId="24" fillId="24" borderId="10" xfId="40" applyNumberFormat="1" applyFont="1" applyFill="1" applyBorder="1" applyAlignment="1" applyProtection="1">
      <alignment horizontal="center" vertical="center" wrapText="1"/>
      <protection locked="0"/>
    </xf>
    <xf numFmtId="0" fontId="24" fillId="24" borderId="0" xfId="40" applyFont="1" applyFill="1" applyBorder="1" applyAlignment="1">
      <alignment horizontal="center" vertical="center"/>
    </xf>
    <xf numFmtId="0" fontId="22" fillId="0" borderId="0" xfId="0" applyFont="1"/>
    <xf numFmtId="0" fontId="21" fillId="24" borderId="10" xfId="4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/>
    </xf>
    <xf numFmtId="0" fontId="24" fillId="24" borderId="10" xfId="4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1" fillId="24" borderId="10" xfId="0" applyFont="1" applyFill="1" applyBorder="1" applyAlignment="1">
      <alignment horizontal="center" vertical="center"/>
    </xf>
    <xf numFmtId="11" fontId="1" fillId="24" borderId="10" xfId="0" applyNumberFormat="1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left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vertical="center" wrapText="1"/>
    </xf>
    <xf numFmtId="0" fontId="23" fillId="24" borderId="10" xfId="0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/>
    </xf>
    <xf numFmtId="0" fontId="29" fillId="24" borderId="0" xfId="40" applyFont="1" applyFill="1" applyBorder="1" applyAlignment="1">
      <alignment horizontal="center" vertical="center" wrapText="1"/>
    </xf>
    <xf numFmtId="17" fontId="1" fillId="24" borderId="10" xfId="0" applyNumberFormat="1" applyFont="1" applyFill="1" applyBorder="1" applyAlignment="1">
      <alignment horizontal="center" vertical="center"/>
    </xf>
    <xf numFmtId="164" fontId="1" fillId="24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2" fillId="0" borderId="10" xfId="39" applyFont="1" applyBorder="1" applyAlignment="1">
      <alignment horizontal="center" vertical="center" wrapText="1"/>
    </xf>
    <xf numFmtId="0" fontId="1" fillId="24" borderId="10" xfId="53" applyFont="1" applyFill="1" applyBorder="1" applyAlignment="1">
      <alignment horizontal="center" vertical="center" wrapText="1"/>
    </xf>
    <xf numFmtId="0" fontId="1" fillId="24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0" xfId="0" applyFont="1" applyBorder="1" applyAlignment="1">
      <alignment horizontal="left" vertical="center"/>
    </xf>
    <xf numFmtId="14" fontId="1" fillId="0" borderId="10" xfId="0" applyNumberFormat="1" applyFont="1" applyBorder="1" applyAlignment="1">
      <alignment horizontal="center" vertical="center"/>
    </xf>
    <xf numFmtId="1" fontId="0" fillId="24" borderId="10" xfId="0" applyNumberFormat="1" applyFill="1" applyBorder="1" applyAlignment="1">
      <alignment horizontal="center" vertical="center"/>
    </xf>
    <xf numFmtId="165" fontId="0" fillId="24" borderId="10" xfId="0" applyNumberFormat="1" applyFill="1" applyBorder="1" applyAlignment="1">
      <alignment horizontal="center" vertical="center"/>
    </xf>
    <xf numFmtId="0" fontId="27" fillId="0" borderId="13" xfId="0" applyFont="1" applyBorder="1" applyAlignment="1">
      <alignment horizontal="center"/>
    </xf>
    <xf numFmtId="0" fontId="26" fillId="24" borderId="10" xfId="40" applyFont="1" applyFill="1" applyBorder="1" applyAlignment="1">
      <alignment horizontal="left" vertical="center" wrapText="1"/>
    </xf>
    <xf numFmtId="0" fontId="29" fillId="24" borderId="0" xfId="40" applyFont="1" applyFill="1" applyBorder="1" applyAlignment="1">
      <alignment horizontal="left"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29" fillId="0" borderId="0" xfId="0" applyFont="1"/>
    <xf numFmtId="0" fontId="30" fillId="0" borderId="10" xfId="0" applyFont="1" applyBorder="1" applyAlignment="1">
      <alignment vertical="center"/>
    </xf>
    <xf numFmtId="0" fontId="31" fillId="24" borderId="10" xfId="40" applyFont="1" applyFill="1" applyBorder="1" applyAlignment="1" applyProtection="1">
      <alignment horizontal="center" vertical="center" wrapText="1"/>
      <protection locked="0"/>
    </xf>
    <xf numFmtId="0" fontId="32" fillId="24" borderId="10" xfId="0" applyFont="1" applyFill="1" applyBorder="1" applyAlignment="1">
      <alignment horizontal="left" vertical="center" wrapText="1"/>
    </xf>
    <xf numFmtId="0" fontId="32" fillId="24" borderId="10" xfId="0" applyFont="1" applyFill="1" applyBorder="1" applyAlignment="1">
      <alignment horizontal="center" vertical="center" wrapText="1"/>
    </xf>
    <xf numFmtId="0" fontId="32" fillId="24" borderId="10" xfId="40" applyFont="1" applyFill="1" applyBorder="1" applyAlignment="1">
      <alignment horizontal="center" vertical="center" wrapText="1"/>
    </xf>
    <xf numFmtId="0" fontId="33" fillId="24" borderId="10" xfId="0" applyFont="1" applyFill="1" applyBorder="1" applyAlignment="1" applyProtection="1">
      <alignment horizontal="center" vertical="center" wrapText="1"/>
      <protection locked="0"/>
    </xf>
    <xf numFmtId="11" fontId="32" fillId="24" borderId="10" xfId="0" applyNumberFormat="1" applyFont="1" applyFill="1" applyBorder="1" applyAlignment="1">
      <alignment horizontal="center" vertical="center" wrapText="1"/>
    </xf>
    <xf numFmtId="164" fontId="34" fillId="24" borderId="10" xfId="0" applyNumberFormat="1" applyFont="1" applyFill="1" applyBorder="1" applyAlignment="1">
      <alignment horizontal="center" vertical="center" wrapText="1"/>
    </xf>
    <xf numFmtId="0" fontId="32" fillId="24" borderId="10" xfId="0" applyFont="1" applyFill="1" applyBorder="1" applyAlignment="1">
      <alignment horizontal="center" vertical="center"/>
    </xf>
    <xf numFmtId="0" fontId="31" fillId="24" borderId="10" xfId="0" applyNumberFormat="1" applyFont="1" applyFill="1" applyBorder="1" applyAlignment="1">
      <alignment horizontal="center" vertical="center"/>
    </xf>
    <xf numFmtId="17" fontId="30" fillId="24" borderId="10" xfId="0" applyNumberFormat="1" applyFont="1" applyFill="1" applyBorder="1" applyAlignment="1">
      <alignment horizontal="center" vertical="center"/>
    </xf>
    <xf numFmtId="0" fontId="35" fillId="24" borderId="11" xfId="0" applyFont="1" applyFill="1" applyBorder="1" applyAlignment="1">
      <alignment horizontal="center" vertical="center" wrapText="1"/>
    </xf>
    <xf numFmtId="0" fontId="31" fillId="24" borderId="10" xfId="0" applyFont="1" applyFill="1" applyBorder="1" applyAlignment="1">
      <alignment horizontal="center" vertical="center"/>
    </xf>
    <xf numFmtId="0" fontId="35" fillId="24" borderId="10" xfId="0" applyFont="1" applyFill="1" applyBorder="1" applyAlignment="1">
      <alignment horizontal="center" vertical="center" wrapText="1"/>
    </xf>
    <xf numFmtId="0" fontId="31" fillId="24" borderId="10" xfId="0" applyFont="1" applyFill="1" applyBorder="1" applyAlignment="1">
      <alignment horizontal="left" vertical="center"/>
    </xf>
    <xf numFmtId="0" fontId="31" fillId="24" borderId="0" xfId="0" applyFont="1" applyFill="1" applyBorder="1" applyAlignment="1">
      <alignment horizontal="center" vertical="center"/>
    </xf>
    <xf numFmtId="0" fontId="35" fillId="24" borderId="10" xfId="0" applyFont="1" applyFill="1" applyBorder="1" applyAlignment="1">
      <alignment horizontal="left" vertical="center" wrapText="1"/>
    </xf>
    <xf numFmtId="0" fontId="34" fillId="24" borderId="10" xfId="0" applyFont="1" applyFill="1" applyBorder="1" applyAlignment="1" applyProtection="1">
      <alignment horizontal="center" vertical="center" wrapText="1"/>
      <protection locked="0"/>
    </xf>
    <xf numFmtId="11" fontId="35" fillId="24" borderId="10" xfId="0" applyNumberFormat="1" applyFont="1" applyFill="1" applyBorder="1" applyAlignment="1">
      <alignment horizontal="center" vertical="center" wrapText="1"/>
    </xf>
    <xf numFmtId="164" fontId="35" fillId="24" borderId="10" xfId="0" applyNumberFormat="1" applyFont="1" applyFill="1" applyBorder="1" applyAlignment="1">
      <alignment horizontal="center" vertical="center" wrapText="1"/>
    </xf>
    <xf numFmtId="0" fontId="35" fillId="24" borderId="10" xfId="0" applyFont="1" applyFill="1" applyBorder="1" applyAlignment="1">
      <alignment horizontal="center" vertical="center"/>
    </xf>
    <xf numFmtId="17" fontId="35" fillId="24" borderId="10" xfId="0" applyNumberFormat="1" applyFont="1" applyFill="1" applyBorder="1" applyAlignment="1">
      <alignment horizontal="center" vertical="center"/>
    </xf>
    <xf numFmtId="0" fontId="35" fillId="24" borderId="10" xfId="49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/>
    </xf>
    <xf numFmtId="0" fontId="36" fillId="0" borderId="10" xfId="0" applyFont="1" applyBorder="1" applyAlignment="1">
      <alignment horizontal="left" vertical="center"/>
    </xf>
    <xf numFmtId="0" fontId="35" fillId="24" borderId="0" xfId="0" applyFont="1" applyFill="1" applyBorder="1" applyAlignment="1">
      <alignment vertical="center" wrapText="1"/>
    </xf>
    <xf numFmtId="0" fontId="32" fillId="0" borderId="10" xfId="39" applyFont="1" applyBorder="1" applyAlignment="1">
      <alignment horizontal="center" vertical="center" wrapText="1"/>
    </xf>
    <xf numFmtId="0" fontId="35" fillId="24" borderId="10" xfId="53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2" fillId="0" borderId="10" xfId="0" applyFont="1" applyBorder="1" applyAlignment="1">
      <alignment horizontal="left" vertical="center"/>
    </xf>
    <xf numFmtId="0" fontId="32" fillId="0" borderId="10" xfId="0" applyFont="1" applyBorder="1" applyAlignment="1">
      <alignment vertical="center"/>
    </xf>
    <xf numFmtId="0" fontId="37" fillId="0" borderId="10" xfId="0" applyFont="1" applyBorder="1" applyAlignment="1">
      <alignment horizontal="left" vertical="center" wrapText="1"/>
    </xf>
    <xf numFmtId="0" fontId="32" fillId="24" borderId="10" xfId="0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 wrapText="1"/>
    </xf>
    <xf numFmtId="14" fontId="32" fillId="0" borderId="10" xfId="0" applyNumberFormat="1" applyFont="1" applyBorder="1" applyAlignment="1">
      <alignment horizontal="center" vertical="center"/>
    </xf>
    <xf numFmtId="17" fontId="32" fillId="24" borderId="10" xfId="0" applyNumberFormat="1" applyFont="1" applyFill="1" applyBorder="1" applyAlignment="1">
      <alignment horizontal="center" vertical="center" wrapText="1"/>
    </xf>
    <xf numFmtId="0" fontId="34" fillId="24" borderId="10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5" fillId="24" borderId="10" xfId="0" applyNumberFormat="1" applyFont="1" applyFill="1" applyBorder="1" applyAlignment="1">
      <alignment horizontal="center" vertical="center" wrapText="1"/>
    </xf>
    <xf numFmtId="0" fontId="31" fillId="24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left" vertical="center"/>
    </xf>
    <xf numFmtId="14" fontId="35" fillId="0" borderId="10" xfId="0" applyNumberFormat="1" applyFont="1" applyBorder="1" applyAlignment="1">
      <alignment horizontal="center" vertical="center"/>
    </xf>
    <xf numFmtId="1" fontId="30" fillId="24" borderId="10" xfId="0" applyNumberFormat="1" applyFont="1" applyFill="1" applyBorder="1" applyAlignment="1">
      <alignment horizontal="center" vertical="center"/>
    </xf>
    <xf numFmtId="165" fontId="30" fillId="24" borderId="10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left" vertical="center"/>
    </xf>
    <xf numFmtId="0" fontId="35" fillId="24" borderId="0" xfId="53" applyFont="1" applyFill="1" applyBorder="1" applyAlignment="1">
      <alignment vertical="center" wrapText="1"/>
    </xf>
    <xf numFmtId="0" fontId="30" fillId="24" borderId="10" xfId="0" applyFont="1" applyFill="1" applyBorder="1" applyAlignment="1">
      <alignment horizontal="center" vertical="center"/>
    </xf>
    <xf numFmtId="0" fontId="32" fillId="24" borderId="10" xfId="0" applyFont="1" applyFill="1" applyBorder="1" applyAlignment="1">
      <alignment vertical="center" wrapText="1"/>
    </xf>
    <xf numFmtId="0" fontId="38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2" fillId="0" borderId="11" xfId="0" applyFont="1" applyBorder="1" applyAlignment="1">
      <alignment horizontal="center" vertical="center"/>
    </xf>
    <xf numFmtId="0" fontId="32" fillId="24" borderId="14" xfId="0" applyFont="1" applyFill="1" applyBorder="1" applyAlignment="1">
      <alignment horizontal="center" vertical="center"/>
    </xf>
    <xf numFmtId="0" fontId="32" fillId="24" borderId="11" xfId="0" applyFont="1" applyFill="1" applyBorder="1" applyAlignment="1">
      <alignment horizontal="center" vertical="center" wrapText="1"/>
    </xf>
    <xf numFmtId="0" fontId="32" fillId="24" borderId="10" xfId="0" applyNumberFormat="1" applyFont="1" applyFill="1" applyBorder="1" applyAlignment="1">
      <alignment horizontal="center" vertical="center" wrapText="1"/>
    </xf>
    <xf numFmtId="0" fontId="35" fillId="24" borderId="10" xfId="0" applyFont="1" applyFill="1" applyBorder="1" applyAlignment="1">
      <alignment vertical="center" wrapText="1"/>
    </xf>
    <xf numFmtId="0" fontId="35" fillId="24" borderId="13" xfId="0" applyNumberFormat="1" applyFont="1" applyFill="1" applyBorder="1" applyAlignment="1">
      <alignment horizontal="center" vertical="center" wrapText="1"/>
    </xf>
    <xf numFmtId="0" fontId="35" fillId="24" borderId="0" xfId="0" applyFont="1" applyFill="1" applyBorder="1" applyAlignment="1">
      <alignment horizontal="left" vertical="center" wrapText="1"/>
    </xf>
    <xf numFmtId="164" fontId="32" fillId="24" borderId="10" xfId="0" applyNumberFormat="1" applyFont="1" applyFill="1" applyBorder="1" applyAlignment="1">
      <alignment horizontal="center" vertical="center" wrapText="1"/>
    </xf>
    <xf numFmtId="16" fontId="35" fillId="24" borderId="10" xfId="0" applyNumberFormat="1" applyFont="1" applyFill="1" applyBorder="1" applyAlignment="1">
      <alignment horizontal="center" vertical="center" wrapText="1"/>
    </xf>
    <xf numFmtId="0" fontId="32" fillId="24" borderId="10" xfId="53" applyFont="1" applyFill="1" applyBorder="1" applyAlignment="1">
      <alignment horizontal="left" vertical="center" wrapText="1"/>
    </xf>
    <xf numFmtId="0" fontId="35" fillId="24" borderId="10" xfId="53" applyFont="1" applyFill="1" applyBorder="1" applyAlignment="1">
      <alignment horizontal="left" vertical="center" wrapText="1"/>
    </xf>
    <xf numFmtId="0" fontId="34" fillId="24" borderId="10" xfId="53" applyFont="1" applyFill="1" applyBorder="1" applyAlignment="1" applyProtection="1">
      <alignment horizontal="center" vertical="center" wrapText="1"/>
      <protection locked="0"/>
    </xf>
    <xf numFmtId="11" fontId="35" fillId="24" borderId="10" xfId="53" applyNumberFormat="1" applyFont="1" applyFill="1" applyBorder="1" applyAlignment="1">
      <alignment horizontal="center" vertical="center" wrapText="1"/>
    </xf>
    <xf numFmtId="0" fontId="34" fillId="24" borderId="10" xfId="53" applyFont="1" applyFill="1" applyBorder="1" applyAlignment="1">
      <alignment horizontal="center" vertical="center" wrapText="1"/>
    </xf>
    <xf numFmtId="0" fontId="35" fillId="24" borderId="10" xfId="53" applyFont="1" applyFill="1" applyBorder="1" applyAlignment="1">
      <alignment horizontal="center" vertical="center"/>
    </xf>
    <xf numFmtId="0" fontId="38" fillId="0" borderId="10" xfId="0" applyFont="1" applyBorder="1" applyAlignment="1">
      <alignment horizontal="left" vertical="center" wrapText="1"/>
    </xf>
    <xf numFmtId="14" fontId="30" fillId="0" borderId="10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/>
    </xf>
  </cellXfs>
  <cellStyles count="5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10" xfId="50"/>
    <cellStyle name="Normal 18" xfId="38"/>
    <cellStyle name="Normal 2" xfId="39"/>
    <cellStyle name="Normal 2 10" xfId="51"/>
    <cellStyle name="Normal 3" xfId="1"/>
    <cellStyle name="Normal 4" xfId="40"/>
    <cellStyle name="Normal 5" xfId="49"/>
    <cellStyle name="Normal 5 10" xfId="52"/>
    <cellStyle name="Normal 9" xfId="53"/>
    <cellStyle name="Note 2" xfId="42"/>
    <cellStyle name="Note 3" xfId="43"/>
    <cellStyle name="Note 4" xfId="41"/>
    <cellStyle name="Output 2" xfId="44"/>
    <cellStyle name="Style 1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41"/>
  <sheetViews>
    <sheetView tabSelected="1" topLeftCell="D1" zoomScaleNormal="100" workbookViewId="0">
      <selection activeCell="O29" sqref="O29"/>
    </sheetView>
  </sheetViews>
  <sheetFormatPr defaultRowHeight="15" x14ac:dyDescent="0.25"/>
  <cols>
    <col min="1" max="1" width="6.42578125" customWidth="1"/>
    <col min="2" max="2" width="12.42578125" style="15" customWidth="1"/>
    <col min="3" max="3" width="15.7109375" customWidth="1"/>
    <col min="4" max="4" width="10.140625" customWidth="1"/>
    <col min="5" max="5" width="17.85546875" customWidth="1"/>
    <col min="6" max="6" width="36.85546875" customWidth="1"/>
    <col min="7" max="7" width="8.7109375" customWidth="1"/>
    <col min="8" max="8" width="15.42578125" customWidth="1"/>
    <col min="9" max="9" width="19.28515625" customWidth="1"/>
    <col min="10" max="10" width="20.28515625" hidden="1" customWidth="1"/>
    <col min="11" max="11" width="10.7109375" customWidth="1"/>
    <col min="12" max="12" width="6.42578125" customWidth="1"/>
    <col min="13" max="13" width="8" customWidth="1"/>
    <col min="14" max="14" width="10" customWidth="1"/>
    <col min="15" max="15" width="10.85546875" style="31" customWidth="1"/>
    <col min="17" max="17" width="19.42578125" style="15" customWidth="1"/>
  </cols>
  <sheetData>
    <row r="1" spans="1:219" x14ac:dyDescent="0.25">
      <c r="C1" s="113" t="s">
        <v>35</v>
      </c>
      <c r="D1" s="113"/>
      <c r="E1" s="113"/>
      <c r="F1" s="113"/>
      <c r="G1" s="113"/>
      <c r="H1" s="113"/>
      <c r="I1" s="113"/>
    </row>
    <row r="2" spans="1:219" s="11" customFormat="1" ht="47.25" customHeight="1" x14ac:dyDescent="0.2">
      <c r="A2" s="3" t="s">
        <v>0</v>
      </c>
      <c r="B2" s="14" t="s">
        <v>1</v>
      </c>
      <c r="C2" s="4" t="s">
        <v>18</v>
      </c>
      <c r="D2" s="4" t="s">
        <v>44</v>
      </c>
      <c r="E2" s="4" t="s">
        <v>46</v>
      </c>
      <c r="F2" s="3" t="s">
        <v>3</v>
      </c>
      <c r="G2" s="3" t="s">
        <v>2</v>
      </c>
      <c r="H2" s="3" t="s">
        <v>4</v>
      </c>
      <c r="I2" s="5" t="s">
        <v>5</v>
      </c>
      <c r="J2" s="6" t="s">
        <v>6</v>
      </c>
      <c r="K2" s="7" t="s">
        <v>7</v>
      </c>
      <c r="L2" s="8" t="s">
        <v>8</v>
      </c>
      <c r="M2" s="9" t="s">
        <v>9</v>
      </c>
      <c r="N2" s="3" t="s">
        <v>10</v>
      </c>
      <c r="O2" s="3" t="s">
        <v>11</v>
      </c>
      <c r="P2" s="3" t="s">
        <v>12</v>
      </c>
      <c r="Q2" s="40" t="s">
        <v>13</v>
      </c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</row>
    <row r="3" spans="1:219" s="59" customFormat="1" ht="30" customHeight="1" x14ac:dyDescent="0.25">
      <c r="A3" s="45">
        <v>1</v>
      </c>
      <c r="B3" s="46" t="s">
        <v>21</v>
      </c>
      <c r="C3" s="47"/>
      <c r="D3" s="48" t="s">
        <v>45</v>
      </c>
      <c r="E3" s="49" t="s">
        <v>153</v>
      </c>
      <c r="F3" s="46" t="s">
        <v>22</v>
      </c>
      <c r="G3" s="47" t="s">
        <v>33</v>
      </c>
      <c r="H3" s="47" t="s">
        <v>23</v>
      </c>
      <c r="I3" s="50" t="s">
        <v>24</v>
      </c>
      <c r="J3" s="51" t="s">
        <v>25</v>
      </c>
      <c r="K3" s="52" t="s">
        <v>19</v>
      </c>
      <c r="L3" s="53">
        <v>3</v>
      </c>
      <c r="M3" s="54">
        <v>43983</v>
      </c>
      <c r="N3" s="55">
        <v>1080</v>
      </c>
      <c r="O3" s="56">
        <v>1080</v>
      </c>
      <c r="P3" s="57">
        <f t="shared" ref="P3:P32" si="0">N3-O3</f>
        <v>0</v>
      </c>
      <c r="Q3" s="58" t="s">
        <v>166</v>
      </c>
    </row>
    <row r="4" spans="1:219" s="59" customFormat="1" ht="33" customHeight="1" x14ac:dyDescent="0.25">
      <c r="A4" s="45">
        <v>3</v>
      </c>
      <c r="B4" s="60" t="s">
        <v>47</v>
      </c>
      <c r="C4" s="56"/>
      <c r="D4" s="48" t="s">
        <v>45</v>
      </c>
      <c r="E4" s="49" t="s">
        <v>153</v>
      </c>
      <c r="F4" s="60" t="s">
        <v>48</v>
      </c>
      <c r="G4" s="61" t="s">
        <v>33</v>
      </c>
      <c r="H4" s="57" t="s">
        <v>49</v>
      </c>
      <c r="I4" s="62"/>
      <c r="J4" s="63" t="s">
        <v>50</v>
      </c>
      <c r="K4" s="64" t="s">
        <v>51</v>
      </c>
      <c r="L4" s="64">
        <v>3</v>
      </c>
      <c r="M4" s="65">
        <v>44501</v>
      </c>
      <c r="N4" s="66">
        <v>2210</v>
      </c>
      <c r="O4" s="67">
        <v>2210</v>
      </c>
      <c r="P4" s="57">
        <f t="shared" si="0"/>
        <v>0</v>
      </c>
      <c r="Q4" s="68" t="s">
        <v>167</v>
      </c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</row>
    <row r="5" spans="1:219" s="72" customFormat="1" ht="25.5" x14ac:dyDescent="0.25">
      <c r="A5" s="45">
        <v>5</v>
      </c>
      <c r="B5" s="60" t="s">
        <v>14</v>
      </c>
      <c r="C5" s="60" t="s">
        <v>119</v>
      </c>
      <c r="D5" s="70" t="s">
        <v>52</v>
      </c>
      <c r="E5" s="49" t="s">
        <v>153</v>
      </c>
      <c r="F5" s="60" t="s">
        <v>63</v>
      </c>
      <c r="G5" s="61" t="s">
        <v>16</v>
      </c>
      <c r="H5" s="57" t="s">
        <v>20</v>
      </c>
      <c r="I5" s="62" t="s">
        <v>55</v>
      </c>
      <c r="J5" s="63" t="s">
        <v>56</v>
      </c>
      <c r="K5" s="64" t="s">
        <v>54</v>
      </c>
      <c r="L5" s="64">
        <v>3</v>
      </c>
      <c r="M5" s="65">
        <v>44562</v>
      </c>
      <c r="N5" s="71">
        <v>79704</v>
      </c>
      <c r="O5" s="57"/>
      <c r="P5" s="56">
        <f t="shared" si="0"/>
        <v>79704</v>
      </c>
      <c r="Q5" s="60"/>
    </row>
    <row r="6" spans="1:219" s="69" customFormat="1" ht="36" x14ac:dyDescent="0.25">
      <c r="A6" s="45">
        <v>24</v>
      </c>
      <c r="B6" s="73" t="s">
        <v>120</v>
      </c>
      <c r="C6" s="74"/>
      <c r="D6" s="70" t="s">
        <v>52</v>
      </c>
      <c r="E6" s="49" t="s">
        <v>159</v>
      </c>
      <c r="F6" s="75" t="s">
        <v>121</v>
      </c>
      <c r="G6" s="76" t="s">
        <v>16</v>
      </c>
      <c r="H6" s="77" t="s">
        <v>53</v>
      </c>
      <c r="I6" s="77" t="s">
        <v>122</v>
      </c>
      <c r="J6" s="78" t="s">
        <v>123</v>
      </c>
      <c r="K6" s="79" t="s">
        <v>124</v>
      </c>
      <c r="L6" s="77">
        <v>1</v>
      </c>
      <c r="M6" s="80">
        <v>44713</v>
      </c>
      <c r="N6" s="57">
        <v>16536</v>
      </c>
      <c r="O6" s="81">
        <v>16536</v>
      </c>
      <c r="P6" s="77">
        <f t="shared" si="0"/>
        <v>0</v>
      </c>
      <c r="Q6" s="82" t="s">
        <v>148</v>
      </c>
    </row>
    <row r="7" spans="1:219" s="69" customFormat="1" ht="30" customHeight="1" x14ac:dyDescent="0.25">
      <c r="A7" s="45">
        <v>8</v>
      </c>
      <c r="B7" s="60" t="s">
        <v>72</v>
      </c>
      <c r="C7" s="56"/>
      <c r="D7" s="70" t="s">
        <v>52</v>
      </c>
      <c r="E7" s="49" t="s">
        <v>157</v>
      </c>
      <c r="F7" s="60" t="s">
        <v>73</v>
      </c>
      <c r="G7" s="61" t="s">
        <v>16</v>
      </c>
      <c r="H7" s="57" t="s">
        <v>53</v>
      </c>
      <c r="I7" s="83" t="s">
        <v>74</v>
      </c>
      <c r="J7" s="83" t="s">
        <v>74</v>
      </c>
      <c r="K7" s="64" t="s">
        <v>68</v>
      </c>
      <c r="L7" s="64">
        <v>3</v>
      </c>
      <c r="M7" s="65">
        <v>44562</v>
      </c>
      <c r="N7" s="84">
        <v>41176</v>
      </c>
      <c r="O7" s="57"/>
      <c r="P7" s="56">
        <f t="shared" si="0"/>
        <v>41176</v>
      </c>
      <c r="Q7" s="60"/>
    </row>
    <row r="8" spans="1:219" s="59" customFormat="1" ht="46.5" customHeight="1" x14ac:dyDescent="0.25">
      <c r="A8" s="45">
        <v>18</v>
      </c>
      <c r="B8" s="85" t="s">
        <v>96</v>
      </c>
      <c r="C8" s="44"/>
      <c r="D8" s="70" t="s">
        <v>52</v>
      </c>
      <c r="E8" s="49" t="s">
        <v>157</v>
      </c>
      <c r="F8" s="46" t="s">
        <v>97</v>
      </c>
      <c r="G8" s="82" t="s">
        <v>16</v>
      </c>
      <c r="H8" s="82" t="s">
        <v>15</v>
      </c>
      <c r="I8" s="82" t="s">
        <v>53</v>
      </c>
      <c r="J8" s="83" t="s">
        <v>94</v>
      </c>
      <c r="K8" s="86" t="s">
        <v>98</v>
      </c>
      <c r="L8" s="57">
        <v>3</v>
      </c>
      <c r="M8" s="65">
        <v>44682</v>
      </c>
      <c r="N8" s="87">
        <v>60038</v>
      </c>
      <c r="O8" s="88"/>
      <c r="P8" s="57">
        <f t="shared" si="0"/>
        <v>60038</v>
      </c>
      <c r="Q8" s="89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</row>
    <row r="9" spans="1:219" s="69" customFormat="1" ht="25.5" x14ac:dyDescent="0.25">
      <c r="A9" s="45">
        <v>19</v>
      </c>
      <c r="B9" s="85" t="s">
        <v>99</v>
      </c>
      <c r="C9" s="44"/>
      <c r="D9" s="70" t="s">
        <v>52</v>
      </c>
      <c r="E9" s="49" t="s">
        <v>157</v>
      </c>
      <c r="F9" s="46" t="s">
        <v>100</v>
      </c>
      <c r="G9" s="82" t="s">
        <v>16</v>
      </c>
      <c r="H9" s="82" t="s">
        <v>15</v>
      </c>
      <c r="I9" s="82" t="s">
        <v>53</v>
      </c>
      <c r="J9" s="83" t="s">
        <v>94</v>
      </c>
      <c r="K9" s="86" t="s">
        <v>98</v>
      </c>
      <c r="L9" s="57">
        <v>3</v>
      </c>
      <c r="M9" s="65">
        <v>44682</v>
      </c>
      <c r="N9" s="87">
        <v>60038</v>
      </c>
      <c r="O9" s="88"/>
      <c r="P9" s="57">
        <f t="shared" si="0"/>
        <v>60038</v>
      </c>
      <c r="Q9" s="89"/>
    </row>
    <row r="10" spans="1:219" s="69" customFormat="1" ht="36" x14ac:dyDescent="0.25">
      <c r="A10" s="45">
        <v>25</v>
      </c>
      <c r="B10" s="46" t="s">
        <v>72</v>
      </c>
      <c r="C10" s="74"/>
      <c r="D10" s="70" t="s">
        <v>52</v>
      </c>
      <c r="E10" s="49" t="s">
        <v>157</v>
      </c>
      <c r="F10" s="75" t="s">
        <v>125</v>
      </c>
      <c r="G10" s="77" t="s">
        <v>16</v>
      </c>
      <c r="H10" s="77" t="s">
        <v>53</v>
      </c>
      <c r="I10" s="77" t="s">
        <v>126</v>
      </c>
      <c r="J10" s="78" t="s">
        <v>127</v>
      </c>
      <c r="K10" s="52" t="s">
        <v>68</v>
      </c>
      <c r="L10" s="77">
        <v>3</v>
      </c>
      <c r="M10" s="80">
        <v>44713</v>
      </c>
      <c r="N10" s="91">
        <v>77352</v>
      </c>
      <c r="O10" s="81">
        <v>77352</v>
      </c>
      <c r="P10" s="77">
        <f t="shared" si="0"/>
        <v>0</v>
      </c>
      <c r="Q10" s="82" t="s">
        <v>150</v>
      </c>
    </row>
    <row r="11" spans="1:219" s="69" customFormat="1" ht="36" x14ac:dyDescent="0.25">
      <c r="A11" s="45">
        <v>26</v>
      </c>
      <c r="B11" s="73" t="s">
        <v>128</v>
      </c>
      <c r="C11" s="92"/>
      <c r="D11" s="70" t="s">
        <v>52</v>
      </c>
      <c r="E11" s="49" t="s">
        <v>157</v>
      </c>
      <c r="F11" s="75" t="s">
        <v>129</v>
      </c>
      <c r="G11" s="76" t="s">
        <v>16</v>
      </c>
      <c r="H11" s="77" t="s">
        <v>53</v>
      </c>
      <c r="I11" s="77" t="s">
        <v>130</v>
      </c>
      <c r="J11" s="78" t="s">
        <v>131</v>
      </c>
      <c r="K11" s="52" t="s">
        <v>68</v>
      </c>
      <c r="L11" s="77">
        <v>3</v>
      </c>
      <c r="M11" s="80">
        <v>44713</v>
      </c>
      <c r="N11" s="91">
        <v>14020</v>
      </c>
      <c r="O11" s="81">
        <v>14020</v>
      </c>
      <c r="P11" s="77">
        <f t="shared" si="0"/>
        <v>0</v>
      </c>
      <c r="Q11" s="82" t="s">
        <v>151</v>
      </c>
    </row>
    <row r="12" spans="1:219" s="69" customFormat="1" ht="36" x14ac:dyDescent="0.25">
      <c r="A12" s="45">
        <v>27</v>
      </c>
      <c r="B12" s="73" t="s">
        <v>69</v>
      </c>
      <c r="C12" s="92"/>
      <c r="D12" s="70" t="s">
        <v>52</v>
      </c>
      <c r="E12" s="49" t="s">
        <v>157</v>
      </c>
      <c r="F12" s="75" t="s">
        <v>132</v>
      </c>
      <c r="G12" s="76" t="s">
        <v>16</v>
      </c>
      <c r="H12" s="77" t="s">
        <v>53</v>
      </c>
      <c r="I12" s="77" t="s">
        <v>133</v>
      </c>
      <c r="J12" s="78" t="s">
        <v>134</v>
      </c>
      <c r="K12" s="52" t="s">
        <v>68</v>
      </c>
      <c r="L12" s="77">
        <v>3</v>
      </c>
      <c r="M12" s="80">
        <v>44713</v>
      </c>
      <c r="N12" s="91">
        <v>38920</v>
      </c>
      <c r="O12" s="81">
        <v>38920</v>
      </c>
      <c r="P12" s="77">
        <f t="shared" si="0"/>
        <v>0</v>
      </c>
      <c r="Q12" s="82" t="s">
        <v>152</v>
      </c>
    </row>
    <row r="13" spans="1:219" s="21" customFormat="1" ht="38.25" x14ac:dyDescent="0.25">
      <c r="A13" s="12">
        <v>4</v>
      </c>
      <c r="B13" s="19" t="s">
        <v>59</v>
      </c>
      <c r="C13" s="2"/>
      <c r="D13" s="28" t="s">
        <v>52</v>
      </c>
      <c r="E13" s="4" t="s">
        <v>155</v>
      </c>
      <c r="F13" s="19" t="s">
        <v>60</v>
      </c>
      <c r="G13" s="22" t="s">
        <v>43</v>
      </c>
      <c r="H13" s="18" t="s">
        <v>53</v>
      </c>
      <c r="I13" s="17" t="s">
        <v>61</v>
      </c>
      <c r="J13" s="26" t="s">
        <v>62</v>
      </c>
      <c r="K13" s="16" t="s">
        <v>54</v>
      </c>
      <c r="L13" s="16">
        <v>3</v>
      </c>
      <c r="M13" s="25">
        <v>44562</v>
      </c>
      <c r="N13" s="29">
        <v>3420</v>
      </c>
      <c r="O13" s="42"/>
      <c r="P13" s="2">
        <f t="shared" si="0"/>
        <v>3420</v>
      </c>
      <c r="Q13" s="19"/>
    </row>
    <row r="14" spans="1:219" s="21" customFormat="1" ht="25.5" x14ac:dyDescent="0.25">
      <c r="A14" s="12">
        <v>20</v>
      </c>
      <c r="B14" s="35" t="s">
        <v>101</v>
      </c>
      <c r="C14" s="33"/>
      <c r="D14" s="28" t="s">
        <v>52</v>
      </c>
      <c r="E14" s="4" t="s">
        <v>102</v>
      </c>
      <c r="F14" s="1" t="s">
        <v>103</v>
      </c>
      <c r="G14" s="27" t="s">
        <v>16</v>
      </c>
      <c r="H14" s="18" t="s">
        <v>66</v>
      </c>
      <c r="I14" s="30" t="s">
        <v>104</v>
      </c>
      <c r="J14" s="30" t="s">
        <v>82</v>
      </c>
      <c r="K14" s="36" t="s">
        <v>105</v>
      </c>
      <c r="L14" s="18">
        <v>3</v>
      </c>
      <c r="M14" s="25">
        <v>44682</v>
      </c>
      <c r="N14" s="37">
        <v>76201</v>
      </c>
      <c r="O14" s="38"/>
      <c r="P14" s="18">
        <f t="shared" si="0"/>
        <v>76201</v>
      </c>
      <c r="Q14" s="32"/>
    </row>
    <row r="15" spans="1:219" s="69" customFormat="1" ht="33" customHeight="1" x14ac:dyDescent="0.25">
      <c r="A15" s="45">
        <v>21</v>
      </c>
      <c r="B15" s="85" t="s">
        <v>106</v>
      </c>
      <c r="C15" s="44"/>
      <c r="D15" s="70" t="s">
        <v>52</v>
      </c>
      <c r="E15" s="49" t="s">
        <v>102</v>
      </c>
      <c r="F15" s="46" t="s">
        <v>107</v>
      </c>
      <c r="G15" s="82" t="s">
        <v>16</v>
      </c>
      <c r="H15" s="82" t="s">
        <v>108</v>
      </c>
      <c r="I15" s="82" t="s">
        <v>109</v>
      </c>
      <c r="J15" s="93" t="s">
        <v>110</v>
      </c>
      <c r="K15" s="86" t="s">
        <v>105</v>
      </c>
      <c r="L15" s="57">
        <v>3</v>
      </c>
      <c r="M15" s="65">
        <v>44682</v>
      </c>
      <c r="N15" s="87">
        <v>105564</v>
      </c>
      <c r="O15" s="88"/>
      <c r="P15" s="57">
        <f t="shared" si="0"/>
        <v>105564</v>
      </c>
      <c r="Q15" s="89"/>
    </row>
    <row r="16" spans="1:219" s="69" customFormat="1" ht="30" customHeight="1" x14ac:dyDescent="0.25">
      <c r="A16" s="45">
        <v>22</v>
      </c>
      <c r="B16" s="85" t="s">
        <v>111</v>
      </c>
      <c r="C16" s="44"/>
      <c r="D16" s="70" t="s">
        <v>52</v>
      </c>
      <c r="E16" s="49" t="s">
        <v>102</v>
      </c>
      <c r="F16" s="46" t="s">
        <v>112</v>
      </c>
      <c r="G16" s="82" t="s">
        <v>16</v>
      </c>
      <c r="H16" s="82">
        <v>7.5</v>
      </c>
      <c r="I16" s="94" t="s">
        <v>113</v>
      </c>
      <c r="J16" s="82" t="s">
        <v>114</v>
      </c>
      <c r="K16" s="86" t="s">
        <v>115</v>
      </c>
      <c r="L16" s="57">
        <v>3</v>
      </c>
      <c r="M16" s="65">
        <v>44682</v>
      </c>
      <c r="N16" s="87">
        <v>38304</v>
      </c>
      <c r="O16" s="88"/>
      <c r="P16" s="57">
        <f t="shared" si="0"/>
        <v>38304</v>
      </c>
      <c r="Q16" s="89"/>
    </row>
    <row r="17" spans="1:17" s="69" customFormat="1" ht="30.75" customHeight="1" x14ac:dyDescent="0.25">
      <c r="A17" s="45">
        <v>23</v>
      </c>
      <c r="B17" s="85" t="s">
        <v>116</v>
      </c>
      <c r="C17" s="44"/>
      <c r="D17" s="70" t="s">
        <v>52</v>
      </c>
      <c r="E17" s="49" t="s">
        <v>102</v>
      </c>
      <c r="F17" s="46" t="s">
        <v>117</v>
      </c>
      <c r="G17" s="82" t="s">
        <v>16</v>
      </c>
      <c r="H17" s="82">
        <v>7.5</v>
      </c>
      <c r="I17" s="94" t="s">
        <v>118</v>
      </c>
      <c r="J17" s="82" t="s">
        <v>114</v>
      </c>
      <c r="K17" s="86" t="s">
        <v>115</v>
      </c>
      <c r="L17" s="82">
        <v>1</v>
      </c>
      <c r="M17" s="65">
        <v>44682</v>
      </c>
      <c r="N17" s="87">
        <v>16770</v>
      </c>
      <c r="O17" s="88"/>
      <c r="P17" s="57">
        <f t="shared" si="0"/>
        <v>16770</v>
      </c>
      <c r="Q17" s="89"/>
    </row>
    <row r="18" spans="1:17" s="69" customFormat="1" ht="36" x14ac:dyDescent="0.25">
      <c r="A18" s="45">
        <v>30</v>
      </c>
      <c r="B18" s="73" t="s">
        <v>143</v>
      </c>
      <c r="C18" s="74"/>
      <c r="D18" s="70" t="s">
        <v>52</v>
      </c>
      <c r="E18" s="49" t="s">
        <v>102</v>
      </c>
      <c r="F18" s="46" t="s">
        <v>144</v>
      </c>
      <c r="G18" s="77" t="s">
        <v>16</v>
      </c>
      <c r="H18" s="77">
        <v>7.5</v>
      </c>
      <c r="I18" s="78" t="s">
        <v>145</v>
      </c>
      <c r="J18" s="78" t="s">
        <v>146</v>
      </c>
      <c r="K18" s="79">
        <v>44558</v>
      </c>
      <c r="L18" s="77">
        <v>3</v>
      </c>
      <c r="M18" s="80">
        <v>44713</v>
      </c>
      <c r="N18" s="88">
        <v>64554</v>
      </c>
      <c r="O18" s="81"/>
      <c r="P18" s="77">
        <f t="shared" si="0"/>
        <v>64554</v>
      </c>
      <c r="Q18" s="82"/>
    </row>
    <row r="19" spans="1:17" s="95" customFormat="1" ht="42.75" customHeight="1" x14ac:dyDescent="0.25">
      <c r="A19" s="45">
        <v>10</v>
      </c>
      <c r="B19" s="60" t="s">
        <v>78</v>
      </c>
      <c r="C19" s="56"/>
      <c r="D19" s="70" t="s">
        <v>52</v>
      </c>
      <c r="E19" s="49" t="s">
        <v>158</v>
      </c>
      <c r="F19" s="60" t="s">
        <v>79</v>
      </c>
      <c r="G19" s="61" t="s">
        <v>16</v>
      </c>
      <c r="H19" s="57" t="s">
        <v>53</v>
      </c>
      <c r="I19" s="83" t="s">
        <v>80</v>
      </c>
      <c r="J19" s="83" t="s">
        <v>80</v>
      </c>
      <c r="K19" s="64" t="s">
        <v>77</v>
      </c>
      <c r="L19" s="64">
        <v>3</v>
      </c>
      <c r="M19" s="65">
        <v>44562</v>
      </c>
      <c r="N19" s="71">
        <v>52212</v>
      </c>
      <c r="O19" s="57"/>
      <c r="P19" s="56">
        <f t="shared" si="0"/>
        <v>52212</v>
      </c>
      <c r="Q19" s="60"/>
    </row>
    <row r="20" spans="1:17" s="95" customFormat="1" ht="27" customHeight="1" x14ac:dyDescent="0.25">
      <c r="A20" s="45">
        <v>11</v>
      </c>
      <c r="B20" s="60" t="s">
        <v>14</v>
      </c>
      <c r="C20" s="56" t="s">
        <v>160</v>
      </c>
      <c r="D20" s="70" t="s">
        <v>52</v>
      </c>
      <c r="E20" s="49" t="s">
        <v>158</v>
      </c>
      <c r="F20" s="60" t="s">
        <v>81</v>
      </c>
      <c r="G20" s="61" t="s">
        <v>16</v>
      </c>
      <c r="H20" s="57" t="s">
        <v>66</v>
      </c>
      <c r="I20" s="83" t="s">
        <v>82</v>
      </c>
      <c r="J20" s="83" t="s">
        <v>82</v>
      </c>
      <c r="K20" s="64" t="s">
        <v>77</v>
      </c>
      <c r="L20" s="64">
        <v>3</v>
      </c>
      <c r="M20" s="65">
        <v>44562</v>
      </c>
      <c r="N20" s="71">
        <v>57948</v>
      </c>
      <c r="O20" s="57"/>
      <c r="P20" s="56">
        <f t="shared" si="0"/>
        <v>57948</v>
      </c>
      <c r="Q20" s="60"/>
    </row>
    <row r="21" spans="1:17" s="95" customFormat="1" ht="30" customHeight="1" x14ac:dyDescent="0.25">
      <c r="A21" s="45">
        <v>12</v>
      </c>
      <c r="B21" s="60" t="s">
        <v>14</v>
      </c>
      <c r="C21" s="56" t="s">
        <v>161</v>
      </c>
      <c r="D21" s="70" t="s">
        <v>52</v>
      </c>
      <c r="E21" s="49" t="s">
        <v>158</v>
      </c>
      <c r="F21" s="60" t="s">
        <v>83</v>
      </c>
      <c r="G21" s="61" t="s">
        <v>16</v>
      </c>
      <c r="H21" s="57" t="s">
        <v>66</v>
      </c>
      <c r="I21" s="83" t="s">
        <v>84</v>
      </c>
      <c r="J21" s="83" t="s">
        <v>84</v>
      </c>
      <c r="K21" s="64" t="s">
        <v>77</v>
      </c>
      <c r="L21" s="64">
        <v>3</v>
      </c>
      <c r="M21" s="65">
        <v>44562</v>
      </c>
      <c r="N21" s="84">
        <v>65200</v>
      </c>
      <c r="O21" s="57"/>
      <c r="P21" s="56">
        <f t="shared" si="0"/>
        <v>65200</v>
      </c>
      <c r="Q21" s="60"/>
    </row>
    <row r="22" spans="1:17" s="95" customFormat="1" ht="25.5" x14ac:dyDescent="0.25">
      <c r="A22" s="45">
        <v>13</v>
      </c>
      <c r="B22" s="60" t="s">
        <v>14</v>
      </c>
      <c r="C22" s="56" t="s">
        <v>162</v>
      </c>
      <c r="D22" s="70" t="s">
        <v>52</v>
      </c>
      <c r="E22" s="49" t="s">
        <v>158</v>
      </c>
      <c r="F22" s="60" t="s">
        <v>85</v>
      </c>
      <c r="G22" s="61" t="s">
        <v>16</v>
      </c>
      <c r="H22" s="57" t="s">
        <v>66</v>
      </c>
      <c r="I22" s="83" t="s">
        <v>86</v>
      </c>
      <c r="J22" s="83" t="s">
        <v>86</v>
      </c>
      <c r="K22" s="64" t="s">
        <v>87</v>
      </c>
      <c r="L22" s="64">
        <v>3</v>
      </c>
      <c r="M22" s="65">
        <v>44562</v>
      </c>
      <c r="N22" s="71">
        <v>72450</v>
      </c>
      <c r="O22" s="57"/>
      <c r="P22" s="56">
        <f t="shared" si="0"/>
        <v>72450</v>
      </c>
      <c r="Q22" s="60"/>
    </row>
    <row r="23" spans="1:17" s="95" customFormat="1" ht="25.5" x14ac:dyDescent="0.25">
      <c r="A23" s="45">
        <v>14</v>
      </c>
      <c r="B23" s="60" t="s">
        <v>14</v>
      </c>
      <c r="C23" s="56" t="s">
        <v>163</v>
      </c>
      <c r="D23" s="70" t="s">
        <v>52</v>
      </c>
      <c r="E23" s="49" t="s">
        <v>158</v>
      </c>
      <c r="F23" s="60" t="s">
        <v>88</v>
      </c>
      <c r="G23" s="61" t="s">
        <v>16</v>
      </c>
      <c r="H23" s="57" t="s">
        <v>66</v>
      </c>
      <c r="I23" s="83" t="s">
        <v>86</v>
      </c>
      <c r="J23" s="83" t="s">
        <v>86</v>
      </c>
      <c r="K23" s="64" t="s">
        <v>87</v>
      </c>
      <c r="L23" s="64">
        <v>3</v>
      </c>
      <c r="M23" s="65">
        <v>44562</v>
      </c>
      <c r="N23" s="71">
        <v>72450</v>
      </c>
      <c r="O23" s="57"/>
      <c r="P23" s="56">
        <f t="shared" si="0"/>
        <v>72450</v>
      </c>
      <c r="Q23" s="60"/>
    </row>
    <row r="24" spans="1:17" s="95" customFormat="1" ht="25.5" x14ac:dyDescent="0.25">
      <c r="A24" s="45">
        <v>15</v>
      </c>
      <c r="B24" s="60" t="s">
        <v>14</v>
      </c>
      <c r="C24" s="56" t="s">
        <v>164</v>
      </c>
      <c r="D24" s="70" t="s">
        <v>52</v>
      </c>
      <c r="E24" s="49" t="s">
        <v>158</v>
      </c>
      <c r="F24" s="60" t="s">
        <v>89</v>
      </c>
      <c r="G24" s="61" t="s">
        <v>16</v>
      </c>
      <c r="H24" s="57" t="s">
        <v>66</v>
      </c>
      <c r="I24" s="83" t="s">
        <v>86</v>
      </c>
      <c r="J24" s="83" t="s">
        <v>86</v>
      </c>
      <c r="K24" s="64" t="s">
        <v>87</v>
      </c>
      <c r="L24" s="64">
        <v>3</v>
      </c>
      <c r="M24" s="65">
        <v>44562</v>
      </c>
      <c r="N24" s="71">
        <v>72450</v>
      </c>
      <c r="O24" s="57"/>
      <c r="P24" s="56">
        <f t="shared" si="0"/>
        <v>72450</v>
      </c>
      <c r="Q24" s="60"/>
    </row>
    <row r="25" spans="1:17" s="95" customFormat="1" ht="24" customHeight="1" x14ac:dyDescent="0.25">
      <c r="A25" s="45">
        <v>16</v>
      </c>
      <c r="B25" s="60" t="s">
        <v>14</v>
      </c>
      <c r="C25" s="56" t="s">
        <v>165</v>
      </c>
      <c r="D25" s="70" t="s">
        <v>52</v>
      </c>
      <c r="E25" s="49" t="s">
        <v>158</v>
      </c>
      <c r="F25" s="60" t="s">
        <v>90</v>
      </c>
      <c r="G25" s="61" t="s">
        <v>16</v>
      </c>
      <c r="H25" s="57" t="s">
        <v>66</v>
      </c>
      <c r="I25" s="83" t="s">
        <v>76</v>
      </c>
      <c r="J25" s="83" t="s">
        <v>76</v>
      </c>
      <c r="K25" s="64" t="s">
        <v>87</v>
      </c>
      <c r="L25" s="64">
        <v>3</v>
      </c>
      <c r="M25" s="65">
        <v>44562</v>
      </c>
      <c r="N25" s="84">
        <v>54322</v>
      </c>
      <c r="O25" s="57"/>
      <c r="P25" s="56">
        <f t="shared" si="0"/>
        <v>54322</v>
      </c>
      <c r="Q25" s="60"/>
    </row>
    <row r="26" spans="1:17" s="95" customFormat="1" ht="38.25" customHeight="1" x14ac:dyDescent="0.25">
      <c r="A26" s="45">
        <v>28</v>
      </c>
      <c r="B26" s="46" t="s">
        <v>135</v>
      </c>
      <c r="C26" s="74"/>
      <c r="D26" s="70" t="s">
        <v>52</v>
      </c>
      <c r="E26" s="49" t="s">
        <v>158</v>
      </c>
      <c r="F26" s="75" t="s">
        <v>136</v>
      </c>
      <c r="G26" s="76" t="s">
        <v>16</v>
      </c>
      <c r="H26" s="96" t="s">
        <v>15</v>
      </c>
      <c r="I26" s="77" t="s">
        <v>137</v>
      </c>
      <c r="J26" s="78" t="s">
        <v>138</v>
      </c>
      <c r="K26" s="97" t="s">
        <v>77</v>
      </c>
      <c r="L26" s="77">
        <v>3</v>
      </c>
      <c r="M26" s="80">
        <v>44713</v>
      </c>
      <c r="N26" s="88">
        <v>39600</v>
      </c>
      <c r="O26" s="81"/>
      <c r="P26" s="77">
        <f t="shared" si="0"/>
        <v>39600</v>
      </c>
      <c r="Q26" s="82"/>
    </row>
    <row r="27" spans="1:17" s="95" customFormat="1" ht="33" customHeight="1" x14ac:dyDescent="0.25">
      <c r="A27" s="45">
        <v>29</v>
      </c>
      <c r="B27" s="46" t="s">
        <v>139</v>
      </c>
      <c r="C27" s="92"/>
      <c r="D27" s="70" t="s">
        <v>52</v>
      </c>
      <c r="E27" s="49" t="s">
        <v>158</v>
      </c>
      <c r="F27" s="46" t="s">
        <v>140</v>
      </c>
      <c r="G27" s="76" t="s">
        <v>16</v>
      </c>
      <c r="H27" s="98" t="s">
        <v>15</v>
      </c>
      <c r="I27" s="99" t="s">
        <v>141</v>
      </c>
      <c r="J27" s="99" t="s">
        <v>142</v>
      </c>
      <c r="K27" s="97" t="s">
        <v>87</v>
      </c>
      <c r="L27" s="77">
        <v>3</v>
      </c>
      <c r="M27" s="80">
        <v>44713</v>
      </c>
      <c r="N27" s="57">
        <v>68147</v>
      </c>
      <c r="O27" s="81"/>
      <c r="P27" s="77">
        <f t="shared" si="0"/>
        <v>68147</v>
      </c>
      <c r="Q27" s="100"/>
    </row>
    <row r="28" spans="1:17" s="95" customFormat="1" ht="41.25" customHeight="1" x14ac:dyDescent="0.25">
      <c r="A28" s="45">
        <v>7</v>
      </c>
      <c r="B28" s="60" t="s">
        <v>69</v>
      </c>
      <c r="C28" s="56"/>
      <c r="D28" s="70" t="s">
        <v>52</v>
      </c>
      <c r="E28" s="49" t="s">
        <v>46</v>
      </c>
      <c r="F28" s="60" t="s">
        <v>70</v>
      </c>
      <c r="G28" s="61" t="s">
        <v>16</v>
      </c>
      <c r="H28" s="55" t="s">
        <v>53</v>
      </c>
      <c r="I28" s="101" t="s">
        <v>71</v>
      </c>
      <c r="J28" s="83" t="s">
        <v>71</v>
      </c>
      <c r="K28" s="64" t="s">
        <v>68</v>
      </c>
      <c r="L28" s="64">
        <v>3</v>
      </c>
      <c r="M28" s="65">
        <v>44562</v>
      </c>
      <c r="N28" s="71">
        <v>38920</v>
      </c>
      <c r="O28" s="57">
        <v>38920</v>
      </c>
      <c r="P28" s="56">
        <f t="shared" si="0"/>
        <v>0</v>
      </c>
      <c r="Q28" s="60"/>
    </row>
    <row r="29" spans="1:17" s="34" customFormat="1" ht="42.75" customHeight="1" x14ac:dyDescent="0.25">
      <c r="A29" s="12">
        <v>9</v>
      </c>
      <c r="B29" s="19" t="s">
        <v>14</v>
      </c>
      <c r="C29" s="2"/>
      <c r="D29" s="28" t="s">
        <v>52</v>
      </c>
      <c r="E29" s="4" t="s">
        <v>46</v>
      </c>
      <c r="F29" s="19" t="s">
        <v>75</v>
      </c>
      <c r="G29" s="22" t="s">
        <v>16</v>
      </c>
      <c r="H29" s="20" t="s">
        <v>66</v>
      </c>
      <c r="I29" s="30" t="s">
        <v>76</v>
      </c>
      <c r="J29" s="30" t="s">
        <v>76</v>
      </c>
      <c r="K29" s="16" t="s">
        <v>77</v>
      </c>
      <c r="L29" s="16">
        <v>3</v>
      </c>
      <c r="M29" s="25">
        <v>44562</v>
      </c>
      <c r="N29" s="29">
        <v>54322</v>
      </c>
      <c r="O29" s="18"/>
      <c r="P29" s="2">
        <f t="shared" si="0"/>
        <v>54322</v>
      </c>
      <c r="Q29" s="19"/>
    </row>
    <row r="30" spans="1:17" s="95" customFormat="1" ht="24.75" customHeight="1" x14ac:dyDescent="0.25">
      <c r="A30" s="45">
        <v>2</v>
      </c>
      <c r="B30" s="60" t="s">
        <v>39</v>
      </c>
      <c r="C30" s="102" t="s">
        <v>39</v>
      </c>
      <c r="D30" s="48" t="s">
        <v>45</v>
      </c>
      <c r="E30" s="49" t="s">
        <v>154</v>
      </c>
      <c r="F30" s="46" t="s">
        <v>40</v>
      </c>
      <c r="G30" s="47" t="s">
        <v>26</v>
      </c>
      <c r="H30" s="47">
        <v>0.12</v>
      </c>
      <c r="I30" s="50" t="s">
        <v>41</v>
      </c>
      <c r="J30" s="103" t="s">
        <v>42</v>
      </c>
      <c r="K30" s="52" t="s">
        <v>27</v>
      </c>
      <c r="L30" s="56">
        <v>3</v>
      </c>
      <c r="M30" s="104">
        <v>44398</v>
      </c>
      <c r="N30" s="66">
        <v>1320</v>
      </c>
      <c r="O30" s="57"/>
      <c r="P30" s="57">
        <f t="shared" si="0"/>
        <v>1320</v>
      </c>
      <c r="Q30" s="60"/>
    </row>
    <row r="31" spans="1:17" s="69" customFormat="1" ht="34.5" customHeight="1" x14ac:dyDescent="0.25">
      <c r="A31" s="45">
        <v>6</v>
      </c>
      <c r="B31" s="105" t="s">
        <v>64</v>
      </c>
      <c r="C31" s="56"/>
      <c r="D31" s="70" t="s">
        <v>52</v>
      </c>
      <c r="E31" s="49" t="s">
        <v>156</v>
      </c>
      <c r="F31" s="106" t="s">
        <v>65</v>
      </c>
      <c r="G31" s="107" t="s">
        <v>16</v>
      </c>
      <c r="H31" s="108" t="s">
        <v>66</v>
      </c>
      <c r="I31" s="56" t="s">
        <v>57</v>
      </c>
      <c r="J31" s="109" t="s">
        <v>58</v>
      </c>
      <c r="K31" s="110" t="s">
        <v>67</v>
      </c>
      <c r="L31" s="64">
        <v>3</v>
      </c>
      <c r="M31" s="65">
        <v>44562</v>
      </c>
      <c r="N31" s="71">
        <v>86726</v>
      </c>
      <c r="O31" s="71">
        <v>86726</v>
      </c>
      <c r="P31" s="56">
        <f t="shared" si="0"/>
        <v>0</v>
      </c>
      <c r="Q31" s="106" t="s">
        <v>147</v>
      </c>
    </row>
    <row r="32" spans="1:17" s="95" customFormat="1" ht="25.5" x14ac:dyDescent="0.25">
      <c r="A32" s="45">
        <v>17</v>
      </c>
      <c r="B32" s="89" t="s">
        <v>91</v>
      </c>
      <c r="C32" s="44"/>
      <c r="D32" s="70" t="s">
        <v>52</v>
      </c>
      <c r="E32" s="49" t="s">
        <v>156</v>
      </c>
      <c r="F32" s="111" t="s">
        <v>92</v>
      </c>
      <c r="G32" s="61" t="s">
        <v>16</v>
      </c>
      <c r="H32" s="82" t="s">
        <v>53</v>
      </c>
      <c r="I32" s="82" t="s">
        <v>93</v>
      </c>
      <c r="J32" s="83" t="s">
        <v>94</v>
      </c>
      <c r="K32" s="112" t="s">
        <v>95</v>
      </c>
      <c r="L32" s="57">
        <v>3</v>
      </c>
      <c r="M32" s="65">
        <v>44682</v>
      </c>
      <c r="N32" s="57">
        <v>116251</v>
      </c>
      <c r="O32" s="57">
        <v>116251</v>
      </c>
      <c r="P32" s="57">
        <f t="shared" si="0"/>
        <v>0</v>
      </c>
      <c r="Q32" s="89" t="s">
        <v>149</v>
      </c>
    </row>
    <row r="33" spans="6:17" x14ac:dyDescent="0.25">
      <c r="F33" s="39" t="s">
        <v>29</v>
      </c>
      <c r="G33" s="39" t="s">
        <v>30</v>
      </c>
      <c r="H33" s="39" t="s">
        <v>31</v>
      </c>
      <c r="I33" s="39" t="s">
        <v>32</v>
      </c>
      <c r="N33" s="24">
        <f>SUM(N3:N32)</f>
        <v>1548205</v>
      </c>
      <c r="O33" s="24">
        <f>SUM(O3:O32)</f>
        <v>392015</v>
      </c>
      <c r="P33" s="24">
        <f>SUM(P3:P32)</f>
        <v>1156190</v>
      </c>
      <c r="Q33" s="41"/>
    </row>
    <row r="34" spans="6:17" x14ac:dyDescent="0.25">
      <c r="F34" s="13">
        <v>1</v>
      </c>
      <c r="G34" s="13" t="s">
        <v>33</v>
      </c>
      <c r="H34" s="13">
        <v>2</v>
      </c>
      <c r="I34" s="13">
        <v>3290</v>
      </c>
      <c r="N34" s="43"/>
    </row>
    <row r="35" spans="6:17" x14ac:dyDescent="0.25">
      <c r="F35" s="13">
        <v>2</v>
      </c>
      <c r="G35" s="13" t="s">
        <v>17</v>
      </c>
      <c r="H35" s="13">
        <v>0</v>
      </c>
      <c r="I35" s="13">
        <v>0</v>
      </c>
    </row>
    <row r="36" spans="6:17" x14ac:dyDescent="0.25">
      <c r="F36" s="13">
        <v>3</v>
      </c>
      <c r="G36" s="13" t="s">
        <v>26</v>
      </c>
      <c r="H36" s="13">
        <v>1</v>
      </c>
      <c r="I36" s="13">
        <v>1320</v>
      </c>
    </row>
    <row r="37" spans="6:17" x14ac:dyDescent="0.25">
      <c r="F37" s="13">
        <v>4</v>
      </c>
      <c r="G37" s="13" t="s">
        <v>16</v>
      </c>
      <c r="H37" s="13">
        <v>26</v>
      </c>
      <c r="I37" s="13">
        <v>1540175</v>
      </c>
      <c r="N37" s="31" t="s">
        <v>36</v>
      </c>
      <c r="P37" s="31"/>
    </row>
    <row r="38" spans="6:17" x14ac:dyDescent="0.25">
      <c r="F38" s="13">
        <v>5</v>
      </c>
      <c r="G38" s="13" t="s">
        <v>28</v>
      </c>
      <c r="H38" s="13">
        <v>0</v>
      </c>
      <c r="I38" s="13">
        <v>0</v>
      </c>
      <c r="N38" s="31" t="s">
        <v>37</v>
      </c>
      <c r="P38" s="31"/>
    </row>
    <row r="39" spans="6:17" x14ac:dyDescent="0.25">
      <c r="F39" s="13">
        <v>6</v>
      </c>
      <c r="G39" s="13" t="s">
        <v>43</v>
      </c>
      <c r="H39" s="13">
        <v>1</v>
      </c>
      <c r="I39" s="13">
        <v>3420</v>
      </c>
      <c r="N39" s="31" t="s">
        <v>38</v>
      </c>
      <c r="P39" s="31"/>
    </row>
    <row r="40" spans="6:17" ht="15.75" x14ac:dyDescent="0.25">
      <c r="F40" s="13"/>
      <c r="G40" s="23" t="s">
        <v>34</v>
      </c>
      <c r="H40" s="23">
        <f>SUBTOTAL(9,H34:H39)</f>
        <v>30</v>
      </c>
      <c r="I40" s="23">
        <f>SUBTOTAL(9,I34:I39)</f>
        <v>1548205</v>
      </c>
    </row>
    <row r="41" spans="6:17" x14ac:dyDescent="0.25">
      <c r="F41" s="13"/>
      <c r="G41" s="13"/>
      <c r="H41" s="13"/>
      <c r="I41" s="13"/>
    </row>
  </sheetData>
  <autoFilter ref="A2:Q39"/>
  <sortState ref="A3:Q40">
    <sortCondition ref="E3"/>
  </sortState>
  <mergeCells count="1">
    <mergeCell ref="C1:I1"/>
  </mergeCells>
  <pageMargins left="0" right="0" top="0" bottom="0" header="0.05" footer="0.05"/>
  <pageSetup paperSize="9"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h.hlalli</vt:lpstr>
      <vt:lpstr>h.hlalli!Print_Area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CESC</cp:lastModifiedBy>
  <cp:lastPrinted>2022-07-02T05:39:57Z</cp:lastPrinted>
  <dcterms:created xsi:type="dcterms:W3CDTF">2020-01-13T11:48:23Z</dcterms:created>
  <dcterms:modified xsi:type="dcterms:W3CDTF">2022-09-19T05:51:56Z</dcterms:modified>
</cp:coreProperties>
</file>