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Sheet1!$A$6:$J$35</definedName>
  </definedNames>
  <calcPr calcId="145621"/>
</workbook>
</file>

<file path=xl/calcChain.xml><?xml version="1.0" encoding="utf-8"?>
<calcChain xmlns="http://schemas.openxmlformats.org/spreadsheetml/2006/main">
  <c r="C28" i="1" l="1"/>
  <c r="D25" i="1"/>
  <c r="N30" i="1" l="1"/>
  <c r="J27" i="1"/>
  <c r="J31" i="1" s="1"/>
  <c r="J33" i="1" s="1"/>
  <c r="J35" i="1" s="1"/>
  <c r="J37" i="1" s="1"/>
  <c r="B25" i="1"/>
  <c r="E25" i="1" l="1"/>
  <c r="F25" i="1" s="1"/>
  <c r="G25" i="1" s="1"/>
  <c r="C25" i="1"/>
  <c r="H25" i="1" l="1"/>
  <c r="C27" i="1" s="1"/>
  <c r="C29" i="1" s="1"/>
</calcChain>
</file>

<file path=xl/sharedStrings.xml><?xml version="1.0" encoding="utf-8"?>
<sst xmlns="http://schemas.openxmlformats.org/spreadsheetml/2006/main" count="48" uniqueCount="45">
  <si>
    <t>RR NO</t>
  </si>
  <si>
    <t>Consumer Name</t>
  </si>
  <si>
    <t>ADDRESS</t>
  </si>
  <si>
    <t>Sanction KWh</t>
  </si>
  <si>
    <t>Date of Service</t>
  </si>
  <si>
    <t>DATE OF DISS</t>
  </si>
  <si>
    <t>DEPOSIT DETAILS</t>
  </si>
  <si>
    <t>ACC</t>
  </si>
  <si>
    <t>AMOUNT</t>
  </si>
  <si>
    <t>RT NO</t>
  </si>
  <si>
    <t>RT DATE</t>
  </si>
  <si>
    <t>METER DETAILS</t>
  </si>
  <si>
    <t>SL NO</t>
  </si>
  <si>
    <t>MAKE</t>
  </si>
  <si>
    <t>PHASE</t>
  </si>
  <si>
    <t>FR</t>
  </si>
  <si>
    <t>IR</t>
  </si>
  <si>
    <t>NO OF DAYS</t>
  </si>
  <si>
    <t>WEEK</t>
  </si>
  <si>
    <t>FC</t>
  </si>
  <si>
    <t>UNITS</t>
  </si>
  <si>
    <t>EC</t>
  </si>
  <si>
    <t>TAX</t>
  </si>
  <si>
    <t>FAC</t>
  </si>
  <si>
    <t xml:space="preserve">TOTAL BILL </t>
  </si>
  <si>
    <t>COLLECTION</t>
  </si>
  <si>
    <t>BALANCE</t>
  </si>
  <si>
    <t>FINAL BILL CALCUCLATION</t>
  </si>
  <si>
    <t>DMD</t>
  </si>
  <si>
    <t>OTHERS</t>
  </si>
  <si>
    <t>LEVEL2</t>
  </si>
  <si>
    <t>METER RENT</t>
  </si>
  <si>
    <t>T DMD</t>
  </si>
  <si>
    <t>PAID</t>
  </si>
  <si>
    <t>BAL</t>
  </si>
  <si>
    <t>DEP</t>
  </si>
  <si>
    <t>NET PAY</t>
  </si>
  <si>
    <t xml:space="preserve">TOTAL CALC </t>
  </si>
  <si>
    <t xml:space="preserve">BILL </t>
  </si>
  <si>
    <t>KRISHI GEO PACK PVT,LTD.,</t>
  </si>
  <si>
    <t>B1TMPR126</t>
  </si>
  <si>
    <t>THONDAVADI,CHIKKATI,</t>
  </si>
  <si>
    <t>NO PREPAID</t>
  </si>
  <si>
    <t>C963852</t>
  </si>
  <si>
    <t>L &amp;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</si>
</sst>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12529"/>
      <name val="Arial"/>
      <family val="2"/>
    </font>
    <font>
      <b/>
      <sz val="10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5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N37"/>
  <sheetViews>
    <sheetView tabSelected="1" topLeftCell="A19" zoomScaleNormal="100" workbookViewId="0">
      <selection activeCell="K36" sqref="K36"/>
    </sheetView>
  </sheetViews>
  <sheetFormatPr defaultRowHeight="15" x14ac:dyDescent="0.25"/>
  <cols>
    <col min="1" max="1" width="9.140625" style="1"/>
    <col min="2" max="2" width="23.140625" style="1" bestFit="1" customWidth="1"/>
    <col min="3" max="3" width="24" style="1" customWidth="1"/>
    <col min="4" max="5" width="10.42578125" style="1" bestFit="1" customWidth="1"/>
    <col min="6" max="8" width="9.140625" style="1"/>
    <col min="9" max="9" width="15.85546875" style="1" bestFit="1" customWidth="1"/>
    <col min="10" max="10" width="11.140625" style="1" customWidth="1"/>
    <col min="11" max="16384" width="9.140625" style="1"/>
  </cols>
  <sheetData>
    <row r="6" spans="2:5" x14ac:dyDescent="0.25">
      <c r="B6" s="2" t="s">
        <v>0</v>
      </c>
      <c r="C6" s="2" t="s">
        <v>40</v>
      </c>
    </row>
    <row r="7" spans="2:5" x14ac:dyDescent="0.25">
      <c r="B7" s="6" t="s">
        <v>1</v>
      </c>
      <c r="C7" s="7" t="s">
        <v>39</v>
      </c>
    </row>
    <row r="8" spans="2:5" x14ac:dyDescent="0.25">
      <c r="B8" s="2" t="s">
        <v>2</v>
      </c>
      <c r="C8" s="7" t="s">
        <v>41</v>
      </c>
    </row>
    <row r="9" spans="2:5" x14ac:dyDescent="0.25">
      <c r="B9" s="6" t="s">
        <v>3</v>
      </c>
      <c r="C9" s="7">
        <v>10</v>
      </c>
    </row>
    <row r="10" spans="2:5" x14ac:dyDescent="0.25">
      <c r="B10" s="8" t="s">
        <v>4</v>
      </c>
      <c r="C10" s="9">
        <v>43865</v>
      </c>
    </row>
    <row r="11" spans="2:5" x14ac:dyDescent="0.25">
      <c r="B11" s="2" t="s">
        <v>5</v>
      </c>
      <c r="C11" s="3">
        <v>44391</v>
      </c>
    </row>
    <row r="13" spans="2:5" x14ac:dyDescent="0.25">
      <c r="B13" s="4" t="s">
        <v>6</v>
      </c>
      <c r="C13" s="2" t="s">
        <v>8</v>
      </c>
      <c r="D13" s="2" t="s">
        <v>9</v>
      </c>
      <c r="E13" s="2" t="s">
        <v>10</v>
      </c>
    </row>
    <row r="14" spans="2:5" x14ac:dyDescent="0.25">
      <c r="B14" s="2" t="s">
        <v>7</v>
      </c>
      <c r="C14" s="15">
        <v>18940</v>
      </c>
      <c r="D14" s="3">
        <v>5093</v>
      </c>
      <c r="E14" s="3">
        <v>43829</v>
      </c>
    </row>
    <row r="16" spans="2:5" x14ac:dyDescent="0.25">
      <c r="B16" s="4" t="s">
        <v>11</v>
      </c>
      <c r="C16" s="2" t="s">
        <v>42</v>
      </c>
    </row>
    <row r="17" spans="2:14" x14ac:dyDescent="0.25">
      <c r="B17" s="2" t="s">
        <v>12</v>
      </c>
      <c r="C17" s="2" t="s">
        <v>43</v>
      </c>
    </row>
    <row r="18" spans="2:14" x14ac:dyDescent="0.25">
      <c r="B18" s="2" t="s">
        <v>13</v>
      </c>
      <c r="C18" s="2" t="s">
        <v>44</v>
      </c>
    </row>
    <row r="19" spans="2:14" x14ac:dyDescent="0.25">
      <c r="B19" s="2" t="s">
        <v>14</v>
      </c>
      <c r="C19" s="2">
        <v>1</v>
      </c>
    </row>
    <row r="20" spans="2:14" x14ac:dyDescent="0.25">
      <c r="B20" s="2" t="s">
        <v>16</v>
      </c>
      <c r="C20" s="2">
        <v>0</v>
      </c>
    </row>
    <row r="21" spans="2:14" x14ac:dyDescent="0.25">
      <c r="B21" s="2" t="s">
        <v>15</v>
      </c>
      <c r="C21" s="2">
        <v>34</v>
      </c>
    </row>
    <row r="23" spans="2:14" ht="18.75" x14ac:dyDescent="0.3">
      <c r="B23" s="5" t="s">
        <v>27</v>
      </c>
      <c r="I23" s="17" t="s">
        <v>37</v>
      </c>
      <c r="J23" s="17"/>
    </row>
    <row r="24" spans="2:14" ht="18.75" x14ac:dyDescent="0.3">
      <c r="B24" s="2" t="s">
        <v>17</v>
      </c>
      <c r="C24" s="2" t="s">
        <v>18</v>
      </c>
      <c r="D24" s="2" t="s">
        <v>19</v>
      </c>
      <c r="E24" s="2" t="s">
        <v>20</v>
      </c>
      <c r="F24" s="2" t="s">
        <v>21</v>
      </c>
      <c r="G24" s="2" t="s">
        <v>22</v>
      </c>
      <c r="H24" s="11" t="s">
        <v>23</v>
      </c>
      <c r="I24" s="12" t="s">
        <v>19</v>
      </c>
      <c r="J24" s="13">
        <v>190000</v>
      </c>
    </row>
    <row r="25" spans="2:14" ht="18.75" x14ac:dyDescent="0.3">
      <c r="B25" s="2">
        <f>C11-C10</f>
        <v>526</v>
      </c>
      <c r="C25" s="10">
        <f>B25/7</f>
        <v>75.142857142857139</v>
      </c>
      <c r="D25" s="10">
        <f>76*250*10</f>
        <v>190000</v>
      </c>
      <c r="E25" s="2">
        <f>C21-C20</f>
        <v>34</v>
      </c>
      <c r="F25" s="2">
        <f>E25*11.1</f>
        <v>377.4</v>
      </c>
      <c r="G25" s="2">
        <f>F25*9/100</f>
        <v>33.966000000000001</v>
      </c>
      <c r="H25" s="11">
        <f>E25*0.25</f>
        <v>8.5</v>
      </c>
      <c r="I25" s="12" t="s">
        <v>22</v>
      </c>
      <c r="J25" s="13">
        <v>34</v>
      </c>
    </row>
    <row r="26" spans="2:14" ht="18.75" x14ac:dyDescent="0.3">
      <c r="I26" s="12" t="s">
        <v>23</v>
      </c>
      <c r="J26" s="13">
        <v>9</v>
      </c>
    </row>
    <row r="27" spans="2:14" ht="18.75" x14ac:dyDescent="0.3">
      <c r="B27" s="2" t="s">
        <v>24</v>
      </c>
      <c r="C27" s="10">
        <f>D25+G25+H25</f>
        <v>190042.46599999999</v>
      </c>
      <c r="I27" s="12" t="s">
        <v>28</v>
      </c>
      <c r="J27" s="13">
        <f>SUM(J24:J26)</f>
        <v>190043</v>
      </c>
    </row>
    <row r="28" spans="2:14" ht="18.75" x14ac:dyDescent="0.3">
      <c r="B28" s="2" t="s">
        <v>25</v>
      </c>
      <c r="C28" s="2">
        <f>20601+11445+11445+11445+11445+11538+11561+11544+11514+12529+26189</f>
        <v>151256</v>
      </c>
      <c r="I28" s="12" t="s">
        <v>29</v>
      </c>
      <c r="J28" s="13">
        <v>0</v>
      </c>
      <c r="M28" s="1" t="s">
        <v>38</v>
      </c>
      <c r="N28" s="1">
        <v>2260</v>
      </c>
    </row>
    <row r="29" spans="2:14" ht="18.75" x14ac:dyDescent="0.3">
      <c r="B29" s="2" t="s">
        <v>26</v>
      </c>
      <c r="C29" s="10">
        <f>C27-C28</f>
        <v>38786.465999999986</v>
      </c>
      <c r="I29" s="12" t="s">
        <v>30</v>
      </c>
      <c r="J29" s="13">
        <v>0</v>
      </c>
      <c r="N29" s="1">
        <v>9598</v>
      </c>
    </row>
    <row r="30" spans="2:14" ht="18.75" x14ac:dyDescent="0.3">
      <c r="I30" s="12" t="s">
        <v>31</v>
      </c>
      <c r="J30" s="13">
        <v>0</v>
      </c>
      <c r="N30" s="1">
        <f>N28-N29</f>
        <v>-7338</v>
      </c>
    </row>
    <row r="31" spans="2:14" ht="18.75" x14ac:dyDescent="0.3">
      <c r="I31" s="12" t="s">
        <v>32</v>
      </c>
      <c r="J31" s="13">
        <f>SUM(J27:J30)</f>
        <v>190043</v>
      </c>
    </row>
    <row r="32" spans="2:14" ht="18.75" x14ac:dyDescent="0.3">
      <c r="I32" s="12" t="s">
        <v>33</v>
      </c>
      <c r="J32" s="13">
        <v>151256</v>
      </c>
    </row>
    <row r="33" spans="9:10" ht="18.75" x14ac:dyDescent="0.3">
      <c r="I33" s="12" t="s">
        <v>34</v>
      </c>
      <c r="J33" s="13">
        <f>J31-J32</f>
        <v>38787</v>
      </c>
    </row>
    <row r="34" spans="9:10" ht="18.75" x14ac:dyDescent="0.3">
      <c r="I34" s="12" t="s">
        <v>35</v>
      </c>
      <c r="J34" s="16">
        <v>18940</v>
      </c>
    </row>
    <row r="35" spans="9:10" ht="18.75" x14ac:dyDescent="0.3">
      <c r="I35" s="12" t="s">
        <v>36</v>
      </c>
      <c r="J35" s="12">
        <f>J33-J34</f>
        <v>19847</v>
      </c>
    </row>
    <row r="37" spans="9:10" x14ac:dyDescent="0.25">
      <c r="J37" s="14">
        <f>J35+J36</f>
        <v>19847</v>
      </c>
    </row>
  </sheetData>
  <mergeCells count="1">
    <mergeCell ref="I23:J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2022-10-17T08:22:37Z</cp:lastPrinted>
  <dcterms:created xsi:type="dcterms:W3CDTF">2022-07-28T07:34:25Z</dcterms:created>
  <dcterms:modified xsi:type="dcterms:W3CDTF">2022-10-25T09:57:44Z</dcterms:modified>
</cp:coreProperties>
</file>