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0515" windowHeight="4695" activeTab="4"/>
  </bookViews>
  <sheets>
    <sheet name="Sheet1" sheetId="1" r:id="rId1"/>
    <sheet name="Sheet3" sheetId="3" r:id="rId2"/>
    <sheet name="GP JAN-2022" sheetId="4" r:id="rId3"/>
    <sheet name="Sheet4" sheetId="5" r:id="rId4"/>
    <sheet name="jan-abstract 2022" sheetId="6" r:id="rId5"/>
  </sheets>
  <calcPr calcId="145621"/>
</workbook>
</file>

<file path=xl/calcChain.xml><?xml version="1.0" encoding="utf-8"?>
<calcChain xmlns="http://schemas.openxmlformats.org/spreadsheetml/2006/main">
  <c r="H7" i="6" l="1"/>
  <c r="O8" i="6"/>
  <c r="L4" i="6" l="1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3" i="6"/>
  <c r="K22" i="6" l="1"/>
  <c r="J22" i="6"/>
  <c r="F22" i="6"/>
  <c r="E22" i="6"/>
  <c r="Y39" i="5" l="1"/>
  <c r="X39" i="5"/>
  <c r="Q39" i="5"/>
  <c r="P39" i="5"/>
  <c r="I39" i="5"/>
  <c r="Z38" i="5"/>
  <c r="Z39" i="5" s="1"/>
  <c r="Y38" i="5"/>
  <c r="X38" i="5"/>
  <c r="W38" i="5"/>
  <c r="W39" i="5" s="1"/>
  <c r="V38" i="5"/>
  <c r="V39" i="5" s="1"/>
  <c r="U38" i="5"/>
  <c r="U39" i="5" s="1"/>
  <c r="T38" i="5"/>
  <c r="T39" i="5" s="1"/>
  <c r="S38" i="5"/>
  <c r="S39" i="5" s="1"/>
  <c r="R38" i="5"/>
  <c r="R39" i="5" s="1"/>
  <c r="Q38" i="5"/>
  <c r="P38" i="5"/>
  <c r="O38" i="5"/>
  <c r="O39" i="5" s="1"/>
  <c r="N38" i="5"/>
  <c r="N39" i="5" s="1"/>
  <c r="M38" i="5"/>
  <c r="M39" i="5" s="1"/>
  <c r="L38" i="5"/>
  <c r="L39" i="5" s="1"/>
  <c r="K38" i="5"/>
  <c r="K39" i="5" s="1"/>
  <c r="J38" i="5"/>
  <c r="J39" i="5" s="1"/>
  <c r="I38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F22" i="4" l="1"/>
  <c r="G22" i="4"/>
  <c r="H22" i="4"/>
  <c r="I22" i="4"/>
  <c r="J22" i="4"/>
  <c r="K22" i="4"/>
  <c r="L22" i="4"/>
  <c r="M22" i="4"/>
  <c r="N22" i="4"/>
  <c r="O22" i="4"/>
  <c r="P22" i="4"/>
  <c r="Q22" i="4"/>
  <c r="R22" i="4"/>
  <c r="U22" i="4"/>
  <c r="V22" i="4"/>
  <c r="W22" i="4"/>
  <c r="X22" i="4"/>
  <c r="E22" i="4"/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3" i="1"/>
</calcChain>
</file>

<file path=xl/sharedStrings.xml><?xml version="1.0" encoding="utf-8"?>
<sst xmlns="http://schemas.openxmlformats.org/spreadsheetml/2006/main" count="299" uniqueCount="122">
  <si>
    <t>DEC-ABSTRACT 27/12/21</t>
  </si>
  <si>
    <t>SL,NO</t>
  </si>
  <si>
    <t>ADRESS</t>
  </si>
  <si>
    <t>OB TOTAL</t>
  </si>
  <si>
    <t>DEMAND TOTAL</t>
  </si>
  <si>
    <t>ASD</t>
  </si>
  <si>
    <t>COL,TOT</t>
  </si>
  <si>
    <t>CB,TOT</t>
  </si>
  <si>
    <t>ARRALAKUPPE GP W/S (01)</t>
  </si>
  <si>
    <t>BANNAGADI GP W/S(01)</t>
  </si>
  <si>
    <t>CHIKKADE GP W/S(01)</t>
  </si>
  <si>
    <t>CHINAKURALI W/S</t>
  </si>
  <si>
    <t>DINKA GP W/S(01)</t>
  </si>
  <si>
    <t>DODDABYADARAHALLI GP W/S(01)</t>
  </si>
  <si>
    <t>GUMANAHALLI GP W/S (01)</t>
  </si>
  <si>
    <t>HARAVU GP- W/S (01)</t>
  </si>
  <si>
    <t>HIRIMARALLI GP W/S (01)</t>
  </si>
  <si>
    <t>HONNAGANAHALLI GP W/S (01)</t>
  </si>
  <si>
    <t>K.BETTAHALLI GP W/S(01)</t>
  </si>
  <si>
    <t>KANAGNAMARADDI GP W/S(01)</t>
  </si>
  <si>
    <t>KYATHANAHALLI GP W/S(01)</t>
  </si>
  <si>
    <t>NARAYANAPURA GP W/S (01)</t>
  </si>
  <si>
    <t>SUNKATHANOOR GP W/S (01)</t>
  </si>
  <si>
    <t>T.S.CHATRA GP W/S(01)</t>
  </si>
  <si>
    <t>KATTERI GP W/S(01)</t>
  </si>
  <si>
    <t>KENNALU</t>
  </si>
  <si>
    <t>LAKSHMI SAGARA GP W/S(01)</t>
  </si>
  <si>
    <t>TOTAL</t>
  </si>
  <si>
    <t>BAL</t>
  </si>
  <si>
    <t xml:space="preserve">DEC-ABSTRACT </t>
  </si>
  <si>
    <t>ESCRO BAL</t>
  </si>
  <si>
    <t>COLL CHEQUE</t>
  </si>
  <si>
    <t>PRIYA SOFT</t>
  </si>
  <si>
    <t>ARRALAKUPPE</t>
  </si>
  <si>
    <t xml:space="preserve">BANNAGADI </t>
  </si>
  <si>
    <t xml:space="preserve">CHIKKADE </t>
  </si>
  <si>
    <t xml:space="preserve">CHINAKURALI </t>
  </si>
  <si>
    <t xml:space="preserve">DINKA GP </t>
  </si>
  <si>
    <t xml:space="preserve">DODDABYADARAHALLI </t>
  </si>
  <si>
    <t xml:space="preserve">GUMANAHALLI GP </t>
  </si>
  <si>
    <t xml:space="preserve">HARAVU GP- </t>
  </si>
  <si>
    <t xml:space="preserve">HIRIMARALLI </t>
  </si>
  <si>
    <t xml:space="preserve">HONNAGANAHALLI </t>
  </si>
  <si>
    <t xml:space="preserve">K.BETTAHALLI </t>
  </si>
  <si>
    <t xml:space="preserve">KANAGNAMARADDI </t>
  </si>
  <si>
    <t xml:space="preserve">KYATHANAHALLI </t>
  </si>
  <si>
    <t xml:space="preserve">NARAYANAPURA </t>
  </si>
  <si>
    <t xml:space="preserve">SUNKATHANOOR </t>
  </si>
  <si>
    <t xml:space="preserve">T.S.CHATRA GP </t>
  </si>
  <si>
    <t xml:space="preserve">KATTERI GP </t>
  </si>
  <si>
    <t xml:space="preserve">LAKSHMI SAGARA </t>
  </si>
  <si>
    <t>TMC</t>
  </si>
  <si>
    <t>GP ABSTRACT JAN-2022</t>
  </si>
  <si>
    <t>SL. NO</t>
  </si>
  <si>
    <t>VILLAGE</t>
  </si>
  <si>
    <t>RR NO</t>
  </si>
  <si>
    <t>TARIFF</t>
  </si>
  <si>
    <t>UNITS</t>
  </si>
  <si>
    <t>OB REVENUE</t>
  </si>
  <si>
    <t>OB TAX</t>
  </si>
  <si>
    <t>OB INTEREST</t>
  </si>
  <si>
    <t>DEMAND INTEREST</t>
  </si>
  <si>
    <t>DEMAND TAX</t>
  </si>
  <si>
    <t xml:space="preserve">COLLECTION REVENUE </t>
  </si>
  <si>
    <t>COLLECTION INTEREST</t>
  </si>
  <si>
    <t>COLLECTION TAX</t>
  </si>
  <si>
    <t>TOTAL COLLECTION</t>
  </si>
  <si>
    <t>CURRENT BALANCE  REVENUE</t>
  </si>
  <si>
    <t>CURRENT BALANCE INTEREST</t>
  </si>
  <si>
    <t>CURRENT BALANCE TAX</t>
  </si>
  <si>
    <t>CB</t>
  </si>
  <si>
    <t>CHINNAKURALLI GP W/S (01)</t>
  </si>
  <si>
    <t>KENNAU -GP-W/S(01)</t>
  </si>
  <si>
    <t>DM TAX</t>
  </si>
  <si>
    <t>CHEQUE/ DATE</t>
  </si>
  <si>
    <t>RTGS/ DATE</t>
  </si>
  <si>
    <t>COLL</t>
  </si>
  <si>
    <t>CHEQUE</t>
  </si>
  <si>
    <t>SANC KW</t>
  </si>
  <si>
    <t>SANC HP</t>
  </si>
  <si>
    <t>FR</t>
  </si>
  <si>
    <t>IR</t>
  </si>
  <si>
    <t>DEMAND REVENUE</t>
  </si>
  <si>
    <t>APLP1</t>
  </si>
  <si>
    <t>LT6(A)WS</t>
  </si>
  <si>
    <t>KVP2</t>
  </si>
  <si>
    <t>BVP4</t>
  </si>
  <si>
    <t>VGP1</t>
  </si>
  <si>
    <t>KMLP1</t>
  </si>
  <si>
    <t>SBP2</t>
  </si>
  <si>
    <t>HNGP1</t>
  </si>
  <si>
    <t>HNGP5</t>
  </si>
  <si>
    <t>KVP3</t>
  </si>
  <si>
    <t>BVP2</t>
  </si>
  <si>
    <t>honaganahalli GP W/S (01)</t>
  </si>
  <si>
    <t>VKLP469</t>
  </si>
  <si>
    <t>APLP820</t>
  </si>
  <si>
    <t>BVP771</t>
  </si>
  <si>
    <t>SBP769</t>
  </si>
  <si>
    <t>BVP5</t>
  </si>
  <si>
    <t>BVP814</t>
  </si>
  <si>
    <t>KVP815</t>
  </si>
  <si>
    <t>HNGP818</t>
  </si>
  <si>
    <t>SBP1134</t>
  </si>
  <si>
    <t>BBP974</t>
  </si>
  <si>
    <t>BBP975</t>
  </si>
  <si>
    <t>APLP906</t>
  </si>
  <si>
    <t>HONNAGANAHALLI GP W/S(01)</t>
  </si>
  <si>
    <t>HGP1478</t>
  </si>
  <si>
    <t>APLST1</t>
  </si>
  <si>
    <t>LT6(B)SL</t>
  </si>
  <si>
    <t>HGS1</t>
  </si>
  <si>
    <t>VGLST1</t>
  </si>
  <si>
    <t>BVST1</t>
  </si>
  <si>
    <t>KVS1</t>
  </si>
  <si>
    <t>KMS1</t>
  </si>
  <si>
    <t>SBS1</t>
  </si>
  <si>
    <t>G,TOTAL</t>
  </si>
  <si>
    <t>CB TOTAL</t>
  </si>
  <si>
    <t>PRIYA SOFT(RTGS)</t>
  </si>
  <si>
    <t>GP,ABSTRACT JAN- 2022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</si>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</sst>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Border="0"/>
  </cellStyleXfs>
  <cellXfs count="27">
    <xf numFmtId="0" fontId="0" fillId="0" borderId="0" xfId="0"/>
    <xf numFmtId="0" fontId="3" fillId="0" borderId="0" xfId="1" applyNumberFormat="1" applyFont="1" applyFill="1" applyAlignment="1" applyProtection="1"/>
    <xf numFmtId="0" fontId="2" fillId="0" borderId="1" xfId="1" applyNumberFormat="1" applyFill="1" applyBorder="1" applyAlignment="1" applyProtection="1"/>
    <xf numFmtId="1" fontId="2" fillId="0" borderId="1" xfId="1" applyNumberFormat="1" applyFill="1" applyBorder="1" applyAlignment="1" applyProtection="1"/>
    <xf numFmtId="0" fontId="3" fillId="0" borderId="1" xfId="1" applyNumberFormat="1" applyFont="1" applyFill="1" applyBorder="1" applyAlignment="1" applyProtection="1"/>
    <xf numFmtId="1" fontId="3" fillId="0" borderId="1" xfId="1" applyNumberFormat="1" applyFont="1" applyFill="1" applyBorder="1" applyAlignment="1" applyProtection="1"/>
    <xf numFmtId="0" fontId="2" fillId="0" borderId="2" xfId="1" applyNumberFormat="1" applyFill="1" applyBorder="1" applyAlignment="1" applyProtection="1"/>
    <xf numFmtId="1" fontId="2" fillId="0" borderId="2" xfId="1" applyNumberFormat="1" applyFill="1" applyBorder="1" applyAlignment="1" applyProtection="1"/>
    <xf numFmtId="0" fontId="2" fillId="0" borderId="1" xfId="1" applyNumberFormat="1" applyFont="1" applyFill="1" applyBorder="1" applyAlignment="1" applyProtection="1"/>
    <xf numFmtId="1" fontId="2" fillId="0" borderId="1" xfId="1" applyNumberFormat="1" applyFont="1" applyFill="1" applyBorder="1" applyAlignment="1" applyProtection="1"/>
    <xf numFmtId="0" fontId="1" fillId="0" borderId="0" xfId="0" applyFont="1"/>
    <xf numFmtId="0" fontId="0" fillId="0" borderId="1" xfId="0" applyBorder="1"/>
    <xf numFmtId="1" fontId="0" fillId="0" borderId="1" xfId="0" applyNumberFormat="1" applyBorder="1"/>
    <xf numFmtId="1" fontId="1" fillId="0" borderId="1" xfId="0" applyNumberFormat="1" applyFont="1" applyBorder="1"/>
    <xf numFmtId="0" fontId="1" fillId="0" borderId="1" xfId="0" applyFont="1" applyBorder="1"/>
    <xf numFmtId="0" fontId="0" fillId="0" borderId="0" xfId="0" applyFont="1"/>
    <xf numFmtId="0" fontId="0" fillId="0" borderId="1" xfId="0" applyFont="1" applyBorder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NumberFormat="1" applyFill="1" applyBorder="1" applyAlignment="1" applyProtection="1"/>
    <xf numFmtId="0" fontId="3" fillId="0" borderId="1" xfId="0" applyNumberFormat="1" applyFont="1" applyFill="1" applyBorder="1" applyAlignment="1" applyProtection="1"/>
    <xf numFmtId="14" fontId="1" fillId="0" borderId="0" xfId="0" applyNumberFormat="1" applyFont="1"/>
    <xf numFmtId="0" fontId="3" fillId="0" borderId="0" xfId="0" applyNumberFormat="1" applyFont="1" applyFill="1" applyAlignment="1" applyProtection="1"/>
    <xf numFmtId="0" fontId="0" fillId="0" borderId="0" xfId="0" applyNumberFormat="1" applyFill="1" applyAlignment="1" applyProtection="1"/>
    <xf numFmtId="1" fontId="0" fillId="0" borderId="1" xfId="0" applyNumberFormat="1" applyFill="1" applyBorder="1" applyAlignment="1" applyProtection="1"/>
    <xf numFmtId="1" fontId="3" fillId="0" borderId="1" xfId="0" applyNumberFormat="1" applyFont="1" applyFill="1" applyBorder="1" applyAlignment="1" applyProtection="1"/>
    <xf numFmtId="0" fontId="0" fillId="0" borderId="1" xfId="0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13" workbookViewId="0">
      <selection activeCell="J22" sqref="J22"/>
    </sheetView>
  </sheetViews>
  <sheetFormatPr defaultRowHeight="15" x14ac:dyDescent="0.25"/>
  <cols>
    <col min="1" max="1" width="6.42578125" customWidth="1"/>
  </cols>
  <sheetData>
    <row r="1" spans="1:10" x14ac:dyDescent="0.25">
      <c r="A1" s="1"/>
      <c r="B1" s="1"/>
      <c r="C1" s="1"/>
      <c r="D1" s="1"/>
      <c r="E1" s="1" t="s">
        <v>0</v>
      </c>
      <c r="F1" s="1"/>
      <c r="G1" s="1"/>
      <c r="H1" s="1"/>
      <c r="I1" s="1"/>
    </row>
    <row r="2" spans="1:10" x14ac:dyDescent="0.25">
      <c r="A2" s="2" t="s">
        <v>1</v>
      </c>
      <c r="B2" s="2" t="s">
        <v>2</v>
      </c>
      <c r="C2" s="2"/>
      <c r="D2" s="2"/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11" t="s">
        <v>28</v>
      </c>
    </row>
    <row r="3" spans="1:10" x14ac:dyDescent="0.25">
      <c r="A3" s="2">
        <v>1</v>
      </c>
      <c r="B3" s="2" t="s">
        <v>8</v>
      </c>
      <c r="C3" s="2"/>
      <c r="D3" s="2"/>
      <c r="E3" s="3">
        <v>236194.77</v>
      </c>
      <c r="F3" s="3">
        <v>108283.44</v>
      </c>
      <c r="G3" s="3">
        <v>32800</v>
      </c>
      <c r="H3" s="3">
        <v>198207</v>
      </c>
      <c r="I3" s="3">
        <v>344478.21</v>
      </c>
      <c r="J3" s="12">
        <f>E3+F3-H3</f>
        <v>146271.20999999996</v>
      </c>
    </row>
    <row r="4" spans="1:10" x14ac:dyDescent="0.25">
      <c r="A4" s="2">
        <v>2</v>
      </c>
      <c r="B4" s="2" t="s">
        <v>9</v>
      </c>
      <c r="C4" s="2"/>
      <c r="D4" s="2"/>
      <c r="E4" s="3">
        <v>157627.04999999999</v>
      </c>
      <c r="F4" s="3">
        <v>63610.329999999987</v>
      </c>
      <c r="G4" s="3">
        <v>26420</v>
      </c>
      <c r="H4" s="3">
        <v>158000</v>
      </c>
      <c r="I4" s="3">
        <v>194599.44</v>
      </c>
      <c r="J4" s="12">
        <f t="shared" ref="J4:J22" si="0">E4+F4-H4</f>
        <v>63237.379999999976</v>
      </c>
    </row>
    <row r="5" spans="1:10" x14ac:dyDescent="0.25">
      <c r="A5" s="2">
        <v>3</v>
      </c>
      <c r="B5" s="2" t="s">
        <v>10</v>
      </c>
      <c r="C5" s="2"/>
      <c r="D5" s="2"/>
      <c r="E5" s="3">
        <v>619333.08000000007</v>
      </c>
      <c r="F5" s="3">
        <v>139370.57</v>
      </c>
      <c r="G5" s="3">
        <v>8560</v>
      </c>
      <c r="H5" s="3">
        <v>344396</v>
      </c>
      <c r="I5" s="3">
        <v>416356.64999999997</v>
      </c>
      <c r="J5" s="12">
        <f t="shared" si="0"/>
        <v>414307.65000000014</v>
      </c>
    </row>
    <row r="6" spans="1:10" x14ac:dyDescent="0.25">
      <c r="A6" s="2">
        <v>4</v>
      </c>
      <c r="B6" s="2" t="s">
        <v>11</v>
      </c>
      <c r="C6" s="2"/>
      <c r="D6" s="2"/>
      <c r="E6" s="3">
        <v>291427.49</v>
      </c>
      <c r="F6" s="3">
        <v>187037.55</v>
      </c>
      <c r="G6" s="3">
        <v>23620</v>
      </c>
      <c r="H6" s="3">
        <v>344396</v>
      </c>
      <c r="I6" s="3">
        <v>478465.04000000004</v>
      </c>
      <c r="J6" s="12">
        <f t="shared" si="0"/>
        <v>134069.03999999998</v>
      </c>
    </row>
    <row r="7" spans="1:10" x14ac:dyDescent="0.25">
      <c r="A7" s="2">
        <v>5</v>
      </c>
      <c r="B7" s="2" t="s">
        <v>12</v>
      </c>
      <c r="C7" s="2"/>
      <c r="D7" s="2"/>
      <c r="E7" s="3">
        <v>-1393.8600000000733</v>
      </c>
      <c r="F7" s="3">
        <v>60729.119999999995</v>
      </c>
      <c r="G7" s="3">
        <v>16240</v>
      </c>
      <c r="H7" s="3">
        <v>0</v>
      </c>
      <c r="I7" s="3">
        <v>85973.199999999983</v>
      </c>
      <c r="J7" s="12">
        <f t="shared" si="0"/>
        <v>59335.259999999922</v>
      </c>
    </row>
    <row r="8" spans="1:10" x14ac:dyDescent="0.25">
      <c r="A8" s="2">
        <v>6</v>
      </c>
      <c r="B8" s="2" t="s">
        <v>13</v>
      </c>
      <c r="C8" s="2"/>
      <c r="D8" s="2"/>
      <c r="E8" s="3">
        <v>1306945.1400000001</v>
      </c>
      <c r="F8" s="3">
        <v>70834.239999999991</v>
      </c>
      <c r="G8" s="3">
        <v>51740</v>
      </c>
      <c r="H8" s="3">
        <v>500000</v>
      </c>
      <c r="I8" s="3">
        <v>1377779.38</v>
      </c>
      <c r="J8" s="12">
        <f t="shared" si="0"/>
        <v>877779.38000000012</v>
      </c>
    </row>
    <row r="9" spans="1:10" x14ac:dyDescent="0.25">
      <c r="A9" s="2">
        <v>7</v>
      </c>
      <c r="B9" s="2" t="s">
        <v>14</v>
      </c>
      <c r="C9" s="2"/>
      <c r="D9" s="2"/>
      <c r="E9" s="3">
        <v>75865.61</v>
      </c>
      <c r="F9" s="3">
        <v>71674.02</v>
      </c>
      <c r="G9" s="3">
        <v>154240</v>
      </c>
      <c r="H9" s="3">
        <v>0</v>
      </c>
      <c r="I9" s="3">
        <v>147539.63</v>
      </c>
      <c r="J9" s="12">
        <f t="shared" si="0"/>
        <v>147539.63</v>
      </c>
    </row>
    <row r="10" spans="1:10" x14ac:dyDescent="0.25">
      <c r="A10" s="2">
        <v>8</v>
      </c>
      <c r="B10" s="2" t="s">
        <v>15</v>
      </c>
      <c r="C10" s="2"/>
      <c r="D10" s="2"/>
      <c r="E10" s="3">
        <v>1609892.8199999998</v>
      </c>
      <c r="F10" s="3">
        <v>130245.01000000001</v>
      </c>
      <c r="G10" s="3">
        <v>25750</v>
      </c>
      <c r="H10" s="3">
        <v>0</v>
      </c>
      <c r="I10" s="3">
        <v>1740137.8300000003</v>
      </c>
      <c r="J10" s="12">
        <f t="shared" si="0"/>
        <v>1740137.8299999998</v>
      </c>
    </row>
    <row r="11" spans="1:10" x14ac:dyDescent="0.25">
      <c r="A11" s="2">
        <v>9</v>
      </c>
      <c r="B11" s="2" t="s">
        <v>16</v>
      </c>
      <c r="C11" s="2"/>
      <c r="D11" s="2"/>
      <c r="E11" s="3">
        <v>811633.57000000007</v>
      </c>
      <c r="F11" s="3">
        <v>208499.06000000006</v>
      </c>
      <c r="G11" s="3">
        <v>100280</v>
      </c>
      <c r="H11" s="3">
        <v>0</v>
      </c>
      <c r="I11" s="3">
        <v>1020132.6299999999</v>
      </c>
      <c r="J11" s="12">
        <f t="shared" si="0"/>
        <v>1020132.6300000001</v>
      </c>
    </row>
    <row r="12" spans="1:10" x14ac:dyDescent="0.25">
      <c r="A12" s="2">
        <v>10</v>
      </c>
      <c r="B12" s="2" t="s">
        <v>17</v>
      </c>
      <c r="C12" s="2"/>
      <c r="D12" s="2"/>
      <c r="E12" s="3">
        <v>554442.66</v>
      </c>
      <c r="F12" s="3">
        <v>94586.610000000015</v>
      </c>
      <c r="G12" s="3">
        <v>90140</v>
      </c>
      <c r="H12" s="3">
        <v>266467</v>
      </c>
      <c r="I12" s="3">
        <v>382562.27</v>
      </c>
      <c r="J12" s="12">
        <f t="shared" si="0"/>
        <v>382562.27</v>
      </c>
    </row>
    <row r="13" spans="1:10" x14ac:dyDescent="0.25">
      <c r="A13" s="2">
        <v>11</v>
      </c>
      <c r="B13" s="2" t="s">
        <v>18</v>
      </c>
      <c r="C13" s="2"/>
      <c r="D13" s="2"/>
      <c r="E13" s="3">
        <v>1206776.3899999999</v>
      </c>
      <c r="F13" s="3">
        <v>239917.18999999997</v>
      </c>
      <c r="G13" s="3">
        <v>154060</v>
      </c>
      <c r="H13" s="3">
        <v>0</v>
      </c>
      <c r="I13" s="3">
        <v>1446693.5799999998</v>
      </c>
      <c r="J13" s="12">
        <f t="shared" si="0"/>
        <v>1446693.5799999998</v>
      </c>
    </row>
    <row r="14" spans="1:10" x14ac:dyDescent="0.25">
      <c r="A14" s="2">
        <v>12</v>
      </c>
      <c r="B14" s="2" t="s">
        <v>19</v>
      </c>
      <c r="C14" s="2"/>
      <c r="D14" s="2"/>
      <c r="E14" s="3">
        <v>1051652.5499999998</v>
      </c>
      <c r="F14" s="3">
        <v>157608.79999999996</v>
      </c>
      <c r="G14" s="3">
        <v>66010</v>
      </c>
      <c r="H14" s="3">
        <v>0</v>
      </c>
      <c r="I14" s="3">
        <v>1209261.3500000001</v>
      </c>
      <c r="J14" s="12">
        <f t="shared" si="0"/>
        <v>1209261.3499999999</v>
      </c>
    </row>
    <row r="15" spans="1:10" x14ac:dyDescent="0.25">
      <c r="A15" s="2">
        <v>13</v>
      </c>
      <c r="B15" s="2" t="s">
        <v>20</v>
      </c>
      <c r="C15" s="2"/>
      <c r="D15" s="2"/>
      <c r="E15" s="3">
        <v>3806286.64</v>
      </c>
      <c r="F15" s="3">
        <v>241389.25</v>
      </c>
      <c r="G15" s="3">
        <v>99600</v>
      </c>
      <c r="H15" s="3">
        <v>0</v>
      </c>
      <c r="I15" s="3">
        <v>4047675.8899999992</v>
      </c>
      <c r="J15" s="12">
        <f t="shared" si="0"/>
        <v>4047675.89</v>
      </c>
    </row>
    <row r="16" spans="1:10" x14ac:dyDescent="0.25">
      <c r="A16" s="2">
        <v>14</v>
      </c>
      <c r="B16" s="2" t="s">
        <v>21</v>
      </c>
      <c r="C16" s="2"/>
      <c r="D16" s="2"/>
      <c r="E16" s="3">
        <v>77079.83</v>
      </c>
      <c r="F16" s="3">
        <v>12226.930000000002</v>
      </c>
      <c r="G16" s="3">
        <v>22630</v>
      </c>
      <c r="H16" s="3">
        <v>0</v>
      </c>
      <c r="I16" s="3">
        <v>89306.760000000009</v>
      </c>
      <c r="J16" s="12">
        <f t="shared" si="0"/>
        <v>89306.760000000009</v>
      </c>
    </row>
    <row r="17" spans="1:10" x14ac:dyDescent="0.25">
      <c r="A17" s="2">
        <v>15</v>
      </c>
      <c r="B17" s="2" t="s">
        <v>22</v>
      </c>
      <c r="C17" s="2"/>
      <c r="D17" s="2"/>
      <c r="E17" s="3">
        <v>788446.71999999997</v>
      </c>
      <c r="F17" s="3">
        <v>42735.58</v>
      </c>
      <c r="G17" s="3">
        <v>91150</v>
      </c>
      <c r="H17" s="3">
        <v>0</v>
      </c>
      <c r="I17" s="3">
        <v>831182.3</v>
      </c>
      <c r="J17" s="12">
        <f t="shared" si="0"/>
        <v>831182.29999999993</v>
      </c>
    </row>
    <row r="18" spans="1:10" x14ac:dyDescent="0.25">
      <c r="A18" s="2">
        <v>16</v>
      </c>
      <c r="B18" s="2" t="s">
        <v>23</v>
      </c>
      <c r="C18" s="2"/>
      <c r="D18" s="2"/>
      <c r="E18" s="3">
        <v>315447.12</v>
      </c>
      <c r="F18" s="3">
        <v>153607.13000000003</v>
      </c>
      <c r="G18" s="3">
        <v>171760</v>
      </c>
      <c r="H18" s="3">
        <v>304274</v>
      </c>
      <c r="I18" s="3">
        <v>469054.25000000012</v>
      </c>
      <c r="J18" s="12">
        <f t="shared" si="0"/>
        <v>164780.25</v>
      </c>
    </row>
    <row r="19" spans="1:10" x14ac:dyDescent="0.25">
      <c r="A19" s="2">
        <v>17</v>
      </c>
      <c r="B19" s="2" t="s">
        <v>24</v>
      </c>
      <c r="C19" s="2"/>
      <c r="D19" s="2"/>
      <c r="E19" s="3">
        <v>927429.09</v>
      </c>
      <c r="F19" s="3">
        <v>161638.87</v>
      </c>
      <c r="G19" s="3">
        <v>163410</v>
      </c>
      <c r="H19" s="3">
        <v>300000</v>
      </c>
      <c r="I19" s="3">
        <v>1089067.96</v>
      </c>
      <c r="J19" s="12">
        <f t="shared" si="0"/>
        <v>789067.96</v>
      </c>
    </row>
    <row r="20" spans="1:10" x14ac:dyDescent="0.25">
      <c r="A20" s="6">
        <v>18</v>
      </c>
      <c r="B20" s="6" t="s">
        <v>25</v>
      </c>
      <c r="C20" s="6"/>
      <c r="D20" s="6"/>
      <c r="E20" s="7">
        <v>578508.43999999994</v>
      </c>
      <c r="F20" s="7">
        <v>151832.92000000001</v>
      </c>
      <c r="G20" s="7">
        <v>135670</v>
      </c>
      <c r="H20" s="7">
        <v>661387</v>
      </c>
      <c r="I20" s="7">
        <v>730341.3600000001</v>
      </c>
      <c r="J20" s="12">
        <f t="shared" si="0"/>
        <v>68954.359999999986</v>
      </c>
    </row>
    <row r="21" spans="1:10" x14ac:dyDescent="0.25">
      <c r="A21" s="8">
        <v>19</v>
      </c>
      <c r="B21" s="8" t="s">
        <v>26</v>
      </c>
      <c r="C21" s="8"/>
      <c r="D21" s="8"/>
      <c r="E21" s="9">
        <v>16829.490000000002</v>
      </c>
      <c r="F21" s="9">
        <v>106860.42</v>
      </c>
      <c r="G21" s="9">
        <v>64300</v>
      </c>
      <c r="H21" s="9">
        <v>0</v>
      </c>
      <c r="I21" s="9">
        <v>123689.91</v>
      </c>
      <c r="J21" s="12">
        <f t="shared" si="0"/>
        <v>123689.91</v>
      </c>
    </row>
    <row r="22" spans="1:10" s="10" customFormat="1" x14ac:dyDescent="0.25">
      <c r="A22" s="4"/>
      <c r="B22" s="4"/>
      <c r="C22" s="4" t="s">
        <v>27</v>
      </c>
      <c r="D22" s="4"/>
      <c r="E22" s="5">
        <v>14430424.6</v>
      </c>
      <c r="F22" s="5">
        <v>2402687.04</v>
      </c>
      <c r="G22" s="5">
        <v>1498380</v>
      </c>
      <c r="H22" s="5">
        <v>3077127</v>
      </c>
      <c r="I22" s="5">
        <v>16224297.639999997</v>
      </c>
      <c r="J22" s="13">
        <f t="shared" si="0"/>
        <v>13755984.640000001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L12" sqref="L12"/>
    </sheetView>
  </sheetViews>
  <sheetFormatPr defaultRowHeight="15" x14ac:dyDescent="0.25"/>
  <cols>
    <col min="1" max="1" width="5.85546875" customWidth="1"/>
    <col min="3" max="3" width="9.5703125" customWidth="1"/>
    <col min="4" max="4" width="8.85546875" customWidth="1"/>
    <col min="5" max="5" width="10.42578125" customWidth="1"/>
    <col min="6" max="6" width="11" customWidth="1"/>
    <col min="7" max="7" width="10" customWidth="1"/>
    <col min="8" max="8" width="11.7109375" customWidth="1"/>
  </cols>
  <sheetData>
    <row r="1" spans="1:13" x14ac:dyDescent="0.25">
      <c r="A1" s="16"/>
      <c r="B1" s="16"/>
      <c r="C1" s="16"/>
      <c r="D1" s="16" t="s">
        <v>29</v>
      </c>
      <c r="E1" s="16"/>
      <c r="F1" s="16"/>
      <c r="G1" s="16"/>
      <c r="H1" s="16"/>
      <c r="I1" s="16"/>
      <c r="J1" s="16"/>
    </row>
    <row r="2" spans="1:13" s="10" customFormat="1" x14ac:dyDescent="0.25">
      <c r="A2" s="14" t="s">
        <v>1</v>
      </c>
      <c r="B2" s="14" t="s">
        <v>2</v>
      </c>
      <c r="C2" s="14"/>
      <c r="D2" s="14" t="s">
        <v>3</v>
      </c>
      <c r="E2" s="14" t="s">
        <v>4</v>
      </c>
      <c r="F2" s="14" t="s">
        <v>30</v>
      </c>
      <c r="G2" s="14" t="s">
        <v>31</v>
      </c>
      <c r="H2" s="14" t="s">
        <v>32</v>
      </c>
      <c r="I2" s="14" t="s">
        <v>6</v>
      </c>
      <c r="J2" s="14" t="s">
        <v>7</v>
      </c>
    </row>
    <row r="3" spans="1:13" x14ac:dyDescent="0.25">
      <c r="A3" s="16">
        <v>1</v>
      </c>
      <c r="B3" s="16" t="s">
        <v>33</v>
      </c>
      <c r="C3" s="16"/>
      <c r="D3" s="16">
        <v>236194.77</v>
      </c>
      <c r="E3" s="16">
        <v>108283.44</v>
      </c>
      <c r="F3" s="16">
        <v>511814</v>
      </c>
      <c r="G3" s="16">
        <v>198207</v>
      </c>
      <c r="H3" s="16">
        <v>0</v>
      </c>
      <c r="I3" s="16">
        <v>198207</v>
      </c>
      <c r="J3" s="16">
        <v>146271.20999999996</v>
      </c>
    </row>
    <row r="4" spans="1:13" x14ac:dyDescent="0.25">
      <c r="A4" s="16">
        <v>2</v>
      </c>
      <c r="B4" s="16" t="s">
        <v>34</v>
      </c>
      <c r="C4" s="16"/>
      <c r="D4" s="16">
        <v>157627.04999999999</v>
      </c>
      <c r="E4" s="16">
        <v>63610.329999999987</v>
      </c>
      <c r="F4" s="16">
        <v>29947</v>
      </c>
      <c r="G4" s="16">
        <v>158000</v>
      </c>
      <c r="H4" s="16">
        <v>0</v>
      </c>
      <c r="I4" s="16">
        <v>158000</v>
      </c>
      <c r="J4" s="16">
        <v>63237.379999999976</v>
      </c>
    </row>
    <row r="5" spans="1:13" x14ac:dyDescent="0.25">
      <c r="A5" s="16">
        <v>3</v>
      </c>
      <c r="B5" s="16" t="s">
        <v>35</v>
      </c>
      <c r="C5" s="16"/>
      <c r="D5" s="16">
        <v>619333.08000000007</v>
      </c>
      <c r="E5" s="16">
        <v>139370.57</v>
      </c>
      <c r="F5" s="16">
        <v>156854</v>
      </c>
      <c r="G5" s="16">
        <v>344396</v>
      </c>
      <c r="H5" s="16">
        <v>0</v>
      </c>
      <c r="I5" s="16">
        <v>344396</v>
      </c>
      <c r="J5" s="16">
        <v>414307.65000000014</v>
      </c>
    </row>
    <row r="6" spans="1:13" x14ac:dyDescent="0.25">
      <c r="A6" s="16">
        <v>4</v>
      </c>
      <c r="B6" s="16" t="s">
        <v>36</v>
      </c>
      <c r="C6" s="16"/>
      <c r="D6" s="16">
        <v>291427.49</v>
      </c>
      <c r="E6" s="16">
        <v>187037.55</v>
      </c>
      <c r="F6" s="16">
        <v>203700</v>
      </c>
      <c r="G6" s="16">
        <v>0</v>
      </c>
      <c r="H6" s="16">
        <v>0</v>
      </c>
      <c r="I6" s="16">
        <v>0</v>
      </c>
      <c r="J6" s="16">
        <v>478465.04</v>
      </c>
    </row>
    <row r="7" spans="1:13" x14ac:dyDescent="0.25">
      <c r="A7" s="16">
        <v>5</v>
      </c>
      <c r="B7" s="16" t="s">
        <v>37</v>
      </c>
      <c r="C7" s="16"/>
      <c r="D7" s="16">
        <v>-1393.8600000000733</v>
      </c>
      <c r="E7" s="16">
        <v>60729.119999999995</v>
      </c>
      <c r="F7" s="16">
        <v>648548</v>
      </c>
      <c r="G7" s="16">
        <v>0</v>
      </c>
      <c r="H7" s="16">
        <v>0</v>
      </c>
      <c r="I7" s="16">
        <v>0</v>
      </c>
      <c r="J7" s="16">
        <v>59335.259999999922</v>
      </c>
    </row>
    <row r="8" spans="1:13" x14ac:dyDescent="0.25">
      <c r="A8" s="16">
        <v>6</v>
      </c>
      <c r="B8" s="16" t="s">
        <v>38</v>
      </c>
      <c r="C8" s="16"/>
      <c r="D8" s="16">
        <v>1306945.1400000001</v>
      </c>
      <c r="E8" s="16">
        <v>70834.239999999991</v>
      </c>
      <c r="F8" s="16">
        <v>170911</v>
      </c>
      <c r="G8" s="16">
        <v>500000</v>
      </c>
      <c r="H8" s="16">
        <v>0</v>
      </c>
      <c r="I8" s="16">
        <v>500000</v>
      </c>
      <c r="J8" s="16">
        <v>877779.38000000012</v>
      </c>
      <c r="M8" s="15"/>
    </row>
    <row r="9" spans="1:13" x14ac:dyDescent="0.25">
      <c r="A9" s="16">
        <v>7</v>
      </c>
      <c r="B9" s="16" t="s">
        <v>39</v>
      </c>
      <c r="C9" s="16"/>
      <c r="D9" s="16">
        <v>75865.61</v>
      </c>
      <c r="E9" s="16">
        <v>71674.02</v>
      </c>
      <c r="F9" s="16">
        <v>2607066</v>
      </c>
      <c r="G9" s="16">
        <v>0</v>
      </c>
      <c r="H9" s="16">
        <v>0</v>
      </c>
      <c r="I9" s="16">
        <v>0</v>
      </c>
      <c r="J9" s="16">
        <v>147539.63</v>
      </c>
    </row>
    <row r="10" spans="1:13" x14ac:dyDescent="0.25">
      <c r="A10" s="16">
        <v>8</v>
      </c>
      <c r="B10" s="16" t="s">
        <v>40</v>
      </c>
      <c r="C10" s="16"/>
      <c r="D10" s="16">
        <v>1609892.8199999998</v>
      </c>
      <c r="E10" s="16">
        <v>130245.01000000001</v>
      </c>
      <c r="F10" s="16">
        <v>177820</v>
      </c>
      <c r="G10" s="16">
        <v>150000</v>
      </c>
      <c r="H10" s="16">
        <v>700000</v>
      </c>
      <c r="I10" s="16">
        <v>850000</v>
      </c>
      <c r="J10" s="16">
        <v>890137.82999999984</v>
      </c>
    </row>
    <row r="11" spans="1:13" x14ac:dyDescent="0.25">
      <c r="A11" s="16">
        <v>9</v>
      </c>
      <c r="B11" s="16" t="s">
        <v>41</v>
      </c>
      <c r="C11" s="16"/>
      <c r="D11" s="16">
        <v>811633.57000000007</v>
      </c>
      <c r="E11" s="16">
        <v>208499.06000000006</v>
      </c>
      <c r="F11" s="16">
        <v>216563</v>
      </c>
      <c r="G11" s="16">
        <v>200000</v>
      </c>
      <c r="H11" s="16">
        <v>0</v>
      </c>
      <c r="I11" s="16">
        <v>0</v>
      </c>
      <c r="J11" s="16">
        <v>820132.63000000012</v>
      </c>
    </row>
    <row r="12" spans="1:13" x14ac:dyDescent="0.25">
      <c r="A12" s="16">
        <v>10</v>
      </c>
      <c r="B12" s="16" t="s">
        <v>42</v>
      </c>
      <c r="C12" s="16"/>
      <c r="D12" s="16">
        <v>554442.66</v>
      </c>
      <c r="E12" s="16">
        <v>94586.610000000015</v>
      </c>
      <c r="F12" s="16">
        <v>685109</v>
      </c>
      <c r="G12" s="16">
        <v>266467</v>
      </c>
      <c r="H12" s="16">
        <v>0</v>
      </c>
      <c r="I12" s="16">
        <v>266467</v>
      </c>
      <c r="J12" s="16">
        <v>382562.27</v>
      </c>
    </row>
    <row r="13" spans="1:13" x14ac:dyDescent="0.25">
      <c r="A13" s="16">
        <v>11</v>
      </c>
      <c r="B13" s="16" t="s">
        <v>43</v>
      </c>
      <c r="C13" s="16"/>
      <c r="D13" s="16">
        <v>1206776.3899999999</v>
      </c>
      <c r="E13" s="16">
        <v>239917.18999999997</v>
      </c>
      <c r="F13" s="16">
        <v>186865</v>
      </c>
      <c r="G13" s="16">
        <v>186865</v>
      </c>
      <c r="H13" s="16">
        <v>0</v>
      </c>
      <c r="I13" s="16">
        <v>186865</v>
      </c>
      <c r="J13" s="16">
        <v>1259828.5799999998</v>
      </c>
    </row>
    <row r="14" spans="1:13" x14ac:dyDescent="0.25">
      <c r="A14" s="16">
        <v>12</v>
      </c>
      <c r="B14" s="16" t="s">
        <v>44</v>
      </c>
      <c r="C14" s="16"/>
      <c r="D14" s="16">
        <v>1051652.5499999998</v>
      </c>
      <c r="E14" s="16">
        <v>157608.79999999996</v>
      </c>
      <c r="F14" s="16">
        <v>160808</v>
      </c>
      <c r="G14" s="16">
        <v>0</v>
      </c>
      <c r="H14" s="16">
        <v>0</v>
      </c>
      <c r="I14" s="16">
        <v>0</v>
      </c>
      <c r="J14" s="16">
        <v>1209261.3499999999</v>
      </c>
    </row>
    <row r="15" spans="1:13" x14ac:dyDescent="0.25">
      <c r="A15" s="16">
        <v>13</v>
      </c>
      <c r="B15" s="16" t="s">
        <v>45</v>
      </c>
      <c r="C15" s="16"/>
      <c r="D15" s="16">
        <v>3806286.64</v>
      </c>
      <c r="E15" s="16">
        <v>241389.25</v>
      </c>
      <c r="F15" s="16">
        <v>171235</v>
      </c>
      <c r="G15" s="16">
        <v>0</v>
      </c>
      <c r="H15" s="16">
        <v>0</v>
      </c>
      <c r="I15" s="16">
        <v>0</v>
      </c>
      <c r="J15" s="16">
        <v>4047675.89</v>
      </c>
    </row>
    <row r="16" spans="1:13" x14ac:dyDescent="0.25">
      <c r="A16" s="16">
        <v>14</v>
      </c>
      <c r="B16" s="16" t="s">
        <v>46</v>
      </c>
      <c r="C16" s="16"/>
      <c r="D16" s="16">
        <v>77079.83</v>
      </c>
      <c r="E16" s="16">
        <v>12226.930000000002</v>
      </c>
      <c r="F16" s="16">
        <v>157853</v>
      </c>
      <c r="G16" s="16">
        <v>0</v>
      </c>
      <c r="H16" s="16">
        <v>0</v>
      </c>
      <c r="I16" s="16">
        <v>0</v>
      </c>
      <c r="J16" s="16">
        <v>89306.760000000009</v>
      </c>
    </row>
    <row r="17" spans="1:10" x14ac:dyDescent="0.25">
      <c r="A17" s="16">
        <v>15</v>
      </c>
      <c r="B17" s="16" t="s">
        <v>47</v>
      </c>
      <c r="C17" s="16"/>
      <c r="D17" s="16">
        <v>788446.71999999997</v>
      </c>
      <c r="E17" s="16">
        <v>42735.58</v>
      </c>
      <c r="F17" s="16">
        <v>157853</v>
      </c>
      <c r="G17" s="16">
        <v>0</v>
      </c>
      <c r="H17" s="16">
        <v>0</v>
      </c>
      <c r="I17" s="16">
        <v>0</v>
      </c>
      <c r="J17" s="16">
        <v>831182.29999999993</v>
      </c>
    </row>
    <row r="18" spans="1:10" x14ac:dyDescent="0.25">
      <c r="A18" s="16">
        <v>16</v>
      </c>
      <c r="B18" s="16" t="s">
        <v>48</v>
      </c>
      <c r="C18" s="16"/>
      <c r="D18" s="16">
        <v>315447.12</v>
      </c>
      <c r="E18" s="16">
        <v>153607.13000000003</v>
      </c>
      <c r="F18" s="16">
        <v>2306842</v>
      </c>
      <c r="G18" s="16">
        <v>469054</v>
      </c>
      <c r="H18" s="16">
        <v>0</v>
      </c>
      <c r="I18" s="16">
        <v>469054</v>
      </c>
      <c r="J18" s="16">
        <v>0.25</v>
      </c>
    </row>
    <row r="19" spans="1:10" x14ac:dyDescent="0.25">
      <c r="A19" s="16">
        <v>17</v>
      </c>
      <c r="B19" s="16" t="s">
        <v>49</v>
      </c>
      <c r="C19" s="16"/>
      <c r="D19" s="16">
        <v>927429.09</v>
      </c>
      <c r="E19" s="16">
        <v>161638.87</v>
      </c>
      <c r="F19" s="16">
        <v>165365</v>
      </c>
      <c r="G19" s="16">
        <v>300000</v>
      </c>
      <c r="H19" s="16">
        <v>0</v>
      </c>
      <c r="I19" s="16">
        <v>300000</v>
      </c>
      <c r="J19" s="16">
        <v>789067.96</v>
      </c>
    </row>
    <row r="20" spans="1:10" x14ac:dyDescent="0.25">
      <c r="A20" s="16">
        <v>18</v>
      </c>
      <c r="B20" s="16" t="s">
        <v>25</v>
      </c>
      <c r="C20" s="16"/>
      <c r="D20" s="16">
        <v>578508.43999999994</v>
      </c>
      <c r="E20" s="16">
        <v>151832.92000000001</v>
      </c>
      <c r="F20" s="16">
        <v>242511</v>
      </c>
      <c r="G20" s="16">
        <v>232783</v>
      </c>
      <c r="H20" s="16">
        <v>428604</v>
      </c>
      <c r="I20" s="16">
        <v>661387</v>
      </c>
      <c r="J20" s="16">
        <v>68954.359999999986</v>
      </c>
    </row>
    <row r="21" spans="1:10" x14ac:dyDescent="0.25">
      <c r="A21" s="16">
        <v>19</v>
      </c>
      <c r="B21" s="16" t="s">
        <v>50</v>
      </c>
      <c r="C21" s="16"/>
      <c r="D21" s="16">
        <v>16829.490000000002</v>
      </c>
      <c r="E21" s="16">
        <v>106860.42</v>
      </c>
      <c r="F21" s="16">
        <v>270451</v>
      </c>
      <c r="G21" s="16">
        <v>110690</v>
      </c>
      <c r="H21" s="16">
        <v>0</v>
      </c>
      <c r="I21" s="16">
        <v>110690</v>
      </c>
      <c r="J21" s="16">
        <v>12999.910000000003</v>
      </c>
    </row>
    <row r="22" spans="1:10" s="10" customFormat="1" x14ac:dyDescent="0.25">
      <c r="A22" s="14"/>
      <c r="B22" s="14" t="s">
        <v>27</v>
      </c>
      <c r="C22" s="14"/>
      <c r="D22" s="14">
        <v>14430424.6</v>
      </c>
      <c r="E22" s="14">
        <v>2402687.04</v>
      </c>
      <c r="F22" s="14">
        <v>9228115</v>
      </c>
      <c r="G22" s="14">
        <v>3116462</v>
      </c>
      <c r="H22" s="14">
        <v>1128604</v>
      </c>
      <c r="I22" s="14">
        <v>4045066</v>
      </c>
      <c r="J22" s="14">
        <v>12588045.640000001</v>
      </c>
    </row>
    <row r="23" spans="1:10" s="10" customFormat="1" x14ac:dyDescent="0.25">
      <c r="A23" s="14">
        <v>1</v>
      </c>
      <c r="B23" s="14" t="s">
        <v>51</v>
      </c>
      <c r="C23" s="14"/>
      <c r="D23" s="14">
        <v>0</v>
      </c>
      <c r="E23" s="14">
        <v>770469</v>
      </c>
      <c r="F23" s="14">
        <v>106764</v>
      </c>
      <c r="G23" s="14">
        <v>770469</v>
      </c>
      <c r="H23" s="14">
        <v>0</v>
      </c>
      <c r="I23" s="14">
        <v>770469</v>
      </c>
      <c r="J23" s="14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topLeftCell="B1" zoomScale="85" zoomScaleNormal="85" workbookViewId="0">
      <selection activeCell="J14" sqref="J14"/>
    </sheetView>
  </sheetViews>
  <sheetFormatPr defaultRowHeight="15" x14ac:dyDescent="0.25"/>
  <cols>
    <col min="1" max="1" width="5.5703125" customWidth="1"/>
    <col min="5" max="5" width="10.5703125" bestFit="1" customWidth="1"/>
    <col min="15" max="15" width="12" customWidth="1"/>
  </cols>
  <sheetData>
    <row r="1" spans="1:24" x14ac:dyDescent="0.25">
      <c r="A1" s="11"/>
      <c r="B1" s="11"/>
      <c r="C1" s="11"/>
      <c r="D1" s="11"/>
      <c r="E1" s="11"/>
      <c r="F1" s="11"/>
      <c r="G1" s="11" t="s">
        <v>52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18" customFormat="1" ht="45" x14ac:dyDescent="0.25">
      <c r="A2" s="17" t="s">
        <v>53</v>
      </c>
      <c r="B2" s="17" t="s">
        <v>54</v>
      </c>
      <c r="C2" s="17" t="s">
        <v>55</v>
      </c>
      <c r="D2" s="17" t="s">
        <v>56</v>
      </c>
      <c r="E2" s="17" t="s">
        <v>57</v>
      </c>
      <c r="F2" s="17" t="s">
        <v>58</v>
      </c>
      <c r="G2" s="17" t="s">
        <v>59</v>
      </c>
      <c r="H2" s="17" t="s">
        <v>60</v>
      </c>
      <c r="I2" s="17" t="s">
        <v>3</v>
      </c>
      <c r="J2" s="17" t="s">
        <v>73</v>
      </c>
      <c r="K2" s="17" t="s">
        <v>61</v>
      </c>
      <c r="L2" s="17" t="s">
        <v>62</v>
      </c>
      <c r="M2" s="17" t="s">
        <v>4</v>
      </c>
      <c r="N2" s="17" t="s">
        <v>5</v>
      </c>
      <c r="O2" s="17" t="s">
        <v>63</v>
      </c>
      <c r="P2" s="17" t="s">
        <v>64</v>
      </c>
      <c r="Q2" s="17" t="s">
        <v>65</v>
      </c>
      <c r="R2" s="17" t="s">
        <v>66</v>
      </c>
      <c r="S2" s="17" t="s">
        <v>74</v>
      </c>
      <c r="T2" s="17" t="s">
        <v>75</v>
      </c>
      <c r="U2" s="17" t="s">
        <v>67</v>
      </c>
      <c r="V2" s="17" t="s">
        <v>68</v>
      </c>
      <c r="W2" s="17" t="s">
        <v>69</v>
      </c>
      <c r="X2" s="17" t="s">
        <v>70</v>
      </c>
    </row>
    <row r="3" spans="1:24" x14ac:dyDescent="0.25">
      <c r="A3" s="11">
        <v>1</v>
      </c>
      <c r="B3" s="11" t="s">
        <v>8</v>
      </c>
      <c r="C3" s="11"/>
      <c r="D3" s="11"/>
      <c r="E3" s="11">
        <v>3233</v>
      </c>
      <c r="F3" s="12">
        <v>117820.67</v>
      </c>
      <c r="G3" s="12">
        <v>1278.21</v>
      </c>
      <c r="H3" s="12">
        <v>1247.5</v>
      </c>
      <c r="I3" s="12">
        <v>120346.37999999999</v>
      </c>
      <c r="J3" s="12">
        <v>22426.15</v>
      </c>
      <c r="K3" s="12">
        <v>1241.75</v>
      </c>
      <c r="L3" s="12">
        <v>1526.74</v>
      </c>
      <c r="M3" s="12">
        <v>25194.639999999999</v>
      </c>
      <c r="N3" s="11">
        <v>6910</v>
      </c>
      <c r="O3" s="19">
        <v>147142</v>
      </c>
      <c r="P3" s="11">
        <v>0</v>
      </c>
      <c r="Q3" s="11">
        <v>0</v>
      </c>
      <c r="R3" s="11">
        <v>147142</v>
      </c>
      <c r="S3" s="11">
        <v>147142</v>
      </c>
      <c r="T3" s="11"/>
      <c r="U3" s="12">
        <v>140246.82</v>
      </c>
      <c r="V3" s="12">
        <v>2489.25</v>
      </c>
      <c r="W3" s="12">
        <v>2804.9500000000003</v>
      </c>
      <c r="X3" s="12">
        <v>145541.01999999999</v>
      </c>
    </row>
    <row r="4" spans="1:24" x14ac:dyDescent="0.25">
      <c r="A4" s="11">
        <v>2</v>
      </c>
      <c r="B4" s="11" t="s">
        <v>9</v>
      </c>
      <c r="C4" s="11"/>
      <c r="D4" s="11"/>
      <c r="E4" s="11">
        <v>17764</v>
      </c>
      <c r="F4" s="12">
        <v>36128.770000000011</v>
      </c>
      <c r="G4" s="12">
        <v>7855.6899999999987</v>
      </c>
      <c r="H4" s="12">
        <v>1777.7199999999998</v>
      </c>
      <c r="I4" s="12">
        <v>45761.63</v>
      </c>
      <c r="J4" s="12">
        <v>140948.20000000001</v>
      </c>
      <c r="K4" s="12">
        <v>1413.81</v>
      </c>
      <c r="L4" s="12">
        <v>11242.65</v>
      </c>
      <c r="M4" s="12">
        <v>153604.65999999997</v>
      </c>
      <c r="N4" s="11">
        <v>26820</v>
      </c>
      <c r="O4" s="19">
        <v>0</v>
      </c>
      <c r="P4" s="11">
        <v>0</v>
      </c>
      <c r="Q4" s="11">
        <v>0</v>
      </c>
      <c r="R4" s="11">
        <v>0</v>
      </c>
      <c r="S4" s="11"/>
      <c r="T4" s="11"/>
      <c r="U4" s="12">
        <v>177076.41999999995</v>
      </c>
      <c r="V4" s="12">
        <v>3191.5300000000007</v>
      </c>
      <c r="W4" s="12">
        <v>19098.340000000004</v>
      </c>
      <c r="X4" s="12">
        <v>199366.28999999998</v>
      </c>
    </row>
    <row r="5" spans="1:24" x14ac:dyDescent="0.25">
      <c r="A5" s="11">
        <v>3</v>
      </c>
      <c r="B5" s="11" t="s">
        <v>10</v>
      </c>
      <c r="C5" s="11"/>
      <c r="D5" s="11"/>
      <c r="E5" s="11">
        <v>24146</v>
      </c>
      <c r="F5" s="12">
        <v>177899.98</v>
      </c>
      <c r="G5" s="12">
        <v>13710.020000000002</v>
      </c>
      <c r="H5" s="12">
        <v>6231.9599999999991</v>
      </c>
      <c r="I5" s="12">
        <v>197841.96000000002</v>
      </c>
      <c r="J5" s="12">
        <v>135242.9</v>
      </c>
      <c r="K5" s="12">
        <v>4284.4499999999989</v>
      </c>
      <c r="L5" s="12">
        <v>10870.34</v>
      </c>
      <c r="M5" s="12">
        <v>150397.69</v>
      </c>
      <c r="N5" s="11">
        <v>8560</v>
      </c>
      <c r="O5" s="20">
        <v>345904</v>
      </c>
      <c r="P5" s="11">
        <v>0</v>
      </c>
      <c r="Q5" s="11">
        <v>0</v>
      </c>
      <c r="R5" s="11">
        <v>345904</v>
      </c>
      <c r="S5" s="11"/>
      <c r="T5" s="11">
        <v>345904</v>
      </c>
      <c r="U5" s="12">
        <v>313142.87999999995</v>
      </c>
      <c r="V5" s="12">
        <v>10516.409999999998</v>
      </c>
      <c r="W5" s="12">
        <v>24580.36</v>
      </c>
      <c r="X5" s="12">
        <v>348239.65</v>
      </c>
    </row>
    <row r="6" spans="1:24" x14ac:dyDescent="0.25">
      <c r="A6" s="11">
        <v>4</v>
      </c>
      <c r="B6" s="11" t="s">
        <v>71</v>
      </c>
      <c r="C6" s="11"/>
      <c r="D6" s="11"/>
      <c r="E6" s="11">
        <v>27295</v>
      </c>
      <c r="F6" s="12">
        <v>416104.5</v>
      </c>
      <c r="G6" s="12">
        <v>32730.980000000003</v>
      </c>
      <c r="H6" s="12">
        <v>11409.529999999999</v>
      </c>
      <c r="I6" s="12">
        <v>460245.01</v>
      </c>
      <c r="J6" s="12">
        <v>376722.89999999997</v>
      </c>
      <c r="K6" s="12">
        <v>3940.9400000000005</v>
      </c>
      <c r="L6" s="12">
        <v>12949.330000000002</v>
      </c>
      <c r="M6" s="12">
        <v>393613.16999999993</v>
      </c>
      <c r="N6" s="11">
        <v>24240</v>
      </c>
      <c r="O6" s="19">
        <v>0</v>
      </c>
      <c r="P6" s="11">
        <v>0</v>
      </c>
      <c r="Q6" s="11">
        <v>0</v>
      </c>
      <c r="R6" s="11">
        <v>0</v>
      </c>
      <c r="S6" s="11"/>
      <c r="T6" s="11"/>
      <c r="U6" s="12">
        <v>792827.39999999967</v>
      </c>
      <c r="V6" s="12">
        <v>15350.470000000005</v>
      </c>
      <c r="W6" s="12">
        <v>45680.310000000005</v>
      </c>
      <c r="X6" s="12">
        <v>853858.18</v>
      </c>
    </row>
    <row r="7" spans="1:24" x14ac:dyDescent="0.25">
      <c r="A7" s="11">
        <v>5</v>
      </c>
      <c r="B7" s="11" t="s">
        <v>12</v>
      </c>
      <c r="C7" s="11"/>
      <c r="D7" s="11"/>
      <c r="E7" s="11">
        <v>6825</v>
      </c>
      <c r="F7" s="12">
        <v>-19366.479999999981</v>
      </c>
      <c r="G7" s="12">
        <v>9498.2200000000012</v>
      </c>
      <c r="H7" s="12">
        <v>5608.79</v>
      </c>
      <c r="I7" s="12">
        <v>-4259.4700000000012</v>
      </c>
      <c r="J7" s="12">
        <v>45406.44</v>
      </c>
      <c r="K7" s="12">
        <v>1991.69</v>
      </c>
      <c r="L7" s="12">
        <v>3771.02</v>
      </c>
      <c r="M7" s="12">
        <v>51169.15</v>
      </c>
      <c r="N7" s="11">
        <v>16240</v>
      </c>
      <c r="O7" s="19">
        <v>0</v>
      </c>
      <c r="P7" s="11">
        <v>0</v>
      </c>
      <c r="Q7" s="11">
        <v>0</v>
      </c>
      <c r="R7" s="11">
        <v>0</v>
      </c>
      <c r="S7" s="11"/>
      <c r="T7" s="11"/>
      <c r="U7" s="12">
        <v>26039.959999999934</v>
      </c>
      <c r="V7" s="12">
        <v>7600.48</v>
      </c>
      <c r="W7" s="12">
        <v>13269.24</v>
      </c>
      <c r="X7" s="12">
        <v>46909.679999999993</v>
      </c>
    </row>
    <row r="8" spans="1:24" x14ac:dyDescent="0.25">
      <c r="A8" s="11">
        <v>6</v>
      </c>
      <c r="B8" s="11" t="s">
        <v>13</v>
      </c>
      <c r="C8" s="11"/>
      <c r="D8" s="11"/>
      <c r="E8" s="11">
        <v>8523</v>
      </c>
      <c r="F8" s="12">
        <v>878451.35</v>
      </c>
      <c r="G8" s="12">
        <v>2955.57</v>
      </c>
      <c r="H8" s="12">
        <v>12206.16</v>
      </c>
      <c r="I8" s="12">
        <v>893613.08000000007</v>
      </c>
      <c r="J8" s="12">
        <v>53871.950000000004</v>
      </c>
      <c r="K8" s="12">
        <v>9636.56</v>
      </c>
      <c r="L8" s="12">
        <v>4096.07</v>
      </c>
      <c r="M8" s="12">
        <v>67604.58</v>
      </c>
      <c r="N8" s="11">
        <v>57870</v>
      </c>
      <c r="O8" s="19">
        <v>0</v>
      </c>
      <c r="P8" s="11">
        <v>0</v>
      </c>
      <c r="Q8" s="11">
        <v>0</v>
      </c>
      <c r="R8" s="11">
        <v>0</v>
      </c>
      <c r="S8" s="11"/>
      <c r="T8" s="11"/>
      <c r="U8" s="12">
        <v>932323.29999999993</v>
      </c>
      <c r="V8" s="12">
        <v>21842.719999999998</v>
      </c>
      <c r="W8" s="12">
        <v>7051.6399999999994</v>
      </c>
      <c r="X8" s="12">
        <v>961217.66</v>
      </c>
    </row>
    <row r="9" spans="1:24" x14ac:dyDescent="0.25">
      <c r="A9" s="11">
        <v>7</v>
      </c>
      <c r="B9" s="11" t="s">
        <v>14</v>
      </c>
      <c r="C9" s="11"/>
      <c r="D9" s="11"/>
      <c r="E9" s="11">
        <v>9896</v>
      </c>
      <c r="F9" s="12">
        <v>127792.57</v>
      </c>
      <c r="G9" s="12">
        <v>9131.2999999999993</v>
      </c>
      <c r="H9" s="12">
        <v>3002.1800000000003</v>
      </c>
      <c r="I9" s="12">
        <v>139926.04999999999</v>
      </c>
      <c r="J9" s="12">
        <v>65949.299999999988</v>
      </c>
      <c r="K9" s="12">
        <v>1295.77</v>
      </c>
      <c r="L9" s="12">
        <v>4520.63</v>
      </c>
      <c r="M9" s="12">
        <v>71765.7</v>
      </c>
      <c r="N9" s="11">
        <v>149480</v>
      </c>
      <c r="O9" s="20">
        <v>147540</v>
      </c>
      <c r="P9" s="11">
        <v>0</v>
      </c>
      <c r="Q9" s="11">
        <v>0</v>
      </c>
      <c r="R9" s="11">
        <v>147540</v>
      </c>
      <c r="S9" s="11">
        <v>147540</v>
      </c>
      <c r="T9" s="11"/>
      <c r="U9" s="12">
        <v>193741.86999999997</v>
      </c>
      <c r="V9" s="12">
        <v>4297.95</v>
      </c>
      <c r="W9" s="12">
        <v>13651.93</v>
      </c>
      <c r="X9" s="12">
        <v>211691.75</v>
      </c>
    </row>
    <row r="10" spans="1:24" x14ac:dyDescent="0.25">
      <c r="A10" s="11">
        <v>8</v>
      </c>
      <c r="B10" s="11" t="s">
        <v>15</v>
      </c>
      <c r="C10" s="11"/>
      <c r="D10" s="11"/>
      <c r="E10" s="11">
        <v>20326</v>
      </c>
      <c r="F10" s="12">
        <v>770820.56</v>
      </c>
      <c r="G10" s="12">
        <v>26508.880000000001</v>
      </c>
      <c r="H10" s="12">
        <v>84068.44</v>
      </c>
      <c r="I10" s="12">
        <v>881397.87999999989</v>
      </c>
      <c r="J10" s="12">
        <v>119755.6</v>
      </c>
      <c r="K10" s="12">
        <v>17459.25</v>
      </c>
      <c r="L10" s="12">
        <v>9309.32</v>
      </c>
      <c r="M10" s="12">
        <v>146524.17000000001</v>
      </c>
      <c r="N10" s="11">
        <v>25750</v>
      </c>
      <c r="O10" s="19">
        <v>309609</v>
      </c>
      <c r="P10" s="11">
        <v>0</v>
      </c>
      <c r="Q10" s="11">
        <v>0</v>
      </c>
      <c r="R10" s="11">
        <v>309609</v>
      </c>
      <c r="S10" s="11"/>
      <c r="T10" s="11">
        <v>309609</v>
      </c>
      <c r="U10" s="12">
        <v>890576.15999999992</v>
      </c>
      <c r="V10" s="12">
        <v>101527.68999999997</v>
      </c>
      <c r="W10" s="12">
        <v>35818.200000000004</v>
      </c>
      <c r="X10" s="12">
        <v>1027922.0499999999</v>
      </c>
    </row>
    <row r="11" spans="1:24" x14ac:dyDescent="0.25">
      <c r="A11" s="11">
        <v>9</v>
      </c>
      <c r="B11" s="11" t="s">
        <v>16</v>
      </c>
      <c r="C11" s="11"/>
      <c r="D11" s="11"/>
      <c r="E11" s="11">
        <v>37702</v>
      </c>
      <c r="F11" s="12">
        <v>724425.36000000022</v>
      </c>
      <c r="G11" s="12">
        <v>45437.9</v>
      </c>
      <c r="H11" s="12">
        <v>19596.96</v>
      </c>
      <c r="I11" s="12">
        <v>789460.22000000032</v>
      </c>
      <c r="J11" s="12">
        <v>190741.75999999998</v>
      </c>
      <c r="K11" s="12">
        <v>8544.4500000000007</v>
      </c>
      <c r="L11" s="12">
        <v>17161.550000000003</v>
      </c>
      <c r="M11" s="12">
        <v>216447.76000000004</v>
      </c>
      <c r="N11" s="11">
        <v>97230</v>
      </c>
      <c r="O11" s="19">
        <v>0</v>
      </c>
      <c r="P11" s="11">
        <v>0</v>
      </c>
      <c r="Q11" s="11">
        <v>0</v>
      </c>
      <c r="R11" s="11">
        <v>0</v>
      </c>
      <c r="S11" s="11"/>
      <c r="T11" s="11"/>
      <c r="U11" s="12">
        <v>915167.12000000011</v>
      </c>
      <c r="V11" s="12">
        <v>28141.41</v>
      </c>
      <c r="W11" s="12">
        <v>62599.45</v>
      </c>
      <c r="X11" s="12">
        <v>1005907.98</v>
      </c>
    </row>
    <row r="12" spans="1:24" x14ac:dyDescent="0.25">
      <c r="A12" s="11">
        <v>10</v>
      </c>
      <c r="B12" s="11" t="s">
        <v>17</v>
      </c>
      <c r="C12" s="11"/>
      <c r="D12" s="11"/>
      <c r="E12" s="11">
        <v>5662</v>
      </c>
      <c r="F12" s="12">
        <v>72333.56</v>
      </c>
      <c r="G12" s="12">
        <v>6926.3099999999995</v>
      </c>
      <c r="H12" s="12">
        <v>4436.12</v>
      </c>
      <c r="I12" s="12">
        <v>83695.990000000005</v>
      </c>
      <c r="J12" s="12">
        <v>43776.9</v>
      </c>
      <c r="K12" s="12">
        <v>1358.94</v>
      </c>
      <c r="L12" s="12">
        <v>3108.97</v>
      </c>
      <c r="M12" s="12">
        <v>48244.81</v>
      </c>
      <c r="N12" s="11">
        <v>46830</v>
      </c>
      <c r="O12" s="19">
        <v>0</v>
      </c>
      <c r="P12" s="11">
        <v>0</v>
      </c>
      <c r="Q12" s="11">
        <v>0</v>
      </c>
      <c r="R12" s="11">
        <v>0</v>
      </c>
      <c r="S12" s="11"/>
      <c r="T12" s="11"/>
      <c r="U12" s="12">
        <v>116110.45999999999</v>
      </c>
      <c r="V12" s="12">
        <v>5795.06</v>
      </c>
      <c r="W12" s="12">
        <v>10035.279999999999</v>
      </c>
      <c r="X12" s="12">
        <v>131940.80000000002</v>
      </c>
    </row>
    <row r="13" spans="1:24" x14ac:dyDescent="0.25">
      <c r="A13" s="11">
        <v>11</v>
      </c>
      <c r="B13" s="11" t="s">
        <v>18</v>
      </c>
      <c r="C13" s="11"/>
      <c r="D13" s="11"/>
      <c r="E13" s="11">
        <v>37974</v>
      </c>
      <c r="F13" s="12">
        <v>1174833.3499999996</v>
      </c>
      <c r="G13" s="12">
        <v>43690.8</v>
      </c>
      <c r="H13" s="12">
        <v>39260.840000000004</v>
      </c>
      <c r="I13" s="12">
        <v>1257784.99</v>
      </c>
      <c r="J13" s="12">
        <v>220549.15</v>
      </c>
      <c r="K13" s="12">
        <v>13334.97</v>
      </c>
      <c r="L13" s="12">
        <v>17612.260000000002</v>
      </c>
      <c r="M13" s="12">
        <v>251496.37999999998</v>
      </c>
      <c r="N13" s="11">
        <v>154060</v>
      </c>
      <c r="O13" s="19">
        <v>0</v>
      </c>
      <c r="P13" s="11">
        <v>0</v>
      </c>
      <c r="Q13" s="11">
        <v>0</v>
      </c>
      <c r="R13" s="11">
        <v>0</v>
      </c>
      <c r="S13" s="11"/>
      <c r="T13" s="11"/>
      <c r="U13" s="12">
        <v>1395382.5</v>
      </c>
      <c r="V13" s="12">
        <v>52595.810000000005</v>
      </c>
      <c r="W13" s="12">
        <v>61303.06</v>
      </c>
      <c r="X13" s="12">
        <v>1509281.37</v>
      </c>
    </row>
    <row r="14" spans="1:24" x14ac:dyDescent="0.25">
      <c r="A14" s="11">
        <v>12</v>
      </c>
      <c r="B14" s="11" t="s">
        <v>19</v>
      </c>
      <c r="C14" s="11"/>
      <c r="D14" s="11"/>
      <c r="E14" s="11">
        <v>28022</v>
      </c>
      <c r="F14" s="12">
        <v>1161047.06</v>
      </c>
      <c r="G14" s="12">
        <v>24609.13</v>
      </c>
      <c r="H14" s="12">
        <v>23605.160000000003</v>
      </c>
      <c r="I14" s="12">
        <v>1209261.3499999999</v>
      </c>
      <c r="J14" s="12">
        <v>159135.24999999997</v>
      </c>
      <c r="K14" s="12">
        <v>11568.120000000003</v>
      </c>
      <c r="L14" s="12">
        <v>12594.26</v>
      </c>
      <c r="M14" s="12">
        <v>183297.63000000006</v>
      </c>
      <c r="N14" s="11">
        <v>66010</v>
      </c>
      <c r="O14" s="20">
        <v>0</v>
      </c>
      <c r="P14" s="11">
        <v>0</v>
      </c>
      <c r="Q14" s="11">
        <v>0</v>
      </c>
      <c r="R14" s="11">
        <v>0</v>
      </c>
      <c r="S14" s="11"/>
      <c r="T14" s="11"/>
      <c r="U14" s="12">
        <v>1320181.8899999999</v>
      </c>
      <c r="V14" s="12">
        <v>35173.279999999999</v>
      </c>
      <c r="W14" s="12">
        <v>37203.389999999992</v>
      </c>
      <c r="X14" s="12">
        <v>1392558.56</v>
      </c>
    </row>
    <row r="15" spans="1:24" x14ac:dyDescent="0.25">
      <c r="A15" s="11">
        <v>13</v>
      </c>
      <c r="B15" s="11" t="s">
        <v>24</v>
      </c>
      <c r="C15" s="11"/>
      <c r="D15" s="11"/>
      <c r="E15" s="11">
        <v>29922</v>
      </c>
      <c r="F15" s="12">
        <v>749910.64</v>
      </c>
      <c r="G15" s="12">
        <v>9576.91</v>
      </c>
      <c r="H15" s="12">
        <v>13754.139999999998</v>
      </c>
      <c r="I15" s="12">
        <v>773241.69000000006</v>
      </c>
      <c r="J15" s="12">
        <v>145262.77000000002</v>
      </c>
      <c r="K15" s="12">
        <v>8366.1099999999988</v>
      </c>
      <c r="L15" s="12">
        <v>13593.95</v>
      </c>
      <c r="M15" s="12">
        <v>167222.82999999999</v>
      </c>
      <c r="N15" s="11">
        <v>163410</v>
      </c>
      <c r="O15" s="19">
        <v>0</v>
      </c>
      <c r="P15" s="11">
        <v>0</v>
      </c>
      <c r="Q15" s="11">
        <v>0</v>
      </c>
      <c r="R15" s="11">
        <v>0</v>
      </c>
      <c r="S15" s="11"/>
      <c r="T15" s="11"/>
      <c r="U15" s="12">
        <v>895173.41000000027</v>
      </c>
      <c r="V15" s="12">
        <v>22120.249999999996</v>
      </c>
      <c r="W15" s="12">
        <v>23170.859999999997</v>
      </c>
      <c r="X15" s="12">
        <v>940464.52000000025</v>
      </c>
    </row>
    <row r="16" spans="1:24" x14ac:dyDescent="0.25">
      <c r="A16" s="11">
        <v>14</v>
      </c>
      <c r="B16" s="11" t="s">
        <v>72</v>
      </c>
      <c r="C16" s="11"/>
      <c r="D16" s="11"/>
      <c r="E16" s="11">
        <v>28004</v>
      </c>
      <c r="F16" s="12">
        <v>150268.52000000002</v>
      </c>
      <c r="G16" s="12">
        <v>7392.9000000000005</v>
      </c>
      <c r="H16" s="12">
        <v>16237.820000000002</v>
      </c>
      <c r="I16" s="12">
        <v>173899.24000000002</v>
      </c>
      <c r="J16" s="12">
        <v>161176.25</v>
      </c>
      <c r="K16" s="12">
        <v>3637.53</v>
      </c>
      <c r="L16" s="12">
        <v>13054.189999999999</v>
      </c>
      <c r="M16" s="12">
        <v>177867.96999999997</v>
      </c>
      <c r="N16" s="11">
        <v>105370</v>
      </c>
      <c r="O16" s="19">
        <v>266605</v>
      </c>
      <c r="P16" s="11">
        <v>0</v>
      </c>
      <c r="Q16" s="11">
        <v>0</v>
      </c>
      <c r="R16" s="11">
        <v>266605</v>
      </c>
      <c r="S16" s="11">
        <v>266605</v>
      </c>
      <c r="T16" s="11"/>
      <c r="U16" s="12">
        <v>311444.76999999996</v>
      </c>
      <c r="V16" s="12">
        <v>19875.350000000006</v>
      </c>
      <c r="W16" s="12">
        <v>20447.090000000004</v>
      </c>
      <c r="X16" s="12">
        <v>351767.21</v>
      </c>
    </row>
    <row r="17" spans="1:24" x14ac:dyDescent="0.25">
      <c r="A17" s="11">
        <v>15</v>
      </c>
      <c r="B17" s="11" t="s">
        <v>20</v>
      </c>
      <c r="C17" s="11"/>
      <c r="D17" s="11"/>
      <c r="E17" s="11">
        <v>36179</v>
      </c>
      <c r="F17" s="12">
        <v>3737526.5000000005</v>
      </c>
      <c r="G17" s="12">
        <v>42967.95</v>
      </c>
      <c r="H17" s="12">
        <v>267182.07</v>
      </c>
      <c r="I17" s="12">
        <v>4047676.5199999996</v>
      </c>
      <c r="J17" s="12">
        <v>468355.65</v>
      </c>
      <c r="K17" s="12">
        <v>38645.899999999987</v>
      </c>
      <c r="L17" s="12">
        <v>16413.849999999999</v>
      </c>
      <c r="M17" s="12">
        <v>523415.4</v>
      </c>
      <c r="N17" s="11">
        <v>99600</v>
      </c>
      <c r="O17" s="19">
        <v>0</v>
      </c>
      <c r="P17" s="11">
        <v>0</v>
      </c>
      <c r="Q17" s="11">
        <v>0</v>
      </c>
      <c r="R17" s="11">
        <v>0</v>
      </c>
      <c r="S17" s="11"/>
      <c r="T17" s="11"/>
      <c r="U17" s="12">
        <v>4205882.1500000004</v>
      </c>
      <c r="V17" s="12">
        <v>305827.96999999997</v>
      </c>
      <c r="W17" s="12">
        <v>59381.799999999996</v>
      </c>
      <c r="X17" s="12">
        <v>4571091.92</v>
      </c>
    </row>
    <row r="18" spans="1:24" x14ac:dyDescent="0.25">
      <c r="A18" s="11">
        <v>16</v>
      </c>
      <c r="B18" s="11" t="s">
        <v>26</v>
      </c>
      <c r="C18" s="11"/>
      <c r="D18" s="11"/>
      <c r="E18" s="11">
        <v>16152</v>
      </c>
      <c r="F18" s="12">
        <v>14884.31</v>
      </c>
      <c r="G18" s="12">
        <v>44.1</v>
      </c>
      <c r="H18" s="12">
        <v>154.71999999999997</v>
      </c>
      <c r="I18" s="12">
        <v>15083.129999999997</v>
      </c>
      <c r="J18" s="12">
        <v>100735.22</v>
      </c>
      <c r="K18" s="12">
        <v>748.56000000000006</v>
      </c>
      <c r="L18" s="12">
        <v>7324.91</v>
      </c>
      <c r="M18" s="12">
        <v>108808.69000000002</v>
      </c>
      <c r="N18" s="11">
        <v>64300</v>
      </c>
      <c r="O18" s="19">
        <v>0</v>
      </c>
      <c r="P18" s="11">
        <v>0</v>
      </c>
      <c r="Q18" s="11">
        <v>0</v>
      </c>
      <c r="R18" s="11">
        <v>0</v>
      </c>
      <c r="S18" s="11"/>
      <c r="T18" s="11"/>
      <c r="U18" s="12">
        <v>115619.53</v>
      </c>
      <c r="V18" s="12">
        <v>903.28</v>
      </c>
      <c r="W18" s="12">
        <v>7369.01</v>
      </c>
      <c r="X18" s="12">
        <v>123891.81999999999</v>
      </c>
    </row>
    <row r="19" spans="1:24" x14ac:dyDescent="0.25">
      <c r="A19" s="11">
        <v>17</v>
      </c>
      <c r="B19" s="11" t="s">
        <v>21</v>
      </c>
      <c r="C19" s="11"/>
      <c r="D19" s="11"/>
      <c r="E19" s="11">
        <v>2581</v>
      </c>
      <c r="F19" s="12">
        <v>75593.58</v>
      </c>
      <c r="G19" s="12">
        <v>6241.06</v>
      </c>
      <c r="H19" s="12">
        <v>7471.8600000000006</v>
      </c>
      <c r="I19" s="12">
        <v>89306.5</v>
      </c>
      <c r="J19" s="12">
        <v>17038.000000000004</v>
      </c>
      <c r="K19" s="12">
        <v>1209.8999999999999</v>
      </c>
      <c r="L19" s="12">
        <v>1153.8499999999999</v>
      </c>
      <c r="M19" s="12">
        <v>19401.75</v>
      </c>
      <c r="N19" s="11">
        <v>22630</v>
      </c>
      <c r="O19" s="19">
        <v>0</v>
      </c>
      <c r="P19" s="11">
        <v>0</v>
      </c>
      <c r="Q19" s="11">
        <v>0</v>
      </c>
      <c r="R19" s="11">
        <v>0</v>
      </c>
      <c r="S19" s="11"/>
      <c r="T19" s="11"/>
      <c r="U19" s="12">
        <v>92631.580000000016</v>
      </c>
      <c r="V19" s="12">
        <v>8681.76</v>
      </c>
      <c r="W19" s="12">
        <v>7394.91</v>
      </c>
      <c r="X19" s="12">
        <v>108708.25000000001</v>
      </c>
    </row>
    <row r="20" spans="1:24" x14ac:dyDescent="0.25">
      <c r="A20" s="11">
        <v>18</v>
      </c>
      <c r="B20" s="11" t="s">
        <v>22</v>
      </c>
      <c r="C20" s="11"/>
      <c r="D20" s="11"/>
      <c r="E20" s="11">
        <v>10877</v>
      </c>
      <c r="F20" s="12">
        <v>765779.6</v>
      </c>
      <c r="G20" s="12">
        <v>20530.310000000001</v>
      </c>
      <c r="H20" s="12">
        <v>43196.72</v>
      </c>
      <c r="I20" s="12">
        <v>829506.62999999989</v>
      </c>
      <c r="J20" s="12">
        <v>61708</v>
      </c>
      <c r="K20" s="12">
        <v>7973.31</v>
      </c>
      <c r="L20" s="12">
        <v>4948.01</v>
      </c>
      <c r="M20" s="12">
        <v>74629.320000000007</v>
      </c>
      <c r="N20" s="11">
        <v>91150</v>
      </c>
      <c r="O20" s="19">
        <v>0</v>
      </c>
      <c r="P20" s="11">
        <v>0</v>
      </c>
      <c r="Q20" s="11">
        <v>0</v>
      </c>
      <c r="R20" s="11">
        <v>0</v>
      </c>
      <c r="S20" s="11"/>
      <c r="T20" s="11"/>
      <c r="U20" s="12">
        <v>827487.6</v>
      </c>
      <c r="V20" s="12">
        <v>51170.03</v>
      </c>
      <c r="W20" s="12">
        <v>25478.32</v>
      </c>
      <c r="X20" s="12">
        <v>904135.95</v>
      </c>
    </row>
    <row r="21" spans="1:24" x14ac:dyDescent="0.25">
      <c r="A21" s="11">
        <v>19</v>
      </c>
      <c r="B21" s="11" t="s">
        <v>23</v>
      </c>
      <c r="C21" s="11"/>
      <c r="D21" s="11"/>
      <c r="E21" s="11">
        <v>29043</v>
      </c>
      <c r="F21" s="12">
        <v>3072.9699999999975</v>
      </c>
      <c r="G21" s="12">
        <v>829.17</v>
      </c>
      <c r="H21" s="12">
        <v>526.15</v>
      </c>
      <c r="I21" s="12">
        <v>4428.2900000000009</v>
      </c>
      <c r="J21" s="12">
        <v>170937.09000000003</v>
      </c>
      <c r="K21" s="12">
        <v>1542.65</v>
      </c>
      <c r="L21" s="12">
        <v>13262.559999999998</v>
      </c>
      <c r="M21" s="12">
        <v>185742.30000000002</v>
      </c>
      <c r="N21" s="11">
        <v>171760</v>
      </c>
      <c r="O21" s="19">
        <v>0</v>
      </c>
      <c r="P21" s="11">
        <v>0</v>
      </c>
      <c r="Q21" s="11">
        <v>0</v>
      </c>
      <c r="R21" s="11">
        <v>0</v>
      </c>
      <c r="S21" s="11"/>
      <c r="T21" s="11"/>
      <c r="U21" s="12">
        <v>174010.06</v>
      </c>
      <c r="V21" s="12">
        <v>2068.8000000000002</v>
      </c>
      <c r="W21" s="12">
        <v>14091.73</v>
      </c>
      <c r="X21" s="12">
        <v>190170.58999999997</v>
      </c>
    </row>
    <row r="22" spans="1:24" s="10" customFormat="1" x14ac:dyDescent="0.25">
      <c r="A22" s="14"/>
      <c r="B22" s="14"/>
      <c r="C22" s="14"/>
      <c r="D22" s="14" t="s">
        <v>27</v>
      </c>
      <c r="E22" s="14">
        <f>SUM(E3:E21)</f>
        <v>380126</v>
      </c>
      <c r="F22" s="14">
        <f t="shared" ref="F22:X22" si="0">SUM(F3:F21)</f>
        <v>11135327.370000001</v>
      </c>
      <c r="G22" s="13">
        <f t="shared" si="0"/>
        <v>311915.40999999997</v>
      </c>
      <c r="H22" s="13">
        <f t="shared" si="0"/>
        <v>560974.84</v>
      </c>
      <c r="I22" s="14">
        <f t="shared" si="0"/>
        <v>12008217.07</v>
      </c>
      <c r="J22" s="14">
        <f t="shared" si="0"/>
        <v>2699739.4799999995</v>
      </c>
      <c r="K22" s="13">
        <f t="shared" si="0"/>
        <v>138194.65999999997</v>
      </c>
      <c r="L22" s="13">
        <f t="shared" si="0"/>
        <v>178514.46000000002</v>
      </c>
      <c r="M22" s="14">
        <f t="shared" si="0"/>
        <v>3016448.5999999992</v>
      </c>
      <c r="N22" s="14">
        <f t="shared" si="0"/>
        <v>1398220</v>
      </c>
      <c r="O22" s="14">
        <f t="shared" si="0"/>
        <v>1216800</v>
      </c>
      <c r="P22" s="14">
        <f t="shared" si="0"/>
        <v>0</v>
      </c>
      <c r="Q22" s="14">
        <f t="shared" si="0"/>
        <v>0</v>
      </c>
      <c r="R22" s="14">
        <f t="shared" si="0"/>
        <v>1216800</v>
      </c>
      <c r="S22" s="14"/>
      <c r="T22" s="14"/>
      <c r="U22" s="14">
        <f t="shared" si="0"/>
        <v>13835065.879999999</v>
      </c>
      <c r="V22" s="13">
        <f t="shared" si="0"/>
        <v>699169.5</v>
      </c>
      <c r="W22" s="14">
        <f t="shared" si="0"/>
        <v>490429.87</v>
      </c>
      <c r="X22" s="14">
        <f t="shared" si="0"/>
        <v>15024665.25</v>
      </c>
    </row>
    <row r="24" spans="1:24" s="10" customFormat="1" x14ac:dyDescent="0.25">
      <c r="B24" s="10" t="s">
        <v>51</v>
      </c>
      <c r="C24" s="10" t="s">
        <v>76</v>
      </c>
      <c r="D24" s="10">
        <v>924646</v>
      </c>
      <c r="E24" s="21">
        <v>44585</v>
      </c>
      <c r="F24" s="10" t="s">
        <v>77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topLeftCell="A7" workbookViewId="0">
      <selection activeCell="J12" sqref="J12"/>
    </sheetView>
  </sheetViews>
  <sheetFormatPr defaultRowHeight="15" x14ac:dyDescent="0.25"/>
  <sheetData>
    <row r="1" spans="1:26" s="22" customFormat="1" x14ac:dyDescent="0.25">
      <c r="A1" s="20" t="s">
        <v>53</v>
      </c>
      <c r="B1" s="20" t="s">
        <v>54</v>
      </c>
      <c r="C1" s="20" t="s">
        <v>55</v>
      </c>
      <c r="D1" s="20" t="s">
        <v>56</v>
      </c>
      <c r="E1" s="20" t="s">
        <v>78</v>
      </c>
      <c r="F1" s="20" t="s">
        <v>79</v>
      </c>
      <c r="G1" s="20" t="s">
        <v>80</v>
      </c>
      <c r="H1" s="20" t="s">
        <v>81</v>
      </c>
      <c r="I1" s="20" t="s">
        <v>57</v>
      </c>
      <c r="J1" s="20" t="s">
        <v>58</v>
      </c>
      <c r="K1" s="20" t="s">
        <v>59</v>
      </c>
      <c r="L1" s="20" t="s">
        <v>60</v>
      </c>
      <c r="M1" s="20" t="s">
        <v>3</v>
      </c>
      <c r="N1" s="20" t="s">
        <v>82</v>
      </c>
      <c r="O1" s="20" t="s">
        <v>61</v>
      </c>
      <c r="P1" s="20" t="s">
        <v>62</v>
      </c>
      <c r="Q1" s="20" t="s">
        <v>4</v>
      </c>
      <c r="R1" s="20" t="s">
        <v>5</v>
      </c>
      <c r="S1" s="20" t="s">
        <v>63</v>
      </c>
      <c r="T1" s="20" t="s">
        <v>64</v>
      </c>
      <c r="U1" s="20" t="s">
        <v>65</v>
      </c>
      <c r="V1" s="20" t="s">
        <v>66</v>
      </c>
      <c r="W1" s="20" t="s">
        <v>67</v>
      </c>
      <c r="X1" s="20" t="s">
        <v>68</v>
      </c>
      <c r="Y1" s="20" t="s">
        <v>69</v>
      </c>
      <c r="Z1" s="20" t="s">
        <v>70</v>
      </c>
    </row>
    <row r="2" spans="1:26" s="23" customFormat="1" x14ac:dyDescent="0.25">
      <c r="A2" s="19">
        <v>2574</v>
      </c>
      <c r="B2" s="19" t="s">
        <v>17</v>
      </c>
      <c r="C2" s="19" t="s">
        <v>83</v>
      </c>
      <c r="D2" s="19" t="s">
        <v>84</v>
      </c>
      <c r="E2" s="19">
        <v>0</v>
      </c>
      <c r="F2" s="19">
        <v>5.25</v>
      </c>
      <c r="G2" s="19">
        <v>0</v>
      </c>
      <c r="H2" s="19">
        <v>0</v>
      </c>
      <c r="I2" s="19">
        <v>0</v>
      </c>
      <c r="J2" s="24">
        <v>0.2</v>
      </c>
      <c r="K2" s="24">
        <v>0</v>
      </c>
      <c r="L2" s="24">
        <v>0</v>
      </c>
      <c r="M2" s="24">
        <v>0.2</v>
      </c>
      <c r="N2" s="24">
        <v>0</v>
      </c>
      <c r="O2" s="24">
        <v>0</v>
      </c>
      <c r="P2" s="19">
        <v>0</v>
      </c>
      <c r="Q2" s="19">
        <v>0</v>
      </c>
      <c r="R2" s="19">
        <v>0</v>
      </c>
      <c r="S2" s="19">
        <v>0</v>
      </c>
      <c r="T2" s="19">
        <v>0</v>
      </c>
      <c r="U2" s="19">
        <v>0</v>
      </c>
      <c r="V2" s="19"/>
      <c r="W2" s="19">
        <v>0.2</v>
      </c>
      <c r="X2" s="19">
        <v>0</v>
      </c>
      <c r="Y2" s="19">
        <v>0</v>
      </c>
      <c r="Z2" s="24">
        <v>0.2</v>
      </c>
    </row>
    <row r="3" spans="1:26" s="23" customFormat="1" x14ac:dyDescent="0.25">
      <c r="A3" s="19">
        <v>2575</v>
      </c>
      <c r="B3" s="19" t="s">
        <v>17</v>
      </c>
      <c r="C3" s="19" t="s">
        <v>85</v>
      </c>
      <c r="D3" s="19" t="s">
        <v>84</v>
      </c>
      <c r="E3" s="19">
        <v>0</v>
      </c>
      <c r="F3" s="19">
        <v>5.25</v>
      </c>
      <c r="G3" s="19">
        <v>0</v>
      </c>
      <c r="H3" s="19">
        <v>0</v>
      </c>
      <c r="I3" s="19">
        <v>0</v>
      </c>
      <c r="J3" s="24">
        <v>-913.76</v>
      </c>
      <c r="K3" s="24">
        <v>0</v>
      </c>
      <c r="L3" s="24">
        <v>0</v>
      </c>
      <c r="M3" s="24">
        <v>-913.76</v>
      </c>
      <c r="N3" s="24">
        <v>0</v>
      </c>
      <c r="O3" s="24">
        <v>0</v>
      </c>
      <c r="P3" s="19">
        <v>0</v>
      </c>
      <c r="Q3" s="19">
        <v>0</v>
      </c>
      <c r="R3" s="19">
        <v>0</v>
      </c>
      <c r="S3" s="19">
        <v>0</v>
      </c>
      <c r="T3" s="19">
        <v>0</v>
      </c>
      <c r="U3" s="19">
        <v>0</v>
      </c>
      <c r="V3" s="19"/>
      <c r="W3" s="19">
        <v>-913.76</v>
      </c>
      <c r="X3" s="19">
        <v>0</v>
      </c>
      <c r="Y3" s="19">
        <v>0</v>
      </c>
      <c r="Z3" s="24">
        <v>-913.76</v>
      </c>
    </row>
    <row r="4" spans="1:26" s="23" customFormat="1" x14ac:dyDescent="0.25">
      <c r="A4" s="19">
        <v>2576</v>
      </c>
      <c r="B4" s="19" t="s">
        <v>17</v>
      </c>
      <c r="C4" s="19" t="s">
        <v>86</v>
      </c>
      <c r="D4" s="19" t="s">
        <v>84</v>
      </c>
      <c r="E4" s="19">
        <v>0</v>
      </c>
      <c r="F4" s="19">
        <v>5.25</v>
      </c>
      <c r="G4" s="19">
        <v>0</v>
      </c>
      <c r="H4" s="19">
        <v>0</v>
      </c>
      <c r="I4" s="19">
        <v>0</v>
      </c>
      <c r="J4" s="24">
        <v>-0.09</v>
      </c>
      <c r="K4" s="24">
        <v>0</v>
      </c>
      <c r="L4" s="24">
        <v>0</v>
      </c>
      <c r="M4" s="24">
        <v>-0.09</v>
      </c>
      <c r="N4" s="24">
        <v>0</v>
      </c>
      <c r="O4" s="24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19"/>
      <c r="W4" s="19">
        <v>-0.09</v>
      </c>
      <c r="X4" s="19">
        <v>0</v>
      </c>
      <c r="Y4" s="19">
        <v>0</v>
      </c>
      <c r="Z4" s="24">
        <v>-0.09</v>
      </c>
    </row>
    <row r="5" spans="1:26" s="23" customFormat="1" x14ac:dyDescent="0.25">
      <c r="A5" s="19">
        <v>2577</v>
      </c>
      <c r="B5" s="19" t="s">
        <v>17</v>
      </c>
      <c r="C5" s="19" t="s">
        <v>87</v>
      </c>
      <c r="D5" s="19" t="s">
        <v>84</v>
      </c>
      <c r="E5" s="19">
        <v>0</v>
      </c>
      <c r="F5" s="19">
        <v>5.25</v>
      </c>
      <c r="G5" s="19">
        <v>45172</v>
      </c>
      <c r="H5" s="19">
        <v>45172</v>
      </c>
      <c r="I5" s="19">
        <v>0</v>
      </c>
      <c r="J5" s="24">
        <v>50814.95</v>
      </c>
      <c r="K5" s="24">
        <v>1039.3499999999999</v>
      </c>
      <c r="L5" s="24">
        <v>803.95</v>
      </c>
      <c r="M5" s="24">
        <v>52658.25</v>
      </c>
      <c r="N5" s="24">
        <v>-11948.95</v>
      </c>
      <c r="O5" s="24">
        <v>475.41</v>
      </c>
      <c r="P5" s="19">
        <v>0</v>
      </c>
      <c r="Q5" s="19">
        <v>-11473.54</v>
      </c>
      <c r="R5" s="19">
        <v>14300</v>
      </c>
      <c r="S5" s="19">
        <v>0</v>
      </c>
      <c r="T5" s="19">
        <v>0</v>
      </c>
      <c r="U5" s="19">
        <v>0</v>
      </c>
      <c r="V5" s="19"/>
      <c r="W5" s="19">
        <v>38866</v>
      </c>
      <c r="X5" s="19">
        <v>1279.3599999999999</v>
      </c>
      <c r="Y5" s="19">
        <v>1039.3499999999999</v>
      </c>
      <c r="Z5" s="24">
        <v>41184.71</v>
      </c>
    </row>
    <row r="6" spans="1:26" s="23" customFormat="1" x14ac:dyDescent="0.25">
      <c r="A6" s="19">
        <v>2578</v>
      </c>
      <c r="B6" s="19" t="s">
        <v>17</v>
      </c>
      <c r="C6" s="19" t="s">
        <v>88</v>
      </c>
      <c r="D6" s="19" t="s">
        <v>84</v>
      </c>
      <c r="E6" s="19">
        <v>0</v>
      </c>
      <c r="F6" s="19">
        <v>5.25</v>
      </c>
      <c r="G6" s="19">
        <v>21621</v>
      </c>
      <c r="H6" s="19">
        <v>20740</v>
      </c>
      <c r="I6" s="19">
        <v>881</v>
      </c>
      <c r="J6" s="24">
        <v>41827.019999999997</v>
      </c>
      <c r="K6" s="24">
        <v>2185.8000000000002</v>
      </c>
      <c r="L6" s="24">
        <v>1615.94</v>
      </c>
      <c r="M6" s="24">
        <v>45628.76</v>
      </c>
      <c r="N6" s="24">
        <v>6094.7</v>
      </c>
      <c r="O6" s="24">
        <v>428.8</v>
      </c>
      <c r="P6" s="24">
        <v>392.49</v>
      </c>
      <c r="Q6" s="24">
        <v>6915.99</v>
      </c>
      <c r="R6" s="19">
        <v>0</v>
      </c>
      <c r="S6" s="19">
        <v>0</v>
      </c>
      <c r="T6" s="19">
        <v>0</v>
      </c>
      <c r="U6" s="19">
        <v>0</v>
      </c>
      <c r="V6" s="19"/>
      <c r="W6" s="19">
        <v>47921.72</v>
      </c>
      <c r="X6" s="19">
        <v>2044.74</v>
      </c>
      <c r="Y6" s="19">
        <v>2578.29</v>
      </c>
      <c r="Z6" s="24">
        <v>52544.75</v>
      </c>
    </row>
    <row r="7" spans="1:26" s="23" customFormat="1" x14ac:dyDescent="0.25">
      <c r="A7" s="19">
        <v>2579</v>
      </c>
      <c r="B7" s="19" t="s">
        <v>17</v>
      </c>
      <c r="C7" s="19" t="s">
        <v>89</v>
      </c>
      <c r="D7" s="19" t="s">
        <v>84</v>
      </c>
      <c r="E7" s="19">
        <v>0</v>
      </c>
      <c r="F7" s="19">
        <v>5.25</v>
      </c>
      <c r="G7" s="19">
        <v>28002</v>
      </c>
      <c r="H7" s="19">
        <v>26809</v>
      </c>
      <c r="I7" s="19">
        <v>1193</v>
      </c>
      <c r="J7" s="24">
        <v>26738.68</v>
      </c>
      <c r="K7" s="24">
        <v>490.05</v>
      </c>
      <c r="L7" s="24">
        <v>639.57000000000005</v>
      </c>
      <c r="M7" s="24">
        <v>27868.3</v>
      </c>
      <c r="N7" s="24">
        <v>6641.6</v>
      </c>
      <c r="O7" s="24">
        <v>246.77</v>
      </c>
      <c r="P7" s="24">
        <v>531.48</v>
      </c>
      <c r="Q7" s="24">
        <v>7419.85</v>
      </c>
      <c r="R7" s="19">
        <v>0</v>
      </c>
      <c r="S7" s="19">
        <v>0</v>
      </c>
      <c r="T7" s="19">
        <v>0</v>
      </c>
      <c r="U7" s="19">
        <v>0</v>
      </c>
      <c r="V7" s="19"/>
      <c r="W7" s="19">
        <v>33380.28</v>
      </c>
      <c r="X7" s="19">
        <v>886.34</v>
      </c>
      <c r="Y7" s="19">
        <v>1021.53</v>
      </c>
      <c r="Z7" s="24">
        <v>35288.15</v>
      </c>
    </row>
    <row r="8" spans="1:26" s="23" customFormat="1" x14ac:dyDescent="0.25">
      <c r="A8" s="19">
        <v>2580</v>
      </c>
      <c r="B8" s="19" t="s">
        <v>17</v>
      </c>
      <c r="C8" s="19" t="s">
        <v>90</v>
      </c>
      <c r="D8" s="19" t="s">
        <v>84</v>
      </c>
      <c r="E8" s="19">
        <v>0</v>
      </c>
      <c r="F8" s="19">
        <v>5.25</v>
      </c>
      <c r="G8" s="19">
        <v>70171</v>
      </c>
      <c r="H8" s="19">
        <v>68799</v>
      </c>
      <c r="I8" s="19">
        <v>1372</v>
      </c>
      <c r="J8" s="24">
        <v>55306.7</v>
      </c>
      <c r="K8" s="24">
        <v>3837.83</v>
      </c>
      <c r="L8" s="24">
        <v>2185.7399999999998</v>
      </c>
      <c r="M8" s="24">
        <v>61330.27</v>
      </c>
      <c r="N8" s="24">
        <v>7860.15</v>
      </c>
      <c r="O8" s="24">
        <v>578.46</v>
      </c>
      <c r="P8" s="24">
        <v>611.23</v>
      </c>
      <c r="Q8" s="24">
        <v>9049.84</v>
      </c>
      <c r="R8" s="19">
        <v>15870</v>
      </c>
      <c r="S8" s="19">
        <v>0</v>
      </c>
      <c r="T8" s="19">
        <v>0</v>
      </c>
      <c r="U8" s="19">
        <v>0</v>
      </c>
      <c r="V8" s="19"/>
      <c r="W8" s="19">
        <v>63166.85</v>
      </c>
      <c r="X8" s="19">
        <v>2764.2</v>
      </c>
      <c r="Y8" s="19">
        <v>4449.0600000000004</v>
      </c>
      <c r="Z8" s="24">
        <v>70380.11</v>
      </c>
    </row>
    <row r="9" spans="1:26" s="23" customFormat="1" x14ac:dyDescent="0.25">
      <c r="A9" s="19">
        <v>2581</v>
      </c>
      <c r="B9" s="19" t="s">
        <v>17</v>
      </c>
      <c r="C9" s="19" t="s">
        <v>91</v>
      </c>
      <c r="D9" s="19" t="s">
        <v>84</v>
      </c>
      <c r="E9" s="19">
        <v>0</v>
      </c>
      <c r="F9" s="19">
        <v>5.25</v>
      </c>
      <c r="G9" s="19">
        <v>60450</v>
      </c>
      <c r="H9" s="19">
        <v>60450</v>
      </c>
      <c r="I9" s="19">
        <v>481</v>
      </c>
      <c r="J9" s="24">
        <v>12150.44</v>
      </c>
      <c r="K9" s="24">
        <v>857.16</v>
      </c>
      <c r="L9" s="24">
        <v>412.37</v>
      </c>
      <c r="M9" s="24">
        <v>13419.97</v>
      </c>
      <c r="N9" s="24">
        <v>2879.7</v>
      </c>
      <c r="O9" s="24">
        <v>120.11</v>
      </c>
      <c r="P9" s="24">
        <v>214.29</v>
      </c>
      <c r="Q9" s="24">
        <v>3214.1</v>
      </c>
      <c r="R9" s="19">
        <v>0</v>
      </c>
      <c r="S9" s="19">
        <v>0</v>
      </c>
      <c r="T9" s="19">
        <v>0</v>
      </c>
      <c r="U9" s="19">
        <v>0</v>
      </c>
      <c r="V9" s="19"/>
      <c r="W9" s="19">
        <v>15030.14</v>
      </c>
      <c r="X9" s="19">
        <v>532.48</v>
      </c>
      <c r="Y9" s="19">
        <v>1071.45</v>
      </c>
      <c r="Z9" s="24">
        <v>16634.07</v>
      </c>
    </row>
    <row r="10" spans="1:26" s="23" customFormat="1" x14ac:dyDescent="0.25">
      <c r="A10" s="19">
        <v>2582</v>
      </c>
      <c r="B10" s="19" t="s">
        <v>17</v>
      </c>
      <c r="C10" s="19" t="s">
        <v>92</v>
      </c>
      <c r="D10" s="19" t="s">
        <v>84</v>
      </c>
      <c r="E10" s="19">
        <v>0</v>
      </c>
      <c r="F10" s="19">
        <v>5.25</v>
      </c>
      <c r="G10" s="19">
        <v>0</v>
      </c>
      <c r="H10" s="19">
        <v>0</v>
      </c>
      <c r="I10" s="19">
        <v>0</v>
      </c>
      <c r="J10" s="24">
        <v>-22238.12</v>
      </c>
      <c r="K10" s="24">
        <v>0</v>
      </c>
      <c r="L10" s="24">
        <v>0</v>
      </c>
      <c r="M10" s="24">
        <v>-22238.12</v>
      </c>
      <c r="N10" s="24">
        <v>0</v>
      </c>
      <c r="O10" s="24">
        <v>0</v>
      </c>
      <c r="P10" s="24">
        <v>0</v>
      </c>
      <c r="Q10" s="24">
        <v>0</v>
      </c>
      <c r="R10" s="19">
        <v>0</v>
      </c>
      <c r="S10" s="19">
        <v>0</v>
      </c>
      <c r="T10" s="19">
        <v>0</v>
      </c>
      <c r="U10" s="19">
        <v>0</v>
      </c>
      <c r="V10" s="19"/>
      <c r="W10" s="19">
        <v>-22238.12</v>
      </c>
      <c r="X10" s="19">
        <v>0</v>
      </c>
      <c r="Y10" s="19">
        <v>0</v>
      </c>
      <c r="Z10" s="24">
        <v>-22238.12</v>
      </c>
    </row>
    <row r="11" spans="1:26" s="23" customFormat="1" x14ac:dyDescent="0.25">
      <c r="A11" s="19">
        <v>2583</v>
      </c>
      <c r="B11" s="19" t="s">
        <v>17</v>
      </c>
      <c r="C11" s="19" t="s">
        <v>93</v>
      </c>
      <c r="D11" s="19" t="s">
        <v>84</v>
      </c>
      <c r="E11" s="19">
        <v>0</v>
      </c>
      <c r="F11" s="19">
        <v>5.25</v>
      </c>
      <c r="G11" s="19">
        <v>0</v>
      </c>
      <c r="H11" s="19">
        <v>0</v>
      </c>
      <c r="I11" s="19">
        <v>0</v>
      </c>
      <c r="J11" s="24">
        <v>0.01</v>
      </c>
      <c r="K11" s="24">
        <v>0</v>
      </c>
      <c r="L11" s="24">
        <v>0</v>
      </c>
      <c r="M11" s="24">
        <v>0.01</v>
      </c>
      <c r="N11" s="24">
        <v>0</v>
      </c>
      <c r="O11" s="24">
        <v>0</v>
      </c>
      <c r="P11" s="24">
        <v>0</v>
      </c>
      <c r="Q11" s="24">
        <v>0</v>
      </c>
      <c r="R11" s="19">
        <v>0</v>
      </c>
      <c r="S11" s="19">
        <v>0</v>
      </c>
      <c r="T11" s="19">
        <v>0</v>
      </c>
      <c r="U11" s="19">
        <v>0</v>
      </c>
      <c r="V11" s="19"/>
      <c r="W11" s="19">
        <v>0.01</v>
      </c>
      <c r="X11" s="19">
        <v>0</v>
      </c>
      <c r="Y11" s="19">
        <v>0</v>
      </c>
      <c r="Z11" s="24">
        <v>0.01</v>
      </c>
    </row>
    <row r="12" spans="1:26" s="23" customFormat="1" x14ac:dyDescent="0.25">
      <c r="A12" s="19">
        <v>2584</v>
      </c>
      <c r="B12" s="19" t="s">
        <v>94</v>
      </c>
      <c r="C12" s="19" t="s">
        <v>95</v>
      </c>
      <c r="D12" s="19" t="s">
        <v>84</v>
      </c>
      <c r="E12" s="19">
        <v>0</v>
      </c>
      <c r="F12" s="19">
        <v>5.12</v>
      </c>
      <c r="G12" s="19">
        <v>45555</v>
      </c>
      <c r="H12" s="19">
        <v>45555</v>
      </c>
      <c r="I12" s="19">
        <v>343</v>
      </c>
      <c r="J12" s="24">
        <v>-15839.53</v>
      </c>
      <c r="K12" s="24">
        <v>152.81</v>
      </c>
      <c r="L12" s="24">
        <v>2.97</v>
      </c>
      <c r="M12" s="24">
        <v>-15683.75</v>
      </c>
      <c r="N12" s="24">
        <v>2172.85</v>
      </c>
      <c r="O12" s="24">
        <v>0</v>
      </c>
      <c r="P12" s="24">
        <v>152.81</v>
      </c>
      <c r="Q12" s="24">
        <v>2325.66</v>
      </c>
      <c r="R12" s="19">
        <v>0</v>
      </c>
      <c r="S12" s="19">
        <v>0</v>
      </c>
      <c r="T12" s="19">
        <v>0</v>
      </c>
      <c r="U12" s="19">
        <v>0</v>
      </c>
      <c r="V12" s="19"/>
      <c r="W12" s="19">
        <v>-13666.68</v>
      </c>
      <c r="X12" s="19">
        <v>2.97</v>
      </c>
      <c r="Y12" s="19">
        <v>305.62</v>
      </c>
      <c r="Z12" s="24">
        <v>-13358.09</v>
      </c>
    </row>
    <row r="13" spans="1:26" s="23" customFormat="1" x14ac:dyDescent="0.25">
      <c r="A13" s="19">
        <v>2585</v>
      </c>
      <c r="B13" s="19" t="s">
        <v>17</v>
      </c>
      <c r="C13" s="19" t="s">
        <v>96</v>
      </c>
      <c r="D13" s="19" t="s">
        <v>84</v>
      </c>
      <c r="E13" s="19">
        <v>0</v>
      </c>
      <c r="F13" s="19">
        <v>5</v>
      </c>
      <c r="G13" s="19">
        <v>0</v>
      </c>
      <c r="H13" s="19">
        <v>0</v>
      </c>
      <c r="I13" s="19">
        <v>0</v>
      </c>
      <c r="J13" s="24">
        <v>0.31</v>
      </c>
      <c r="K13" s="24">
        <v>0</v>
      </c>
      <c r="L13" s="24">
        <v>0</v>
      </c>
      <c r="M13" s="24">
        <v>0.31</v>
      </c>
      <c r="N13" s="24">
        <v>0</v>
      </c>
      <c r="O13" s="24">
        <v>0</v>
      </c>
      <c r="P13" s="24">
        <v>0</v>
      </c>
      <c r="Q13" s="24">
        <v>0</v>
      </c>
      <c r="R13" s="19">
        <v>0</v>
      </c>
      <c r="S13" s="19">
        <v>0</v>
      </c>
      <c r="T13" s="19">
        <v>0</v>
      </c>
      <c r="U13" s="19">
        <v>0</v>
      </c>
      <c r="V13" s="19"/>
      <c r="W13" s="19">
        <v>0.31</v>
      </c>
      <c r="X13" s="19">
        <v>0</v>
      </c>
      <c r="Y13" s="19">
        <v>0</v>
      </c>
      <c r="Z13" s="24">
        <v>0.31</v>
      </c>
    </row>
    <row r="14" spans="1:26" s="23" customFormat="1" x14ac:dyDescent="0.25">
      <c r="A14" s="19">
        <v>2586</v>
      </c>
      <c r="B14" s="19" t="s">
        <v>17</v>
      </c>
      <c r="C14" s="19" t="s">
        <v>97</v>
      </c>
      <c r="D14" s="19" t="s">
        <v>84</v>
      </c>
      <c r="E14" s="19">
        <v>0</v>
      </c>
      <c r="F14" s="19">
        <v>5</v>
      </c>
      <c r="G14" s="19">
        <v>62420</v>
      </c>
      <c r="H14" s="19">
        <v>60215</v>
      </c>
      <c r="I14" s="19">
        <v>2205</v>
      </c>
      <c r="J14" s="24">
        <v>47851.41</v>
      </c>
      <c r="K14" s="24">
        <v>912.83</v>
      </c>
      <c r="L14" s="24">
        <v>769.85</v>
      </c>
      <c r="M14" s="24">
        <v>49534.09</v>
      </c>
      <c r="N14" s="24">
        <v>13099.75</v>
      </c>
      <c r="O14" s="24">
        <v>442.9</v>
      </c>
      <c r="P14" s="24">
        <v>982.33</v>
      </c>
      <c r="Q14" s="24">
        <v>14524.98</v>
      </c>
      <c r="R14" s="19">
        <v>28920</v>
      </c>
      <c r="S14" s="19">
        <v>0</v>
      </c>
      <c r="T14" s="19">
        <v>0</v>
      </c>
      <c r="U14" s="19">
        <v>0</v>
      </c>
      <c r="V14" s="19"/>
      <c r="W14" s="19">
        <v>60951.16</v>
      </c>
      <c r="X14" s="19">
        <v>1212.75</v>
      </c>
      <c r="Y14" s="19">
        <v>1895.16</v>
      </c>
      <c r="Z14" s="24">
        <v>64059.07</v>
      </c>
    </row>
    <row r="15" spans="1:26" s="23" customFormat="1" x14ac:dyDescent="0.25">
      <c r="A15" s="19">
        <v>2587</v>
      </c>
      <c r="B15" s="19" t="s">
        <v>17</v>
      </c>
      <c r="C15" s="19" t="s">
        <v>98</v>
      </c>
      <c r="D15" s="19" t="s">
        <v>84</v>
      </c>
      <c r="E15" s="19">
        <v>0</v>
      </c>
      <c r="F15" s="19">
        <v>5</v>
      </c>
      <c r="G15" s="19"/>
      <c r="H15" s="19"/>
      <c r="I15" s="19"/>
      <c r="J15" s="24">
        <v>-15894.97</v>
      </c>
      <c r="K15" s="24">
        <v>0</v>
      </c>
      <c r="L15" s="24">
        <v>0</v>
      </c>
      <c r="M15" s="24">
        <v>-15894.97</v>
      </c>
      <c r="N15" s="24">
        <v>0</v>
      </c>
      <c r="O15" s="24">
        <v>0</v>
      </c>
      <c r="P15" s="24">
        <v>0</v>
      </c>
      <c r="Q15" s="24">
        <v>0</v>
      </c>
      <c r="R15" s="19">
        <v>0</v>
      </c>
      <c r="S15" s="19">
        <v>0</v>
      </c>
      <c r="T15" s="19">
        <v>0</v>
      </c>
      <c r="U15" s="19">
        <v>0</v>
      </c>
      <c r="V15" s="19"/>
      <c r="W15" s="19">
        <v>-15894.97</v>
      </c>
      <c r="X15" s="19">
        <v>0</v>
      </c>
      <c r="Y15" s="19">
        <v>0</v>
      </c>
      <c r="Z15" s="24">
        <v>-15894.97</v>
      </c>
    </row>
    <row r="16" spans="1:26" s="23" customFormat="1" x14ac:dyDescent="0.25">
      <c r="A16" s="19">
        <v>2588</v>
      </c>
      <c r="B16" s="19" t="s">
        <v>17</v>
      </c>
      <c r="C16" s="19" t="s">
        <v>99</v>
      </c>
      <c r="D16" s="19" t="s">
        <v>84</v>
      </c>
      <c r="E16" s="19">
        <v>0</v>
      </c>
      <c r="F16" s="19">
        <v>5</v>
      </c>
      <c r="G16" s="19">
        <v>0</v>
      </c>
      <c r="H16" s="19">
        <v>0</v>
      </c>
      <c r="I16" s="19">
        <v>0</v>
      </c>
      <c r="J16" s="24">
        <v>-62024.03</v>
      </c>
      <c r="K16" s="24">
        <v>0</v>
      </c>
      <c r="L16" s="24">
        <v>0</v>
      </c>
      <c r="M16" s="24">
        <v>-62024.03</v>
      </c>
      <c r="N16" s="24">
        <v>0</v>
      </c>
      <c r="O16" s="24">
        <v>0</v>
      </c>
      <c r="P16" s="24">
        <v>0</v>
      </c>
      <c r="Q16" s="24">
        <v>0</v>
      </c>
      <c r="R16" s="19">
        <v>0</v>
      </c>
      <c r="S16" s="19">
        <v>0</v>
      </c>
      <c r="T16" s="19">
        <v>0</v>
      </c>
      <c r="U16" s="19">
        <v>0</v>
      </c>
      <c r="V16" s="19"/>
      <c r="W16" s="19">
        <v>-62024.03</v>
      </c>
      <c r="X16" s="19">
        <v>0</v>
      </c>
      <c r="Y16" s="19">
        <v>0</v>
      </c>
      <c r="Z16" s="24">
        <v>-62024.03</v>
      </c>
    </row>
    <row r="17" spans="1:26" s="23" customFormat="1" x14ac:dyDescent="0.25">
      <c r="A17" s="19">
        <v>2589</v>
      </c>
      <c r="B17" s="19" t="s">
        <v>17</v>
      </c>
      <c r="C17" s="19" t="s">
        <v>100</v>
      </c>
      <c r="D17" s="19" t="s">
        <v>84</v>
      </c>
      <c r="E17" s="19">
        <v>0</v>
      </c>
      <c r="F17" s="19">
        <v>5</v>
      </c>
      <c r="G17" s="19">
        <v>36857</v>
      </c>
      <c r="H17" s="19">
        <v>35511</v>
      </c>
      <c r="I17" s="19">
        <v>1346</v>
      </c>
      <c r="J17" s="24">
        <v>49856.06</v>
      </c>
      <c r="K17" s="24">
        <v>3747.26</v>
      </c>
      <c r="L17" s="24">
        <v>2263</v>
      </c>
      <c r="M17" s="24">
        <v>55866.32</v>
      </c>
      <c r="N17" s="24">
        <v>7850.2</v>
      </c>
      <c r="O17" s="24">
        <v>525.84</v>
      </c>
      <c r="P17" s="24">
        <v>599.64</v>
      </c>
      <c r="Q17" s="24">
        <v>8975.68</v>
      </c>
      <c r="R17" s="19">
        <v>0</v>
      </c>
      <c r="S17" s="19">
        <v>0</v>
      </c>
      <c r="T17" s="19">
        <v>0</v>
      </c>
      <c r="U17" s="19">
        <v>0</v>
      </c>
      <c r="V17" s="19"/>
      <c r="W17" s="19">
        <v>57706.26</v>
      </c>
      <c r="X17" s="19">
        <v>2788.84</v>
      </c>
      <c r="Y17" s="19">
        <v>4346.8999999999996</v>
      </c>
      <c r="Z17" s="24">
        <v>64842</v>
      </c>
    </row>
    <row r="18" spans="1:26" s="23" customFormat="1" x14ac:dyDescent="0.25">
      <c r="A18" s="19">
        <v>2590</v>
      </c>
      <c r="B18" s="19" t="s">
        <v>17</v>
      </c>
      <c r="C18" s="19" t="s">
        <v>101</v>
      </c>
      <c r="D18" s="19" t="s">
        <v>84</v>
      </c>
      <c r="E18" s="19">
        <v>0</v>
      </c>
      <c r="F18" s="19">
        <v>7.5</v>
      </c>
      <c r="G18" s="19">
        <v>12714</v>
      </c>
      <c r="H18" s="19">
        <v>12714</v>
      </c>
      <c r="I18" s="19">
        <v>717</v>
      </c>
      <c r="J18" s="24">
        <v>19159.87</v>
      </c>
      <c r="K18" s="24">
        <v>1384.15</v>
      </c>
      <c r="L18" s="24">
        <v>398.47</v>
      </c>
      <c r="M18" s="24">
        <v>20942.490000000002</v>
      </c>
      <c r="N18" s="24">
        <v>4261.6499999999996</v>
      </c>
      <c r="O18" s="24">
        <v>191.12</v>
      </c>
      <c r="P18" s="24">
        <v>319.42</v>
      </c>
      <c r="Q18" s="24">
        <v>4772.1899999999996</v>
      </c>
      <c r="R18" s="19">
        <v>0</v>
      </c>
      <c r="S18" s="19">
        <v>0</v>
      </c>
      <c r="T18" s="19">
        <v>0</v>
      </c>
      <c r="U18" s="19">
        <v>0</v>
      </c>
      <c r="V18" s="19"/>
      <c r="W18" s="19">
        <v>23421.52</v>
      </c>
      <c r="X18" s="19">
        <v>589.59</v>
      </c>
      <c r="Y18" s="19">
        <v>1703.57</v>
      </c>
      <c r="Z18" s="24">
        <v>25714.68</v>
      </c>
    </row>
    <row r="19" spans="1:26" s="23" customFormat="1" x14ac:dyDescent="0.25">
      <c r="A19" s="19">
        <v>2591</v>
      </c>
      <c r="B19" s="19" t="s">
        <v>17</v>
      </c>
      <c r="C19" s="19" t="s">
        <v>102</v>
      </c>
      <c r="D19" s="19" t="s">
        <v>84</v>
      </c>
      <c r="E19" s="19">
        <v>0</v>
      </c>
      <c r="F19" s="19">
        <v>5</v>
      </c>
      <c r="G19" s="19">
        <v>29935</v>
      </c>
      <c r="H19" s="19">
        <v>29935</v>
      </c>
      <c r="I19" s="19">
        <v>0</v>
      </c>
      <c r="J19" s="24">
        <v>5938.36</v>
      </c>
      <c r="K19" s="24">
        <v>270.86</v>
      </c>
      <c r="L19" s="24">
        <v>53.89</v>
      </c>
      <c r="M19" s="24">
        <v>6263.11</v>
      </c>
      <c r="N19" s="24">
        <v>475</v>
      </c>
      <c r="O19" s="24">
        <v>46.8</v>
      </c>
      <c r="P19" s="24">
        <v>0</v>
      </c>
      <c r="Q19" s="24">
        <v>521.79999999999995</v>
      </c>
      <c r="R19" s="19">
        <v>0</v>
      </c>
      <c r="S19" s="19">
        <v>0</v>
      </c>
      <c r="T19" s="19">
        <v>0</v>
      </c>
      <c r="U19" s="19">
        <v>0</v>
      </c>
      <c r="V19" s="19"/>
      <c r="W19" s="19">
        <v>6413.36</v>
      </c>
      <c r="X19" s="19">
        <v>100.69</v>
      </c>
      <c r="Y19" s="19">
        <v>270.86</v>
      </c>
      <c r="Z19" s="24">
        <v>6784.91</v>
      </c>
    </row>
    <row r="20" spans="1:26" s="23" customFormat="1" x14ac:dyDescent="0.25">
      <c r="A20" s="19">
        <v>2596</v>
      </c>
      <c r="B20" s="19" t="s">
        <v>17</v>
      </c>
      <c r="C20" s="19" t="s">
        <v>103</v>
      </c>
      <c r="D20" s="19" t="s">
        <v>84</v>
      </c>
      <c r="E20" s="19">
        <v>0.12</v>
      </c>
      <c r="F20" s="19">
        <v>7.5</v>
      </c>
      <c r="G20" s="19">
        <v>0</v>
      </c>
      <c r="H20" s="19">
        <v>0</v>
      </c>
      <c r="I20" s="19">
        <v>697</v>
      </c>
      <c r="J20" s="24">
        <v>9262.81</v>
      </c>
      <c r="K20" s="24">
        <v>310.51</v>
      </c>
      <c r="L20" s="24">
        <v>308.57</v>
      </c>
      <c r="M20" s="24">
        <v>9881.89</v>
      </c>
      <c r="N20" s="24">
        <v>4186.3999999999996</v>
      </c>
      <c r="O20" s="24">
        <v>78.14</v>
      </c>
      <c r="P20" s="24">
        <v>310.51</v>
      </c>
      <c r="Q20" s="24">
        <v>4575.05</v>
      </c>
      <c r="R20" s="19">
        <v>0</v>
      </c>
      <c r="S20" s="19">
        <v>0</v>
      </c>
      <c r="T20" s="19">
        <v>0</v>
      </c>
      <c r="U20" s="19">
        <v>0</v>
      </c>
      <c r="V20" s="19"/>
      <c r="W20" s="19">
        <v>13449.21</v>
      </c>
      <c r="X20" s="19">
        <v>386.71</v>
      </c>
      <c r="Y20" s="19">
        <v>621.02</v>
      </c>
      <c r="Z20" s="24">
        <v>14456.94</v>
      </c>
    </row>
    <row r="21" spans="1:26" s="23" customFormat="1" x14ac:dyDescent="0.25">
      <c r="A21" s="19">
        <v>2597</v>
      </c>
      <c r="B21" s="19" t="s">
        <v>17</v>
      </c>
      <c r="C21" s="19" t="s">
        <v>104</v>
      </c>
      <c r="D21" s="19" t="s">
        <v>84</v>
      </c>
      <c r="E21" s="19">
        <v>0</v>
      </c>
      <c r="F21" s="19">
        <v>5</v>
      </c>
      <c r="G21" s="19">
        <v>300</v>
      </c>
      <c r="H21" s="19">
        <v>300</v>
      </c>
      <c r="I21" s="19">
        <v>67</v>
      </c>
      <c r="J21" s="24">
        <v>3278.35</v>
      </c>
      <c r="K21" s="24">
        <v>29.85</v>
      </c>
      <c r="L21" s="24">
        <v>79.91</v>
      </c>
      <c r="M21" s="24">
        <v>3388.11</v>
      </c>
      <c r="N21" s="24">
        <v>806.65</v>
      </c>
      <c r="O21" s="24">
        <v>30.3</v>
      </c>
      <c r="P21" s="24">
        <v>29.85</v>
      </c>
      <c r="Q21" s="24">
        <v>866.8</v>
      </c>
      <c r="R21" s="19">
        <v>1070</v>
      </c>
      <c r="S21" s="19">
        <v>0</v>
      </c>
      <c r="T21" s="19">
        <v>0</v>
      </c>
      <c r="U21" s="19">
        <v>0</v>
      </c>
      <c r="V21" s="19"/>
      <c r="W21" s="19">
        <v>4085</v>
      </c>
      <c r="X21" s="19">
        <v>110.21</v>
      </c>
      <c r="Y21" s="19">
        <v>59.7</v>
      </c>
      <c r="Z21" s="24">
        <v>4254.91</v>
      </c>
    </row>
    <row r="22" spans="1:26" s="23" customFormat="1" x14ac:dyDescent="0.25">
      <c r="A22" s="19">
        <v>2598</v>
      </c>
      <c r="B22" s="19" t="s">
        <v>17</v>
      </c>
      <c r="C22" s="19" t="s">
        <v>105</v>
      </c>
      <c r="D22" s="19" t="s">
        <v>84</v>
      </c>
      <c r="E22" s="19">
        <v>0</v>
      </c>
      <c r="F22" s="19">
        <v>5</v>
      </c>
      <c r="G22" s="19">
        <v>200</v>
      </c>
      <c r="H22" s="19">
        <v>200</v>
      </c>
      <c r="I22" s="19">
        <v>0</v>
      </c>
      <c r="J22" s="24">
        <v>2950.54</v>
      </c>
      <c r="K22" s="24">
        <v>0</v>
      </c>
      <c r="L22" s="24">
        <v>79.900000000000006</v>
      </c>
      <c r="M22" s="24">
        <v>3030.44</v>
      </c>
      <c r="N22" s="24">
        <v>475</v>
      </c>
      <c r="O22" s="24">
        <v>28.27</v>
      </c>
      <c r="P22" s="24">
        <v>0</v>
      </c>
      <c r="Q22" s="24">
        <v>503.27</v>
      </c>
      <c r="R22" s="19">
        <v>1220</v>
      </c>
      <c r="S22" s="19">
        <v>0</v>
      </c>
      <c r="T22" s="19">
        <v>0</v>
      </c>
      <c r="U22" s="19">
        <v>0</v>
      </c>
      <c r="V22" s="19"/>
      <c r="W22" s="19">
        <v>3425.54</v>
      </c>
      <c r="X22" s="19">
        <v>108.17</v>
      </c>
      <c r="Y22" s="19">
        <v>0</v>
      </c>
      <c r="Z22" s="24">
        <v>3533.71</v>
      </c>
    </row>
    <row r="23" spans="1:26" s="23" customFormat="1" x14ac:dyDescent="0.25">
      <c r="A23" s="19">
        <v>2599</v>
      </c>
      <c r="B23" s="19" t="s">
        <v>17</v>
      </c>
      <c r="C23" s="19" t="s">
        <v>106</v>
      </c>
      <c r="D23" s="19" t="s">
        <v>84</v>
      </c>
      <c r="E23" s="19">
        <v>0</v>
      </c>
      <c r="F23" s="19">
        <v>5</v>
      </c>
      <c r="G23" s="19">
        <v>96777</v>
      </c>
      <c r="H23" s="19">
        <v>95304</v>
      </c>
      <c r="I23" s="19">
        <v>1473</v>
      </c>
      <c r="J23" s="24">
        <v>38688.800000000003</v>
      </c>
      <c r="K23" s="24">
        <v>621.03</v>
      </c>
      <c r="L23" s="24">
        <v>721.4</v>
      </c>
      <c r="M23" s="24">
        <v>40031.230000000003</v>
      </c>
      <c r="N23" s="24">
        <v>8858.85</v>
      </c>
      <c r="O23" s="24">
        <v>364.18</v>
      </c>
      <c r="P23" s="24">
        <v>656.22</v>
      </c>
      <c r="Q23" s="24">
        <v>9879.25</v>
      </c>
      <c r="R23" s="19">
        <v>18870</v>
      </c>
      <c r="S23" s="19">
        <v>0</v>
      </c>
      <c r="T23" s="19">
        <v>0</v>
      </c>
      <c r="U23" s="19">
        <v>0</v>
      </c>
      <c r="V23" s="19"/>
      <c r="W23" s="19">
        <v>47547.65</v>
      </c>
      <c r="X23" s="19">
        <v>1085.58</v>
      </c>
      <c r="Y23" s="19">
        <v>1277.25</v>
      </c>
      <c r="Z23" s="24">
        <v>49910.48</v>
      </c>
    </row>
    <row r="24" spans="1:26" s="23" customFormat="1" x14ac:dyDescent="0.25">
      <c r="A24" s="19">
        <v>2946</v>
      </c>
      <c r="B24" s="19" t="s">
        <v>107</v>
      </c>
      <c r="C24" s="19" t="s">
        <v>108</v>
      </c>
      <c r="D24" s="19" t="s">
        <v>84</v>
      </c>
      <c r="E24" s="19">
        <v>0</v>
      </c>
      <c r="F24" s="19">
        <v>7.5</v>
      </c>
      <c r="G24" s="19">
        <v>0</v>
      </c>
      <c r="H24" s="19">
        <v>0</v>
      </c>
      <c r="I24" s="19">
        <v>0</v>
      </c>
      <c r="J24" s="24">
        <v>4425.45</v>
      </c>
      <c r="K24" s="24">
        <v>0</v>
      </c>
      <c r="L24" s="24">
        <v>119.88</v>
      </c>
      <c r="M24" s="24">
        <v>4545.33</v>
      </c>
      <c r="N24" s="24">
        <v>712.5</v>
      </c>
      <c r="O24" s="24">
        <v>42.41</v>
      </c>
      <c r="P24" s="24">
        <v>0</v>
      </c>
      <c r="Q24" s="24">
        <v>754.91</v>
      </c>
      <c r="R24" s="19">
        <v>2000</v>
      </c>
      <c r="S24" s="19">
        <v>0</v>
      </c>
      <c r="T24" s="19">
        <v>0</v>
      </c>
      <c r="U24" s="19">
        <v>0</v>
      </c>
      <c r="V24" s="19"/>
      <c r="W24" s="19">
        <v>5137.95</v>
      </c>
      <c r="X24" s="19">
        <v>162.29</v>
      </c>
      <c r="Y24" s="19">
        <v>0</v>
      </c>
      <c r="Z24" s="24">
        <v>5300.24</v>
      </c>
    </row>
    <row r="25" spans="1:26" s="22" customFormat="1" x14ac:dyDescent="0.25">
      <c r="A25" s="20"/>
      <c r="B25" s="20"/>
      <c r="C25" s="20"/>
      <c r="D25" s="20"/>
      <c r="E25" s="20"/>
      <c r="F25" s="20"/>
      <c r="G25" s="20"/>
      <c r="H25" s="20" t="s">
        <v>27</v>
      </c>
      <c r="I25" s="20">
        <f>SUM(I16:I24)</f>
        <v>4300</v>
      </c>
      <c r="J25" s="25">
        <f t="shared" ref="J25:Z25" si="0">SUM(J16:J24)</f>
        <v>71536.210000000006</v>
      </c>
      <c r="K25" s="25">
        <f t="shared" si="0"/>
        <v>6363.66</v>
      </c>
      <c r="L25" s="25">
        <f t="shared" si="0"/>
        <v>4025.0200000000004</v>
      </c>
      <c r="M25" s="25">
        <f t="shared" si="0"/>
        <v>81924.89</v>
      </c>
      <c r="N25" s="25">
        <f t="shared" si="0"/>
        <v>27626.25</v>
      </c>
      <c r="O25" s="25">
        <f t="shared" si="0"/>
        <v>1307.06</v>
      </c>
      <c r="P25" s="25">
        <f t="shared" si="0"/>
        <v>1915.6399999999999</v>
      </c>
      <c r="Q25" s="25">
        <f t="shared" si="0"/>
        <v>30848.949999999997</v>
      </c>
      <c r="R25" s="20">
        <f t="shared" si="0"/>
        <v>23160</v>
      </c>
      <c r="S25" s="20">
        <f t="shared" si="0"/>
        <v>0</v>
      </c>
      <c r="T25" s="20">
        <f t="shared" si="0"/>
        <v>0</v>
      </c>
      <c r="U25" s="20">
        <f t="shared" si="0"/>
        <v>0</v>
      </c>
      <c r="V25" s="20">
        <f t="shared" si="0"/>
        <v>0</v>
      </c>
      <c r="W25" s="20">
        <f t="shared" si="0"/>
        <v>99162.46</v>
      </c>
      <c r="X25" s="20">
        <f t="shared" si="0"/>
        <v>5332.0800000000008</v>
      </c>
      <c r="Y25" s="20">
        <f t="shared" si="0"/>
        <v>8279.2999999999993</v>
      </c>
      <c r="Z25" s="25">
        <f t="shared" si="0"/>
        <v>112773.84000000001</v>
      </c>
    </row>
    <row r="26" spans="1:26" s="23" customFormat="1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s="22" customFormat="1" x14ac:dyDescent="0.25">
      <c r="A27" s="20" t="s">
        <v>53</v>
      </c>
      <c r="B27" s="20" t="s">
        <v>54</v>
      </c>
      <c r="C27" s="20" t="s">
        <v>55</v>
      </c>
      <c r="D27" s="20" t="s">
        <v>56</v>
      </c>
      <c r="E27" s="20" t="s">
        <v>78</v>
      </c>
      <c r="F27" s="20" t="s">
        <v>79</v>
      </c>
      <c r="G27" s="20" t="s">
        <v>80</v>
      </c>
      <c r="H27" s="20" t="s">
        <v>81</v>
      </c>
      <c r="I27" s="20" t="s">
        <v>57</v>
      </c>
      <c r="J27" s="20" t="s">
        <v>58</v>
      </c>
      <c r="K27" s="20" t="s">
        <v>59</v>
      </c>
      <c r="L27" s="20" t="s">
        <v>60</v>
      </c>
      <c r="M27" s="20" t="s">
        <v>3</v>
      </c>
      <c r="N27" s="20" t="s">
        <v>82</v>
      </c>
      <c r="O27" s="20" t="s">
        <v>61</v>
      </c>
      <c r="P27" s="20" t="s">
        <v>62</v>
      </c>
      <c r="Q27" s="20" t="s">
        <v>4</v>
      </c>
      <c r="R27" s="20" t="s">
        <v>5</v>
      </c>
      <c r="S27" s="20" t="s">
        <v>63</v>
      </c>
      <c r="T27" s="20" t="s">
        <v>64</v>
      </c>
      <c r="U27" s="20" t="s">
        <v>65</v>
      </c>
      <c r="V27" s="20" t="s">
        <v>66</v>
      </c>
      <c r="W27" s="20" t="s">
        <v>67</v>
      </c>
      <c r="X27" s="20" t="s">
        <v>68</v>
      </c>
      <c r="Y27" s="20" t="s">
        <v>69</v>
      </c>
      <c r="Z27" s="20" t="s">
        <v>70</v>
      </c>
    </row>
    <row r="28" spans="1:26" s="23" customFormat="1" x14ac:dyDescent="0.25">
      <c r="A28" s="19">
        <v>2600</v>
      </c>
      <c r="B28" s="19" t="s">
        <v>17</v>
      </c>
      <c r="C28" s="19" t="s">
        <v>109</v>
      </c>
      <c r="D28" s="19" t="s">
        <v>110</v>
      </c>
      <c r="E28" s="19">
        <v>2</v>
      </c>
      <c r="F28" s="19">
        <v>0</v>
      </c>
      <c r="G28" s="19">
        <v>2612</v>
      </c>
      <c r="H28" s="19">
        <v>2301</v>
      </c>
      <c r="I28" s="19">
        <v>311</v>
      </c>
      <c r="J28" s="24">
        <v>1116.3499999999999</v>
      </c>
      <c r="K28" s="24">
        <v>81.38</v>
      </c>
      <c r="L28" s="24">
        <v>42.87</v>
      </c>
      <c r="M28" s="24">
        <v>1240.5999999999999</v>
      </c>
      <c r="N28" s="24">
        <v>2272.6</v>
      </c>
      <c r="O28" s="24">
        <v>6.79</v>
      </c>
      <c r="P28" s="24">
        <v>184.73</v>
      </c>
      <c r="Q28" s="24">
        <v>2464.12</v>
      </c>
      <c r="R28" s="19">
        <v>0</v>
      </c>
      <c r="S28" s="19">
        <v>0</v>
      </c>
      <c r="T28" s="19">
        <v>0</v>
      </c>
      <c r="U28" s="19">
        <v>0</v>
      </c>
      <c r="V28" s="19"/>
      <c r="W28" s="24">
        <v>3388.95</v>
      </c>
      <c r="X28" s="24">
        <v>49.66</v>
      </c>
      <c r="Y28" s="24">
        <v>266.11</v>
      </c>
      <c r="Z28" s="24">
        <v>3704.72</v>
      </c>
    </row>
    <row r="29" spans="1:26" s="23" customFormat="1" x14ac:dyDescent="0.25">
      <c r="A29" s="19">
        <v>2601</v>
      </c>
      <c r="B29" s="19" t="s">
        <v>17</v>
      </c>
      <c r="C29" s="19" t="s">
        <v>109</v>
      </c>
      <c r="D29" s="19" t="s">
        <v>110</v>
      </c>
      <c r="E29" s="19">
        <v>2</v>
      </c>
      <c r="F29" s="19">
        <v>0</v>
      </c>
      <c r="G29" s="19">
        <v>2457</v>
      </c>
      <c r="H29" s="19">
        <v>2301</v>
      </c>
      <c r="I29" s="19">
        <v>156</v>
      </c>
      <c r="J29" s="24">
        <v>1116.3499999999999</v>
      </c>
      <c r="K29" s="24">
        <v>81.38</v>
      </c>
      <c r="L29" s="24">
        <v>42.87</v>
      </c>
      <c r="M29" s="24">
        <v>1240.5999999999999</v>
      </c>
      <c r="N29" s="24">
        <v>2272.6</v>
      </c>
      <c r="O29" s="24">
        <v>6.79</v>
      </c>
      <c r="P29" s="24">
        <v>184.73</v>
      </c>
      <c r="Q29" s="24">
        <v>2464.12</v>
      </c>
      <c r="R29" s="19">
        <v>0</v>
      </c>
      <c r="S29" s="19">
        <v>0</v>
      </c>
      <c r="T29" s="19">
        <v>0</v>
      </c>
      <c r="U29" s="19">
        <v>0</v>
      </c>
      <c r="V29" s="19"/>
      <c r="W29" s="24">
        <v>3388.95</v>
      </c>
      <c r="X29" s="24">
        <v>49.66</v>
      </c>
      <c r="Y29" s="24">
        <v>266.11</v>
      </c>
      <c r="Z29" s="24">
        <v>3704.72</v>
      </c>
    </row>
    <row r="30" spans="1:26" s="23" customFormat="1" x14ac:dyDescent="0.25">
      <c r="A30" s="19">
        <v>2602</v>
      </c>
      <c r="B30" s="19" t="s">
        <v>17</v>
      </c>
      <c r="C30" s="19" t="s">
        <v>111</v>
      </c>
      <c r="D30" s="19" t="s">
        <v>110</v>
      </c>
      <c r="E30" s="19">
        <v>2.35</v>
      </c>
      <c r="F30" s="19">
        <v>0</v>
      </c>
      <c r="G30" s="19">
        <v>2477</v>
      </c>
      <c r="H30" s="19">
        <v>2324</v>
      </c>
      <c r="I30" s="19">
        <v>153</v>
      </c>
      <c r="J30" s="24">
        <v>1117.32</v>
      </c>
      <c r="K30" s="24">
        <v>78.52</v>
      </c>
      <c r="L30" s="24">
        <v>60.42</v>
      </c>
      <c r="M30" s="24">
        <v>1256.26</v>
      </c>
      <c r="N30" s="24">
        <v>1257.3</v>
      </c>
      <c r="O30" s="24">
        <v>6.78</v>
      </c>
      <c r="P30" s="24">
        <v>90.88</v>
      </c>
      <c r="Q30" s="24">
        <v>1354.96</v>
      </c>
      <c r="R30" s="19">
        <v>0</v>
      </c>
      <c r="S30" s="19">
        <v>0</v>
      </c>
      <c r="T30" s="19">
        <v>0</v>
      </c>
      <c r="U30" s="19">
        <v>0</v>
      </c>
      <c r="V30" s="19"/>
      <c r="W30" s="24">
        <v>2374.62</v>
      </c>
      <c r="X30" s="24">
        <v>67.2</v>
      </c>
      <c r="Y30" s="24">
        <v>169.4</v>
      </c>
      <c r="Z30" s="24">
        <v>2611.2199999999998</v>
      </c>
    </row>
    <row r="31" spans="1:26" s="23" customFormat="1" x14ac:dyDescent="0.25">
      <c r="A31" s="19">
        <v>2603</v>
      </c>
      <c r="B31" s="19" t="s">
        <v>17</v>
      </c>
      <c r="C31" s="19" t="s">
        <v>112</v>
      </c>
      <c r="D31" s="19" t="s">
        <v>110</v>
      </c>
      <c r="E31" s="19">
        <v>2.2000000000000002</v>
      </c>
      <c r="F31" s="19">
        <v>0</v>
      </c>
      <c r="G31" s="19">
        <v>7347</v>
      </c>
      <c r="H31" s="19">
        <v>7099</v>
      </c>
      <c r="I31" s="19">
        <v>248</v>
      </c>
      <c r="J31" s="24">
        <v>372.05</v>
      </c>
      <c r="K31" s="24">
        <v>11.29</v>
      </c>
      <c r="L31" s="24">
        <v>17.63</v>
      </c>
      <c r="M31" s="24">
        <v>400.97</v>
      </c>
      <c r="N31" s="24">
        <v>1884.3</v>
      </c>
      <c r="O31" s="24">
        <v>2.17</v>
      </c>
      <c r="P31" s="24">
        <v>147.31</v>
      </c>
      <c r="Q31" s="24">
        <v>2033.78</v>
      </c>
      <c r="R31" s="19">
        <v>7890</v>
      </c>
      <c r="S31" s="19">
        <v>0</v>
      </c>
      <c r="T31" s="19">
        <v>0</v>
      </c>
      <c r="U31" s="19">
        <v>0</v>
      </c>
      <c r="V31" s="19"/>
      <c r="W31" s="24">
        <v>2256.35</v>
      </c>
      <c r="X31" s="24">
        <v>19.8</v>
      </c>
      <c r="Y31" s="24">
        <v>158.6</v>
      </c>
      <c r="Z31" s="24">
        <v>2434.75</v>
      </c>
    </row>
    <row r="32" spans="1:26" s="23" customFormat="1" x14ac:dyDescent="0.25">
      <c r="A32" s="19">
        <v>2604</v>
      </c>
      <c r="B32" s="19" t="s">
        <v>17</v>
      </c>
      <c r="C32" s="19" t="s">
        <v>112</v>
      </c>
      <c r="D32" s="19" t="s">
        <v>110</v>
      </c>
      <c r="E32" s="19">
        <v>2.2000000000000002</v>
      </c>
      <c r="F32" s="19">
        <v>0</v>
      </c>
      <c r="G32" s="19">
        <v>7101</v>
      </c>
      <c r="H32" s="19">
        <v>7099</v>
      </c>
      <c r="I32" s="19">
        <v>2</v>
      </c>
      <c r="J32" s="24">
        <v>372.05</v>
      </c>
      <c r="K32" s="24">
        <v>11.29</v>
      </c>
      <c r="L32" s="24">
        <v>17.63</v>
      </c>
      <c r="M32" s="24">
        <v>400.97</v>
      </c>
      <c r="N32" s="24">
        <v>1884.3</v>
      </c>
      <c r="O32" s="24">
        <v>2.17</v>
      </c>
      <c r="P32" s="24">
        <v>147.31</v>
      </c>
      <c r="Q32" s="24">
        <v>2033.78</v>
      </c>
      <c r="R32" s="19">
        <v>7890</v>
      </c>
      <c r="S32" s="19">
        <v>0</v>
      </c>
      <c r="T32" s="19">
        <v>0</v>
      </c>
      <c r="U32" s="19">
        <v>0</v>
      </c>
      <c r="V32" s="19"/>
      <c r="W32" s="24">
        <v>2256.35</v>
      </c>
      <c r="X32" s="24">
        <v>19.8</v>
      </c>
      <c r="Y32" s="24">
        <v>158.6</v>
      </c>
      <c r="Z32" s="24">
        <v>2434.75</v>
      </c>
    </row>
    <row r="33" spans="1:26" s="23" customFormat="1" x14ac:dyDescent="0.25">
      <c r="A33" s="19">
        <v>2605</v>
      </c>
      <c r="B33" s="19" t="s">
        <v>17</v>
      </c>
      <c r="C33" s="19" t="s">
        <v>112</v>
      </c>
      <c r="D33" s="19" t="s">
        <v>110</v>
      </c>
      <c r="E33" s="19">
        <v>2.2000000000000002</v>
      </c>
      <c r="F33" s="19">
        <v>0</v>
      </c>
      <c r="G33" s="19">
        <v>7101</v>
      </c>
      <c r="H33" s="19">
        <v>7099</v>
      </c>
      <c r="I33" s="19">
        <v>2</v>
      </c>
      <c r="J33" s="24">
        <v>372.05</v>
      </c>
      <c r="K33" s="24">
        <v>11.29</v>
      </c>
      <c r="L33" s="24">
        <v>17.63</v>
      </c>
      <c r="M33" s="24">
        <v>400.97</v>
      </c>
      <c r="N33" s="24">
        <v>1884.3</v>
      </c>
      <c r="O33" s="24">
        <v>2.17</v>
      </c>
      <c r="P33" s="24">
        <v>147.31</v>
      </c>
      <c r="Q33" s="24">
        <v>2033.78</v>
      </c>
      <c r="R33" s="19">
        <v>7890</v>
      </c>
      <c r="S33" s="19">
        <v>0</v>
      </c>
      <c r="T33" s="19">
        <v>0</v>
      </c>
      <c r="U33" s="19">
        <v>0</v>
      </c>
      <c r="V33" s="19"/>
      <c r="W33" s="24">
        <v>2256.35</v>
      </c>
      <c r="X33" s="24">
        <v>19.8</v>
      </c>
      <c r="Y33" s="24">
        <v>158.6</v>
      </c>
      <c r="Z33" s="24">
        <v>2434.75</v>
      </c>
    </row>
    <row r="34" spans="1:26" s="23" customFormat="1" x14ac:dyDescent="0.25">
      <c r="A34" s="19">
        <v>2606</v>
      </c>
      <c r="B34" s="19" t="s">
        <v>17</v>
      </c>
      <c r="C34" s="19" t="s">
        <v>113</v>
      </c>
      <c r="D34" s="19" t="s">
        <v>110</v>
      </c>
      <c r="E34" s="19">
        <v>2.25</v>
      </c>
      <c r="F34" s="19">
        <v>0</v>
      </c>
      <c r="G34" s="19">
        <v>1935</v>
      </c>
      <c r="H34" s="19">
        <v>1799</v>
      </c>
      <c r="I34" s="19">
        <v>136</v>
      </c>
      <c r="J34" s="24">
        <v>1332.92</v>
      </c>
      <c r="K34" s="24">
        <v>98.6</v>
      </c>
      <c r="L34" s="24">
        <v>73.31</v>
      </c>
      <c r="M34" s="24">
        <v>1504.83</v>
      </c>
      <c r="N34" s="24">
        <v>1145.0999999999999</v>
      </c>
      <c r="O34" s="24">
        <v>8.11</v>
      </c>
      <c r="P34" s="24">
        <v>80.78</v>
      </c>
      <c r="Q34" s="24">
        <v>1233.99</v>
      </c>
      <c r="R34" s="19">
        <v>0</v>
      </c>
      <c r="S34" s="19">
        <v>0</v>
      </c>
      <c r="T34" s="19">
        <v>0</v>
      </c>
      <c r="U34" s="19">
        <v>0</v>
      </c>
      <c r="V34" s="19"/>
      <c r="W34" s="24">
        <v>2478.02</v>
      </c>
      <c r="X34" s="24">
        <v>81.42</v>
      </c>
      <c r="Y34" s="24">
        <v>179.38</v>
      </c>
      <c r="Z34" s="24">
        <v>2738.82</v>
      </c>
    </row>
    <row r="35" spans="1:26" s="23" customFormat="1" x14ac:dyDescent="0.25">
      <c r="A35" s="19">
        <v>2607</v>
      </c>
      <c r="B35" s="19" t="s">
        <v>17</v>
      </c>
      <c r="C35" s="19" t="s">
        <v>114</v>
      </c>
      <c r="D35" s="19" t="s">
        <v>110</v>
      </c>
      <c r="E35" s="19">
        <v>2</v>
      </c>
      <c r="F35" s="19">
        <v>0</v>
      </c>
      <c r="G35" s="19">
        <v>1816</v>
      </c>
      <c r="H35" s="19">
        <v>1766</v>
      </c>
      <c r="I35" s="19">
        <v>50</v>
      </c>
      <c r="J35" s="24">
        <v>429.54</v>
      </c>
      <c r="K35" s="24">
        <v>19.010000000000002</v>
      </c>
      <c r="L35" s="24">
        <v>23.68</v>
      </c>
      <c r="M35" s="24">
        <v>472.23</v>
      </c>
      <c r="N35" s="24">
        <v>550</v>
      </c>
      <c r="O35" s="24">
        <v>2.54</v>
      </c>
      <c r="P35" s="24">
        <v>29.7</v>
      </c>
      <c r="Q35" s="24">
        <v>582.24</v>
      </c>
      <c r="R35" s="19">
        <v>0</v>
      </c>
      <c r="S35" s="19">
        <v>0</v>
      </c>
      <c r="T35" s="19">
        <v>0</v>
      </c>
      <c r="U35" s="19">
        <v>0</v>
      </c>
      <c r="V35" s="19"/>
      <c r="W35" s="24">
        <v>979.54</v>
      </c>
      <c r="X35" s="24">
        <v>26.22</v>
      </c>
      <c r="Y35" s="24">
        <v>48.71</v>
      </c>
      <c r="Z35" s="24">
        <v>1054.47</v>
      </c>
    </row>
    <row r="36" spans="1:26" s="23" customFormat="1" x14ac:dyDescent="0.25">
      <c r="A36" s="19">
        <v>2608</v>
      </c>
      <c r="B36" s="19" t="s">
        <v>17</v>
      </c>
      <c r="C36" s="19" t="s">
        <v>115</v>
      </c>
      <c r="D36" s="19" t="s">
        <v>110</v>
      </c>
      <c r="E36" s="19">
        <v>2.25</v>
      </c>
      <c r="F36" s="19">
        <v>0</v>
      </c>
      <c r="G36" s="19">
        <v>3921</v>
      </c>
      <c r="H36" s="19">
        <v>3769</v>
      </c>
      <c r="I36" s="19">
        <v>152</v>
      </c>
      <c r="J36" s="24">
        <v>1189.51</v>
      </c>
      <c r="K36" s="24">
        <v>85.54</v>
      </c>
      <c r="L36" s="24">
        <v>52.78</v>
      </c>
      <c r="M36" s="24">
        <v>1327.83</v>
      </c>
      <c r="N36" s="24">
        <v>1250.7</v>
      </c>
      <c r="O36" s="24">
        <v>7.22</v>
      </c>
      <c r="P36" s="24">
        <v>90.29</v>
      </c>
      <c r="Q36" s="24">
        <v>1348.21</v>
      </c>
      <c r="R36" s="19">
        <v>0</v>
      </c>
      <c r="S36" s="19">
        <v>0</v>
      </c>
      <c r="T36" s="19">
        <v>0</v>
      </c>
      <c r="U36" s="19">
        <v>0</v>
      </c>
      <c r="V36" s="19"/>
      <c r="W36" s="24">
        <v>2440.21</v>
      </c>
      <c r="X36" s="24">
        <v>60</v>
      </c>
      <c r="Y36" s="24">
        <v>175.83</v>
      </c>
      <c r="Z36" s="24">
        <v>2676.04</v>
      </c>
    </row>
    <row r="37" spans="1:26" s="23" customFormat="1" x14ac:dyDescent="0.25">
      <c r="A37" s="19">
        <v>2609</v>
      </c>
      <c r="B37" s="19" t="s">
        <v>17</v>
      </c>
      <c r="C37" s="19" t="s">
        <v>116</v>
      </c>
      <c r="D37" s="19" t="s">
        <v>110</v>
      </c>
      <c r="E37" s="19">
        <v>2.25</v>
      </c>
      <c r="F37" s="19">
        <v>0</v>
      </c>
      <c r="G37" s="19">
        <v>1736</v>
      </c>
      <c r="H37" s="19">
        <v>1584</v>
      </c>
      <c r="I37" s="19">
        <v>152</v>
      </c>
      <c r="J37" s="24">
        <v>1176.4100000000001</v>
      </c>
      <c r="K37" s="24">
        <v>84.35</v>
      </c>
      <c r="L37" s="24">
        <v>59.29</v>
      </c>
      <c r="M37" s="24">
        <v>1320.05</v>
      </c>
      <c r="N37" s="24">
        <v>1250.7</v>
      </c>
      <c r="O37" s="24">
        <v>7.14</v>
      </c>
      <c r="P37" s="24">
        <v>90.29</v>
      </c>
      <c r="Q37" s="24">
        <v>1348.13</v>
      </c>
      <c r="R37" s="19">
        <v>0</v>
      </c>
      <c r="S37" s="19">
        <v>0</v>
      </c>
      <c r="T37" s="19">
        <v>0</v>
      </c>
      <c r="U37" s="19">
        <v>0</v>
      </c>
      <c r="V37" s="19"/>
      <c r="W37" s="24">
        <v>2427.11</v>
      </c>
      <c r="X37" s="24">
        <v>66.430000000000007</v>
      </c>
      <c r="Y37" s="24">
        <v>174.64</v>
      </c>
      <c r="Z37" s="24">
        <v>2668.18</v>
      </c>
    </row>
    <row r="38" spans="1:26" s="22" customFormat="1" x14ac:dyDescent="0.25">
      <c r="A38" s="20"/>
      <c r="B38" s="19" t="s">
        <v>17</v>
      </c>
      <c r="C38" s="20"/>
      <c r="D38" s="20"/>
      <c r="E38" s="20"/>
      <c r="F38" s="20"/>
      <c r="G38" s="20"/>
      <c r="H38" s="20" t="s">
        <v>27</v>
      </c>
      <c r="I38" s="20">
        <f>SUM(I28:I37)</f>
        <v>1362</v>
      </c>
      <c r="J38" s="25">
        <f t="shared" ref="J38:Z38" si="1">SUM(J28:J37)</f>
        <v>8594.5500000000011</v>
      </c>
      <c r="K38" s="25">
        <f t="shared" si="1"/>
        <v>562.65</v>
      </c>
      <c r="L38" s="25">
        <f t="shared" si="1"/>
        <v>408.11000000000007</v>
      </c>
      <c r="M38" s="25">
        <f t="shared" si="1"/>
        <v>9565.31</v>
      </c>
      <c r="N38" s="25">
        <f t="shared" si="1"/>
        <v>15651.900000000001</v>
      </c>
      <c r="O38" s="25">
        <f t="shared" si="1"/>
        <v>51.88</v>
      </c>
      <c r="P38" s="25">
        <f t="shared" si="1"/>
        <v>1193.33</v>
      </c>
      <c r="Q38" s="25">
        <f t="shared" si="1"/>
        <v>16897.11</v>
      </c>
      <c r="R38" s="20">
        <f t="shared" si="1"/>
        <v>23670</v>
      </c>
      <c r="S38" s="20">
        <f t="shared" si="1"/>
        <v>0</v>
      </c>
      <c r="T38" s="20">
        <f t="shared" si="1"/>
        <v>0</v>
      </c>
      <c r="U38" s="20">
        <f t="shared" si="1"/>
        <v>0</v>
      </c>
      <c r="V38" s="20">
        <f t="shared" si="1"/>
        <v>0</v>
      </c>
      <c r="W38" s="25">
        <f t="shared" si="1"/>
        <v>24246.45</v>
      </c>
      <c r="X38" s="25">
        <f t="shared" si="1"/>
        <v>459.99000000000007</v>
      </c>
      <c r="Y38" s="25">
        <f t="shared" si="1"/>
        <v>1755.98</v>
      </c>
      <c r="Z38" s="25">
        <f t="shared" si="1"/>
        <v>26462.420000000002</v>
      </c>
    </row>
    <row r="39" spans="1:26" s="22" customFormat="1" x14ac:dyDescent="0.25">
      <c r="A39" s="20"/>
      <c r="B39" s="19" t="s">
        <v>17</v>
      </c>
      <c r="C39" s="20"/>
      <c r="D39" s="20"/>
      <c r="E39" s="20"/>
      <c r="F39" s="20"/>
      <c r="G39" s="20"/>
      <c r="H39" s="20" t="s">
        <v>117</v>
      </c>
      <c r="I39" s="20">
        <f>I38+I25</f>
        <v>5662</v>
      </c>
      <c r="J39" s="25">
        <f t="shared" ref="J39:Z39" si="2">J38+J25</f>
        <v>80130.760000000009</v>
      </c>
      <c r="K39" s="25">
        <f t="shared" si="2"/>
        <v>6926.3099999999995</v>
      </c>
      <c r="L39" s="25">
        <f t="shared" si="2"/>
        <v>4433.13</v>
      </c>
      <c r="M39" s="25">
        <f t="shared" si="2"/>
        <v>91490.2</v>
      </c>
      <c r="N39" s="25">
        <f t="shared" si="2"/>
        <v>43278.15</v>
      </c>
      <c r="O39" s="25">
        <f t="shared" si="2"/>
        <v>1358.94</v>
      </c>
      <c r="P39" s="25">
        <f t="shared" si="2"/>
        <v>3108.97</v>
      </c>
      <c r="Q39" s="25">
        <f t="shared" si="2"/>
        <v>47746.06</v>
      </c>
      <c r="R39" s="20">
        <f t="shared" si="2"/>
        <v>46830</v>
      </c>
      <c r="S39" s="20">
        <f t="shared" si="2"/>
        <v>0</v>
      </c>
      <c r="T39" s="20">
        <f t="shared" si="2"/>
        <v>0</v>
      </c>
      <c r="U39" s="20">
        <f t="shared" si="2"/>
        <v>0</v>
      </c>
      <c r="V39" s="20">
        <f t="shared" si="2"/>
        <v>0</v>
      </c>
      <c r="W39" s="25">
        <f t="shared" si="2"/>
        <v>123408.91</v>
      </c>
      <c r="X39" s="25">
        <f t="shared" si="2"/>
        <v>5792.0700000000006</v>
      </c>
      <c r="Y39" s="25">
        <f t="shared" si="2"/>
        <v>10035.279999999999</v>
      </c>
      <c r="Z39" s="25">
        <f t="shared" si="2"/>
        <v>139236.26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activeCell="J13" sqref="J13"/>
    </sheetView>
  </sheetViews>
  <sheetFormatPr defaultColWidth="8.140625" defaultRowHeight="15" x14ac:dyDescent="0.25"/>
  <cols>
    <col min="1" max="1" width="5.42578125" customWidth="1"/>
    <col min="5" max="5" width="9" customWidth="1"/>
    <col min="6" max="6" width="9.42578125" customWidth="1"/>
    <col min="7" max="7" width="8.5703125" customWidth="1"/>
    <col min="9" max="9" width="9" bestFit="1" customWidth="1"/>
    <col min="10" max="11" width="9.28515625" customWidth="1"/>
    <col min="12" max="12" width="10" customWidth="1"/>
  </cols>
  <sheetData>
    <row r="1" spans="1:15" x14ac:dyDescent="0.25">
      <c r="A1" s="26" t="s">
        <v>120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11"/>
    </row>
    <row r="2" spans="1:15" s="18" customFormat="1" ht="45" x14ac:dyDescent="0.25">
      <c r="A2" s="17" t="s">
        <v>53</v>
      </c>
      <c r="B2" s="17" t="s">
        <v>54</v>
      </c>
      <c r="C2" s="17" t="s">
        <v>55</v>
      </c>
      <c r="D2" s="17" t="s">
        <v>56</v>
      </c>
      <c r="E2" s="17" t="s">
        <v>3</v>
      </c>
      <c r="F2" s="17" t="s">
        <v>4</v>
      </c>
      <c r="G2" s="17" t="s">
        <v>30</v>
      </c>
      <c r="H2" s="17" t="s">
        <v>77</v>
      </c>
      <c r="I2" s="17" t="s">
        <v>119</v>
      </c>
      <c r="J2" s="17" t="s">
        <v>66</v>
      </c>
      <c r="K2" s="17" t="s">
        <v>118</v>
      </c>
      <c r="L2" s="17" t="s">
        <v>121</v>
      </c>
    </row>
    <row r="3" spans="1:15" x14ac:dyDescent="0.25">
      <c r="A3" s="11">
        <v>1</v>
      </c>
      <c r="B3" s="11" t="s">
        <v>8</v>
      </c>
      <c r="C3" s="11"/>
      <c r="D3" s="11"/>
      <c r="E3" s="12">
        <v>120346.37999999999</v>
      </c>
      <c r="F3" s="12">
        <v>25194.639999999999</v>
      </c>
      <c r="G3" s="11">
        <v>511814</v>
      </c>
      <c r="H3" s="11">
        <v>147142</v>
      </c>
      <c r="I3" s="11"/>
      <c r="J3" s="11">
        <v>147142</v>
      </c>
      <c r="K3" s="12">
        <v>145541.01999999999</v>
      </c>
      <c r="L3" s="12">
        <f>'jan-abstract 2022'!E3+'jan-abstract 2022'!F3-'jan-abstract 2022'!J3</f>
        <v>-1600.9800000000105</v>
      </c>
    </row>
    <row r="4" spans="1:15" x14ac:dyDescent="0.25">
      <c r="A4" s="11">
        <v>2</v>
      </c>
      <c r="B4" s="11" t="s">
        <v>9</v>
      </c>
      <c r="C4" s="11"/>
      <c r="D4" s="11"/>
      <c r="E4" s="12">
        <v>45761.63</v>
      </c>
      <c r="F4" s="12">
        <v>153604.65999999997</v>
      </c>
      <c r="G4" s="11">
        <v>29947</v>
      </c>
      <c r="H4" s="11"/>
      <c r="I4" s="11"/>
      <c r="J4" s="11">
        <v>0</v>
      </c>
      <c r="K4" s="12">
        <v>199366.28999999998</v>
      </c>
      <c r="L4" s="12">
        <f>'jan-abstract 2022'!E4+'jan-abstract 2022'!F4-'jan-abstract 2022'!J4</f>
        <v>199366.28999999998</v>
      </c>
    </row>
    <row r="5" spans="1:15" x14ac:dyDescent="0.25">
      <c r="A5" s="11">
        <v>3</v>
      </c>
      <c r="B5" s="11" t="s">
        <v>10</v>
      </c>
      <c r="C5" s="11"/>
      <c r="D5" s="11"/>
      <c r="E5" s="12">
        <v>197841.96000000002</v>
      </c>
      <c r="F5" s="12">
        <v>150397.69</v>
      </c>
      <c r="G5" s="11">
        <v>156854</v>
      </c>
      <c r="H5" s="11"/>
      <c r="I5" s="11">
        <v>345904</v>
      </c>
      <c r="J5" s="11">
        <v>345904</v>
      </c>
      <c r="K5" s="12">
        <v>348239.65</v>
      </c>
      <c r="L5" s="12">
        <f>'jan-abstract 2022'!E5+'jan-abstract 2022'!F5-'jan-abstract 2022'!J5</f>
        <v>2335.6500000000233</v>
      </c>
    </row>
    <row r="6" spans="1:15" x14ac:dyDescent="0.25">
      <c r="A6" s="11">
        <v>4</v>
      </c>
      <c r="B6" s="11" t="s">
        <v>71</v>
      </c>
      <c r="C6" s="11"/>
      <c r="D6" s="11"/>
      <c r="E6" s="12">
        <v>460245.01</v>
      </c>
      <c r="F6" s="12">
        <v>393613.16999999993</v>
      </c>
      <c r="G6" s="11">
        <v>203700</v>
      </c>
      <c r="H6" s="11"/>
      <c r="I6" s="11"/>
      <c r="J6" s="11">
        <v>0</v>
      </c>
      <c r="K6" s="12">
        <v>853858.18</v>
      </c>
      <c r="L6" s="12">
        <f>'jan-abstract 2022'!E6+'jan-abstract 2022'!F6-'jan-abstract 2022'!J6</f>
        <v>853858.17999999993</v>
      </c>
    </row>
    <row r="7" spans="1:15" x14ac:dyDescent="0.25">
      <c r="A7" s="11">
        <v>5</v>
      </c>
      <c r="B7" s="11" t="s">
        <v>12</v>
      </c>
      <c r="C7" s="11"/>
      <c r="D7" s="11"/>
      <c r="E7" s="12">
        <v>-4259.4700000000012</v>
      </c>
      <c r="F7" s="12">
        <v>51169.15</v>
      </c>
      <c r="G7" s="11">
        <v>648548</v>
      </c>
      <c r="H7">
        <f>46909+202002</f>
        <v>248911</v>
      </c>
      <c r="I7" s="11"/>
      <c r="J7" s="11">
        <v>0</v>
      </c>
      <c r="K7" s="12">
        <v>46909.679999999993</v>
      </c>
      <c r="L7" s="12">
        <f>'jan-abstract 2022'!E7+'jan-abstract 2022'!F7-'jan-abstract 2022'!J7</f>
        <v>46909.68</v>
      </c>
    </row>
    <row r="8" spans="1:15" x14ac:dyDescent="0.25">
      <c r="A8" s="11">
        <v>6</v>
      </c>
      <c r="B8" s="11" t="s">
        <v>13</v>
      </c>
      <c r="C8" s="11"/>
      <c r="D8" s="11"/>
      <c r="E8" s="12">
        <v>893613.08000000007</v>
      </c>
      <c r="F8" s="12">
        <v>67604.58</v>
      </c>
      <c r="G8" s="11">
        <v>170911</v>
      </c>
      <c r="H8" s="11"/>
      <c r="I8" s="11"/>
      <c r="J8" s="11">
        <v>0</v>
      </c>
      <c r="K8" s="12">
        <v>961217.66</v>
      </c>
      <c r="L8" s="12">
        <f>'jan-abstract 2022'!E8+'jan-abstract 2022'!F8-'jan-abstract 2022'!J8</f>
        <v>961217.66</v>
      </c>
      <c r="O8">
        <f>46909+202002</f>
        <v>248911</v>
      </c>
    </row>
    <row r="9" spans="1:15" x14ac:dyDescent="0.25">
      <c r="A9" s="11">
        <v>7</v>
      </c>
      <c r="B9" s="11" t="s">
        <v>14</v>
      </c>
      <c r="C9" s="11"/>
      <c r="D9" s="11"/>
      <c r="E9" s="12">
        <v>139926.04999999999</v>
      </c>
      <c r="F9" s="12">
        <v>71765.7</v>
      </c>
      <c r="G9" s="11">
        <v>2607066</v>
      </c>
      <c r="H9" s="11">
        <v>147540</v>
      </c>
      <c r="I9" s="11"/>
      <c r="J9" s="11">
        <v>147540</v>
      </c>
      <c r="K9" s="12">
        <v>211691.75</v>
      </c>
      <c r="L9" s="12">
        <f>'jan-abstract 2022'!E9+'jan-abstract 2022'!F9-'jan-abstract 2022'!J9</f>
        <v>64151.75</v>
      </c>
    </row>
    <row r="10" spans="1:15" x14ac:dyDescent="0.25">
      <c r="A10" s="11">
        <v>8</v>
      </c>
      <c r="B10" s="11" t="s">
        <v>15</v>
      </c>
      <c r="C10" s="11"/>
      <c r="D10" s="11"/>
      <c r="E10" s="12">
        <v>881397.87999999989</v>
      </c>
      <c r="F10" s="12">
        <v>146524.17000000001</v>
      </c>
      <c r="G10" s="11">
        <v>177820</v>
      </c>
      <c r="H10" s="11"/>
      <c r="I10" s="11">
        <v>309609</v>
      </c>
      <c r="J10" s="11">
        <v>309609</v>
      </c>
      <c r="K10" s="12">
        <v>1027922.0499999999</v>
      </c>
      <c r="L10" s="12">
        <f>'jan-abstract 2022'!E10+'jan-abstract 2022'!F10-'jan-abstract 2022'!J10</f>
        <v>718313.04999999993</v>
      </c>
    </row>
    <row r="11" spans="1:15" x14ac:dyDescent="0.25">
      <c r="A11" s="11">
        <v>9</v>
      </c>
      <c r="B11" s="11" t="s">
        <v>16</v>
      </c>
      <c r="C11" s="11"/>
      <c r="D11" s="11"/>
      <c r="E11" s="12">
        <v>789460.22000000032</v>
      </c>
      <c r="F11" s="12">
        <v>216447.76000000004</v>
      </c>
      <c r="G11" s="11">
        <v>216563</v>
      </c>
      <c r="H11" s="11"/>
      <c r="I11" s="11">
        <v>100000</v>
      </c>
      <c r="J11" s="11">
        <v>0</v>
      </c>
      <c r="K11" s="12">
        <v>1005907.98</v>
      </c>
      <c r="L11" s="12">
        <f>'jan-abstract 2022'!E11+'jan-abstract 2022'!F11-'jan-abstract 2022'!J11</f>
        <v>1005907.9800000003</v>
      </c>
    </row>
    <row r="12" spans="1:15" x14ac:dyDescent="0.25">
      <c r="A12" s="11">
        <v>10</v>
      </c>
      <c r="B12" s="11" t="s">
        <v>17</v>
      </c>
      <c r="C12" s="11"/>
      <c r="D12" s="11"/>
      <c r="E12" s="12">
        <v>83695.990000000005</v>
      </c>
      <c r="F12" s="12">
        <v>48244.81</v>
      </c>
      <c r="G12" s="11">
        <v>685109</v>
      </c>
      <c r="H12" s="11"/>
      <c r="I12" s="11"/>
      <c r="J12" s="11">
        <v>0</v>
      </c>
      <c r="K12" s="12">
        <v>131940.80000000002</v>
      </c>
      <c r="L12" s="12">
        <f>'jan-abstract 2022'!E12+'jan-abstract 2022'!F12-'jan-abstract 2022'!J12</f>
        <v>131940.79999999999</v>
      </c>
    </row>
    <row r="13" spans="1:15" x14ac:dyDescent="0.25">
      <c r="A13" s="11">
        <v>11</v>
      </c>
      <c r="B13" s="11" t="s">
        <v>18</v>
      </c>
      <c r="C13" s="11"/>
      <c r="D13" s="11"/>
      <c r="E13" s="12">
        <v>1257784.99</v>
      </c>
      <c r="F13" s="12">
        <v>251496.37999999998</v>
      </c>
      <c r="G13" s="11">
        <v>186865</v>
      </c>
      <c r="H13" s="11"/>
      <c r="I13" s="11"/>
      <c r="J13" s="11">
        <v>0</v>
      </c>
      <c r="K13" s="12">
        <v>1509281.37</v>
      </c>
      <c r="L13" s="12">
        <f>'jan-abstract 2022'!E13+'jan-abstract 2022'!F13-'jan-abstract 2022'!J13</f>
        <v>1509281.3699999999</v>
      </c>
    </row>
    <row r="14" spans="1:15" x14ac:dyDescent="0.25">
      <c r="A14" s="11">
        <v>12</v>
      </c>
      <c r="B14" s="11" t="s">
        <v>19</v>
      </c>
      <c r="C14" s="11"/>
      <c r="D14" s="11"/>
      <c r="E14" s="12">
        <v>1209261.3499999999</v>
      </c>
      <c r="F14" s="12">
        <v>183297.63000000006</v>
      </c>
      <c r="G14" s="11">
        <v>160808</v>
      </c>
      <c r="H14" s="11">
        <v>159000</v>
      </c>
      <c r="I14" s="11"/>
      <c r="J14" s="11">
        <v>0</v>
      </c>
      <c r="K14" s="12">
        <v>1392558.56</v>
      </c>
      <c r="L14" s="12">
        <f>'jan-abstract 2022'!E14+'jan-abstract 2022'!F14-'jan-abstract 2022'!J14</f>
        <v>1392558.98</v>
      </c>
    </row>
    <row r="15" spans="1:15" x14ac:dyDescent="0.25">
      <c r="A15" s="11">
        <v>13</v>
      </c>
      <c r="B15" s="11" t="s">
        <v>24</v>
      </c>
      <c r="C15" s="11"/>
      <c r="D15" s="11"/>
      <c r="E15" s="12">
        <v>773241.69000000006</v>
      </c>
      <c r="F15" s="12">
        <v>167222.82999999999</v>
      </c>
      <c r="G15" s="11">
        <v>171235</v>
      </c>
      <c r="H15" s="11"/>
      <c r="I15" s="11"/>
      <c r="J15" s="11">
        <v>0</v>
      </c>
      <c r="K15" s="12">
        <v>940464.52000000025</v>
      </c>
      <c r="L15" s="12">
        <f>'jan-abstract 2022'!E15+'jan-abstract 2022'!F15-'jan-abstract 2022'!J15</f>
        <v>940464.52</v>
      </c>
    </row>
    <row r="16" spans="1:15" x14ac:dyDescent="0.25">
      <c r="A16" s="11">
        <v>14</v>
      </c>
      <c r="B16" s="11" t="s">
        <v>72</v>
      </c>
      <c r="C16" s="11"/>
      <c r="D16" s="11"/>
      <c r="E16" s="12">
        <v>173899.24000000002</v>
      </c>
      <c r="F16" s="12">
        <v>177867.96999999997</v>
      </c>
      <c r="G16" s="11">
        <v>157853</v>
      </c>
      <c r="H16" s="11">
        <v>206605</v>
      </c>
      <c r="I16" s="11"/>
      <c r="J16" s="11">
        <v>266605</v>
      </c>
      <c r="K16" s="12">
        <v>351767.21</v>
      </c>
      <c r="L16" s="12">
        <f>'jan-abstract 2022'!E16+'jan-abstract 2022'!F16-'jan-abstract 2022'!J16</f>
        <v>85162.209999999963</v>
      </c>
    </row>
    <row r="17" spans="1:12" x14ac:dyDescent="0.25">
      <c r="A17" s="11">
        <v>15</v>
      </c>
      <c r="B17" s="11" t="s">
        <v>20</v>
      </c>
      <c r="C17" s="11"/>
      <c r="D17" s="11"/>
      <c r="E17" s="12">
        <v>4047676.5199999996</v>
      </c>
      <c r="F17" s="12">
        <v>523415.4</v>
      </c>
      <c r="G17" s="11">
        <v>157853</v>
      </c>
      <c r="H17" s="11"/>
      <c r="I17" s="11"/>
      <c r="J17" s="11">
        <v>0</v>
      </c>
      <c r="K17" s="12">
        <v>4571091.92</v>
      </c>
      <c r="L17" s="12">
        <f>'jan-abstract 2022'!E17+'jan-abstract 2022'!F17-'jan-abstract 2022'!J17</f>
        <v>4571091.92</v>
      </c>
    </row>
    <row r="18" spans="1:12" x14ac:dyDescent="0.25">
      <c r="A18" s="11">
        <v>16</v>
      </c>
      <c r="B18" s="11" t="s">
        <v>26</v>
      </c>
      <c r="C18" s="11"/>
      <c r="D18" s="11"/>
      <c r="E18" s="12">
        <v>15083.129999999997</v>
      </c>
      <c r="F18" s="12">
        <v>108808.69000000002</v>
      </c>
      <c r="G18" s="11">
        <v>2306842</v>
      </c>
      <c r="H18" s="11"/>
      <c r="I18" s="11"/>
      <c r="J18" s="11">
        <v>0</v>
      </c>
      <c r="K18" s="12">
        <v>123891.81999999999</v>
      </c>
      <c r="L18" s="12">
        <f>'jan-abstract 2022'!E18+'jan-abstract 2022'!F18-'jan-abstract 2022'!J18</f>
        <v>123891.82</v>
      </c>
    </row>
    <row r="19" spans="1:12" x14ac:dyDescent="0.25">
      <c r="A19" s="11">
        <v>17</v>
      </c>
      <c r="B19" s="11" t="s">
        <v>21</v>
      </c>
      <c r="C19" s="11"/>
      <c r="D19" s="11"/>
      <c r="E19" s="12">
        <v>89306.5</v>
      </c>
      <c r="F19" s="12">
        <v>19401.75</v>
      </c>
      <c r="G19" s="11">
        <v>165365</v>
      </c>
      <c r="H19" s="11"/>
      <c r="I19" s="11"/>
      <c r="J19" s="11">
        <v>0</v>
      </c>
      <c r="K19" s="12">
        <v>108708.25000000001</v>
      </c>
      <c r="L19" s="12">
        <f>'jan-abstract 2022'!E19+'jan-abstract 2022'!F19-'jan-abstract 2022'!J19</f>
        <v>108708.25</v>
      </c>
    </row>
    <row r="20" spans="1:12" x14ac:dyDescent="0.25">
      <c r="A20" s="11">
        <v>18</v>
      </c>
      <c r="B20" s="11" t="s">
        <v>22</v>
      </c>
      <c r="C20" s="11"/>
      <c r="D20" s="11"/>
      <c r="E20" s="12">
        <v>829506.62999999989</v>
      </c>
      <c r="F20" s="12">
        <v>74629.320000000007</v>
      </c>
      <c r="G20" s="11">
        <v>242511</v>
      </c>
      <c r="H20" s="11"/>
      <c r="I20" s="11"/>
      <c r="J20" s="11">
        <v>0</v>
      </c>
      <c r="K20" s="12">
        <v>904135.95</v>
      </c>
      <c r="L20" s="12">
        <f>'jan-abstract 2022'!E20+'jan-abstract 2022'!F20-'jan-abstract 2022'!J20</f>
        <v>904135.95</v>
      </c>
    </row>
    <row r="21" spans="1:12" x14ac:dyDescent="0.25">
      <c r="A21" s="11">
        <v>19</v>
      </c>
      <c r="B21" s="11" t="s">
        <v>23</v>
      </c>
      <c r="C21" s="11"/>
      <c r="D21" s="11"/>
      <c r="E21" s="12">
        <v>4428.2900000000009</v>
      </c>
      <c r="F21" s="12">
        <v>185742.30000000002</v>
      </c>
      <c r="G21" s="11">
        <v>270451</v>
      </c>
      <c r="H21" s="11">
        <v>190170</v>
      </c>
      <c r="I21" s="11"/>
      <c r="J21" s="11">
        <v>0</v>
      </c>
      <c r="K21" s="12">
        <v>190170.58999999997</v>
      </c>
      <c r="L21" s="12">
        <f>'jan-abstract 2022'!E21+'jan-abstract 2022'!F21-'jan-abstract 2022'!J21</f>
        <v>190170.59000000003</v>
      </c>
    </row>
    <row r="22" spans="1:12" s="10" customFormat="1" x14ac:dyDescent="0.25">
      <c r="A22" s="14"/>
      <c r="B22" s="14"/>
      <c r="C22" s="14"/>
      <c r="D22" s="14" t="s">
        <v>27</v>
      </c>
      <c r="E22" s="14">
        <f t="shared" ref="E22:K22" si="0">SUM(E3:E21)</f>
        <v>12008217.07</v>
      </c>
      <c r="F22" s="14">
        <f t="shared" si="0"/>
        <v>3016448.5999999992</v>
      </c>
      <c r="G22" s="14">
        <v>9228115</v>
      </c>
      <c r="H22" s="14">
        <v>561287</v>
      </c>
      <c r="I22" s="14">
        <v>655513</v>
      </c>
      <c r="J22" s="14">
        <f>SUM(J3:J21)</f>
        <v>1216800</v>
      </c>
      <c r="K22" s="14">
        <f t="shared" si="0"/>
        <v>15024665.25</v>
      </c>
      <c r="L22" s="12">
        <f>'jan-abstract 2022'!E22+'jan-abstract 2022'!F22-'jan-abstract 2022'!J22</f>
        <v>13807865.67</v>
      </c>
    </row>
    <row r="24" spans="1:12" s="10" customFormat="1" x14ac:dyDescent="0.25">
      <c r="B24" s="10" t="s">
        <v>51</v>
      </c>
      <c r="C24" s="10" t="s">
        <v>76</v>
      </c>
      <c r="D24" s="10">
        <v>924646</v>
      </c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Sheet3</vt:lpstr>
      <vt:lpstr>GP JAN-2022</vt:lpstr>
      <vt:lpstr>Sheet4</vt:lpstr>
      <vt:lpstr>jan-abstract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IIITS</dc:creator>
  <cp:lastModifiedBy>IIITS</cp:lastModifiedBy>
  <dcterms:created xsi:type="dcterms:W3CDTF">2021-12-27T09:37:28Z</dcterms:created>
  <dcterms:modified xsi:type="dcterms:W3CDTF">2022-02-05T12:59:32Z</dcterms:modified>
</cp:coreProperties>
</file>