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0" yWindow="630" windowWidth="19815" windowHeight="8130" activeTab="1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W20" i="3" l="1"/>
  <c r="Y20" i="3" s="1"/>
  <c r="W19" i="3"/>
  <c r="Y19" i="3" s="1"/>
  <c r="W16" i="3"/>
  <c r="Y16" i="3" s="1"/>
  <c r="W17" i="3"/>
  <c r="Y17" i="3" s="1"/>
  <c r="W18" i="3"/>
  <c r="Y18" i="3" s="1"/>
  <c r="W15" i="3"/>
  <c r="Y15" i="3" s="1"/>
  <c r="G18" i="3"/>
  <c r="G17" i="3"/>
  <c r="G16" i="3"/>
</calcChain>
</file>

<file path=xl/sharedStrings.xml><?xml version="1.0" encoding="utf-8"?>
<sst xmlns="http://schemas.openxmlformats.org/spreadsheetml/2006/main" count="406" uniqueCount="150">
  <si>
    <t xml:space="preserve">Generated By: </t>
  </si>
  <si>
    <t>LAKSHMI P</t>
  </si>
  <si>
    <t xml:space="preserve">Generated On: </t>
  </si>
  <si>
    <t>11-01-2023 17:24:31</t>
  </si>
  <si>
    <t>Chamundeshwari Electricity Supply Corporation Ltd,(CESC)</t>
  </si>
  <si>
    <t>Ledger Extract Report</t>
  </si>
  <si>
    <t>Ledger Extract Report From 01-01-2020 To 11-01-2023</t>
  </si>
  <si>
    <t>Zone:</t>
  </si>
  <si>
    <t>MYSORE</t>
  </si>
  <si>
    <t>Circle:</t>
  </si>
  <si>
    <t>HASSAN</t>
  </si>
  <si>
    <t>Division:</t>
  </si>
  <si>
    <t>SAKLESHPURA</t>
  </si>
  <si>
    <t>Sub-Division:</t>
  </si>
  <si>
    <t>ALUR-452</t>
  </si>
  <si>
    <t>Section:</t>
  </si>
  <si>
    <t>ALUR</t>
  </si>
  <si>
    <t>Account ID:</t>
  </si>
  <si>
    <t>C414012069</t>
  </si>
  <si>
    <t>RR No:</t>
  </si>
  <si>
    <t>AL20075</t>
  </si>
  <si>
    <t>Name:</t>
  </si>
  <si>
    <t>SAROJAMMA</t>
  </si>
  <si>
    <t>Address:</t>
  </si>
  <si>
    <t>K.JAN,ASHA BADAVANE</t>
  </si>
  <si>
    <t>Tariff:</t>
  </si>
  <si>
    <t>LT2A(I)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</si>
  <si>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</si>
  <si>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</si>
  <si>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</si>
  <si>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</si>
  <si>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</si>
  <si>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</si>
  <si>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</si>
  <si>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</si>
  <si>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</si>
  <si>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</si>
  <si>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</si>
  <si>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</si>
  <si>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</si>
  <si>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</si>
  <si>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</si>
  <si>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</si>
  <si>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</si>
  <si>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</si>
  <si>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</si>
  <si>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</si>
  <si>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</si>
  <si>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</si>
  <si>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</si>
  <si>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</si>
  <si>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</si>
  <si>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</si>
  <si>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</si>
  <si>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</si>
  <si>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</si>
  <si>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NORMAL</t>
  </si>
  <si>
    <t>LIVE</t>
  </si>
  <si>
    <t>DL</t>
  </si>
  <si>
    <t>DEC-20</t>
  </si>
  <si>
    <t>01-DEC-2020</t>
  </si>
  <si>
    <t>03-12-2020</t>
  </si>
  <si>
    <t>C414012069-011220</t>
  </si>
  <si>
    <t>JAN-21</t>
  </si>
  <si>
    <t>01-JAN-2021</t>
  </si>
  <si>
    <t>03-01-2021</t>
  </si>
  <si>
    <t>C414012069-010121</t>
  </si>
  <si>
    <t>FEB-21</t>
  </si>
  <si>
    <t>01-FEB-2021</t>
  </si>
  <si>
    <t>02-02-2021</t>
  </si>
  <si>
    <t>C414012069-010221</t>
  </si>
  <si>
    <t>MAR-21</t>
  </si>
  <si>
    <t>01-MAR-2021</t>
  </si>
  <si>
    <t>01-03-2021</t>
  </si>
  <si>
    <t>C414012069-010321</t>
  </si>
  <si>
    <t>APR-21</t>
  </si>
  <si>
    <t>01-APR-2021</t>
  </si>
  <si>
    <t>03-04-2021</t>
  </si>
  <si>
    <t>414012069202104</t>
  </si>
  <si>
    <t>MAY-21</t>
  </si>
  <si>
    <t>01-MAY-2021</t>
  </si>
  <si>
    <t>07-05-2021</t>
  </si>
  <si>
    <t>414012069202105</t>
  </si>
  <si>
    <t>JUN-21</t>
  </si>
  <si>
    <t>01-JUN-2021</t>
  </si>
  <si>
    <t>03-06-2021</t>
  </si>
  <si>
    <t>414012069202106</t>
  </si>
  <si>
    <t>JUL-21</t>
  </si>
  <si>
    <t>01-JUL-2021</t>
  </si>
  <si>
    <t>01-07-2021</t>
  </si>
  <si>
    <t>414012069202107</t>
  </si>
  <si>
    <t>AUG-21</t>
  </si>
  <si>
    <t>01-AUG-2021</t>
  </si>
  <si>
    <t>07-08-2021</t>
  </si>
  <si>
    <t>414012069202108</t>
  </si>
  <si>
    <t>SEP-21</t>
  </si>
  <si>
    <t>01-SEP-2021</t>
  </si>
  <si>
    <t>07-09-2021</t>
  </si>
  <si>
    <t>145311321900440</t>
  </si>
  <si>
    <t>OCT-21</t>
  </si>
  <si>
    <t>01-OCT-2021</t>
  </si>
  <si>
    <t>04-10-2021</t>
  </si>
  <si>
    <t>145311321A010410</t>
  </si>
  <si>
    <t>INVISIBLE</t>
  </si>
  <si>
    <t>NOV-21</t>
  </si>
  <si>
    <t>01-NOV-2021</t>
  </si>
  <si>
    <t>02-11-2021</t>
  </si>
  <si>
    <t>145311321B010300</t>
  </si>
  <si>
    <t>DEC-21</t>
  </si>
  <si>
    <t>01-DEC-2021</t>
  </si>
  <si>
    <t>10-12-2021</t>
  </si>
  <si>
    <t>1453199000847</t>
  </si>
  <si>
    <t>JAN-22</t>
  </si>
  <si>
    <t>01-JAN-2022</t>
  </si>
  <si>
    <t>05-01-2022</t>
  </si>
  <si>
    <t>1453113221011399</t>
  </si>
  <si>
    <t>FEB-22</t>
  </si>
  <si>
    <t>01-FEB-2022</t>
  </si>
  <si>
    <t>07-02-2022</t>
  </si>
  <si>
    <t>1453113222010446</t>
  </si>
  <si>
    <t>MAR-22</t>
  </si>
  <si>
    <t>01-MAR-2022</t>
  </si>
  <si>
    <t>03-03-2022</t>
  </si>
  <si>
    <t>1453113223010420</t>
  </si>
  <si>
    <t>APR-22</t>
  </si>
  <si>
    <t>01-APR-2022</t>
  </si>
  <si>
    <t>04-04-2022</t>
  </si>
  <si>
    <t>1453113224010466</t>
  </si>
  <si>
    <t>MAY-22</t>
  </si>
  <si>
    <t>01-MAY-2022</t>
  </si>
  <si>
    <t>03-05-2022</t>
  </si>
  <si>
    <t>1453113225010402</t>
  </si>
  <si>
    <t>JUN-22</t>
  </si>
  <si>
    <t>02-JUN-2022</t>
  </si>
  <si>
    <t>04-06-2022</t>
  </si>
  <si>
    <t>1453113226020238</t>
  </si>
  <si>
    <t>JUL-22</t>
  </si>
  <si>
    <t>02-JUL-2022</t>
  </si>
  <si>
    <t>03-07-2022</t>
  </si>
  <si>
    <t>1453113227020215</t>
  </si>
  <si>
    <t>AUG-22</t>
  </si>
  <si>
    <t>02-AUG-2022</t>
  </si>
  <si>
    <t>04-08-2022</t>
  </si>
  <si>
    <t>1453113228020210</t>
  </si>
  <si>
    <t>SEP-22</t>
  </si>
  <si>
    <t>02-SEP-2022</t>
  </si>
  <si>
    <t>03-09-2022</t>
  </si>
  <si>
    <t>1453113229020212</t>
  </si>
  <si>
    <t>LIVE(meter change on 5-10-2021)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</si>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</sst>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5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3" fillId="3" borderId="0" xfId="0" applyNumberFormat="1" applyFont="1" applyFill="1" applyAlignment="1" applyProtection="1">
      <alignment horizontal="right"/>
    </xf>
    <xf numFmtId="0" fontId="3" fillId="3" borderId="0" xfId="0" applyNumberFormat="1" applyFont="1" applyFill="1" applyAlignment="1" applyProtection="1">
      <alignment horizontal="left"/>
    </xf>
    <xf numFmtId="14" fontId="3" fillId="3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5" fillId="3" borderId="0" xfId="0" applyNumberFormat="1" applyFont="1" applyFill="1" applyAlignment="1" applyProtection="1">
      <alignment horizontal="right"/>
    </xf>
    <xf numFmtId="0" fontId="5" fillId="3" borderId="0" xfId="0" applyNumberFormat="1" applyFont="1" applyFill="1" applyAlignment="1" applyProtection="1">
      <alignment horizontal="left"/>
    </xf>
    <xf numFmtId="0" fontId="5" fillId="3" borderId="0" xfId="0" applyNumberFormat="1" applyFont="1" applyFill="1" applyAlignment="1" applyProtection="1"/>
    <xf numFmtId="0" fontId="5" fillId="3" borderId="0" xfId="0" applyNumberFormat="1" applyFont="1" applyFill="1" applyAlignment="1" applyProtection="1">
      <alignment horizontal="center"/>
    </xf>
    <xf numFmtId="0" fontId="5" fillId="3" borderId="0" xfId="0" applyNumberFormat="1" applyFont="1" applyFill="1" applyAlignment="1" applyProtection="1">
      <alignment horizontal="left"/>
    </xf>
    <xf numFmtId="14" fontId="5" fillId="3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/>
    <xf numFmtId="0" fontId="4" fillId="5" borderId="1" xfId="0" applyNumberFormat="1" applyFont="1" applyFill="1" applyBorder="1" applyAlignment="1" applyProtection="1"/>
    <xf numFmtId="0" fontId="4" fillId="5" borderId="1" xfId="0" applyNumberFormat="1" applyFont="1" applyFill="1" applyBorder="1" applyAlignment="1" applyProtection="1">
      <alignment wrapText="1"/>
    </xf>
    <xf numFmtId="0" fontId="4" fillId="4" borderId="1" xfId="0" applyNumberFormat="1" applyFont="1" applyFill="1" applyBorder="1" applyAlignment="1" applyProtection="1"/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Y35" totalsRowShown="0">
  <autoFilter ref="A13:Y35"/>
  <tableColumns count="25">
    <tableColumn id="1" name="MONTH"/>
    <tableColumn id="2" name="READING DAY"/>
    <tableColumn id="3" name="BILL DATE"/>
    <tableColumn id="4" name="BILL NO"/>
    <tableColumn id="5" name="METER STATUS"/>
    <tableColumn id="6" name="INST STATUS"/>
    <tableColumn id="7" name="FR"/>
    <tableColumn id="8" name="IR"/>
    <tableColumn id="9" name="METER CONSTANT"/>
    <tableColumn id="10" name="MC UNITS"/>
    <tableColumn id="11" name="UNITS"/>
    <tableColumn id="12" name="SUSPENSE OB"/>
    <tableColumn id="13" name="OB"/>
    <tableColumn id="14" name="FC"/>
    <tableColumn id="15" name="EC"/>
    <tableColumn id="16" name="FAC"/>
    <tableColumn id="17" name="TAX"/>
    <tableColumn id="18" name="INTEREST"/>
    <tableColumn id="19" name="OTHERS"/>
    <tableColumn id="20" name="DL ADJUSTMENT"/>
    <tableColumn id="21" name="ARREARS"/>
    <tableColumn id="22" name="NET AMOUNT"/>
    <tableColumn id="23" name="COLLECTION"/>
    <tableColumn id="24" name="CB"/>
    <tableColumn id="25" name="SUS C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:Z27" totalsRowShown="0">
  <autoFilter ref="A5:Z27"/>
  <tableColumns count="26">
    <tableColumn id="1" name="MONTH" dataDxfId="24"/>
    <tableColumn id="2" name="READING DAY" dataDxfId="23"/>
    <tableColumn id="3" name="BILL DATE" dataDxfId="22"/>
    <tableColumn id="4" name="BILL NO" dataDxfId="21"/>
    <tableColumn id="5" name="METER STATUS" dataDxfId="20"/>
    <tableColumn id="6" name="INST STATUS" dataDxfId="19"/>
    <tableColumn id="7" name="FR" dataDxfId="18"/>
    <tableColumn id="8" name="IR" dataDxfId="17"/>
    <tableColumn id="9" name="METER CONSTANT" dataDxfId="16"/>
    <tableColumn id="10" name="MC UNITS" dataDxfId="15"/>
    <tableColumn id="11" name="UNITS" dataDxfId="14"/>
    <tableColumn id="12" name="SUSPENSE OB" dataDxfId="13"/>
    <tableColumn id="13" name="OB" dataDxfId="12"/>
    <tableColumn id="14" name="FC" dataDxfId="11"/>
    <tableColumn id="15" name="EC" dataDxfId="10"/>
    <tableColumn id="16" name="FAC" dataDxfId="9"/>
    <tableColumn id="17" name="TAX" dataDxfId="8"/>
    <tableColumn id="18" name="INTEREST" dataDxfId="7"/>
    <tableColumn id="19" name="OTHERS" dataDxfId="6"/>
    <tableColumn id="26" name="Column1" dataDxfId="5"/>
    <tableColumn id="20" name="DL ADJUSTMENT" dataDxfId="4"/>
    <tableColumn id="21" name="ARREARS" dataDxfId="3"/>
    <tableColumn id="22" name="NET AMOUNT" dataDxfId="2"/>
    <tableColumn id="23" name="COLLECTION" dataDxfId="1"/>
    <tableColumn id="24" name="CB" dataDxfId="0"/>
    <tableColumn id="25" name="SUS C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G13" workbookViewId="0">
      <selection activeCell="V28" sqref="V28"/>
    </sheetView>
  </sheetViews>
  <sheetFormatPr defaultRowHeight="15" x14ac:dyDescent="0.25"/>
  <cols>
    <col min="1" max="1" width="11.42578125" customWidth="1"/>
    <col min="2" max="2" width="16.42578125" customWidth="1"/>
    <col min="3" max="3" width="13" customWidth="1"/>
    <col min="4" max="4" width="19.5703125" customWidth="1"/>
    <col min="5" max="5" width="9" customWidth="1"/>
    <col min="6" max="6" width="8" customWidth="1"/>
    <col min="7" max="7" width="6.7109375" customWidth="1"/>
    <col min="8" max="8" width="6.28515625" customWidth="1"/>
    <col min="9" max="9" width="5.28515625" customWidth="1"/>
    <col min="10" max="10" width="13.140625" customWidth="1"/>
    <col min="11" max="11" width="9.7109375" customWidth="1"/>
    <col min="12" max="12" width="16.28515625" customWidth="1"/>
    <col min="13" max="13" width="10.85546875" customWidth="1"/>
    <col min="14" max="14" width="6.5703125" customWidth="1"/>
    <col min="15" max="15" width="10.85546875" customWidth="1"/>
    <col min="16" max="16" width="9.42578125" customWidth="1"/>
    <col min="17" max="17" width="9.85546875" customWidth="1"/>
    <col min="18" max="18" width="12.5703125" customWidth="1"/>
    <col min="19" max="19" width="8.42578125" customWidth="1"/>
    <col min="20" max="20" width="7.42578125" customWidth="1"/>
    <col min="21" max="21" width="12.42578125" customWidth="1"/>
    <col min="22" max="22" width="16.5703125" customWidth="1"/>
    <col min="23" max="23" width="15.28515625" customWidth="1"/>
    <col min="24" max="24" width="10.85546875" customWidth="1"/>
    <col min="25" max="25" width="10.5703125" customWidth="1"/>
  </cols>
  <sheetData>
    <row r="1" spans="1:25" x14ac:dyDescent="0.25">
      <c r="A1" s="12" t="s">
        <v>0</v>
      </c>
      <c r="B1" s="13" t="s">
        <v>1</v>
      </c>
      <c r="C1" s="13" t="s">
        <v>1</v>
      </c>
      <c r="D1" s="12" t="s">
        <v>2</v>
      </c>
      <c r="E1" s="13" t="s">
        <v>3</v>
      </c>
      <c r="F1" s="13" t="s">
        <v>3</v>
      </c>
    </row>
    <row r="2" spans="1:25" ht="18.75" x14ac:dyDescent="0.3">
      <c r="A2" s="11" t="s">
        <v>4</v>
      </c>
      <c r="B2" s="11" t="s">
        <v>4</v>
      </c>
      <c r="C2" s="11" t="s">
        <v>4</v>
      </c>
      <c r="D2" s="11" t="s">
        <v>4</v>
      </c>
      <c r="E2" s="11" t="s">
        <v>4</v>
      </c>
      <c r="F2" s="11" t="s">
        <v>4</v>
      </c>
      <c r="G2" s="11" t="s">
        <v>4</v>
      </c>
      <c r="H2" s="11" t="s">
        <v>4</v>
      </c>
      <c r="I2" s="11" t="s">
        <v>4</v>
      </c>
      <c r="J2" s="11" t="s">
        <v>4</v>
      </c>
      <c r="K2" s="11" t="s">
        <v>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x14ac:dyDescent="0.3">
      <c r="A3" s="11" t="s">
        <v>5</v>
      </c>
      <c r="B3" s="11" t="s">
        <v>5</v>
      </c>
      <c r="C3" s="11" t="s">
        <v>5</v>
      </c>
      <c r="D3" s="11" t="s">
        <v>5</v>
      </c>
      <c r="E3" s="11" t="s">
        <v>5</v>
      </c>
      <c r="F3" s="11" t="s">
        <v>5</v>
      </c>
      <c r="G3" s="11" t="s">
        <v>5</v>
      </c>
      <c r="H3" s="11" t="s">
        <v>5</v>
      </c>
      <c r="I3" s="11" t="s">
        <v>5</v>
      </c>
      <c r="J3" s="11" t="s">
        <v>5</v>
      </c>
      <c r="K3" s="11" t="s"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3">
      <c r="A4" s="11" t="s">
        <v>6</v>
      </c>
      <c r="B4" s="11" t="s">
        <v>6</v>
      </c>
      <c r="C4" s="11" t="s">
        <v>6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6</v>
      </c>
      <c r="K4" s="11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5">
      <c r="A8" s="8" t="s">
        <v>7</v>
      </c>
      <c r="B8" s="9" t="s">
        <v>8</v>
      </c>
      <c r="C8" s="8" t="s">
        <v>9</v>
      </c>
      <c r="D8" s="9" t="s">
        <v>10</v>
      </c>
      <c r="E8" s="8" t="s">
        <v>11</v>
      </c>
      <c r="F8" s="9" t="s">
        <v>12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8" t="s">
        <v>13</v>
      </c>
      <c r="B9" s="9" t="s">
        <v>14</v>
      </c>
      <c r="C9" s="8" t="s">
        <v>15</v>
      </c>
      <c r="D9" s="9" t="s">
        <v>16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1" spans="1:25" x14ac:dyDescent="0.25">
      <c r="A11" s="8" t="s">
        <v>17</v>
      </c>
      <c r="B11" s="9" t="s">
        <v>18</v>
      </c>
      <c r="C11" s="8" t="s">
        <v>19</v>
      </c>
      <c r="D11" s="9" t="s">
        <v>20</v>
      </c>
      <c r="E11" s="8" t="s">
        <v>21</v>
      </c>
      <c r="F11" s="9" t="s">
        <v>22</v>
      </c>
      <c r="G11" s="8" t="s">
        <v>23</v>
      </c>
      <c r="H11" s="9" t="s">
        <v>24</v>
      </c>
      <c r="I11" s="9" t="s">
        <v>24</v>
      </c>
      <c r="J11" s="9" t="s">
        <v>24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8" t="s">
        <v>25</v>
      </c>
      <c r="B12" s="9" t="s">
        <v>26</v>
      </c>
      <c r="C12" s="8" t="s">
        <v>27</v>
      </c>
      <c r="D12" s="10">
        <v>39262</v>
      </c>
      <c r="E12" s="8" t="s">
        <v>28</v>
      </c>
      <c r="F12" s="9">
        <v>0.6</v>
      </c>
      <c r="G12" s="8" t="s">
        <v>29</v>
      </c>
      <c r="H12" s="9">
        <v>0</v>
      </c>
      <c r="I12" s="8" t="s">
        <v>30</v>
      </c>
      <c r="J12" s="9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t="s">
        <v>31</v>
      </c>
      <c r="B13" t="s">
        <v>32</v>
      </c>
      <c r="C13" t="s">
        <v>33</v>
      </c>
      <c r="D13" t="s">
        <v>34</v>
      </c>
      <c r="E13" t="s">
        <v>35</v>
      </c>
      <c r="F13" t="s">
        <v>36</v>
      </c>
      <c r="G13" t="s">
        <v>37</v>
      </c>
      <c r="H13" t="s">
        <v>38</v>
      </c>
      <c r="I13" t="s">
        <v>39</v>
      </c>
      <c r="J13" t="s">
        <v>40</v>
      </c>
      <c r="K13" t="s">
        <v>41</v>
      </c>
      <c r="L13" t="s">
        <v>42</v>
      </c>
      <c r="M13" t="s">
        <v>43</v>
      </c>
      <c r="N13" t="s">
        <v>44</v>
      </c>
      <c r="O13" t="s">
        <v>45</v>
      </c>
      <c r="P13" t="s">
        <v>46</v>
      </c>
      <c r="Q13" t="s">
        <v>47</v>
      </c>
      <c r="R13" t="s">
        <v>48</v>
      </c>
      <c r="S13" t="s">
        <v>49</v>
      </c>
      <c r="T13" t="s">
        <v>50</v>
      </c>
      <c r="U13" t="s">
        <v>51</v>
      </c>
      <c r="V13" t="s">
        <v>52</v>
      </c>
      <c r="W13" t="s">
        <v>53</v>
      </c>
      <c r="X13" t="s">
        <v>54</v>
      </c>
      <c r="Y13" t="s">
        <v>55</v>
      </c>
    </row>
    <row r="14" spans="1:25" x14ac:dyDescent="0.25">
      <c r="A14" t="s">
        <v>59</v>
      </c>
      <c r="B14" t="s">
        <v>60</v>
      </c>
      <c r="C14" t="s">
        <v>61</v>
      </c>
      <c r="D14" t="s">
        <v>62</v>
      </c>
      <c r="E14" t="s">
        <v>56</v>
      </c>
      <c r="F14" t="s">
        <v>57</v>
      </c>
      <c r="G14">
        <v>2091</v>
      </c>
      <c r="H14">
        <v>2004</v>
      </c>
      <c r="I14">
        <v>1</v>
      </c>
      <c r="J14">
        <v>0</v>
      </c>
      <c r="K14">
        <v>87</v>
      </c>
      <c r="L14">
        <v>0</v>
      </c>
      <c r="M14">
        <v>77.14</v>
      </c>
      <c r="N14">
        <v>70</v>
      </c>
      <c r="O14">
        <v>429.15</v>
      </c>
      <c r="P14">
        <v>8.6999999999999993</v>
      </c>
      <c r="Q14">
        <v>38.619999999999997</v>
      </c>
      <c r="R14">
        <v>2.2999999999999998</v>
      </c>
      <c r="S14">
        <v>0</v>
      </c>
      <c r="T14">
        <v>0</v>
      </c>
      <c r="U14">
        <v>77.14</v>
      </c>
      <c r="V14">
        <v>646</v>
      </c>
      <c r="W14">
        <v>500</v>
      </c>
      <c r="X14">
        <v>98.91</v>
      </c>
      <c r="Y14">
        <v>0</v>
      </c>
    </row>
    <row r="15" spans="1:25" x14ac:dyDescent="0.25">
      <c r="A15" t="s">
        <v>63</v>
      </c>
      <c r="B15" t="s">
        <v>64</v>
      </c>
      <c r="C15" t="s">
        <v>65</v>
      </c>
      <c r="D15" t="s">
        <v>66</v>
      </c>
      <c r="E15" t="s">
        <v>56</v>
      </c>
      <c r="F15" t="s">
        <v>57</v>
      </c>
      <c r="G15">
        <v>2169</v>
      </c>
      <c r="H15">
        <v>2091</v>
      </c>
      <c r="I15">
        <v>1</v>
      </c>
      <c r="J15">
        <v>0</v>
      </c>
      <c r="K15">
        <v>78</v>
      </c>
      <c r="L15">
        <v>0</v>
      </c>
      <c r="M15">
        <v>98.91</v>
      </c>
      <c r="N15">
        <v>70</v>
      </c>
      <c r="O15">
        <v>380.1</v>
      </c>
      <c r="P15">
        <v>3.9</v>
      </c>
      <c r="Q15">
        <v>34.21</v>
      </c>
      <c r="R15">
        <v>1</v>
      </c>
      <c r="S15">
        <v>0</v>
      </c>
      <c r="T15">
        <v>0</v>
      </c>
      <c r="U15">
        <v>98.91</v>
      </c>
      <c r="V15">
        <v>588</v>
      </c>
      <c r="W15">
        <v>588</v>
      </c>
      <c r="X15">
        <v>0.12</v>
      </c>
      <c r="Y15">
        <v>0</v>
      </c>
    </row>
    <row r="16" spans="1:25" x14ac:dyDescent="0.25">
      <c r="A16" t="s">
        <v>67</v>
      </c>
      <c r="B16" t="s">
        <v>68</v>
      </c>
      <c r="C16" t="s">
        <v>69</v>
      </c>
      <c r="D16" t="s">
        <v>70</v>
      </c>
      <c r="E16" t="s">
        <v>56</v>
      </c>
      <c r="F16" t="s">
        <v>57</v>
      </c>
      <c r="G16">
        <v>2248</v>
      </c>
      <c r="H16">
        <v>2169</v>
      </c>
      <c r="I16">
        <v>1</v>
      </c>
      <c r="J16">
        <v>0</v>
      </c>
      <c r="K16">
        <v>79</v>
      </c>
      <c r="L16">
        <v>0</v>
      </c>
      <c r="M16">
        <v>0.12</v>
      </c>
      <c r="N16">
        <v>70</v>
      </c>
      <c r="O16">
        <v>385.55</v>
      </c>
      <c r="P16">
        <v>3.95</v>
      </c>
      <c r="Q16">
        <v>34.700000000000003</v>
      </c>
      <c r="R16">
        <v>3.04</v>
      </c>
      <c r="S16">
        <v>0</v>
      </c>
      <c r="T16">
        <v>0</v>
      </c>
      <c r="U16">
        <v>0.12</v>
      </c>
      <c r="V16">
        <v>497</v>
      </c>
      <c r="W16">
        <v>0</v>
      </c>
      <c r="X16">
        <v>497.36</v>
      </c>
      <c r="Y16">
        <v>0</v>
      </c>
    </row>
    <row r="17" spans="1:25" x14ac:dyDescent="0.25">
      <c r="A17" t="s">
        <v>71</v>
      </c>
      <c r="B17" t="s">
        <v>72</v>
      </c>
      <c r="C17" t="s">
        <v>73</v>
      </c>
      <c r="D17" t="s">
        <v>74</v>
      </c>
      <c r="E17" t="s">
        <v>56</v>
      </c>
      <c r="F17" t="s">
        <v>57</v>
      </c>
      <c r="G17">
        <v>2316</v>
      </c>
      <c r="H17">
        <v>2248</v>
      </c>
      <c r="I17">
        <v>1</v>
      </c>
      <c r="J17">
        <v>0</v>
      </c>
      <c r="K17">
        <v>68</v>
      </c>
      <c r="L17">
        <v>0</v>
      </c>
      <c r="M17">
        <v>497.36</v>
      </c>
      <c r="N17">
        <v>70</v>
      </c>
      <c r="O17">
        <v>325.60000000000002</v>
      </c>
      <c r="P17">
        <v>3.4</v>
      </c>
      <c r="Q17">
        <v>29.3</v>
      </c>
      <c r="R17">
        <v>5.18</v>
      </c>
      <c r="S17">
        <v>0</v>
      </c>
      <c r="T17">
        <v>0</v>
      </c>
      <c r="U17">
        <v>494.32</v>
      </c>
      <c r="V17">
        <v>928</v>
      </c>
      <c r="W17">
        <v>928</v>
      </c>
      <c r="X17">
        <v>-0.2</v>
      </c>
      <c r="Y17">
        <v>0</v>
      </c>
    </row>
    <row r="18" spans="1:25" x14ac:dyDescent="0.25">
      <c r="A18" t="s">
        <v>75</v>
      </c>
      <c r="B18" t="s">
        <v>76</v>
      </c>
      <c r="C18" t="s">
        <v>77</v>
      </c>
      <c r="D18" t="s">
        <v>78</v>
      </c>
      <c r="E18" t="s">
        <v>56</v>
      </c>
      <c r="F18" t="s">
        <v>57</v>
      </c>
      <c r="G18">
        <v>2411</v>
      </c>
      <c r="H18">
        <v>2316</v>
      </c>
      <c r="I18">
        <v>1</v>
      </c>
      <c r="J18">
        <v>0</v>
      </c>
      <c r="K18">
        <v>95</v>
      </c>
      <c r="L18">
        <v>0</v>
      </c>
      <c r="M18">
        <v>-0.2</v>
      </c>
      <c r="N18">
        <v>70</v>
      </c>
      <c r="O18">
        <v>472.75</v>
      </c>
      <c r="P18">
        <v>0</v>
      </c>
      <c r="Q18">
        <v>42.55</v>
      </c>
      <c r="R18">
        <v>0</v>
      </c>
      <c r="S18">
        <v>0</v>
      </c>
      <c r="T18">
        <v>0</v>
      </c>
      <c r="U18">
        <v>-0.2</v>
      </c>
      <c r="V18">
        <v>585</v>
      </c>
      <c r="W18">
        <v>0</v>
      </c>
      <c r="X18">
        <v>550.1</v>
      </c>
      <c r="Y18">
        <v>0</v>
      </c>
    </row>
    <row r="19" spans="1:25" x14ac:dyDescent="0.25">
      <c r="A19" t="s">
        <v>79</v>
      </c>
      <c r="B19" t="s">
        <v>80</v>
      </c>
      <c r="C19" t="s">
        <v>81</v>
      </c>
      <c r="D19" t="s">
        <v>82</v>
      </c>
      <c r="E19" t="s">
        <v>56</v>
      </c>
      <c r="F19" t="s">
        <v>57</v>
      </c>
      <c r="G19">
        <v>2523</v>
      </c>
      <c r="H19">
        <v>2411</v>
      </c>
      <c r="I19">
        <v>1</v>
      </c>
      <c r="J19">
        <v>0</v>
      </c>
      <c r="K19">
        <v>112</v>
      </c>
      <c r="L19">
        <v>0</v>
      </c>
      <c r="M19">
        <v>550.1</v>
      </c>
      <c r="N19">
        <v>70</v>
      </c>
      <c r="O19">
        <v>584</v>
      </c>
      <c r="P19">
        <v>0</v>
      </c>
      <c r="Q19">
        <v>52.56</v>
      </c>
      <c r="R19">
        <v>2.75</v>
      </c>
      <c r="S19">
        <v>0</v>
      </c>
      <c r="T19">
        <v>0</v>
      </c>
      <c r="U19">
        <v>550.1</v>
      </c>
      <c r="V19">
        <v>1259</v>
      </c>
      <c r="W19">
        <v>0</v>
      </c>
      <c r="X19">
        <v>1259.4100000000001</v>
      </c>
      <c r="Y19">
        <v>0</v>
      </c>
    </row>
    <row r="20" spans="1:25" x14ac:dyDescent="0.25">
      <c r="A20" t="s">
        <v>83</v>
      </c>
      <c r="B20" t="s">
        <v>84</v>
      </c>
      <c r="C20" t="s">
        <v>85</v>
      </c>
      <c r="D20" t="s">
        <v>86</v>
      </c>
      <c r="E20" t="s">
        <v>56</v>
      </c>
      <c r="F20" t="s">
        <v>57</v>
      </c>
      <c r="G20">
        <v>2607</v>
      </c>
      <c r="H20">
        <v>2523</v>
      </c>
      <c r="I20">
        <v>1</v>
      </c>
      <c r="J20">
        <v>0</v>
      </c>
      <c r="K20">
        <v>84</v>
      </c>
      <c r="L20">
        <v>0</v>
      </c>
      <c r="M20">
        <v>1259.4100000000001</v>
      </c>
      <c r="N20">
        <v>70</v>
      </c>
      <c r="O20">
        <v>412.8</v>
      </c>
      <c r="P20">
        <v>0</v>
      </c>
      <c r="Q20">
        <v>37.15</v>
      </c>
      <c r="R20">
        <v>9.4499999999999993</v>
      </c>
      <c r="S20">
        <v>0</v>
      </c>
      <c r="T20">
        <v>0</v>
      </c>
      <c r="U20">
        <v>1256.6600000000001</v>
      </c>
      <c r="V20">
        <v>1789</v>
      </c>
      <c r="W20">
        <v>1300</v>
      </c>
      <c r="X20">
        <v>488.81</v>
      </c>
      <c r="Y20">
        <v>0</v>
      </c>
    </row>
    <row r="21" spans="1:25" x14ac:dyDescent="0.25">
      <c r="A21" t="s">
        <v>87</v>
      </c>
      <c r="B21" t="s">
        <v>88</v>
      </c>
      <c r="C21" t="s">
        <v>89</v>
      </c>
      <c r="D21" t="s">
        <v>90</v>
      </c>
      <c r="E21" t="s">
        <v>56</v>
      </c>
      <c r="F21" t="s">
        <v>57</v>
      </c>
      <c r="G21">
        <v>2701</v>
      </c>
      <c r="H21">
        <v>2607</v>
      </c>
      <c r="I21">
        <v>1</v>
      </c>
      <c r="J21">
        <v>0</v>
      </c>
      <c r="K21">
        <v>94</v>
      </c>
      <c r="L21">
        <v>0</v>
      </c>
      <c r="M21">
        <v>488.81</v>
      </c>
      <c r="N21">
        <v>85</v>
      </c>
      <c r="O21">
        <v>446.7</v>
      </c>
      <c r="P21">
        <v>-35.72</v>
      </c>
      <c r="Q21">
        <v>40.200000000000003</v>
      </c>
      <c r="R21">
        <v>8.31</v>
      </c>
      <c r="S21">
        <v>0</v>
      </c>
      <c r="T21">
        <v>0</v>
      </c>
      <c r="U21">
        <v>488.81</v>
      </c>
      <c r="V21">
        <v>1033</v>
      </c>
      <c r="W21">
        <v>1037</v>
      </c>
      <c r="X21">
        <v>-3.7</v>
      </c>
      <c r="Y21">
        <v>0</v>
      </c>
    </row>
    <row r="22" spans="1:25" x14ac:dyDescent="0.25">
      <c r="A22" t="s">
        <v>91</v>
      </c>
      <c r="B22" t="s">
        <v>92</v>
      </c>
      <c r="C22" t="s">
        <v>93</v>
      </c>
      <c r="D22" t="s">
        <v>94</v>
      </c>
      <c r="E22" t="s">
        <v>56</v>
      </c>
      <c r="F22" t="s">
        <v>57</v>
      </c>
      <c r="G22">
        <v>2880</v>
      </c>
      <c r="H22">
        <v>2701</v>
      </c>
      <c r="I22">
        <v>1</v>
      </c>
      <c r="J22">
        <v>0</v>
      </c>
      <c r="K22">
        <v>179</v>
      </c>
      <c r="L22">
        <v>0</v>
      </c>
      <c r="M22">
        <v>-3.7</v>
      </c>
      <c r="N22">
        <v>85</v>
      </c>
      <c r="O22">
        <v>1040.9000000000001</v>
      </c>
      <c r="P22">
        <v>-68.02</v>
      </c>
      <c r="Q22">
        <v>93.68</v>
      </c>
      <c r="R22">
        <v>3.09</v>
      </c>
      <c r="S22">
        <v>0</v>
      </c>
      <c r="T22">
        <v>0</v>
      </c>
      <c r="U22">
        <v>-3.7</v>
      </c>
      <c r="V22">
        <v>1151</v>
      </c>
      <c r="W22">
        <v>0</v>
      </c>
      <c r="X22">
        <v>1150.95</v>
      </c>
      <c r="Y22">
        <v>0</v>
      </c>
    </row>
    <row r="23" spans="1:25" x14ac:dyDescent="0.25">
      <c r="A23" t="s">
        <v>95</v>
      </c>
      <c r="B23" t="s">
        <v>96</v>
      </c>
      <c r="C23" t="s">
        <v>97</v>
      </c>
      <c r="D23" t="s">
        <v>98</v>
      </c>
      <c r="E23" t="s">
        <v>58</v>
      </c>
      <c r="F23" t="s">
        <v>57</v>
      </c>
      <c r="G23">
        <v>2880</v>
      </c>
      <c r="H23">
        <v>2880</v>
      </c>
      <c r="I23">
        <v>1</v>
      </c>
      <c r="J23">
        <v>0</v>
      </c>
      <c r="K23">
        <v>119</v>
      </c>
      <c r="L23">
        <v>0</v>
      </c>
      <c r="M23">
        <v>1150.95</v>
      </c>
      <c r="N23">
        <v>85</v>
      </c>
      <c r="O23">
        <v>614.9</v>
      </c>
      <c r="P23">
        <v>-45.22</v>
      </c>
      <c r="Q23">
        <v>55.34</v>
      </c>
      <c r="R23">
        <v>5.99</v>
      </c>
      <c r="S23">
        <v>0</v>
      </c>
      <c r="T23">
        <v>0</v>
      </c>
      <c r="U23">
        <v>1150.95</v>
      </c>
      <c r="V23">
        <v>1867</v>
      </c>
      <c r="W23">
        <v>0</v>
      </c>
      <c r="X23">
        <v>1867.49</v>
      </c>
      <c r="Y23">
        <v>0</v>
      </c>
    </row>
    <row r="24" spans="1:25" x14ac:dyDescent="0.25">
      <c r="A24" t="s">
        <v>99</v>
      </c>
      <c r="B24" t="s">
        <v>100</v>
      </c>
      <c r="C24" t="s">
        <v>101</v>
      </c>
      <c r="D24" t="s">
        <v>102</v>
      </c>
      <c r="E24" t="s">
        <v>103</v>
      </c>
      <c r="F24" t="s">
        <v>57</v>
      </c>
      <c r="G24">
        <v>2880</v>
      </c>
      <c r="H24">
        <v>2880</v>
      </c>
      <c r="I24">
        <v>1</v>
      </c>
      <c r="J24">
        <v>0</v>
      </c>
      <c r="K24">
        <v>119</v>
      </c>
      <c r="L24">
        <v>0</v>
      </c>
      <c r="M24">
        <v>1867.49</v>
      </c>
      <c r="N24">
        <v>85</v>
      </c>
      <c r="O24">
        <v>614.9</v>
      </c>
      <c r="P24">
        <v>-7.14</v>
      </c>
      <c r="Q24">
        <v>55.34</v>
      </c>
      <c r="R24">
        <v>15.27</v>
      </c>
      <c r="S24">
        <v>0</v>
      </c>
      <c r="T24">
        <v>0</v>
      </c>
      <c r="U24">
        <v>1867.49</v>
      </c>
      <c r="V24">
        <v>2612</v>
      </c>
      <c r="W24">
        <v>0</v>
      </c>
      <c r="X24">
        <v>2630.86</v>
      </c>
      <c r="Y24">
        <v>0</v>
      </c>
    </row>
    <row r="25" spans="1:25" x14ac:dyDescent="0.25">
      <c r="A25" t="s">
        <v>104</v>
      </c>
      <c r="B25" t="s">
        <v>105</v>
      </c>
      <c r="C25" t="s">
        <v>106</v>
      </c>
      <c r="D25" t="s">
        <v>107</v>
      </c>
      <c r="E25" t="s">
        <v>58</v>
      </c>
      <c r="F25" t="s">
        <v>57</v>
      </c>
      <c r="G25">
        <v>2880</v>
      </c>
      <c r="H25">
        <v>2880</v>
      </c>
      <c r="I25">
        <v>1</v>
      </c>
      <c r="J25">
        <v>0</v>
      </c>
      <c r="K25">
        <v>119</v>
      </c>
      <c r="L25">
        <v>0</v>
      </c>
      <c r="M25">
        <v>2630.86</v>
      </c>
      <c r="N25">
        <v>85</v>
      </c>
      <c r="O25">
        <v>614.9</v>
      </c>
      <c r="P25">
        <v>-7.14</v>
      </c>
      <c r="Q25">
        <v>55.34</v>
      </c>
      <c r="R25">
        <v>23.44</v>
      </c>
      <c r="S25">
        <v>0</v>
      </c>
      <c r="T25">
        <v>0</v>
      </c>
      <c r="U25">
        <v>2630.86</v>
      </c>
      <c r="V25">
        <v>3402</v>
      </c>
      <c r="W25">
        <v>0</v>
      </c>
      <c r="X25">
        <v>3402.4</v>
      </c>
      <c r="Y25">
        <v>0</v>
      </c>
    </row>
    <row r="26" spans="1:25" x14ac:dyDescent="0.25">
      <c r="A26" t="s">
        <v>108</v>
      </c>
      <c r="B26" t="s">
        <v>109</v>
      </c>
      <c r="C26" t="s">
        <v>110</v>
      </c>
      <c r="D26" t="s">
        <v>111</v>
      </c>
      <c r="E26" t="s">
        <v>56</v>
      </c>
      <c r="F26" t="s">
        <v>57</v>
      </c>
      <c r="G26">
        <v>2920</v>
      </c>
      <c r="H26">
        <v>2880</v>
      </c>
      <c r="I26">
        <v>1</v>
      </c>
      <c r="J26">
        <v>0</v>
      </c>
      <c r="K26">
        <v>40</v>
      </c>
      <c r="L26">
        <v>0</v>
      </c>
      <c r="M26">
        <v>3402.4</v>
      </c>
      <c r="N26">
        <v>85</v>
      </c>
      <c r="O26">
        <v>162</v>
      </c>
      <c r="P26">
        <v>-2.4</v>
      </c>
      <c r="Q26">
        <v>14.58</v>
      </c>
      <c r="R26">
        <v>30.05</v>
      </c>
      <c r="S26">
        <v>-8.5399999999999991</v>
      </c>
      <c r="T26">
        <v>1951.22</v>
      </c>
      <c r="U26">
        <v>3402.4</v>
      </c>
      <c r="V26">
        <v>1732</v>
      </c>
      <c r="W26">
        <v>1500</v>
      </c>
      <c r="X26">
        <v>231.87</v>
      </c>
      <c r="Y26">
        <v>0</v>
      </c>
    </row>
    <row r="27" spans="1:25" x14ac:dyDescent="0.25">
      <c r="A27" t="s">
        <v>112</v>
      </c>
      <c r="B27" t="s">
        <v>113</v>
      </c>
      <c r="C27" t="s">
        <v>114</v>
      </c>
      <c r="D27" t="s">
        <v>115</v>
      </c>
      <c r="E27" t="s">
        <v>56</v>
      </c>
      <c r="F27" t="s">
        <v>57</v>
      </c>
      <c r="G27">
        <v>383</v>
      </c>
      <c r="H27">
        <v>129</v>
      </c>
      <c r="I27">
        <v>1</v>
      </c>
      <c r="J27">
        <v>0</v>
      </c>
      <c r="K27">
        <v>254</v>
      </c>
      <c r="L27">
        <v>0</v>
      </c>
      <c r="M27">
        <v>231.87</v>
      </c>
      <c r="N27">
        <v>85</v>
      </c>
      <c r="O27">
        <v>1630.1</v>
      </c>
      <c r="P27">
        <v>0</v>
      </c>
      <c r="Q27">
        <v>146.71</v>
      </c>
      <c r="R27">
        <v>34.17</v>
      </c>
      <c r="S27">
        <v>-8.5399999999999991</v>
      </c>
      <c r="T27">
        <v>0</v>
      </c>
      <c r="U27">
        <v>231.87</v>
      </c>
      <c r="V27">
        <v>2119</v>
      </c>
      <c r="W27">
        <v>0</v>
      </c>
      <c r="X27">
        <v>2119.31</v>
      </c>
      <c r="Y27">
        <v>0</v>
      </c>
    </row>
    <row r="28" spans="1:25" x14ac:dyDescent="0.25">
      <c r="A28" t="s">
        <v>116</v>
      </c>
      <c r="B28" t="s">
        <v>117</v>
      </c>
      <c r="C28" t="s">
        <v>118</v>
      </c>
      <c r="D28" t="s">
        <v>119</v>
      </c>
      <c r="E28" t="s">
        <v>56</v>
      </c>
      <c r="F28" t="s">
        <v>57</v>
      </c>
      <c r="G28">
        <v>458</v>
      </c>
      <c r="H28">
        <v>383</v>
      </c>
      <c r="I28">
        <v>1</v>
      </c>
      <c r="J28">
        <v>0</v>
      </c>
      <c r="K28">
        <v>75</v>
      </c>
      <c r="L28">
        <v>0</v>
      </c>
      <c r="M28">
        <v>2119.31</v>
      </c>
      <c r="N28">
        <v>85</v>
      </c>
      <c r="O28">
        <v>341.25</v>
      </c>
      <c r="P28">
        <v>0</v>
      </c>
      <c r="Q28">
        <v>30.71</v>
      </c>
      <c r="R28">
        <v>12.59</v>
      </c>
      <c r="S28">
        <v>0</v>
      </c>
      <c r="T28">
        <v>0</v>
      </c>
      <c r="U28">
        <v>2119.31</v>
      </c>
      <c r="V28">
        <v>2589</v>
      </c>
      <c r="W28">
        <v>650</v>
      </c>
      <c r="X28">
        <v>1938.86</v>
      </c>
      <c r="Y28">
        <v>0</v>
      </c>
    </row>
    <row r="29" spans="1:25" x14ac:dyDescent="0.25">
      <c r="A29" t="s">
        <v>120</v>
      </c>
      <c r="B29" t="s">
        <v>121</v>
      </c>
      <c r="C29" t="s">
        <v>122</v>
      </c>
      <c r="D29" t="s">
        <v>123</v>
      </c>
      <c r="E29" t="s">
        <v>56</v>
      </c>
      <c r="F29" t="s">
        <v>57</v>
      </c>
      <c r="G29">
        <v>515</v>
      </c>
      <c r="H29">
        <v>458</v>
      </c>
      <c r="I29">
        <v>1</v>
      </c>
      <c r="J29">
        <v>0</v>
      </c>
      <c r="K29">
        <v>57</v>
      </c>
      <c r="L29">
        <v>0</v>
      </c>
      <c r="M29">
        <v>1938.86</v>
      </c>
      <c r="N29">
        <v>85</v>
      </c>
      <c r="O29">
        <v>241.35</v>
      </c>
      <c r="P29">
        <v>0</v>
      </c>
      <c r="Q29">
        <v>21.72</v>
      </c>
      <c r="R29">
        <v>16.43</v>
      </c>
      <c r="S29">
        <v>63.75</v>
      </c>
      <c r="T29">
        <v>0</v>
      </c>
      <c r="U29">
        <v>1938.86</v>
      </c>
      <c r="V29">
        <v>2367</v>
      </c>
      <c r="W29">
        <v>0</v>
      </c>
      <c r="X29">
        <v>2367</v>
      </c>
      <c r="Y29">
        <v>0</v>
      </c>
    </row>
    <row r="30" spans="1:25" x14ac:dyDescent="0.25">
      <c r="A30" t="s">
        <v>124</v>
      </c>
      <c r="B30" t="s">
        <v>125</v>
      </c>
      <c r="C30" t="s">
        <v>126</v>
      </c>
      <c r="D30" t="s">
        <v>127</v>
      </c>
      <c r="E30" t="s">
        <v>56</v>
      </c>
      <c r="F30" t="s">
        <v>57</v>
      </c>
      <c r="G30">
        <v>591</v>
      </c>
      <c r="H30">
        <v>515</v>
      </c>
      <c r="I30">
        <v>1</v>
      </c>
      <c r="J30">
        <v>0</v>
      </c>
      <c r="K30">
        <v>76</v>
      </c>
      <c r="L30">
        <v>0</v>
      </c>
      <c r="M30">
        <v>2367</v>
      </c>
      <c r="N30">
        <v>85</v>
      </c>
      <c r="O30">
        <v>346.8</v>
      </c>
      <c r="P30">
        <v>0</v>
      </c>
      <c r="Q30">
        <v>31.21</v>
      </c>
      <c r="R30">
        <v>22.23</v>
      </c>
      <c r="S30">
        <v>63.75</v>
      </c>
      <c r="T30">
        <v>0</v>
      </c>
      <c r="U30">
        <v>2367</v>
      </c>
      <c r="V30">
        <v>2916</v>
      </c>
      <c r="W30">
        <v>0</v>
      </c>
      <c r="X30">
        <v>2916</v>
      </c>
      <c r="Y30">
        <v>0</v>
      </c>
    </row>
    <row r="31" spans="1:25" x14ac:dyDescent="0.25">
      <c r="A31" t="s">
        <v>128</v>
      </c>
      <c r="B31" t="s">
        <v>129</v>
      </c>
      <c r="C31" t="s">
        <v>130</v>
      </c>
      <c r="D31" t="s">
        <v>131</v>
      </c>
      <c r="E31" t="s">
        <v>56</v>
      </c>
      <c r="F31" t="s">
        <v>57</v>
      </c>
      <c r="G31">
        <v>657</v>
      </c>
      <c r="H31">
        <v>591</v>
      </c>
      <c r="I31">
        <v>1</v>
      </c>
      <c r="J31">
        <v>0</v>
      </c>
      <c r="K31">
        <v>66</v>
      </c>
      <c r="L31">
        <v>0</v>
      </c>
      <c r="M31">
        <v>2916</v>
      </c>
      <c r="N31">
        <v>100</v>
      </c>
      <c r="O31">
        <v>294.60000000000002</v>
      </c>
      <c r="P31">
        <v>0</v>
      </c>
      <c r="Q31">
        <v>26.51</v>
      </c>
      <c r="R31">
        <v>26.19</v>
      </c>
      <c r="S31">
        <v>75</v>
      </c>
      <c r="T31">
        <v>0</v>
      </c>
      <c r="U31">
        <v>2916</v>
      </c>
      <c r="V31">
        <v>3438</v>
      </c>
      <c r="W31">
        <v>0</v>
      </c>
      <c r="X31">
        <v>3438</v>
      </c>
      <c r="Y31">
        <v>0</v>
      </c>
    </row>
    <row r="32" spans="1:25" x14ac:dyDescent="0.25">
      <c r="A32" t="s">
        <v>132</v>
      </c>
      <c r="B32" t="s">
        <v>133</v>
      </c>
      <c r="C32" t="s">
        <v>134</v>
      </c>
      <c r="D32" t="s">
        <v>135</v>
      </c>
      <c r="E32" t="s">
        <v>56</v>
      </c>
      <c r="F32" t="s">
        <v>57</v>
      </c>
      <c r="G32">
        <v>732</v>
      </c>
      <c r="H32">
        <v>657</v>
      </c>
      <c r="I32">
        <v>1</v>
      </c>
      <c r="J32">
        <v>0</v>
      </c>
      <c r="K32">
        <v>75</v>
      </c>
      <c r="L32">
        <v>0</v>
      </c>
      <c r="M32">
        <v>3438</v>
      </c>
      <c r="N32">
        <v>103</v>
      </c>
      <c r="O32">
        <v>342.75</v>
      </c>
      <c r="P32">
        <v>0</v>
      </c>
      <c r="Q32">
        <v>30.85</v>
      </c>
      <c r="R32">
        <v>33.54</v>
      </c>
      <c r="S32">
        <v>77.25</v>
      </c>
      <c r="T32">
        <v>0</v>
      </c>
      <c r="U32">
        <v>3438</v>
      </c>
      <c r="V32">
        <v>3992</v>
      </c>
      <c r="W32">
        <v>0</v>
      </c>
      <c r="X32">
        <v>3992</v>
      </c>
      <c r="Y32">
        <v>0</v>
      </c>
    </row>
    <row r="33" spans="1:25" x14ac:dyDescent="0.25">
      <c r="A33" t="s">
        <v>136</v>
      </c>
      <c r="B33" t="s">
        <v>137</v>
      </c>
      <c r="C33" t="s">
        <v>138</v>
      </c>
      <c r="D33" t="s">
        <v>139</v>
      </c>
      <c r="E33" t="s">
        <v>56</v>
      </c>
      <c r="F33" t="s">
        <v>57</v>
      </c>
      <c r="G33">
        <v>817</v>
      </c>
      <c r="H33">
        <v>732</v>
      </c>
      <c r="I33">
        <v>1</v>
      </c>
      <c r="J33">
        <v>0</v>
      </c>
      <c r="K33">
        <v>85</v>
      </c>
      <c r="L33">
        <v>0</v>
      </c>
      <c r="M33">
        <v>3992</v>
      </c>
      <c r="N33">
        <v>100</v>
      </c>
      <c r="O33">
        <v>401</v>
      </c>
      <c r="P33">
        <v>16.149999999999999</v>
      </c>
      <c r="Q33">
        <v>36.090000000000003</v>
      </c>
      <c r="R33">
        <v>36.25</v>
      </c>
      <c r="S33">
        <v>75</v>
      </c>
      <c r="T33">
        <v>0</v>
      </c>
      <c r="U33">
        <v>3992</v>
      </c>
      <c r="V33">
        <v>4656</v>
      </c>
      <c r="W33">
        <v>2810</v>
      </c>
      <c r="X33">
        <v>1846</v>
      </c>
      <c r="Y33">
        <v>0</v>
      </c>
    </row>
    <row r="34" spans="1:25" x14ac:dyDescent="0.25">
      <c r="A34" t="s">
        <v>140</v>
      </c>
      <c r="B34" t="s">
        <v>141</v>
      </c>
      <c r="C34" t="s">
        <v>142</v>
      </c>
      <c r="D34" t="s">
        <v>143</v>
      </c>
      <c r="E34" t="s">
        <v>56</v>
      </c>
      <c r="F34" t="s">
        <v>57</v>
      </c>
      <c r="G34">
        <v>892</v>
      </c>
      <c r="H34">
        <v>817</v>
      </c>
      <c r="I34">
        <v>1</v>
      </c>
      <c r="J34">
        <v>0</v>
      </c>
      <c r="K34">
        <v>75</v>
      </c>
      <c r="L34">
        <v>0</v>
      </c>
      <c r="M34">
        <v>1846</v>
      </c>
      <c r="N34">
        <v>100</v>
      </c>
      <c r="O34">
        <v>345</v>
      </c>
      <c r="P34">
        <v>14.25</v>
      </c>
      <c r="Q34">
        <v>31.05</v>
      </c>
      <c r="R34">
        <v>2.42</v>
      </c>
      <c r="S34">
        <v>115</v>
      </c>
      <c r="T34">
        <v>0</v>
      </c>
      <c r="U34">
        <v>1846</v>
      </c>
      <c r="V34">
        <v>2458</v>
      </c>
      <c r="W34">
        <v>1000</v>
      </c>
      <c r="X34">
        <v>1458</v>
      </c>
      <c r="Y34">
        <v>0</v>
      </c>
    </row>
    <row r="35" spans="1:25" x14ac:dyDescent="0.25">
      <c r="A35" t="s">
        <v>144</v>
      </c>
      <c r="B35" t="s">
        <v>145</v>
      </c>
      <c r="C35" t="s">
        <v>146</v>
      </c>
      <c r="D35" t="s">
        <v>147</v>
      </c>
      <c r="E35" t="s">
        <v>56</v>
      </c>
      <c r="F35" t="s">
        <v>57</v>
      </c>
      <c r="G35">
        <v>955</v>
      </c>
      <c r="H35">
        <v>892</v>
      </c>
      <c r="I35">
        <v>1</v>
      </c>
      <c r="J35">
        <v>0</v>
      </c>
      <c r="K35">
        <v>63</v>
      </c>
      <c r="L35">
        <v>0</v>
      </c>
      <c r="M35">
        <v>1458</v>
      </c>
      <c r="N35">
        <v>100</v>
      </c>
      <c r="O35">
        <v>277.8</v>
      </c>
      <c r="P35">
        <v>11.97</v>
      </c>
      <c r="Q35">
        <v>25</v>
      </c>
      <c r="R35">
        <v>3.38</v>
      </c>
      <c r="S35">
        <v>0</v>
      </c>
      <c r="T35">
        <v>0</v>
      </c>
      <c r="U35">
        <v>1458</v>
      </c>
      <c r="V35">
        <v>1876</v>
      </c>
      <c r="W35">
        <v>0</v>
      </c>
      <c r="X35">
        <v>1876</v>
      </c>
      <c r="Y35">
        <v>0</v>
      </c>
    </row>
  </sheetData>
  <mergeCells count="35">
    <mergeCell ref="A1"/>
    <mergeCell ref="B1:C1"/>
    <mergeCell ref="D1"/>
    <mergeCell ref="E1:F1"/>
    <mergeCell ref="A2:K2"/>
    <mergeCell ref="A3:K3"/>
    <mergeCell ref="A4:K4"/>
    <mergeCell ref="A8"/>
    <mergeCell ref="B8"/>
    <mergeCell ref="C8"/>
    <mergeCell ref="D8"/>
    <mergeCell ref="E8"/>
    <mergeCell ref="F8"/>
    <mergeCell ref="A9"/>
    <mergeCell ref="B9"/>
    <mergeCell ref="C9"/>
    <mergeCell ref="D9"/>
    <mergeCell ref="A11"/>
    <mergeCell ref="B11"/>
    <mergeCell ref="C11"/>
    <mergeCell ref="D11"/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view="pageBreakPreview" topLeftCell="B13" zoomScale="60" zoomScaleNormal="100" workbookViewId="0">
      <selection activeCell="AA14" sqref="AA14"/>
    </sheetView>
  </sheetViews>
  <sheetFormatPr defaultRowHeight="42" customHeight="1" x14ac:dyDescent="0.25"/>
  <cols>
    <col min="1" max="1" width="16.28515625" customWidth="1"/>
    <col min="2" max="2" width="21.85546875" customWidth="1"/>
    <col min="3" max="3" width="18.7109375" customWidth="1"/>
    <col min="4" max="4" width="33.85546875" customWidth="1"/>
    <col min="5" max="5" width="18.7109375" customWidth="1"/>
    <col min="6" max="6" width="15.42578125" customWidth="1"/>
    <col min="7" max="7" width="14.28515625" customWidth="1"/>
    <col min="8" max="8" width="14.140625" customWidth="1"/>
    <col min="9" max="9" width="20.42578125" hidden="1" customWidth="1"/>
    <col min="10" max="10" width="13.140625" hidden="1" customWidth="1"/>
    <col min="11" max="11" width="11.85546875" customWidth="1"/>
    <col min="12" max="12" width="2.140625" hidden="1" customWidth="1"/>
    <col min="13" max="13" width="14.42578125" customWidth="1"/>
    <col min="14" max="14" width="9" customWidth="1"/>
    <col min="15" max="15" width="11.5703125" customWidth="1"/>
    <col min="16" max="16" width="12" customWidth="1"/>
    <col min="17" max="17" width="9.85546875" customWidth="1"/>
    <col min="18" max="18" width="13.5703125" customWidth="1"/>
    <col min="19" max="19" width="11" customWidth="1"/>
    <col min="20" max="20" width="8.42578125" hidden="1" customWidth="1"/>
    <col min="21" max="21" width="9.140625" customWidth="1"/>
    <col min="22" max="22" width="13.85546875" customWidth="1"/>
    <col min="23" max="23" width="16.5703125" customWidth="1"/>
    <col min="24" max="24" width="15.28515625" customWidth="1"/>
    <col min="25" max="25" width="10.85546875" customWidth="1"/>
    <col min="26" max="26" width="10.5703125" hidden="1" customWidth="1"/>
  </cols>
  <sheetData>
    <row r="1" spans="1:26" ht="42" customHeight="1" x14ac:dyDescent="0.4">
      <c r="A1" s="14" t="s">
        <v>7</v>
      </c>
      <c r="B1" s="15" t="s">
        <v>8</v>
      </c>
      <c r="C1" s="14" t="s">
        <v>9</v>
      </c>
      <c r="D1" s="15" t="s">
        <v>10</v>
      </c>
      <c r="E1" s="14" t="s">
        <v>11</v>
      </c>
      <c r="F1" s="15" t="s">
        <v>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4"/>
    </row>
    <row r="2" spans="1:26" ht="42" customHeight="1" x14ac:dyDescent="0.4">
      <c r="A2" s="14" t="s">
        <v>13</v>
      </c>
      <c r="B2" s="15" t="s">
        <v>14</v>
      </c>
      <c r="C2" s="14" t="s">
        <v>15</v>
      </c>
      <c r="D2" s="15" t="s">
        <v>16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5"/>
    </row>
    <row r="3" spans="1:26" ht="42" customHeight="1" x14ac:dyDescent="0.4">
      <c r="A3" s="14" t="s">
        <v>17</v>
      </c>
      <c r="B3" s="15" t="s">
        <v>18</v>
      </c>
      <c r="C3" s="14" t="s">
        <v>19</v>
      </c>
      <c r="D3" s="15" t="s">
        <v>20</v>
      </c>
      <c r="E3" s="14" t="s">
        <v>21</v>
      </c>
      <c r="F3" s="15" t="s">
        <v>22</v>
      </c>
      <c r="G3" s="14" t="s">
        <v>23</v>
      </c>
      <c r="H3" s="18" t="s">
        <v>24</v>
      </c>
      <c r="I3" s="18" t="s">
        <v>24</v>
      </c>
      <c r="J3" s="18" t="s">
        <v>24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4"/>
    </row>
    <row r="4" spans="1:26" ht="42" customHeight="1" x14ac:dyDescent="0.4">
      <c r="A4" s="14" t="s">
        <v>25</v>
      </c>
      <c r="B4" s="15" t="s">
        <v>26</v>
      </c>
      <c r="C4" s="14" t="s">
        <v>27</v>
      </c>
      <c r="D4" s="19">
        <v>39262</v>
      </c>
      <c r="E4" s="14" t="s">
        <v>28</v>
      </c>
      <c r="F4" s="15">
        <v>0.6</v>
      </c>
      <c r="G4" s="14" t="s">
        <v>29</v>
      </c>
      <c r="H4" s="15">
        <v>0</v>
      </c>
      <c r="I4" s="14" t="s">
        <v>30</v>
      </c>
      <c r="J4" s="15">
        <v>0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4"/>
    </row>
    <row r="5" spans="1:26" ht="42" customHeight="1" x14ac:dyDescent="0.4">
      <c r="A5" s="20" t="s">
        <v>31</v>
      </c>
      <c r="B5" s="20" t="s">
        <v>32</v>
      </c>
      <c r="C5" s="20" t="s">
        <v>33</v>
      </c>
      <c r="D5" s="20" t="s">
        <v>34</v>
      </c>
      <c r="E5" s="20" t="s">
        <v>35</v>
      </c>
      <c r="F5" s="20" t="s">
        <v>36</v>
      </c>
      <c r="G5" s="20" t="s">
        <v>37</v>
      </c>
      <c r="H5" s="20" t="s">
        <v>38</v>
      </c>
      <c r="I5" s="20" t="s">
        <v>39</v>
      </c>
      <c r="J5" s="20" t="s">
        <v>40</v>
      </c>
      <c r="K5" s="20" t="s">
        <v>41</v>
      </c>
      <c r="L5" s="20" t="s">
        <v>42</v>
      </c>
      <c r="M5" s="20" t="s">
        <v>43</v>
      </c>
      <c r="N5" s="20" t="s">
        <v>44</v>
      </c>
      <c r="O5" s="20" t="s">
        <v>45</v>
      </c>
      <c r="P5" s="20" t="s">
        <v>46</v>
      </c>
      <c r="Q5" s="20" t="s">
        <v>47</v>
      </c>
      <c r="R5" s="20" t="s">
        <v>48</v>
      </c>
      <c r="S5" s="20" t="s">
        <v>49</v>
      </c>
      <c r="T5" s="20" t="s">
        <v>149</v>
      </c>
      <c r="U5" s="20" t="s">
        <v>50</v>
      </c>
      <c r="V5" s="20" t="s">
        <v>51</v>
      </c>
      <c r="W5" s="20" t="s">
        <v>52</v>
      </c>
      <c r="X5" s="20" t="s">
        <v>53</v>
      </c>
      <c r="Y5" s="20" t="s">
        <v>54</v>
      </c>
      <c r="Z5" t="s">
        <v>55</v>
      </c>
    </row>
    <row r="6" spans="1:26" ht="42" customHeight="1" x14ac:dyDescent="0.35">
      <c r="A6" s="21" t="s">
        <v>59</v>
      </c>
      <c r="B6" s="21" t="s">
        <v>60</v>
      </c>
      <c r="C6" s="21" t="s">
        <v>61</v>
      </c>
      <c r="D6" s="21" t="s">
        <v>62</v>
      </c>
      <c r="E6" s="21" t="s">
        <v>56</v>
      </c>
      <c r="F6" s="21" t="s">
        <v>57</v>
      </c>
      <c r="G6" s="21">
        <v>2091</v>
      </c>
      <c r="H6" s="21">
        <v>2004</v>
      </c>
      <c r="I6" s="21">
        <v>1</v>
      </c>
      <c r="J6" s="21">
        <v>0</v>
      </c>
      <c r="K6" s="21">
        <v>87</v>
      </c>
      <c r="L6" s="21">
        <v>0</v>
      </c>
      <c r="M6" s="21">
        <v>77.14</v>
      </c>
      <c r="N6" s="21">
        <v>70</v>
      </c>
      <c r="O6" s="21">
        <v>429.15</v>
      </c>
      <c r="P6" s="21">
        <v>8.6999999999999993</v>
      </c>
      <c r="Q6" s="21">
        <v>38.619999999999997</v>
      </c>
      <c r="R6" s="21">
        <v>2.2999999999999998</v>
      </c>
      <c r="S6" s="21">
        <v>0</v>
      </c>
      <c r="T6" s="21"/>
      <c r="U6" s="21">
        <v>0</v>
      </c>
      <c r="V6" s="21">
        <v>77.14</v>
      </c>
      <c r="W6" s="21">
        <v>646</v>
      </c>
      <c r="X6" s="21">
        <v>500</v>
      </c>
      <c r="Y6" s="21">
        <v>98.91</v>
      </c>
      <c r="Z6">
        <v>0</v>
      </c>
    </row>
    <row r="7" spans="1:26" ht="42" customHeight="1" x14ac:dyDescent="0.35">
      <c r="A7" s="21" t="s">
        <v>63</v>
      </c>
      <c r="B7" s="21" t="s">
        <v>64</v>
      </c>
      <c r="C7" s="21" t="s">
        <v>65</v>
      </c>
      <c r="D7" s="21" t="s">
        <v>66</v>
      </c>
      <c r="E7" s="21" t="s">
        <v>56</v>
      </c>
      <c r="F7" s="21" t="s">
        <v>57</v>
      </c>
      <c r="G7" s="21">
        <v>2169</v>
      </c>
      <c r="H7" s="21">
        <v>2091</v>
      </c>
      <c r="I7" s="21">
        <v>1</v>
      </c>
      <c r="J7" s="21">
        <v>0</v>
      </c>
      <c r="K7" s="21">
        <v>78</v>
      </c>
      <c r="L7" s="21">
        <v>0</v>
      </c>
      <c r="M7" s="21">
        <v>98.91</v>
      </c>
      <c r="N7" s="21">
        <v>70</v>
      </c>
      <c r="O7" s="21">
        <v>380.1</v>
      </c>
      <c r="P7" s="21">
        <v>3.9</v>
      </c>
      <c r="Q7" s="21">
        <v>34.21</v>
      </c>
      <c r="R7" s="21">
        <v>1</v>
      </c>
      <c r="S7" s="21">
        <v>0</v>
      </c>
      <c r="T7" s="21"/>
      <c r="U7" s="21">
        <v>0</v>
      </c>
      <c r="V7" s="21">
        <v>98.91</v>
      </c>
      <c r="W7" s="21">
        <v>588</v>
      </c>
      <c r="X7" s="21">
        <v>588</v>
      </c>
      <c r="Y7" s="21">
        <v>0.12</v>
      </c>
      <c r="Z7">
        <v>0</v>
      </c>
    </row>
    <row r="8" spans="1:26" ht="42" customHeight="1" x14ac:dyDescent="0.35">
      <c r="A8" s="21" t="s">
        <v>67</v>
      </c>
      <c r="B8" s="21" t="s">
        <v>68</v>
      </c>
      <c r="C8" s="21" t="s">
        <v>69</v>
      </c>
      <c r="D8" s="21" t="s">
        <v>70</v>
      </c>
      <c r="E8" s="21" t="s">
        <v>56</v>
      </c>
      <c r="F8" s="21" t="s">
        <v>57</v>
      </c>
      <c r="G8" s="21">
        <v>2248</v>
      </c>
      <c r="H8" s="21">
        <v>2169</v>
      </c>
      <c r="I8" s="21">
        <v>1</v>
      </c>
      <c r="J8" s="21">
        <v>0</v>
      </c>
      <c r="K8" s="21">
        <v>79</v>
      </c>
      <c r="L8" s="21">
        <v>0</v>
      </c>
      <c r="M8" s="21">
        <v>0.12</v>
      </c>
      <c r="N8" s="21">
        <v>70</v>
      </c>
      <c r="O8" s="21">
        <v>385.55</v>
      </c>
      <c r="P8" s="21">
        <v>3.95</v>
      </c>
      <c r="Q8" s="21">
        <v>34.700000000000003</v>
      </c>
      <c r="R8" s="21">
        <v>3.04</v>
      </c>
      <c r="S8" s="21">
        <v>0</v>
      </c>
      <c r="T8" s="21"/>
      <c r="U8" s="21">
        <v>0</v>
      </c>
      <c r="V8" s="21">
        <v>0.12</v>
      </c>
      <c r="W8" s="21">
        <v>497</v>
      </c>
      <c r="X8" s="21">
        <v>0</v>
      </c>
      <c r="Y8" s="21">
        <v>497.36</v>
      </c>
      <c r="Z8">
        <v>0</v>
      </c>
    </row>
    <row r="9" spans="1:26" ht="42" customHeight="1" x14ac:dyDescent="0.35">
      <c r="A9" s="21" t="s">
        <v>71</v>
      </c>
      <c r="B9" s="21" t="s">
        <v>72</v>
      </c>
      <c r="C9" s="21" t="s">
        <v>73</v>
      </c>
      <c r="D9" s="21" t="s">
        <v>74</v>
      </c>
      <c r="E9" s="21" t="s">
        <v>56</v>
      </c>
      <c r="F9" s="21" t="s">
        <v>57</v>
      </c>
      <c r="G9" s="21">
        <v>2316</v>
      </c>
      <c r="H9" s="21">
        <v>2248</v>
      </c>
      <c r="I9" s="21">
        <v>1</v>
      </c>
      <c r="J9" s="21">
        <v>0</v>
      </c>
      <c r="K9" s="21">
        <v>68</v>
      </c>
      <c r="L9" s="21">
        <v>0</v>
      </c>
      <c r="M9" s="21">
        <v>497.36</v>
      </c>
      <c r="N9" s="21">
        <v>70</v>
      </c>
      <c r="O9" s="21">
        <v>325.60000000000002</v>
      </c>
      <c r="P9" s="21">
        <v>3.4</v>
      </c>
      <c r="Q9" s="21">
        <v>29.3</v>
      </c>
      <c r="R9" s="21">
        <v>5.18</v>
      </c>
      <c r="S9" s="21">
        <v>0</v>
      </c>
      <c r="T9" s="21"/>
      <c r="U9" s="21">
        <v>0</v>
      </c>
      <c r="V9" s="21">
        <v>494.32</v>
      </c>
      <c r="W9" s="21">
        <v>928</v>
      </c>
      <c r="X9" s="21">
        <v>928</v>
      </c>
      <c r="Y9" s="21">
        <v>-0.2</v>
      </c>
      <c r="Z9">
        <v>0</v>
      </c>
    </row>
    <row r="10" spans="1:26" ht="42" customHeight="1" x14ac:dyDescent="0.35">
      <c r="A10" s="21" t="s">
        <v>75</v>
      </c>
      <c r="B10" s="21" t="s">
        <v>76</v>
      </c>
      <c r="C10" s="21" t="s">
        <v>77</v>
      </c>
      <c r="D10" s="21" t="s">
        <v>78</v>
      </c>
      <c r="E10" s="21" t="s">
        <v>56</v>
      </c>
      <c r="F10" s="21" t="s">
        <v>57</v>
      </c>
      <c r="G10" s="21">
        <v>2411</v>
      </c>
      <c r="H10" s="21">
        <v>2316</v>
      </c>
      <c r="I10" s="21">
        <v>1</v>
      </c>
      <c r="J10" s="21">
        <v>0</v>
      </c>
      <c r="K10" s="21">
        <v>95</v>
      </c>
      <c r="L10" s="21">
        <v>0</v>
      </c>
      <c r="M10" s="21">
        <v>-0.2</v>
      </c>
      <c r="N10" s="21">
        <v>70</v>
      </c>
      <c r="O10" s="21">
        <v>472.75</v>
      </c>
      <c r="P10" s="21">
        <v>0</v>
      </c>
      <c r="Q10" s="21">
        <v>42.55</v>
      </c>
      <c r="R10" s="21">
        <v>0</v>
      </c>
      <c r="S10" s="21">
        <v>0</v>
      </c>
      <c r="T10" s="21"/>
      <c r="U10" s="21">
        <v>0</v>
      </c>
      <c r="V10" s="21">
        <v>-0.2</v>
      </c>
      <c r="W10" s="21">
        <v>585</v>
      </c>
      <c r="X10" s="21">
        <v>0</v>
      </c>
      <c r="Y10" s="21">
        <v>550.1</v>
      </c>
      <c r="Z10">
        <v>0</v>
      </c>
    </row>
    <row r="11" spans="1:26" ht="42" customHeight="1" x14ac:dyDescent="0.35">
      <c r="A11" s="21" t="s">
        <v>79</v>
      </c>
      <c r="B11" s="21" t="s">
        <v>80</v>
      </c>
      <c r="C11" s="21" t="s">
        <v>81</v>
      </c>
      <c r="D11" s="21" t="s">
        <v>82</v>
      </c>
      <c r="E11" s="21" t="s">
        <v>56</v>
      </c>
      <c r="F11" s="21" t="s">
        <v>57</v>
      </c>
      <c r="G11" s="21">
        <v>2523</v>
      </c>
      <c r="H11" s="21">
        <v>2411</v>
      </c>
      <c r="I11" s="21">
        <v>1</v>
      </c>
      <c r="J11" s="21">
        <v>0</v>
      </c>
      <c r="K11" s="21">
        <v>112</v>
      </c>
      <c r="L11" s="21">
        <v>0</v>
      </c>
      <c r="M11" s="21">
        <v>550.1</v>
      </c>
      <c r="N11" s="21">
        <v>70</v>
      </c>
      <c r="O11" s="21">
        <v>584</v>
      </c>
      <c r="P11" s="21">
        <v>0</v>
      </c>
      <c r="Q11" s="21">
        <v>52.56</v>
      </c>
      <c r="R11" s="21">
        <v>2.75</v>
      </c>
      <c r="S11" s="21">
        <v>0</v>
      </c>
      <c r="T11" s="21"/>
      <c r="U11" s="21">
        <v>0</v>
      </c>
      <c r="V11" s="21">
        <v>550.1</v>
      </c>
      <c r="W11" s="21">
        <v>1259</v>
      </c>
      <c r="X11" s="21">
        <v>0</v>
      </c>
      <c r="Y11" s="21">
        <v>1259.4100000000001</v>
      </c>
      <c r="Z11">
        <v>0</v>
      </c>
    </row>
    <row r="12" spans="1:26" ht="42" customHeight="1" x14ac:dyDescent="0.35">
      <c r="A12" s="21" t="s">
        <v>83</v>
      </c>
      <c r="B12" s="21" t="s">
        <v>84</v>
      </c>
      <c r="C12" s="21" t="s">
        <v>85</v>
      </c>
      <c r="D12" s="21" t="s">
        <v>86</v>
      </c>
      <c r="E12" s="21" t="s">
        <v>56</v>
      </c>
      <c r="F12" s="21" t="s">
        <v>57</v>
      </c>
      <c r="G12" s="21">
        <v>2607</v>
      </c>
      <c r="H12" s="21">
        <v>2523</v>
      </c>
      <c r="I12" s="21">
        <v>1</v>
      </c>
      <c r="J12" s="21">
        <v>0</v>
      </c>
      <c r="K12" s="21">
        <v>84</v>
      </c>
      <c r="L12" s="21">
        <v>0</v>
      </c>
      <c r="M12" s="21">
        <v>1259.4100000000001</v>
      </c>
      <c r="N12" s="21">
        <v>70</v>
      </c>
      <c r="O12" s="21">
        <v>412.8</v>
      </c>
      <c r="P12" s="21">
        <v>0</v>
      </c>
      <c r="Q12" s="21">
        <v>37.15</v>
      </c>
      <c r="R12" s="21">
        <v>9.4499999999999993</v>
      </c>
      <c r="S12" s="21">
        <v>0</v>
      </c>
      <c r="T12" s="21"/>
      <c r="U12" s="21">
        <v>0</v>
      </c>
      <c r="V12" s="21">
        <v>1256.6600000000001</v>
      </c>
      <c r="W12" s="21">
        <v>1789</v>
      </c>
      <c r="X12" s="21">
        <v>1300</v>
      </c>
      <c r="Y12" s="21">
        <v>488.81</v>
      </c>
      <c r="Z12">
        <v>0</v>
      </c>
    </row>
    <row r="13" spans="1:26" ht="42" customHeight="1" x14ac:dyDescent="0.35">
      <c r="A13" s="21" t="s">
        <v>87</v>
      </c>
      <c r="B13" s="21" t="s">
        <v>88</v>
      </c>
      <c r="C13" s="21" t="s">
        <v>89</v>
      </c>
      <c r="D13" s="21" t="s">
        <v>90</v>
      </c>
      <c r="E13" s="21" t="s">
        <v>56</v>
      </c>
      <c r="F13" s="21" t="s">
        <v>57</v>
      </c>
      <c r="G13" s="21">
        <v>2701</v>
      </c>
      <c r="H13" s="21">
        <v>2607</v>
      </c>
      <c r="I13" s="21">
        <v>1</v>
      </c>
      <c r="J13" s="21">
        <v>0</v>
      </c>
      <c r="K13" s="21">
        <v>94</v>
      </c>
      <c r="L13" s="21">
        <v>0</v>
      </c>
      <c r="M13" s="21">
        <v>488.81</v>
      </c>
      <c r="N13" s="21">
        <v>85</v>
      </c>
      <c r="O13" s="21">
        <v>446.7</v>
      </c>
      <c r="P13" s="21">
        <v>-35.72</v>
      </c>
      <c r="Q13" s="21">
        <v>40.200000000000003</v>
      </c>
      <c r="R13" s="21">
        <v>8.31</v>
      </c>
      <c r="S13" s="21">
        <v>0</v>
      </c>
      <c r="T13" s="21"/>
      <c r="U13" s="21">
        <v>0</v>
      </c>
      <c r="V13" s="21">
        <v>488.81</v>
      </c>
      <c r="W13" s="21">
        <v>1033</v>
      </c>
      <c r="X13" s="21">
        <v>1037</v>
      </c>
      <c r="Y13" s="21">
        <v>-3.7</v>
      </c>
      <c r="Z13">
        <v>0</v>
      </c>
    </row>
    <row r="14" spans="1:26" ht="42" customHeight="1" x14ac:dyDescent="0.35">
      <c r="A14" s="21" t="s">
        <v>91</v>
      </c>
      <c r="B14" s="21" t="s">
        <v>92</v>
      </c>
      <c r="C14" s="21" t="s">
        <v>93</v>
      </c>
      <c r="D14" s="21" t="s">
        <v>94</v>
      </c>
      <c r="E14" s="21" t="s">
        <v>56</v>
      </c>
      <c r="F14" s="21" t="s">
        <v>57</v>
      </c>
      <c r="G14" s="21">
        <v>2880</v>
      </c>
      <c r="H14" s="21">
        <v>2701</v>
      </c>
      <c r="I14" s="21">
        <v>1</v>
      </c>
      <c r="J14" s="21">
        <v>0</v>
      </c>
      <c r="K14" s="21">
        <v>179</v>
      </c>
      <c r="L14" s="21">
        <v>0</v>
      </c>
      <c r="M14" s="21">
        <v>-3.7</v>
      </c>
      <c r="N14" s="21">
        <v>85</v>
      </c>
      <c r="O14" s="21">
        <v>1040.9000000000001</v>
      </c>
      <c r="P14" s="21">
        <v>-68.02</v>
      </c>
      <c r="Q14" s="21">
        <v>93.68</v>
      </c>
      <c r="R14" s="21">
        <v>3.09</v>
      </c>
      <c r="S14" s="21">
        <v>0</v>
      </c>
      <c r="T14" s="21"/>
      <c r="U14" s="21">
        <v>0</v>
      </c>
      <c r="V14" s="21">
        <v>-3.7</v>
      </c>
      <c r="W14" s="21">
        <v>1151</v>
      </c>
      <c r="X14" s="21">
        <v>0</v>
      </c>
      <c r="Y14" s="21">
        <v>1150.95</v>
      </c>
      <c r="Z14">
        <v>0</v>
      </c>
    </row>
    <row r="15" spans="1:26" s="7" customFormat="1" ht="42" customHeight="1" x14ac:dyDescent="0.35">
      <c r="A15" s="22" t="s">
        <v>95</v>
      </c>
      <c r="B15" s="22" t="s">
        <v>96</v>
      </c>
      <c r="C15" s="22" t="s">
        <v>97</v>
      </c>
      <c r="D15" s="22" t="s">
        <v>98</v>
      </c>
      <c r="E15" s="22" t="s">
        <v>58</v>
      </c>
      <c r="F15" s="22" t="s">
        <v>57</v>
      </c>
      <c r="G15" s="22">
        <v>2920</v>
      </c>
      <c r="H15" s="22">
        <v>2880</v>
      </c>
      <c r="I15" s="22">
        <v>1</v>
      </c>
      <c r="J15" s="22"/>
      <c r="K15" s="22">
        <v>40</v>
      </c>
      <c r="L15" s="22">
        <v>0</v>
      </c>
      <c r="M15" s="22">
        <v>1150.95</v>
      </c>
      <c r="N15" s="22">
        <v>85</v>
      </c>
      <c r="O15" s="22">
        <v>162</v>
      </c>
      <c r="P15" s="22">
        <v>-2.4</v>
      </c>
      <c r="Q15" s="22">
        <v>14.58</v>
      </c>
      <c r="R15" s="22">
        <v>11.5</v>
      </c>
      <c r="S15" s="22">
        <v>146.16</v>
      </c>
      <c r="T15" s="22"/>
      <c r="U15" s="22">
        <v>0</v>
      </c>
      <c r="V15" s="22">
        <v>1150.95</v>
      </c>
      <c r="W15" s="22">
        <f>Table13[[#This Row],[FC]]+Table13[[#This Row],[EC]]+Table13[[#This Row],[FAC]]+Table13[[#This Row],[TAX]]+Table13[[#This Row],[INTEREST]]+Table13[[#This Row],[OTHERS]]+Table13[[#This Row],[ARREARS]]</f>
        <v>1567.79</v>
      </c>
      <c r="X15" s="22">
        <v>0</v>
      </c>
      <c r="Y15" s="22">
        <f>Table13[[#This Row],[ARREARS]]+Table13[[#This Row],[NET AMOUNT]]</f>
        <v>2718.74</v>
      </c>
      <c r="Z15" s="7">
        <v>0</v>
      </c>
    </row>
    <row r="16" spans="1:26" s="7" customFormat="1" ht="42" customHeight="1" x14ac:dyDescent="0.35">
      <c r="A16" s="22" t="s">
        <v>99</v>
      </c>
      <c r="B16" s="22" t="s">
        <v>100</v>
      </c>
      <c r="C16" s="22" t="s">
        <v>101</v>
      </c>
      <c r="D16" s="22" t="s">
        <v>102</v>
      </c>
      <c r="E16" s="22" t="s">
        <v>103</v>
      </c>
      <c r="F16" s="23" t="s">
        <v>148</v>
      </c>
      <c r="G16" s="22">
        <f>Table13[[#This Row],[IR]]+Table13[[#This Row],[UNITS]]</f>
        <v>192</v>
      </c>
      <c r="H16" s="22">
        <v>129</v>
      </c>
      <c r="I16" s="22">
        <v>1</v>
      </c>
      <c r="J16" s="22">
        <v>0</v>
      </c>
      <c r="K16" s="22">
        <v>63</v>
      </c>
      <c r="L16" s="22">
        <v>0</v>
      </c>
      <c r="M16" s="22">
        <v>1567.79</v>
      </c>
      <c r="N16" s="22">
        <v>85</v>
      </c>
      <c r="O16" s="22">
        <v>274.64999999999998</v>
      </c>
      <c r="P16" s="22">
        <v>-3.78</v>
      </c>
      <c r="Q16" s="22">
        <v>24.71</v>
      </c>
      <c r="R16" s="22">
        <v>14.21</v>
      </c>
      <c r="S16" s="22">
        <v>146.16</v>
      </c>
      <c r="T16" s="22"/>
      <c r="U16" s="22">
        <v>0</v>
      </c>
      <c r="V16" s="22">
        <v>1567.79</v>
      </c>
      <c r="W16" s="22">
        <f>Table13[[#This Row],[FC]]+Table13[[#This Row],[EC]]+Table13[[#This Row],[FAC]]+Table13[[#This Row],[TAX]]+Table13[[#This Row],[INTEREST]]+Table13[[#This Row],[OTHERS]]+Table13[[#This Row],[ARREARS]]</f>
        <v>2108.7399999999998</v>
      </c>
      <c r="X16" s="22">
        <v>0</v>
      </c>
      <c r="Y16" s="22">
        <f>Table13[[#This Row],[ARREARS]]+Table13[[#This Row],[NET AMOUNT]]</f>
        <v>3676.5299999999997</v>
      </c>
      <c r="Z16" s="7">
        <v>0</v>
      </c>
    </row>
    <row r="17" spans="1:26" s="7" customFormat="1" ht="42" customHeight="1" x14ac:dyDescent="0.35">
      <c r="A17" s="22" t="s">
        <v>104</v>
      </c>
      <c r="B17" s="22" t="s">
        <v>105</v>
      </c>
      <c r="C17" s="22" t="s">
        <v>106</v>
      </c>
      <c r="D17" s="22" t="s">
        <v>107</v>
      </c>
      <c r="E17" s="22" t="s">
        <v>58</v>
      </c>
      <c r="F17" s="22" t="s">
        <v>57</v>
      </c>
      <c r="G17" s="22">
        <f>Table13[[#This Row],[IR]]+Table13[[#This Row],[UNITS]]</f>
        <v>255</v>
      </c>
      <c r="H17" s="22">
        <v>192</v>
      </c>
      <c r="I17" s="22">
        <v>1</v>
      </c>
      <c r="J17" s="22"/>
      <c r="K17" s="22">
        <v>63</v>
      </c>
      <c r="L17" s="22"/>
      <c r="M17" s="22">
        <v>2108.7399999999998</v>
      </c>
      <c r="N17" s="22">
        <v>85</v>
      </c>
      <c r="O17" s="22">
        <v>274.64999999999998</v>
      </c>
      <c r="P17" s="22">
        <v>-3.78</v>
      </c>
      <c r="Q17" s="22">
        <v>24.71</v>
      </c>
      <c r="R17" s="22">
        <v>18.16</v>
      </c>
      <c r="S17" s="22">
        <v>146.16</v>
      </c>
      <c r="T17" s="22"/>
      <c r="U17" s="22">
        <v>0</v>
      </c>
      <c r="V17" s="22">
        <v>2108.7399999999998</v>
      </c>
      <c r="W17" s="22">
        <f>Table13[[#This Row],[FC]]+Table13[[#This Row],[EC]]+Table13[[#This Row],[FAC]]+Table13[[#This Row],[TAX]]+Table13[[#This Row],[INTEREST]]+Table13[[#This Row],[OTHERS]]+Table13[[#This Row],[ARREARS]]</f>
        <v>2653.64</v>
      </c>
      <c r="X17" s="22">
        <v>0</v>
      </c>
      <c r="Y17" s="22">
        <f>Table13[[#This Row],[ARREARS]]+Table13[[#This Row],[NET AMOUNT]]</f>
        <v>4762.3799999999992</v>
      </c>
      <c r="Z17" s="7">
        <v>0</v>
      </c>
    </row>
    <row r="18" spans="1:26" ht="42" customHeight="1" x14ac:dyDescent="0.35">
      <c r="A18" s="21" t="s">
        <v>108</v>
      </c>
      <c r="B18" s="21" t="s">
        <v>109</v>
      </c>
      <c r="C18" s="21" t="s">
        <v>110</v>
      </c>
      <c r="D18" s="21" t="s">
        <v>111</v>
      </c>
      <c r="E18" s="21" t="s">
        <v>56</v>
      </c>
      <c r="F18" s="21" t="s">
        <v>57</v>
      </c>
      <c r="G18" s="21">
        <f>Table13[[#This Row],[IR]]+Table13[[#This Row],[UNITS]]</f>
        <v>319</v>
      </c>
      <c r="H18" s="21">
        <v>255</v>
      </c>
      <c r="I18" s="21">
        <v>1</v>
      </c>
      <c r="J18" s="21">
        <v>0</v>
      </c>
      <c r="K18" s="21">
        <v>64</v>
      </c>
      <c r="L18" s="21">
        <v>0</v>
      </c>
      <c r="M18" s="21">
        <v>2653.64</v>
      </c>
      <c r="N18" s="21">
        <v>85</v>
      </c>
      <c r="O18" s="21">
        <v>280.2</v>
      </c>
      <c r="P18" s="21">
        <v>-3.84</v>
      </c>
      <c r="Q18" s="21">
        <v>14.58</v>
      </c>
      <c r="R18" s="21">
        <v>25.218</v>
      </c>
      <c r="S18" s="21">
        <v>0</v>
      </c>
      <c r="T18" s="21"/>
      <c r="U18" s="21">
        <v>0</v>
      </c>
      <c r="V18" s="21">
        <v>2215.16</v>
      </c>
      <c r="W18" s="22">
        <f>Table13[[#This Row],[FC]]+Table13[[#This Row],[EC]]+Table13[[#This Row],[FAC]]+Table13[[#This Row],[TAX]]+Table13[[#This Row],[INTEREST]]+Table13[[#This Row],[OTHERS]]+Table13[[#This Row],[ARREARS]]</f>
        <v>2616.3179999999998</v>
      </c>
      <c r="X18" s="21">
        <v>1500</v>
      </c>
      <c r="Y18" s="21">
        <f>Table13[[#This Row],[NET AMOUNT]]-Table13[[#This Row],[COLLECTION]]</f>
        <v>1116.3179999999998</v>
      </c>
      <c r="Z18">
        <v>0</v>
      </c>
    </row>
    <row r="19" spans="1:26" ht="42" customHeight="1" x14ac:dyDescent="0.35">
      <c r="A19" s="21" t="s">
        <v>112</v>
      </c>
      <c r="B19" s="21" t="s">
        <v>113</v>
      </c>
      <c r="C19" s="21" t="s">
        <v>114</v>
      </c>
      <c r="D19" s="21" t="s">
        <v>115</v>
      </c>
      <c r="E19" s="21" t="s">
        <v>56</v>
      </c>
      <c r="F19" s="21" t="s">
        <v>57</v>
      </c>
      <c r="G19" s="21">
        <v>383</v>
      </c>
      <c r="H19" s="21">
        <v>319</v>
      </c>
      <c r="I19" s="21">
        <v>1</v>
      </c>
      <c r="J19" s="21">
        <v>0</v>
      </c>
      <c r="K19" s="21">
        <v>64</v>
      </c>
      <c r="L19" s="21">
        <v>0</v>
      </c>
      <c r="M19" s="21">
        <v>1116.318</v>
      </c>
      <c r="N19" s="21">
        <v>85</v>
      </c>
      <c r="O19" s="21">
        <v>280.2</v>
      </c>
      <c r="P19" s="21">
        <v>-3.84</v>
      </c>
      <c r="Q19" s="21">
        <v>14.58</v>
      </c>
      <c r="R19" s="21">
        <v>16.670000000000002</v>
      </c>
      <c r="S19" s="21">
        <v>0</v>
      </c>
      <c r="T19" s="21"/>
      <c r="U19" s="21">
        <v>0</v>
      </c>
      <c r="V19" s="21">
        <v>1116.318</v>
      </c>
      <c r="W19" s="22">
        <f>Table13[[#This Row],[OB]]+Table13[[#This Row],[FC]]+Table13[[#This Row],[EC]]+Table13[[#This Row],[FAC]]+Table13[[#This Row],[TAX]]+Table13[[#This Row],[INTEREST]]</f>
        <v>1508.9280000000001</v>
      </c>
      <c r="X19" s="21">
        <v>0</v>
      </c>
      <c r="Y19" s="21">
        <f>Table13[[#This Row],[ARREARS]]+Table13[[#This Row],[NET AMOUNT]]</f>
        <v>2625.2460000000001</v>
      </c>
      <c r="Z19">
        <v>0</v>
      </c>
    </row>
    <row r="20" spans="1:26" ht="42" customHeight="1" x14ac:dyDescent="0.35">
      <c r="A20" s="21" t="s">
        <v>116</v>
      </c>
      <c r="B20" s="21" t="s">
        <v>117</v>
      </c>
      <c r="C20" s="21" t="s">
        <v>118</v>
      </c>
      <c r="D20" s="21" t="s">
        <v>119</v>
      </c>
      <c r="E20" s="21" t="s">
        <v>56</v>
      </c>
      <c r="F20" s="21" t="s">
        <v>57</v>
      </c>
      <c r="G20" s="24">
        <v>458</v>
      </c>
      <c r="H20" s="24">
        <v>383</v>
      </c>
      <c r="I20" s="24">
        <v>1</v>
      </c>
      <c r="J20" s="24">
        <v>0</v>
      </c>
      <c r="K20" s="24">
        <v>75</v>
      </c>
      <c r="L20" s="24">
        <v>0</v>
      </c>
      <c r="M20" s="24">
        <v>2625.2460000000001</v>
      </c>
      <c r="N20" s="24">
        <v>85</v>
      </c>
      <c r="O20" s="24">
        <v>341.25</v>
      </c>
      <c r="P20" s="24">
        <v>0</v>
      </c>
      <c r="Q20" s="24">
        <v>30.71</v>
      </c>
      <c r="R20" s="24">
        <v>12.59</v>
      </c>
      <c r="S20" s="24">
        <v>0</v>
      </c>
      <c r="T20" s="24"/>
      <c r="U20" s="24">
        <v>0</v>
      </c>
      <c r="V20" s="24">
        <v>2625.2460000000001</v>
      </c>
      <c r="W20" s="24">
        <f>Table13[[#This Row],[FC]]+Table13[[#This Row],[EC]]+Table13[[#This Row],[FAC]]+Table13[[#This Row],[TAX]]+Table13[[#This Row],[INTEREST]]+Table13[[#This Row],[OTHERS]]+Table13[[#This Row],[OB]]</f>
        <v>3094.7960000000003</v>
      </c>
      <c r="X20" s="24">
        <v>650</v>
      </c>
      <c r="Y20" s="24">
        <f>Table13[[#This Row],[NET AMOUNT]]-650</f>
        <v>2444.7960000000003</v>
      </c>
      <c r="Z20" s="6">
        <v>0</v>
      </c>
    </row>
    <row r="21" spans="1:26" ht="42" customHeight="1" x14ac:dyDescent="0.35">
      <c r="A21" s="21" t="s">
        <v>120</v>
      </c>
      <c r="B21" s="21" t="s">
        <v>121</v>
      </c>
      <c r="C21" s="21" t="s">
        <v>122</v>
      </c>
      <c r="D21" s="21" t="s">
        <v>123</v>
      </c>
      <c r="E21" s="21" t="s">
        <v>56</v>
      </c>
      <c r="F21" s="21" t="s">
        <v>57</v>
      </c>
      <c r="G21" s="21">
        <v>515</v>
      </c>
      <c r="H21" s="21">
        <v>458</v>
      </c>
      <c r="I21" s="21">
        <v>1</v>
      </c>
      <c r="J21" s="21">
        <v>0</v>
      </c>
      <c r="K21" s="21">
        <v>57</v>
      </c>
      <c r="L21" s="21">
        <v>0</v>
      </c>
      <c r="M21" s="21">
        <v>1938.86</v>
      </c>
      <c r="N21" s="21">
        <v>85</v>
      </c>
      <c r="O21" s="21">
        <v>241.35</v>
      </c>
      <c r="P21" s="21">
        <v>0</v>
      </c>
      <c r="Q21" s="21">
        <v>21.72</v>
      </c>
      <c r="R21" s="21">
        <v>16.43</v>
      </c>
      <c r="S21" s="21">
        <v>63.75</v>
      </c>
      <c r="T21" s="21"/>
      <c r="U21" s="21">
        <v>0</v>
      </c>
      <c r="V21" s="21">
        <v>1938.86</v>
      </c>
      <c r="W21" s="21">
        <v>2367</v>
      </c>
      <c r="X21" s="21">
        <v>0</v>
      </c>
      <c r="Y21" s="21">
        <v>2367</v>
      </c>
      <c r="Z21">
        <v>0</v>
      </c>
    </row>
    <row r="22" spans="1:26" ht="42" customHeight="1" x14ac:dyDescent="0.35">
      <c r="A22" s="21" t="s">
        <v>124</v>
      </c>
      <c r="B22" s="21" t="s">
        <v>125</v>
      </c>
      <c r="C22" s="21" t="s">
        <v>126</v>
      </c>
      <c r="D22" s="21" t="s">
        <v>127</v>
      </c>
      <c r="E22" s="21" t="s">
        <v>56</v>
      </c>
      <c r="F22" s="21" t="s">
        <v>57</v>
      </c>
      <c r="G22" s="21">
        <v>591</v>
      </c>
      <c r="H22" s="21">
        <v>515</v>
      </c>
      <c r="I22" s="21">
        <v>1</v>
      </c>
      <c r="J22" s="21">
        <v>0</v>
      </c>
      <c r="K22" s="21">
        <v>76</v>
      </c>
      <c r="L22" s="21">
        <v>0</v>
      </c>
      <c r="M22" s="21">
        <v>2367</v>
      </c>
      <c r="N22" s="21">
        <v>85</v>
      </c>
      <c r="O22" s="21">
        <v>346.8</v>
      </c>
      <c r="P22" s="21">
        <v>0</v>
      </c>
      <c r="Q22" s="21">
        <v>31.21</v>
      </c>
      <c r="R22" s="21">
        <v>22.23</v>
      </c>
      <c r="S22" s="21">
        <v>63.75</v>
      </c>
      <c r="T22" s="21"/>
      <c r="U22" s="21">
        <v>0</v>
      </c>
      <c r="V22" s="21">
        <v>2367</v>
      </c>
      <c r="W22" s="21">
        <v>2916</v>
      </c>
      <c r="X22" s="21">
        <v>0</v>
      </c>
      <c r="Y22" s="21">
        <v>2916</v>
      </c>
      <c r="Z22">
        <v>0</v>
      </c>
    </row>
    <row r="23" spans="1:26" ht="42" customHeight="1" x14ac:dyDescent="0.35">
      <c r="A23" s="21" t="s">
        <v>128</v>
      </c>
      <c r="B23" s="21" t="s">
        <v>129</v>
      </c>
      <c r="C23" s="21" t="s">
        <v>130</v>
      </c>
      <c r="D23" s="21" t="s">
        <v>131</v>
      </c>
      <c r="E23" s="21" t="s">
        <v>56</v>
      </c>
      <c r="F23" s="21" t="s">
        <v>57</v>
      </c>
      <c r="G23" s="21">
        <v>657</v>
      </c>
      <c r="H23" s="21">
        <v>591</v>
      </c>
      <c r="I23" s="21">
        <v>1</v>
      </c>
      <c r="J23" s="21">
        <v>0</v>
      </c>
      <c r="K23" s="21">
        <v>66</v>
      </c>
      <c r="L23" s="21">
        <v>0</v>
      </c>
      <c r="M23" s="21">
        <v>2916</v>
      </c>
      <c r="N23" s="21">
        <v>100</v>
      </c>
      <c r="O23" s="21">
        <v>294.60000000000002</v>
      </c>
      <c r="P23" s="21">
        <v>0</v>
      </c>
      <c r="Q23" s="21">
        <v>26.51</v>
      </c>
      <c r="R23" s="21">
        <v>26.19</v>
      </c>
      <c r="S23" s="21">
        <v>75</v>
      </c>
      <c r="T23" s="21"/>
      <c r="U23" s="21">
        <v>0</v>
      </c>
      <c r="V23" s="21">
        <v>2916</v>
      </c>
      <c r="W23" s="21">
        <v>3438</v>
      </c>
      <c r="X23" s="21">
        <v>0</v>
      </c>
      <c r="Y23" s="21">
        <v>3438</v>
      </c>
      <c r="Z23">
        <v>0</v>
      </c>
    </row>
    <row r="24" spans="1:26" ht="42" customHeight="1" x14ac:dyDescent="0.35">
      <c r="A24" s="21" t="s">
        <v>132</v>
      </c>
      <c r="B24" s="21" t="s">
        <v>133</v>
      </c>
      <c r="C24" s="21" t="s">
        <v>134</v>
      </c>
      <c r="D24" s="21" t="s">
        <v>135</v>
      </c>
      <c r="E24" s="21" t="s">
        <v>56</v>
      </c>
      <c r="F24" s="21" t="s">
        <v>57</v>
      </c>
      <c r="G24" s="21">
        <v>732</v>
      </c>
      <c r="H24" s="21">
        <v>657</v>
      </c>
      <c r="I24" s="21">
        <v>1</v>
      </c>
      <c r="J24" s="21">
        <v>0</v>
      </c>
      <c r="K24" s="21">
        <v>75</v>
      </c>
      <c r="L24" s="21">
        <v>0</v>
      </c>
      <c r="M24" s="21">
        <v>3438</v>
      </c>
      <c r="N24" s="21">
        <v>103</v>
      </c>
      <c r="O24" s="21">
        <v>342.75</v>
      </c>
      <c r="P24" s="21">
        <v>0</v>
      </c>
      <c r="Q24" s="21">
        <v>30.85</v>
      </c>
      <c r="R24" s="21">
        <v>33.54</v>
      </c>
      <c r="S24" s="21">
        <v>77.25</v>
      </c>
      <c r="T24" s="21"/>
      <c r="U24" s="21">
        <v>0</v>
      </c>
      <c r="V24" s="21">
        <v>3438</v>
      </c>
      <c r="W24" s="21">
        <v>3992</v>
      </c>
      <c r="X24" s="21">
        <v>0</v>
      </c>
      <c r="Y24" s="21">
        <v>3992</v>
      </c>
      <c r="Z24">
        <v>0</v>
      </c>
    </row>
    <row r="25" spans="1:26" ht="42" customHeight="1" x14ac:dyDescent="0.35">
      <c r="A25" s="21" t="s">
        <v>136</v>
      </c>
      <c r="B25" s="21" t="s">
        <v>137</v>
      </c>
      <c r="C25" s="21" t="s">
        <v>138</v>
      </c>
      <c r="D25" s="21" t="s">
        <v>139</v>
      </c>
      <c r="E25" s="21" t="s">
        <v>56</v>
      </c>
      <c r="F25" s="21" t="s">
        <v>57</v>
      </c>
      <c r="G25" s="21">
        <v>817</v>
      </c>
      <c r="H25" s="21">
        <v>732</v>
      </c>
      <c r="I25" s="21">
        <v>1</v>
      </c>
      <c r="J25" s="21">
        <v>0</v>
      </c>
      <c r="K25" s="21">
        <v>85</v>
      </c>
      <c r="L25" s="21">
        <v>0</v>
      </c>
      <c r="M25" s="21">
        <v>3992</v>
      </c>
      <c r="N25" s="21">
        <v>100</v>
      </c>
      <c r="O25" s="21">
        <v>401</v>
      </c>
      <c r="P25" s="21">
        <v>16.149999999999999</v>
      </c>
      <c r="Q25" s="21">
        <v>36.090000000000003</v>
      </c>
      <c r="R25" s="21">
        <v>36.25</v>
      </c>
      <c r="S25" s="21">
        <v>75</v>
      </c>
      <c r="T25" s="21"/>
      <c r="U25" s="21">
        <v>0</v>
      </c>
      <c r="V25" s="21">
        <v>3992</v>
      </c>
      <c r="W25" s="21">
        <v>4656</v>
      </c>
      <c r="X25" s="21">
        <v>2810</v>
      </c>
      <c r="Y25" s="21">
        <v>1846</v>
      </c>
      <c r="Z25">
        <v>0</v>
      </c>
    </row>
    <row r="26" spans="1:26" ht="42" customHeight="1" x14ac:dyDescent="0.35">
      <c r="A26" s="21" t="s">
        <v>140</v>
      </c>
      <c r="B26" s="21" t="s">
        <v>141</v>
      </c>
      <c r="C26" s="21" t="s">
        <v>142</v>
      </c>
      <c r="D26" s="21" t="s">
        <v>143</v>
      </c>
      <c r="E26" s="21" t="s">
        <v>56</v>
      </c>
      <c r="F26" s="21" t="s">
        <v>57</v>
      </c>
      <c r="G26" s="21">
        <v>892</v>
      </c>
      <c r="H26" s="21">
        <v>817</v>
      </c>
      <c r="I26" s="21">
        <v>1</v>
      </c>
      <c r="J26" s="21">
        <v>0</v>
      </c>
      <c r="K26" s="21">
        <v>75</v>
      </c>
      <c r="L26" s="21">
        <v>0</v>
      </c>
      <c r="M26" s="21">
        <v>1846</v>
      </c>
      <c r="N26" s="21">
        <v>100</v>
      </c>
      <c r="O26" s="21">
        <v>345</v>
      </c>
      <c r="P26" s="21">
        <v>14.25</v>
      </c>
      <c r="Q26" s="21">
        <v>31.05</v>
      </c>
      <c r="R26" s="21">
        <v>2.42</v>
      </c>
      <c r="S26" s="21">
        <v>115</v>
      </c>
      <c r="T26" s="21"/>
      <c r="U26" s="21">
        <v>0</v>
      </c>
      <c r="V26" s="21">
        <v>1846</v>
      </c>
      <c r="W26" s="21">
        <v>2458</v>
      </c>
      <c r="X26" s="21">
        <v>1000</v>
      </c>
      <c r="Y26" s="21">
        <v>1458</v>
      </c>
      <c r="Z26">
        <v>0</v>
      </c>
    </row>
    <row r="27" spans="1:26" ht="42" customHeight="1" x14ac:dyDescent="0.35">
      <c r="A27" s="21" t="s">
        <v>144</v>
      </c>
      <c r="B27" s="21" t="s">
        <v>145</v>
      </c>
      <c r="C27" s="21" t="s">
        <v>146</v>
      </c>
      <c r="D27" s="21" t="s">
        <v>147</v>
      </c>
      <c r="E27" s="21" t="s">
        <v>56</v>
      </c>
      <c r="F27" s="21" t="s">
        <v>57</v>
      </c>
      <c r="G27" s="21">
        <v>955</v>
      </c>
      <c r="H27" s="21">
        <v>892</v>
      </c>
      <c r="I27" s="21">
        <v>1</v>
      </c>
      <c r="J27" s="21">
        <v>0</v>
      </c>
      <c r="K27" s="21">
        <v>63</v>
      </c>
      <c r="L27" s="21">
        <v>0</v>
      </c>
      <c r="M27" s="21">
        <v>1458</v>
      </c>
      <c r="N27" s="21">
        <v>100</v>
      </c>
      <c r="O27" s="21">
        <v>277.8</v>
      </c>
      <c r="P27" s="21">
        <v>11.97</v>
      </c>
      <c r="Q27" s="21">
        <v>25</v>
      </c>
      <c r="R27" s="21">
        <v>3.38</v>
      </c>
      <c r="S27" s="21">
        <v>0</v>
      </c>
      <c r="T27" s="21"/>
      <c r="U27" s="21">
        <v>0</v>
      </c>
      <c r="V27" s="21">
        <v>1458</v>
      </c>
      <c r="W27" s="21">
        <v>1876</v>
      </c>
      <c r="X27" s="21">
        <v>0</v>
      </c>
      <c r="Y27" s="21">
        <v>1876</v>
      </c>
      <c r="Z27">
        <v>0</v>
      </c>
    </row>
  </sheetData>
  <mergeCells count="1">
    <mergeCell ref="H3:J3"/>
  </mergeCells>
  <pageMargins left="0.25" right="0.57999999999999996" top="0.3" bottom="0.47" header="0.31496062992125984" footer="0.31496062992125984"/>
  <pageSetup scale="41" orientation="landscape" r:id="rId1"/>
  <colBreaks count="1" manualBreakCount="1">
    <brk id="25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2023-01-12T04:46:22Z</cp:lastPrinted>
  <dcterms:created xsi:type="dcterms:W3CDTF">2023-01-11T11:54:31Z</dcterms:created>
  <dcterms:modified xsi:type="dcterms:W3CDTF">2023-01-12T04:46:37Z</dcterms:modified>
</cp:coreProperties>
</file>