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14355" windowHeight="5355"/>
  </bookViews>
  <sheets>
    <sheet name="Sheet1" sheetId="1" r:id="rId1"/>
    <sheet name="Sheet3" sheetId="3" r:id="rId2"/>
    <sheet name="Sheet2" sheetId="4" r:id="rId3"/>
    <sheet name="Sheet5" sheetId="6" r:id="rId4"/>
  </sheets>
  <externalReferences>
    <externalReference r:id="rId5"/>
  </externalReferences>
  <definedNames>
    <definedName name="_xlnm._FilterDatabase" localSheetId="0" hidden="1">Sheet1!$A$1:$P$647</definedName>
    <definedName name="_xlnm._FilterDatabase" localSheetId="1" hidden="1">Sheet3!$A$2:$AF$639</definedName>
    <definedName name="_xlnm.Print_Titles" localSheetId="1">Sheet3!$1:$1</definedName>
    <definedName name="_xlnm.Print_Titles" localSheetId="3">Sheet5!$1:$1</definedName>
  </definedNames>
  <calcPr calcId="145621"/>
</workbook>
</file>

<file path=xl/calcChain.xml><?xml version="1.0" encoding="utf-8"?>
<calcChain xmlns="http://schemas.openxmlformats.org/spreadsheetml/2006/main">
  <c r="K533" i="1" l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532" i="1"/>
  <c r="L532" i="1" s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532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2" i="1"/>
  <c r="D383" i="1"/>
  <c r="D384" i="1"/>
  <c r="D385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519" i="1"/>
  <c r="D532" i="1"/>
  <c r="D406" i="1"/>
  <c r="D407" i="1"/>
  <c r="D408" i="1"/>
  <c r="D409" i="1"/>
  <c r="D410" i="1"/>
  <c r="D411" i="1"/>
  <c r="D412" i="1"/>
  <c r="D413" i="1"/>
  <c r="D414" i="1"/>
  <c r="D533" i="1"/>
  <c r="D416" i="1"/>
  <c r="D417" i="1"/>
  <c r="D418" i="1"/>
  <c r="D419" i="1"/>
  <c r="D420" i="1"/>
  <c r="D421" i="1"/>
  <c r="D422" i="1"/>
  <c r="D423" i="1"/>
  <c r="D424" i="1"/>
  <c r="D534" i="1"/>
  <c r="D425" i="1"/>
  <c r="D426" i="1"/>
  <c r="D427" i="1"/>
  <c r="D428" i="1"/>
  <c r="D535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536" i="1"/>
  <c r="D449" i="1"/>
  <c r="D450" i="1"/>
  <c r="D451" i="1"/>
  <c r="D452" i="1"/>
  <c r="D453" i="1"/>
  <c r="D537" i="1"/>
  <c r="D454" i="1"/>
  <c r="D455" i="1"/>
  <c r="D456" i="1"/>
  <c r="D538" i="1"/>
  <c r="D539" i="1"/>
  <c r="D457" i="1"/>
  <c r="D458" i="1"/>
  <c r="D459" i="1"/>
  <c r="D540" i="1"/>
  <c r="D460" i="1"/>
  <c r="D461" i="1"/>
  <c r="D462" i="1"/>
  <c r="D541" i="1"/>
  <c r="D464" i="1"/>
  <c r="D466" i="1"/>
  <c r="D467" i="1"/>
  <c r="D468" i="1"/>
  <c r="D469" i="1"/>
  <c r="D470" i="1"/>
  <c r="D471" i="1"/>
  <c r="D542" i="1"/>
  <c r="D472" i="1"/>
  <c r="D473" i="1"/>
  <c r="D474" i="1"/>
  <c r="D543" i="1"/>
  <c r="D476" i="1"/>
  <c r="D477" i="1"/>
  <c r="D478" i="1"/>
  <c r="D544" i="1"/>
  <c r="D479" i="1"/>
  <c r="D480" i="1"/>
  <c r="D545" i="1"/>
  <c r="D481" i="1"/>
  <c r="D546" i="1"/>
  <c r="D547" i="1"/>
  <c r="D548" i="1"/>
  <c r="D482" i="1"/>
  <c r="D483" i="1"/>
  <c r="D485" i="1"/>
  <c r="D486" i="1"/>
  <c r="D549" i="1"/>
  <c r="D550" i="1"/>
  <c r="D551" i="1"/>
  <c r="D487" i="1"/>
  <c r="D488" i="1"/>
  <c r="D552" i="1"/>
  <c r="D553" i="1"/>
  <c r="D489" i="1"/>
  <c r="D554" i="1"/>
  <c r="D491" i="1"/>
  <c r="D530" i="1"/>
  <c r="D555" i="1"/>
  <c r="D492" i="1"/>
  <c r="D556" i="1"/>
  <c r="D557" i="1"/>
  <c r="D558" i="1"/>
  <c r="D559" i="1"/>
  <c r="D494" i="1"/>
  <c r="D531" i="1"/>
  <c r="D495" i="1"/>
  <c r="D560" i="1"/>
  <c r="D561" i="1"/>
  <c r="D562" i="1"/>
  <c r="D496" i="1"/>
  <c r="D563" i="1"/>
  <c r="D497" i="1"/>
  <c r="D564" i="1"/>
  <c r="D565" i="1"/>
  <c r="D499" i="1"/>
  <c r="D500" i="1"/>
  <c r="D566" i="1"/>
  <c r="D501" i="1"/>
  <c r="D567" i="1"/>
  <c r="D503" i="1"/>
  <c r="D568" i="1"/>
  <c r="D569" i="1"/>
  <c r="D504" i="1"/>
  <c r="D570" i="1"/>
  <c r="D571" i="1"/>
  <c r="D572" i="1"/>
  <c r="D573" i="1"/>
  <c r="D574" i="1"/>
  <c r="D575" i="1"/>
  <c r="D576" i="1"/>
  <c r="D577" i="1"/>
  <c r="D578" i="1"/>
  <c r="D579" i="1"/>
  <c r="D506" i="1"/>
  <c r="D580" i="1"/>
  <c r="D581" i="1"/>
  <c r="D582" i="1"/>
  <c r="D583" i="1"/>
  <c r="D507" i="1"/>
  <c r="D508" i="1"/>
  <c r="D584" i="1"/>
  <c r="D522" i="1"/>
  <c r="D585" i="1"/>
  <c r="D586" i="1"/>
  <c r="D510" i="1"/>
  <c r="D587" i="1"/>
  <c r="D588" i="1"/>
  <c r="D511" i="1"/>
  <c r="D512" i="1"/>
  <c r="D513" i="1"/>
  <c r="D589" i="1"/>
  <c r="D523" i="1"/>
  <c r="D514" i="1"/>
  <c r="D590" i="1"/>
  <c r="D591" i="1"/>
  <c r="D592" i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4" i="6"/>
  <c r="O105" i="6"/>
  <c r="O106" i="6"/>
  <c r="O107" i="6"/>
  <c r="O108" i="6"/>
  <c r="O109" i="6"/>
  <c r="O110" i="6"/>
  <c r="O111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2" i="6"/>
  <c r="M3" i="6"/>
  <c r="M4" i="6" l="1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2" i="6"/>
  <c r="K4" i="4" l="1"/>
  <c r="H4" i="4"/>
  <c r="Q3" i="6" l="1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4" i="6"/>
  <c r="Q105" i="6"/>
  <c r="Q106" i="6"/>
  <c r="Q107" i="6"/>
  <c r="Q108" i="6"/>
  <c r="Q109" i="6"/>
  <c r="Q110" i="6"/>
  <c r="Q111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2" i="6"/>
  <c r="U2" i="6" s="1"/>
  <c r="U3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135" i="6"/>
  <c r="U136" i="6"/>
  <c r="U137" i="6"/>
  <c r="U138" i="6"/>
  <c r="U139" i="6"/>
  <c r="U140" i="6"/>
  <c r="U141" i="6"/>
  <c r="U142" i="6"/>
  <c r="U143" i="6"/>
  <c r="U144" i="6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2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Q58" i="6" s="1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O103" i="6" s="1"/>
  <c r="Q103" i="6" s="1"/>
  <c r="K104" i="6"/>
  <c r="K105" i="6"/>
  <c r="K106" i="6"/>
  <c r="K107" i="6"/>
  <c r="K108" i="6"/>
  <c r="K109" i="6"/>
  <c r="K110" i="6"/>
  <c r="K111" i="6"/>
  <c r="K112" i="6"/>
  <c r="O112" i="6" s="1"/>
  <c r="Q112" i="6" s="1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3" i="6"/>
  <c r="K4" i="6"/>
  <c r="K5" i="6"/>
  <c r="K6" i="6"/>
  <c r="K7" i="6"/>
  <c r="N2" i="6" l="1"/>
  <c r="K2" i="6"/>
  <c r="O409" i="3" l="1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408" i="3"/>
  <c r="K4" i="3" l="1"/>
  <c r="L4" i="3" s="1"/>
  <c r="K5" i="3"/>
  <c r="L5" i="3" s="1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 s="1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22" i="3"/>
  <c r="L22" i="3" s="1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 s="1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 s="1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 s="1"/>
  <c r="K46" i="3"/>
  <c r="L46" i="3" s="1"/>
  <c r="K47" i="3"/>
  <c r="L47" i="3" s="1"/>
  <c r="K48" i="3"/>
  <c r="L48" i="3" s="1"/>
  <c r="K49" i="3"/>
  <c r="L49" i="3" s="1"/>
  <c r="K50" i="3"/>
  <c r="L50" i="3" s="1"/>
  <c r="K51" i="3"/>
  <c r="L51" i="3" s="1"/>
  <c r="K52" i="3"/>
  <c r="L52" i="3" s="1"/>
  <c r="K53" i="3"/>
  <c r="L53" i="3" s="1"/>
  <c r="K54" i="3"/>
  <c r="L54" i="3" s="1"/>
  <c r="K55" i="3"/>
  <c r="L55" i="3" s="1"/>
  <c r="K56" i="3"/>
  <c r="L56" i="3" s="1"/>
  <c r="K57" i="3"/>
  <c r="L57" i="3" s="1"/>
  <c r="K58" i="3"/>
  <c r="L58" i="3" s="1"/>
  <c r="K59" i="3"/>
  <c r="L59" i="3" s="1"/>
  <c r="K60" i="3"/>
  <c r="L60" i="3" s="1"/>
  <c r="K61" i="3"/>
  <c r="L61" i="3" s="1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85" i="3"/>
  <c r="L85" i="3" s="1"/>
  <c r="K86" i="3"/>
  <c r="L86" i="3" s="1"/>
  <c r="K87" i="3"/>
  <c r="L87" i="3" s="1"/>
  <c r="K88" i="3"/>
  <c r="L88" i="3" s="1"/>
  <c r="K89" i="3"/>
  <c r="L89" i="3" s="1"/>
  <c r="K90" i="3"/>
  <c r="L90" i="3" s="1"/>
  <c r="K91" i="3"/>
  <c r="L91" i="3" s="1"/>
  <c r="K92" i="3"/>
  <c r="L92" i="3" s="1"/>
  <c r="K93" i="3"/>
  <c r="L93" i="3" s="1"/>
  <c r="K94" i="3"/>
  <c r="L94" i="3" s="1"/>
  <c r="K95" i="3"/>
  <c r="L95" i="3" s="1"/>
  <c r="K96" i="3"/>
  <c r="L96" i="3" s="1"/>
  <c r="K97" i="3"/>
  <c r="L97" i="3" s="1"/>
  <c r="K98" i="3"/>
  <c r="L98" i="3" s="1"/>
  <c r="K99" i="3"/>
  <c r="L99" i="3" s="1"/>
  <c r="K100" i="3"/>
  <c r="L100" i="3" s="1"/>
  <c r="K101" i="3"/>
  <c r="L101" i="3" s="1"/>
  <c r="K102" i="3"/>
  <c r="L102" i="3" s="1"/>
  <c r="K103" i="3"/>
  <c r="L103" i="3" s="1"/>
  <c r="K104" i="3"/>
  <c r="L104" i="3" s="1"/>
  <c r="K105" i="3"/>
  <c r="L105" i="3" s="1"/>
  <c r="K106" i="3"/>
  <c r="L106" i="3" s="1"/>
  <c r="K107" i="3"/>
  <c r="L107" i="3" s="1"/>
  <c r="K108" i="3"/>
  <c r="L108" i="3" s="1"/>
  <c r="K109" i="3"/>
  <c r="L109" i="3" s="1"/>
  <c r="K110" i="3"/>
  <c r="L110" i="3" s="1"/>
  <c r="K111" i="3"/>
  <c r="L111" i="3" s="1"/>
  <c r="K112" i="3"/>
  <c r="L112" i="3" s="1"/>
  <c r="K113" i="3"/>
  <c r="L113" i="3" s="1"/>
  <c r="K114" i="3"/>
  <c r="L114" i="3" s="1"/>
  <c r="K115" i="3"/>
  <c r="L115" i="3" s="1"/>
  <c r="K116" i="3"/>
  <c r="L116" i="3" s="1"/>
  <c r="K117" i="3"/>
  <c r="L117" i="3" s="1"/>
  <c r="K118" i="3"/>
  <c r="L118" i="3" s="1"/>
  <c r="K119" i="3"/>
  <c r="L119" i="3" s="1"/>
  <c r="K120" i="3"/>
  <c r="L120" i="3" s="1"/>
  <c r="K121" i="3"/>
  <c r="L121" i="3" s="1"/>
  <c r="K122" i="3"/>
  <c r="L122" i="3" s="1"/>
  <c r="K123" i="3"/>
  <c r="L123" i="3" s="1"/>
  <c r="K124" i="3"/>
  <c r="L124" i="3" s="1"/>
  <c r="K125" i="3"/>
  <c r="L125" i="3" s="1"/>
  <c r="K126" i="3"/>
  <c r="L126" i="3" s="1"/>
  <c r="K127" i="3"/>
  <c r="L127" i="3" s="1"/>
  <c r="K128" i="3"/>
  <c r="L128" i="3" s="1"/>
  <c r="K129" i="3"/>
  <c r="L129" i="3" s="1"/>
  <c r="K130" i="3"/>
  <c r="L130" i="3" s="1"/>
  <c r="K131" i="3"/>
  <c r="L131" i="3" s="1"/>
  <c r="K132" i="3"/>
  <c r="L132" i="3" s="1"/>
  <c r="K133" i="3"/>
  <c r="L133" i="3" s="1"/>
  <c r="K134" i="3"/>
  <c r="L134" i="3" s="1"/>
  <c r="K135" i="3"/>
  <c r="L135" i="3" s="1"/>
  <c r="K136" i="3"/>
  <c r="L136" i="3" s="1"/>
  <c r="K137" i="3"/>
  <c r="L137" i="3" s="1"/>
  <c r="K138" i="3"/>
  <c r="L138" i="3" s="1"/>
  <c r="K139" i="3"/>
  <c r="L139" i="3" s="1"/>
  <c r="K140" i="3"/>
  <c r="L140" i="3" s="1"/>
  <c r="K141" i="3"/>
  <c r="L141" i="3" s="1"/>
  <c r="K142" i="3"/>
  <c r="L142" i="3" s="1"/>
  <c r="K143" i="3"/>
  <c r="L143" i="3" s="1"/>
  <c r="K144" i="3"/>
  <c r="L144" i="3" s="1"/>
  <c r="K145" i="3"/>
  <c r="L145" i="3" s="1"/>
  <c r="K146" i="3"/>
  <c r="L146" i="3" s="1"/>
  <c r="K147" i="3"/>
  <c r="L147" i="3" s="1"/>
  <c r="K148" i="3"/>
  <c r="L148" i="3" s="1"/>
  <c r="K149" i="3"/>
  <c r="L149" i="3" s="1"/>
  <c r="K150" i="3"/>
  <c r="L150" i="3" s="1"/>
  <c r="K151" i="3"/>
  <c r="L151" i="3" s="1"/>
  <c r="K152" i="3"/>
  <c r="L152" i="3" s="1"/>
  <c r="K153" i="3"/>
  <c r="L153" i="3" s="1"/>
  <c r="K154" i="3"/>
  <c r="L154" i="3" s="1"/>
  <c r="K155" i="3"/>
  <c r="L155" i="3" s="1"/>
  <c r="K156" i="3"/>
  <c r="L156" i="3" s="1"/>
  <c r="K157" i="3"/>
  <c r="L157" i="3" s="1"/>
  <c r="K158" i="3"/>
  <c r="L158" i="3" s="1"/>
  <c r="K159" i="3"/>
  <c r="L159" i="3" s="1"/>
  <c r="K160" i="3"/>
  <c r="L160" i="3" s="1"/>
  <c r="K161" i="3"/>
  <c r="L161" i="3" s="1"/>
  <c r="K162" i="3"/>
  <c r="L162" i="3" s="1"/>
  <c r="K163" i="3"/>
  <c r="L163" i="3" s="1"/>
  <c r="K164" i="3"/>
  <c r="L164" i="3" s="1"/>
  <c r="K165" i="3"/>
  <c r="L165" i="3" s="1"/>
  <c r="K166" i="3"/>
  <c r="L166" i="3" s="1"/>
  <c r="K167" i="3"/>
  <c r="L167" i="3" s="1"/>
  <c r="K168" i="3"/>
  <c r="L168" i="3" s="1"/>
  <c r="K169" i="3"/>
  <c r="L169" i="3" s="1"/>
  <c r="K170" i="3"/>
  <c r="L170" i="3" s="1"/>
  <c r="K171" i="3"/>
  <c r="L171" i="3" s="1"/>
  <c r="K172" i="3"/>
  <c r="L172" i="3" s="1"/>
  <c r="K173" i="3"/>
  <c r="L173" i="3" s="1"/>
  <c r="K174" i="3"/>
  <c r="L174" i="3" s="1"/>
  <c r="K175" i="3"/>
  <c r="L175" i="3" s="1"/>
  <c r="K176" i="3"/>
  <c r="L176" i="3" s="1"/>
  <c r="K177" i="3"/>
  <c r="L177" i="3" s="1"/>
  <c r="K178" i="3"/>
  <c r="L178" i="3" s="1"/>
  <c r="K179" i="3"/>
  <c r="L179" i="3" s="1"/>
  <c r="K180" i="3"/>
  <c r="L180" i="3" s="1"/>
  <c r="K181" i="3"/>
  <c r="L181" i="3" s="1"/>
  <c r="K182" i="3"/>
  <c r="L182" i="3" s="1"/>
  <c r="K183" i="3"/>
  <c r="L183" i="3" s="1"/>
  <c r="K184" i="3"/>
  <c r="L184" i="3" s="1"/>
  <c r="K185" i="3"/>
  <c r="L185" i="3" s="1"/>
  <c r="K186" i="3"/>
  <c r="L186" i="3" s="1"/>
  <c r="K187" i="3"/>
  <c r="L187" i="3" s="1"/>
  <c r="K188" i="3"/>
  <c r="L188" i="3" s="1"/>
  <c r="K189" i="3"/>
  <c r="L189" i="3" s="1"/>
  <c r="K190" i="3"/>
  <c r="L190" i="3" s="1"/>
  <c r="K191" i="3"/>
  <c r="L191" i="3" s="1"/>
  <c r="K192" i="3"/>
  <c r="L192" i="3" s="1"/>
  <c r="K193" i="3"/>
  <c r="L193" i="3" s="1"/>
  <c r="K194" i="3"/>
  <c r="L194" i="3" s="1"/>
  <c r="K195" i="3"/>
  <c r="L195" i="3" s="1"/>
  <c r="K196" i="3"/>
  <c r="L196" i="3" s="1"/>
  <c r="K197" i="3"/>
  <c r="L197" i="3" s="1"/>
  <c r="K198" i="3"/>
  <c r="L198" i="3" s="1"/>
  <c r="K199" i="3"/>
  <c r="L199" i="3" s="1"/>
  <c r="K200" i="3"/>
  <c r="L200" i="3" s="1"/>
  <c r="K201" i="3"/>
  <c r="L201" i="3" s="1"/>
  <c r="K202" i="3"/>
  <c r="L202" i="3" s="1"/>
  <c r="K203" i="3"/>
  <c r="L203" i="3" s="1"/>
  <c r="K204" i="3"/>
  <c r="L204" i="3" s="1"/>
  <c r="K205" i="3"/>
  <c r="L205" i="3" s="1"/>
  <c r="K206" i="3"/>
  <c r="L206" i="3" s="1"/>
  <c r="K207" i="3"/>
  <c r="L207" i="3" s="1"/>
  <c r="K208" i="3"/>
  <c r="L208" i="3" s="1"/>
  <c r="K209" i="3"/>
  <c r="L209" i="3" s="1"/>
  <c r="K210" i="3"/>
  <c r="L210" i="3" s="1"/>
  <c r="K211" i="3"/>
  <c r="L211" i="3" s="1"/>
  <c r="K212" i="3"/>
  <c r="L212" i="3" s="1"/>
  <c r="K213" i="3"/>
  <c r="L213" i="3" s="1"/>
  <c r="K214" i="3"/>
  <c r="L214" i="3" s="1"/>
  <c r="K215" i="3"/>
  <c r="L215" i="3" s="1"/>
  <c r="K216" i="3"/>
  <c r="L216" i="3" s="1"/>
  <c r="K217" i="3"/>
  <c r="L217" i="3" s="1"/>
  <c r="K218" i="3"/>
  <c r="L218" i="3" s="1"/>
  <c r="K219" i="3"/>
  <c r="L219" i="3" s="1"/>
  <c r="K220" i="3"/>
  <c r="L220" i="3" s="1"/>
  <c r="K221" i="3"/>
  <c r="L221" i="3" s="1"/>
  <c r="K222" i="3"/>
  <c r="L222" i="3" s="1"/>
  <c r="K223" i="3"/>
  <c r="L223" i="3" s="1"/>
  <c r="K224" i="3"/>
  <c r="L224" i="3" s="1"/>
  <c r="K225" i="3"/>
  <c r="L225" i="3" s="1"/>
  <c r="K226" i="3"/>
  <c r="L226" i="3" s="1"/>
  <c r="K227" i="3"/>
  <c r="L227" i="3" s="1"/>
  <c r="K228" i="3"/>
  <c r="L228" i="3" s="1"/>
  <c r="K229" i="3"/>
  <c r="L229" i="3" s="1"/>
  <c r="K230" i="3"/>
  <c r="L230" i="3" s="1"/>
  <c r="K231" i="3"/>
  <c r="L231" i="3" s="1"/>
  <c r="K232" i="3"/>
  <c r="L232" i="3" s="1"/>
  <c r="K233" i="3"/>
  <c r="L233" i="3" s="1"/>
  <c r="K234" i="3"/>
  <c r="L234" i="3" s="1"/>
  <c r="K235" i="3"/>
  <c r="L235" i="3" s="1"/>
  <c r="K236" i="3"/>
  <c r="L236" i="3" s="1"/>
  <c r="K237" i="3"/>
  <c r="L237" i="3" s="1"/>
  <c r="K238" i="3"/>
  <c r="L238" i="3" s="1"/>
  <c r="K239" i="3"/>
  <c r="L239" i="3" s="1"/>
  <c r="K240" i="3"/>
  <c r="L240" i="3" s="1"/>
  <c r="K241" i="3"/>
  <c r="L241" i="3" s="1"/>
  <c r="K242" i="3"/>
  <c r="L242" i="3" s="1"/>
  <c r="K243" i="3"/>
  <c r="L243" i="3" s="1"/>
  <c r="K244" i="3"/>
  <c r="L244" i="3" s="1"/>
  <c r="K245" i="3"/>
  <c r="L245" i="3" s="1"/>
  <c r="K246" i="3"/>
  <c r="L246" i="3" s="1"/>
  <c r="K247" i="3"/>
  <c r="L247" i="3" s="1"/>
  <c r="K248" i="3"/>
  <c r="L248" i="3" s="1"/>
  <c r="K249" i="3"/>
  <c r="L249" i="3" s="1"/>
  <c r="K250" i="3"/>
  <c r="L250" i="3" s="1"/>
  <c r="K251" i="3"/>
  <c r="L251" i="3" s="1"/>
  <c r="K252" i="3"/>
  <c r="L252" i="3" s="1"/>
  <c r="K253" i="3"/>
  <c r="L253" i="3" s="1"/>
  <c r="K254" i="3"/>
  <c r="L254" i="3" s="1"/>
  <c r="K255" i="3"/>
  <c r="L255" i="3" s="1"/>
  <c r="K256" i="3"/>
  <c r="L256" i="3" s="1"/>
  <c r="K257" i="3"/>
  <c r="L257" i="3" s="1"/>
  <c r="K258" i="3"/>
  <c r="L258" i="3" s="1"/>
  <c r="K259" i="3"/>
  <c r="L259" i="3" s="1"/>
  <c r="K260" i="3"/>
  <c r="L260" i="3" s="1"/>
  <c r="K261" i="3"/>
  <c r="L261" i="3" s="1"/>
  <c r="K262" i="3"/>
  <c r="L262" i="3" s="1"/>
  <c r="K263" i="3"/>
  <c r="L263" i="3" s="1"/>
  <c r="K264" i="3"/>
  <c r="L264" i="3" s="1"/>
  <c r="K265" i="3"/>
  <c r="L265" i="3" s="1"/>
  <c r="K266" i="3"/>
  <c r="L266" i="3" s="1"/>
  <c r="K267" i="3"/>
  <c r="L267" i="3" s="1"/>
  <c r="K268" i="3"/>
  <c r="L268" i="3" s="1"/>
  <c r="K269" i="3"/>
  <c r="L269" i="3" s="1"/>
  <c r="K270" i="3"/>
  <c r="L270" i="3" s="1"/>
  <c r="K271" i="3"/>
  <c r="L271" i="3" s="1"/>
  <c r="K272" i="3"/>
  <c r="L272" i="3" s="1"/>
  <c r="K273" i="3"/>
  <c r="L273" i="3" s="1"/>
  <c r="K274" i="3"/>
  <c r="L274" i="3" s="1"/>
  <c r="K275" i="3"/>
  <c r="L275" i="3" s="1"/>
  <c r="K276" i="3"/>
  <c r="L276" i="3" s="1"/>
  <c r="K277" i="3"/>
  <c r="L277" i="3" s="1"/>
  <c r="K278" i="3"/>
  <c r="L278" i="3" s="1"/>
  <c r="K279" i="3"/>
  <c r="L279" i="3" s="1"/>
  <c r="K280" i="3"/>
  <c r="L280" i="3" s="1"/>
  <c r="K281" i="3"/>
  <c r="L281" i="3" s="1"/>
  <c r="K282" i="3"/>
  <c r="L282" i="3" s="1"/>
  <c r="K283" i="3"/>
  <c r="L283" i="3" s="1"/>
  <c r="K284" i="3"/>
  <c r="L284" i="3" s="1"/>
  <c r="K285" i="3"/>
  <c r="L285" i="3" s="1"/>
  <c r="K286" i="3"/>
  <c r="L286" i="3" s="1"/>
  <c r="K287" i="3"/>
  <c r="L287" i="3" s="1"/>
  <c r="K288" i="3"/>
  <c r="L288" i="3" s="1"/>
  <c r="K289" i="3"/>
  <c r="L289" i="3" s="1"/>
  <c r="K290" i="3"/>
  <c r="L290" i="3" s="1"/>
  <c r="K291" i="3"/>
  <c r="L291" i="3" s="1"/>
  <c r="K292" i="3"/>
  <c r="L292" i="3" s="1"/>
  <c r="K293" i="3"/>
  <c r="L293" i="3" s="1"/>
  <c r="K294" i="3"/>
  <c r="L294" i="3" s="1"/>
  <c r="K295" i="3"/>
  <c r="L295" i="3" s="1"/>
  <c r="K296" i="3"/>
  <c r="L296" i="3" s="1"/>
  <c r="K297" i="3"/>
  <c r="L297" i="3" s="1"/>
  <c r="K298" i="3"/>
  <c r="L298" i="3" s="1"/>
  <c r="K299" i="3"/>
  <c r="L299" i="3" s="1"/>
  <c r="K300" i="3"/>
  <c r="L300" i="3" s="1"/>
  <c r="K301" i="3"/>
  <c r="L301" i="3" s="1"/>
  <c r="K302" i="3"/>
  <c r="L302" i="3" s="1"/>
  <c r="K303" i="3"/>
  <c r="L303" i="3" s="1"/>
  <c r="K304" i="3"/>
  <c r="L304" i="3" s="1"/>
  <c r="K305" i="3"/>
  <c r="L305" i="3" s="1"/>
  <c r="K306" i="3"/>
  <c r="L306" i="3" s="1"/>
  <c r="K307" i="3"/>
  <c r="L307" i="3" s="1"/>
  <c r="K308" i="3"/>
  <c r="L308" i="3" s="1"/>
  <c r="K309" i="3"/>
  <c r="L309" i="3" s="1"/>
  <c r="K310" i="3"/>
  <c r="L310" i="3" s="1"/>
  <c r="K311" i="3"/>
  <c r="L311" i="3" s="1"/>
  <c r="K312" i="3"/>
  <c r="L312" i="3" s="1"/>
  <c r="K313" i="3"/>
  <c r="L313" i="3" s="1"/>
  <c r="K314" i="3"/>
  <c r="L314" i="3" s="1"/>
  <c r="K315" i="3"/>
  <c r="L315" i="3" s="1"/>
  <c r="K316" i="3"/>
  <c r="L316" i="3" s="1"/>
  <c r="K317" i="3"/>
  <c r="L317" i="3" s="1"/>
  <c r="K318" i="3"/>
  <c r="L318" i="3" s="1"/>
  <c r="K319" i="3"/>
  <c r="L319" i="3" s="1"/>
  <c r="K320" i="3"/>
  <c r="L320" i="3" s="1"/>
  <c r="K321" i="3"/>
  <c r="L321" i="3" s="1"/>
  <c r="K322" i="3"/>
  <c r="L322" i="3" s="1"/>
  <c r="K323" i="3"/>
  <c r="L323" i="3" s="1"/>
  <c r="K324" i="3"/>
  <c r="L324" i="3" s="1"/>
  <c r="K325" i="3"/>
  <c r="L325" i="3" s="1"/>
  <c r="K326" i="3"/>
  <c r="L326" i="3" s="1"/>
  <c r="K327" i="3"/>
  <c r="L327" i="3" s="1"/>
  <c r="K328" i="3"/>
  <c r="L328" i="3" s="1"/>
  <c r="K329" i="3"/>
  <c r="L329" i="3" s="1"/>
  <c r="K330" i="3"/>
  <c r="L330" i="3" s="1"/>
  <c r="K331" i="3"/>
  <c r="L331" i="3" s="1"/>
  <c r="K332" i="3"/>
  <c r="L332" i="3" s="1"/>
  <c r="K333" i="3"/>
  <c r="L333" i="3" s="1"/>
  <c r="K334" i="3"/>
  <c r="L334" i="3" s="1"/>
  <c r="K335" i="3"/>
  <c r="L335" i="3" s="1"/>
  <c r="K336" i="3"/>
  <c r="L336" i="3" s="1"/>
  <c r="K337" i="3"/>
  <c r="L337" i="3" s="1"/>
  <c r="K338" i="3"/>
  <c r="L338" i="3" s="1"/>
  <c r="K339" i="3"/>
  <c r="L339" i="3" s="1"/>
  <c r="K340" i="3"/>
  <c r="L340" i="3" s="1"/>
  <c r="K341" i="3"/>
  <c r="L341" i="3" s="1"/>
  <c r="K342" i="3"/>
  <c r="L342" i="3" s="1"/>
  <c r="K343" i="3"/>
  <c r="L343" i="3" s="1"/>
  <c r="K344" i="3"/>
  <c r="L344" i="3" s="1"/>
  <c r="K345" i="3"/>
  <c r="L345" i="3" s="1"/>
  <c r="K346" i="3"/>
  <c r="L346" i="3" s="1"/>
  <c r="K347" i="3"/>
  <c r="L347" i="3" s="1"/>
  <c r="K348" i="3"/>
  <c r="L348" i="3" s="1"/>
  <c r="K349" i="3"/>
  <c r="L349" i="3" s="1"/>
  <c r="K350" i="3"/>
  <c r="L350" i="3" s="1"/>
  <c r="K351" i="3"/>
  <c r="L351" i="3" s="1"/>
  <c r="K352" i="3"/>
  <c r="L352" i="3" s="1"/>
  <c r="K353" i="3"/>
  <c r="L353" i="3" s="1"/>
  <c r="K354" i="3"/>
  <c r="L354" i="3" s="1"/>
  <c r="K355" i="3"/>
  <c r="L355" i="3" s="1"/>
  <c r="K356" i="3"/>
  <c r="L356" i="3" s="1"/>
  <c r="K357" i="3"/>
  <c r="L357" i="3" s="1"/>
  <c r="K358" i="3"/>
  <c r="L358" i="3" s="1"/>
  <c r="K359" i="3"/>
  <c r="L359" i="3" s="1"/>
  <c r="K360" i="3"/>
  <c r="L360" i="3" s="1"/>
  <c r="K361" i="3"/>
  <c r="L361" i="3" s="1"/>
  <c r="K362" i="3"/>
  <c r="L362" i="3" s="1"/>
  <c r="K363" i="3"/>
  <c r="L363" i="3" s="1"/>
  <c r="K364" i="3"/>
  <c r="L364" i="3" s="1"/>
  <c r="K365" i="3"/>
  <c r="L365" i="3" s="1"/>
  <c r="K366" i="3"/>
  <c r="L366" i="3" s="1"/>
  <c r="K367" i="3"/>
  <c r="L367" i="3" s="1"/>
  <c r="K368" i="3"/>
  <c r="L368" i="3" s="1"/>
  <c r="K369" i="3"/>
  <c r="L369" i="3" s="1"/>
  <c r="K370" i="3"/>
  <c r="L370" i="3" s="1"/>
  <c r="K371" i="3"/>
  <c r="L371" i="3" s="1"/>
  <c r="K372" i="3"/>
  <c r="L372" i="3" s="1"/>
  <c r="K373" i="3"/>
  <c r="L373" i="3" s="1"/>
  <c r="K374" i="3"/>
  <c r="L374" i="3" s="1"/>
  <c r="K375" i="3"/>
  <c r="L375" i="3" s="1"/>
  <c r="K376" i="3"/>
  <c r="L376" i="3" s="1"/>
  <c r="K377" i="3"/>
  <c r="L377" i="3" s="1"/>
  <c r="K378" i="3"/>
  <c r="L378" i="3" s="1"/>
  <c r="K379" i="3"/>
  <c r="L379" i="3" s="1"/>
  <c r="K380" i="3"/>
  <c r="L380" i="3" s="1"/>
  <c r="K381" i="3"/>
  <c r="L381" i="3" s="1"/>
  <c r="K382" i="3"/>
  <c r="L382" i="3" s="1"/>
  <c r="K383" i="3"/>
  <c r="L383" i="3" s="1"/>
  <c r="K384" i="3"/>
  <c r="L384" i="3" s="1"/>
  <c r="K385" i="3"/>
  <c r="L385" i="3" s="1"/>
  <c r="K386" i="3"/>
  <c r="L386" i="3" s="1"/>
  <c r="K387" i="3"/>
  <c r="L387" i="3" s="1"/>
  <c r="K388" i="3"/>
  <c r="L388" i="3" s="1"/>
  <c r="K389" i="3"/>
  <c r="L389" i="3" s="1"/>
  <c r="K390" i="3"/>
  <c r="L390" i="3" s="1"/>
  <c r="K391" i="3"/>
  <c r="L391" i="3" s="1"/>
  <c r="K392" i="3"/>
  <c r="L392" i="3" s="1"/>
  <c r="K393" i="3"/>
  <c r="L393" i="3" s="1"/>
  <c r="K394" i="3"/>
  <c r="L394" i="3" s="1"/>
  <c r="K395" i="3"/>
  <c r="L395" i="3" s="1"/>
  <c r="K396" i="3"/>
  <c r="L396" i="3" s="1"/>
  <c r="K397" i="3"/>
  <c r="L397" i="3" s="1"/>
  <c r="K398" i="3"/>
  <c r="L398" i="3" s="1"/>
  <c r="K399" i="3"/>
  <c r="L399" i="3" s="1"/>
  <c r="K400" i="3"/>
  <c r="L400" i="3" s="1"/>
  <c r="K401" i="3"/>
  <c r="L401" i="3" s="1"/>
  <c r="K402" i="3"/>
  <c r="L402" i="3" s="1"/>
  <c r="K403" i="3"/>
  <c r="L403" i="3" s="1"/>
  <c r="K404" i="3"/>
  <c r="L404" i="3" s="1"/>
  <c r="K405" i="3"/>
  <c r="L405" i="3" s="1"/>
  <c r="K406" i="3"/>
  <c r="L406" i="3" s="1"/>
  <c r="K407" i="3"/>
  <c r="L407" i="3" s="1"/>
  <c r="K408" i="3"/>
  <c r="L408" i="3" s="1"/>
  <c r="R408" i="3" s="1"/>
  <c r="K409" i="3"/>
  <c r="L409" i="3" s="1"/>
  <c r="R409" i="3" s="1"/>
  <c r="K410" i="3"/>
  <c r="L410" i="3" s="1"/>
  <c r="R410" i="3" s="1"/>
  <c r="K411" i="3"/>
  <c r="L411" i="3" s="1"/>
  <c r="R411" i="3" s="1"/>
  <c r="K412" i="3"/>
  <c r="L412" i="3" s="1"/>
  <c r="R412" i="3" s="1"/>
  <c r="K413" i="3"/>
  <c r="L413" i="3" s="1"/>
  <c r="R413" i="3" s="1"/>
  <c r="K414" i="3"/>
  <c r="L414" i="3" s="1"/>
  <c r="R414" i="3" s="1"/>
  <c r="K415" i="3"/>
  <c r="L415" i="3" s="1"/>
  <c r="R415" i="3" s="1"/>
  <c r="K416" i="3"/>
  <c r="L416" i="3" s="1"/>
  <c r="R416" i="3" s="1"/>
  <c r="K417" i="3"/>
  <c r="L417" i="3" s="1"/>
  <c r="R417" i="3" s="1"/>
  <c r="K418" i="3"/>
  <c r="L418" i="3" s="1"/>
  <c r="R418" i="3" s="1"/>
  <c r="K419" i="3"/>
  <c r="L419" i="3" s="1"/>
  <c r="R419" i="3" s="1"/>
  <c r="K420" i="3"/>
  <c r="L420" i="3" s="1"/>
  <c r="R420" i="3" s="1"/>
  <c r="K421" i="3"/>
  <c r="L421" i="3" s="1"/>
  <c r="R421" i="3" s="1"/>
  <c r="K422" i="3"/>
  <c r="L422" i="3" s="1"/>
  <c r="R422" i="3" s="1"/>
  <c r="K423" i="3"/>
  <c r="L423" i="3" s="1"/>
  <c r="R423" i="3" s="1"/>
  <c r="K424" i="3"/>
  <c r="L424" i="3" s="1"/>
  <c r="R424" i="3" s="1"/>
  <c r="K425" i="3"/>
  <c r="L425" i="3" s="1"/>
  <c r="R425" i="3" s="1"/>
  <c r="K426" i="3"/>
  <c r="L426" i="3" s="1"/>
  <c r="R426" i="3" s="1"/>
  <c r="K427" i="3"/>
  <c r="L427" i="3" s="1"/>
  <c r="R427" i="3" s="1"/>
  <c r="K428" i="3"/>
  <c r="L428" i="3" s="1"/>
  <c r="R428" i="3" s="1"/>
  <c r="K429" i="3"/>
  <c r="L429" i="3" s="1"/>
  <c r="R429" i="3" s="1"/>
  <c r="K430" i="3"/>
  <c r="L430" i="3" s="1"/>
  <c r="R430" i="3" s="1"/>
  <c r="K431" i="3"/>
  <c r="L431" i="3" s="1"/>
  <c r="R431" i="3" s="1"/>
  <c r="K432" i="3"/>
  <c r="L432" i="3" s="1"/>
  <c r="R432" i="3" s="1"/>
  <c r="K433" i="3"/>
  <c r="L433" i="3" s="1"/>
  <c r="R433" i="3" s="1"/>
  <c r="K434" i="3"/>
  <c r="L434" i="3" s="1"/>
  <c r="R434" i="3" s="1"/>
  <c r="K435" i="3"/>
  <c r="L435" i="3" s="1"/>
  <c r="R435" i="3" s="1"/>
  <c r="K436" i="3"/>
  <c r="L436" i="3" s="1"/>
  <c r="R436" i="3" s="1"/>
  <c r="K437" i="3"/>
  <c r="L437" i="3" s="1"/>
  <c r="R437" i="3" s="1"/>
  <c r="K438" i="3"/>
  <c r="L438" i="3" s="1"/>
  <c r="R438" i="3" s="1"/>
  <c r="K439" i="3"/>
  <c r="L439" i="3" s="1"/>
  <c r="R439" i="3" s="1"/>
  <c r="K440" i="3"/>
  <c r="L440" i="3" s="1"/>
  <c r="R440" i="3" s="1"/>
  <c r="K441" i="3"/>
  <c r="L441" i="3" s="1"/>
  <c r="R441" i="3" s="1"/>
  <c r="K442" i="3"/>
  <c r="L442" i="3" s="1"/>
  <c r="R442" i="3" s="1"/>
  <c r="K443" i="3"/>
  <c r="L443" i="3" s="1"/>
  <c r="R443" i="3" s="1"/>
  <c r="K444" i="3"/>
  <c r="L444" i="3" s="1"/>
  <c r="R444" i="3" s="1"/>
  <c r="K445" i="3"/>
  <c r="L445" i="3" s="1"/>
  <c r="R445" i="3" s="1"/>
  <c r="K446" i="3"/>
  <c r="L446" i="3" s="1"/>
  <c r="R446" i="3" s="1"/>
  <c r="K447" i="3"/>
  <c r="L447" i="3" s="1"/>
  <c r="R447" i="3" s="1"/>
  <c r="K448" i="3"/>
  <c r="L448" i="3" s="1"/>
  <c r="R448" i="3" s="1"/>
  <c r="K449" i="3"/>
  <c r="L449" i="3" s="1"/>
  <c r="R449" i="3" s="1"/>
  <c r="K450" i="3"/>
  <c r="L450" i="3" s="1"/>
  <c r="R450" i="3" s="1"/>
  <c r="K451" i="3"/>
  <c r="L451" i="3" s="1"/>
  <c r="R451" i="3" s="1"/>
  <c r="K452" i="3"/>
  <c r="L452" i="3" s="1"/>
  <c r="R452" i="3" s="1"/>
  <c r="K453" i="3"/>
  <c r="L453" i="3" s="1"/>
  <c r="R453" i="3" s="1"/>
  <c r="K454" i="3"/>
  <c r="L454" i="3" s="1"/>
  <c r="R454" i="3" s="1"/>
  <c r="K455" i="3"/>
  <c r="L455" i="3" s="1"/>
  <c r="R455" i="3" s="1"/>
  <c r="K456" i="3"/>
  <c r="L456" i="3" s="1"/>
  <c r="R456" i="3" s="1"/>
  <c r="K457" i="3"/>
  <c r="L457" i="3" s="1"/>
  <c r="R457" i="3" s="1"/>
  <c r="K458" i="3"/>
  <c r="L458" i="3" s="1"/>
  <c r="R458" i="3" s="1"/>
  <c r="K459" i="3"/>
  <c r="L459" i="3" s="1"/>
  <c r="R459" i="3" s="1"/>
  <c r="K460" i="3"/>
  <c r="L460" i="3" s="1"/>
  <c r="R460" i="3" s="1"/>
  <c r="K461" i="3"/>
  <c r="L461" i="3" s="1"/>
  <c r="R461" i="3" s="1"/>
  <c r="K462" i="3"/>
  <c r="L462" i="3" s="1"/>
  <c r="R462" i="3" s="1"/>
  <c r="K463" i="3"/>
  <c r="L463" i="3" s="1"/>
  <c r="R463" i="3" s="1"/>
  <c r="K464" i="3"/>
  <c r="L464" i="3" s="1"/>
  <c r="R464" i="3" s="1"/>
  <c r="K465" i="3"/>
  <c r="L465" i="3" s="1"/>
  <c r="R465" i="3" s="1"/>
  <c r="K466" i="3"/>
  <c r="L466" i="3" s="1"/>
  <c r="R466" i="3" s="1"/>
  <c r="K467" i="3"/>
  <c r="L467" i="3" s="1"/>
  <c r="R467" i="3" s="1"/>
  <c r="K468" i="3"/>
  <c r="L468" i="3" s="1"/>
  <c r="R468" i="3" s="1"/>
  <c r="K469" i="3"/>
  <c r="L469" i="3" s="1"/>
  <c r="R469" i="3" s="1"/>
  <c r="K470" i="3"/>
  <c r="L470" i="3" s="1"/>
  <c r="R470" i="3" s="1"/>
  <c r="K471" i="3"/>
  <c r="L471" i="3" s="1"/>
  <c r="R471" i="3" s="1"/>
  <c r="K472" i="3"/>
  <c r="L472" i="3" s="1"/>
  <c r="R472" i="3" s="1"/>
  <c r="K473" i="3"/>
  <c r="L473" i="3" s="1"/>
  <c r="R473" i="3" s="1"/>
  <c r="K474" i="3"/>
  <c r="L474" i="3" s="1"/>
  <c r="R474" i="3" s="1"/>
  <c r="K475" i="3"/>
  <c r="L475" i="3" s="1"/>
  <c r="R475" i="3" s="1"/>
  <c r="K476" i="3"/>
  <c r="L476" i="3" s="1"/>
  <c r="R476" i="3" s="1"/>
  <c r="K477" i="3"/>
  <c r="L477" i="3" s="1"/>
  <c r="R477" i="3" s="1"/>
  <c r="K478" i="3"/>
  <c r="L478" i="3" s="1"/>
  <c r="R478" i="3" s="1"/>
  <c r="K479" i="3"/>
  <c r="L479" i="3" s="1"/>
  <c r="R479" i="3" s="1"/>
  <c r="K480" i="3"/>
  <c r="L480" i="3" s="1"/>
  <c r="R480" i="3" s="1"/>
  <c r="K481" i="3"/>
  <c r="L481" i="3" s="1"/>
  <c r="R481" i="3" s="1"/>
  <c r="K482" i="3"/>
  <c r="L482" i="3" s="1"/>
  <c r="R482" i="3" s="1"/>
  <c r="K483" i="3"/>
  <c r="L483" i="3" s="1"/>
  <c r="R483" i="3" s="1"/>
  <c r="K484" i="3"/>
  <c r="L484" i="3" s="1"/>
  <c r="R484" i="3" s="1"/>
  <c r="K485" i="3"/>
  <c r="L485" i="3" s="1"/>
  <c r="R485" i="3" s="1"/>
  <c r="K486" i="3"/>
  <c r="L486" i="3" s="1"/>
  <c r="R486" i="3" s="1"/>
  <c r="K487" i="3"/>
  <c r="L487" i="3" s="1"/>
  <c r="R487" i="3" s="1"/>
  <c r="K488" i="3"/>
  <c r="L488" i="3" s="1"/>
  <c r="R488" i="3" s="1"/>
  <c r="K489" i="3"/>
  <c r="L489" i="3" s="1"/>
  <c r="R489" i="3" s="1"/>
  <c r="K490" i="3"/>
  <c r="L490" i="3" s="1"/>
  <c r="R490" i="3" s="1"/>
  <c r="K491" i="3"/>
  <c r="L491" i="3" s="1"/>
  <c r="R491" i="3" s="1"/>
  <c r="K492" i="3"/>
  <c r="L492" i="3" s="1"/>
  <c r="R492" i="3" s="1"/>
  <c r="K493" i="3"/>
  <c r="L493" i="3" s="1"/>
  <c r="R493" i="3" s="1"/>
  <c r="K494" i="3"/>
  <c r="L494" i="3" s="1"/>
  <c r="R494" i="3" s="1"/>
  <c r="K495" i="3"/>
  <c r="L495" i="3" s="1"/>
  <c r="R495" i="3" s="1"/>
  <c r="K496" i="3"/>
  <c r="L496" i="3" s="1"/>
  <c r="R496" i="3" s="1"/>
  <c r="K497" i="3"/>
  <c r="L497" i="3" s="1"/>
  <c r="R497" i="3" s="1"/>
  <c r="K498" i="3"/>
  <c r="L498" i="3" s="1"/>
  <c r="R498" i="3" s="1"/>
  <c r="K499" i="3"/>
  <c r="L499" i="3" s="1"/>
  <c r="R499" i="3" s="1"/>
  <c r="K500" i="3"/>
  <c r="L500" i="3" s="1"/>
  <c r="R500" i="3" s="1"/>
  <c r="K501" i="3"/>
  <c r="L501" i="3" s="1"/>
  <c r="R501" i="3" s="1"/>
  <c r="K502" i="3"/>
  <c r="L502" i="3" s="1"/>
  <c r="R502" i="3" s="1"/>
  <c r="K503" i="3"/>
  <c r="L503" i="3" s="1"/>
  <c r="R503" i="3" s="1"/>
  <c r="K504" i="3"/>
  <c r="L504" i="3" s="1"/>
  <c r="R504" i="3" s="1"/>
  <c r="K505" i="3"/>
  <c r="L505" i="3" s="1"/>
  <c r="R505" i="3" s="1"/>
  <c r="K506" i="3"/>
  <c r="L506" i="3" s="1"/>
  <c r="R506" i="3" s="1"/>
  <c r="K507" i="3"/>
  <c r="L507" i="3" s="1"/>
  <c r="R507" i="3" s="1"/>
  <c r="K508" i="3"/>
  <c r="L508" i="3" s="1"/>
  <c r="R508" i="3" s="1"/>
  <c r="K509" i="3"/>
  <c r="L509" i="3" s="1"/>
  <c r="R509" i="3" s="1"/>
  <c r="K510" i="3"/>
  <c r="L510" i="3" s="1"/>
  <c r="R510" i="3" s="1"/>
  <c r="K511" i="3"/>
  <c r="L511" i="3" s="1"/>
  <c r="R511" i="3" s="1"/>
  <c r="K512" i="3"/>
  <c r="L512" i="3" s="1"/>
  <c r="R512" i="3" s="1"/>
  <c r="K513" i="3"/>
  <c r="L513" i="3" s="1"/>
  <c r="R513" i="3" s="1"/>
  <c r="K514" i="3"/>
  <c r="L514" i="3" s="1"/>
  <c r="R514" i="3" s="1"/>
  <c r="K515" i="3"/>
  <c r="L515" i="3" s="1"/>
  <c r="R515" i="3" s="1"/>
  <c r="K516" i="3"/>
  <c r="L516" i="3" s="1"/>
  <c r="R516" i="3" s="1"/>
  <c r="K517" i="3"/>
  <c r="L517" i="3" s="1"/>
  <c r="R517" i="3" s="1"/>
  <c r="K518" i="3"/>
  <c r="L518" i="3" s="1"/>
  <c r="R518" i="3" s="1"/>
  <c r="K519" i="3"/>
  <c r="L519" i="3" s="1"/>
  <c r="R519" i="3" s="1"/>
  <c r="K520" i="3"/>
  <c r="L520" i="3" s="1"/>
  <c r="R520" i="3" s="1"/>
  <c r="K521" i="3"/>
  <c r="L521" i="3" s="1"/>
  <c r="R521" i="3" s="1"/>
  <c r="K522" i="3"/>
  <c r="L522" i="3" s="1"/>
  <c r="R522" i="3" s="1"/>
  <c r="K523" i="3"/>
  <c r="L523" i="3" s="1"/>
  <c r="R523" i="3" s="1"/>
  <c r="K524" i="3"/>
  <c r="L524" i="3" s="1"/>
  <c r="R524" i="3" s="1"/>
  <c r="K525" i="3"/>
  <c r="L525" i="3" s="1"/>
  <c r="R525" i="3" s="1"/>
  <c r="K526" i="3"/>
  <c r="L526" i="3" s="1"/>
  <c r="R526" i="3" s="1"/>
  <c r="K527" i="3"/>
  <c r="L527" i="3" s="1"/>
  <c r="R527" i="3" s="1"/>
  <c r="K528" i="3"/>
  <c r="L528" i="3" s="1"/>
  <c r="R528" i="3" s="1"/>
  <c r="K529" i="3"/>
  <c r="L529" i="3" s="1"/>
  <c r="R529" i="3" s="1"/>
  <c r="K530" i="3"/>
  <c r="L530" i="3" s="1"/>
  <c r="R530" i="3" s="1"/>
  <c r="K531" i="3"/>
  <c r="L531" i="3" s="1"/>
  <c r="R531" i="3" s="1"/>
  <c r="K532" i="3"/>
  <c r="L532" i="3" s="1"/>
  <c r="R532" i="3" s="1"/>
  <c r="K533" i="3"/>
  <c r="L533" i="3" s="1"/>
  <c r="R533" i="3" s="1"/>
  <c r="K534" i="3"/>
  <c r="L534" i="3" s="1"/>
  <c r="R534" i="3" s="1"/>
  <c r="K535" i="3"/>
  <c r="L535" i="3" s="1"/>
  <c r="R535" i="3" s="1"/>
  <c r="K536" i="3"/>
  <c r="L536" i="3" s="1"/>
  <c r="R536" i="3" s="1"/>
  <c r="K537" i="3"/>
  <c r="L537" i="3" s="1"/>
  <c r="R537" i="3" s="1"/>
  <c r="K538" i="3"/>
  <c r="L538" i="3" s="1"/>
  <c r="R538" i="3" s="1"/>
  <c r="K539" i="3"/>
  <c r="L539" i="3" s="1"/>
  <c r="R539" i="3" s="1"/>
  <c r="K540" i="3"/>
  <c r="L540" i="3" s="1"/>
  <c r="R540" i="3" s="1"/>
  <c r="K541" i="3"/>
  <c r="L541" i="3" s="1"/>
  <c r="R541" i="3" s="1"/>
  <c r="K542" i="3"/>
  <c r="L542" i="3" s="1"/>
  <c r="R542" i="3" s="1"/>
  <c r="K543" i="3"/>
  <c r="L543" i="3" s="1"/>
  <c r="R543" i="3" s="1"/>
  <c r="K544" i="3"/>
  <c r="L544" i="3" s="1"/>
  <c r="R544" i="3" s="1"/>
  <c r="K545" i="3"/>
  <c r="L545" i="3" s="1"/>
  <c r="R545" i="3" s="1"/>
  <c r="K546" i="3"/>
  <c r="L546" i="3" s="1"/>
  <c r="R546" i="3" s="1"/>
  <c r="K547" i="3"/>
  <c r="L547" i="3" s="1"/>
  <c r="R547" i="3" s="1"/>
  <c r="K548" i="3"/>
  <c r="L548" i="3" s="1"/>
  <c r="R548" i="3" s="1"/>
  <c r="K549" i="3"/>
  <c r="L549" i="3" s="1"/>
  <c r="R549" i="3" s="1"/>
  <c r="K550" i="3"/>
  <c r="L550" i="3" s="1"/>
  <c r="R550" i="3" s="1"/>
  <c r="K551" i="3"/>
  <c r="L551" i="3" s="1"/>
  <c r="R551" i="3" s="1"/>
  <c r="K552" i="3"/>
  <c r="L552" i="3" s="1"/>
  <c r="R552" i="3" s="1"/>
  <c r="K553" i="3"/>
  <c r="L553" i="3" s="1"/>
  <c r="R553" i="3" s="1"/>
  <c r="K554" i="3"/>
  <c r="L554" i="3" s="1"/>
  <c r="R554" i="3" s="1"/>
  <c r="K555" i="3"/>
  <c r="L555" i="3" s="1"/>
  <c r="R555" i="3" s="1"/>
  <c r="K556" i="3"/>
  <c r="L556" i="3" s="1"/>
  <c r="R556" i="3" s="1"/>
  <c r="K557" i="3"/>
  <c r="L557" i="3" s="1"/>
  <c r="R557" i="3" s="1"/>
  <c r="K558" i="3"/>
  <c r="L558" i="3" s="1"/>
  <c r="R558" i="3" s="1"/>
  <c r="K559" i="3"/>
  <c r="L559" i="3" s="1"/>
  <c r="R559" i="3" s="1"/>
  <c r="K560" i="3"/>
  <c r="L560" i="3" s="1"/>
  <c r="R560" i="3" s="1"/>
  <c r="K561" i="3"/>
  <c r="L561" i="3" s="1"/>
  <c r="R561" i="3" s="1"/>
  <c r="K562" i="3"/>
  <c r="L562" i="3" s="1"/>
  <c r="R562" i="3" s="1"/>
  <c r="K563" i="3"/>
  <c r="L563" i="3" s="1"/>
  <c r="R563" i="3" s="1"/>
  <c r="K564" i="3"/>
  <c r="L564" i="3" s="1"/>
  <c r="R564" i="3" s="1"/>
  <c r="K565" i="3"/>
  <c r="L565" i="3" s="1"/>
  <c r="R565" i="3" s="1"/>
  <c r="K566" i="3"/>
  <c r="L566" i="3" s="1"/>
  <c r="R566" i="3" s="1"/>
  <c r="K567" i="3"/>
  <c r="L567" i="3" s="1"/>
  <c r="R567" i="3" s="1"/>
  <c r="K568" i="3"/>
  <c r="L568" i="3" s="1"/>
  <c r="R568" i="3" s="1"/>
  <c r="K569" i="3"/>
  <c r="L569" i="3" s="1"/>
  <c r="R569" i="3" s="1"/>
  <c r="K570" i="3"/>
  <c r="L570" i="3" s="1"/>
  <c r="R570" i="3" s="1"/>
  <c r="K571" i="3"/>
  <c r="L571" i="3" s="1"/>
  <c r="R571" i="3" s="1"/>
  <c r="K572" i="3"/>
  <c r="L572" i="3" s="1"/>
  <c r="R572" i="3" s="1"/>
  <c r="K573" i="3"/>
  <c r="L573" i="3" s="1"/>
  <c r="R573" i="3" s="1"/>
  <c r="K574" i="3"/>
  <c r="L574" i="3" s="1"/>
  <c r="R574" i="3" s="1"/>
  <c r="K575" i="3"/>
  <c r="L575" i="3" s="1"/>
  <c r="R575" i="3" s="1"/>
  <c r="K576" i="3"/>
  <c r="L576" i="3" s="1"/>
  <c r="R576" i="3" s="1"/>
  <c r="K577" i="3"/>
  <c r="L577" i="3" s="1"/>
  <c r="R577" i="3" s="1"/>
  <c r="K578" i="3"/>
  <c r="L578" i="3" s="1"/>
  <c r="R578" i="3" s="1"/>
  <c r="K579" i="3"/>
  <c r="L579" i="3" s="1"/>
  <c r="R579" i="3" s="1"/>
  <c r="K580" i="3"/>
  <c r="L580" i="3" s="1"/>
  <c r="R580" i="3" s="1"/>
  <c r="K581" i="3"/>
  <c r="L581" i="3" s="1"/>
  <c r="R581" i="3" s="1"/>
  <c r="K582" i="3"/>
  <c r="L582" i="3" s="1"/>
  <c r="R582" i="3" s="1"/>
  <c r="K583" i="3"/>
  <c r="L583" i="3" s="1"/>
  <c r="R583" i="3" s="1"/>
  <c r="K584" i="3"/>
  <c r="L584" i="3" s="1"/>
  <c r="R584" i="3" s="1"/>
  <c r="K585" i="3"/>
  <c r="L585" i="3" s="1"/>
  <c r="R585" i="3" s="1"/>
  <c r="K586" i="3"/>
  <c r="L586" i="3" s="1"/>
  <c r="R586" i="3" s="1"/>
  <c r="K587" i="3"/>
  <c r="L587" i="3" s="1"/>
  <c r="R587" i="3" s="1"/>
  <c r="K588" i="3"/>
  <c r="L588" i="3" s="1"/>
  <c r="R588" i="3" s="1"/>
  <c r="K589" i="3"/>
  <c r="L589" i="3" s="1"/>
  <c r="R589" i="3" s="1"/>
  <c r="K590" i="3"/>
  <c r="L590" i="3" s="1"/>
  <c r="R590" i="3" s="1"/>
  <c r="K591" i="3"/>
  <c r="L591" i="3" s="1"/>
  <c r="R591" i="3" s="1"/>
  <c r="K592" i="3"/>
  <c r="L592" i="3" s="1"/>
  <c r="R592" i="3" s="1"/>
  <c r="K593" i="3"/>
  <c r="L593" i="3" s="1"/>
  <c r="R593" i="3" s="1"/>
  <c r="K594" i="3"/>
  <c r="L594" i="3" s="1"/>
  <c r="R594" i="3" s="1"/>
  <c r="K595" i="3"/>
  <c r="L595" i="3" s="1"/>
  <c r="R595" i="3" s="1"/>
  <c r="K596" i="3"/>
  <c r="L596" i="3" s="1"/>
  <c r="R596" i="3" s="1"/>
  <c r="K597" i="3"/>
  <c r="L597" i="3" s="1"/>
  <c r="R597" i="3" s="1"/>
  <c r="K598" i="3"/>
  <c r="L598" i="3" s="1"/>
  <c r="R598" i="3" s="1"/>
  <c r="K599" i="3"/>
  <c r="L599" i="3" s="1"/>
  <c r="R599" i="3" s="1"/>
  <c r="K600" i="3"/>
  <c r="L600" i="3" s="1"/>
  <c r="R600" i="3" s="1"/>
  <c r="K601" i="3"/>
  <c r="L601" i="3" s="1"/>
  <c r="R601" i="3" s="1"/>
  <c r="K602" i="3"/>
  <c r="L602" i="3" s="1"/>
  <c r="R602" i="3" s="1"/>
  <c r="K603" i="3"/>
  <c r="L603" i="3" s="1"/>
  <c r="R603" i="3" s="1"/>
  <c r="K604" i="3"/>
  <c r="L604" i="3" s="1"/>
  <c r="R604" i="3" s="1"/>
  <c r="K605" i="3"/>
  <c r="L605" i="3" s="1"/>
  <c r="R605" i="3" s="1"/>
  <c r="K606" i="3"/>
  <c r="L606" i="3" s="1"/>
  <c r="R606" i="3" s="1"/>
  <c r="K607" i="3"/>
  <c r="L607" i="3" s="1"/>
  <c r="R607" i="3" s="1"/>
  <c r="K608" i="3"/>
  <c r="L608" i="3" s="1"/>
  <c r="R608" i="3" s="1"/>
  <c r="K609" i="3"/>
  <c r="L609" i="3" s="1"/>
  <c r="R609" i="3" s="1"/>
  <c r="K610" i="3"/>
  <c r="L610" i="3" s="1"/>
  <c r="R610" i="3" s="1"/>
  <c r="K611" i="3"/>
  <c r="L611" i="3" s="1"/>
  <c r="R611" i="3" s="1"/>
  <c r="K612" i="3"/>
  <c r="L612" i="3" s="1"/>
  <c r="R612" i="3" s="1"/>
  <c r="K613" i="3"/>
  <c r="L613" i="3" s="1"/>
  <c r="R613" i="3" s="1"/>
  <c r="K614" i="3"/>
  <c r="L614" i="3" s="1"/>
  <c r="R614" i="3" s="1"/>
  <c r="K615" i="3"/>
  <c r="L615" i="3" s="1"/>
  <c r="R615" i="3" s="1"/>
  <c r="K616" i="3"/>
  <c r="L616" i="3" s="1"/>
  <c r="R616" i="3" s="1"/>
  <c r="K617" i="3"/>
  <c r="L617" i="3" s="1"/>
  <c r="R617" i="3" s="1"/>
  <c r="K618" i="3"/>
  <c r="L618" i="3" s="1"/>
  <c r="R618" i="3" s="1"/>
  <c r="K619" i="3"/>
  <c r="L619" i="3" s="1"/>
  <c r="R619" i="3" s="1"/>
  <c r="K620" i="3"/>
  <c r="L620" i="3" s="1"/>
  <c r="R620" i="3" s="1"/>
  <c r="K621" i="3"/>
  <c r="L621" i="3" s="1"/>
  <c r="R621" i="3" s="1"/>
  <c r="K622" i="3"/>
  <c r="L622" i="3" s="1"/>
  <c r="R622" i="3" s="1"/>
  <c r="K623" i="3"/>
  <c r="L623" i="3" s="1"/>
  <c r="R623" i="3" s="1"/>
  <c r="K624" i="3"/>
  <c r="L624" i="3" s="1"/>
  <c r="R624" i="3" s="1"/>
  <c r="K625" i="3"/>
  <c r="L625" i="3" s="1"/>
  <c r="R625" i="3" s="1"/>
  <c r="K626" i="3"/>
  <c r="L626" i="3" s="1"/>
  <c r="R626" i="3" s="1"/>
  <c r="K627" i="3"/>
  <c r="L627" i="3" s="1"/>
  <c r="R627" i="3" s="1"/>
  <c r="K628" i="3"/>
  <c r="L628" i="3" s="1"/>
  <c r="R628" i="3" s="1"/>
  <c r="K629" i="3"/>
  <c r="L629" i="3" s="1"/>
  <c r="R629" i="3" s="1"/>
  <c r="K630" i="3"/>
  <c r="L630" i="3" s="1"/>
  <c r="R630" i="3" s="1"/>
  <c r="K631" i="3"/>
  <c r="L631" i="3" s="1"/>
  <c r="R631" i="3" s="1"/>
  <c r="K632" i="3"/>
  <c r="L632" i="3" s="1"/>
  <c r="R632" i="3" s="1"/>
  <c r="K633" i="3"/>
  <c r="L633" i="3" s="1"/>
  <c r="R633" i="3" s="1"/>
  <c r="K634" i="3"/>
  <c r="L634" i="3" s="1"/>
  <c r="R634" i="3" s="1"/>
  <c r="K635" i="3"/>
  <c r="L635" i="3" s="1"/>
  <c r="R635" i="3" s="1"/>
  <c r="K636" i="3"/>
  <c r="L636" i="3" s="1"/>
  <c r="R636" i="3" s="1"/>
  <c r="K637" i="3"/>
  <c r="L637" i="3" s="1"/>
  <c r="R637" i="3" s="1"/>
  <c r="K638" i="3"/>
  <c r="L638" i="3" s="1"/>
  <c r="R638" i="3" s="1"/>
  <c r="K639" i="3"/>
  <c r="L639" i="3" s="1"/>
  <c r="R639" i="3" s="1"/>
  <c r="K3" i="3"/>
  <c r="L3" i="3" s="1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66" i="3"/>
  <c r="I583" i="3"/>
  <c r="I589" i="3"/>
  <c r="I631" i="3"/>
  <c r="I639" i="3" l="1"/>
  <c r="I638" i="3"/>
  <c r="I637" i="3"/>
  <c r="I636" i="3"/>
  <c r="I635" i="3"/>
  <c r="I634" i="3"/>
  <c r="I633" i="3"/>
  <c r="I632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I618" i="3"/>
  <c r="I617" i="3"/>
  <c r="I616" i="3"/>
  <c r="I615" i="3"/>
  <c r="I614" i="3"/>
  <c r="I613" i="3"/>
  <c r="I612" i="3"/>
  <c r="I611" i="3"/>
  <c r="I610" i="3"/>
  <c r="I609" i="3"/>
  <c r="I608" i="3"/>
  <c r="I607" i="3"/>
  <c r="I606" i="3"/>
  <c r="I605" i="3"/>
  <c r="I604" i="3"/>
  <c r="I603" i="3"/>
  <c r="I602" i="3"/>
  <c r="I601" i="3"/>
  <c r="I600" i="3"/>
  <c r="I599" i="3"/>
  <c r="I598" i="3"/>
  <c r="I597" i="3"/>
  <c r="I596" i="3"/>
  <c r="I595" i="3"/>
  <c r="I594" i="3"/>
  <c r="I593" i="3"/>
  <c r="I592" i="3"/>
  <c r="I591" i="3"/>
  <c r="I590" i="3"/>
  <c r="I588" i="3"/>
  <c r="I587" i="3"/>
  <c r="I586" i="3"/>
  <c r="I585" i="3"/>
  <c r="I584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P517" i="3" s="1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532" i="3"/>
  <c r="I465" i="3"/>
  <c r="P465" i="3" s="1"/>
  <c r="I464" i="3"/>
  <c r="I463" i="3"/>
  <c r="I462" i="3"/>
  <c r="I461" i="3"/>
  <c r="P461" i="3" s="1"/>
  <c r="I460" i="3"/>
  <c r="I459" i="3"/>
  <c r="I458" i="3"/>
  <c r="I457" i="3"/>
  <c r="I456" i="3"/>
  <c r="I455" i="3"/>
  <c r="P455" i="3" s="1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P429" i="3" s="1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S638" i="3"/>
  <c r="P638" i="3"/>
  <c r="S636" i="3"/>
  <c r="P636" i="3"/>
  <c r="S634" i="3"/>
  <c r="P634" i="3"/>
  <c r="S632" i="3"/>
  <c r="P632" i="3"/>
  <c r="S630" i="3"/>
  <c r="P630" i="3"/>
  <c r="S627" i="3"/>
  <c r="P627" i="3"/>
  <c r="S625" i="3"/>
  <c r="P625" i="3"/>
  <c r="S623" i="3"/>
  <c r="P623" i="3"/>
  <c r="S621" i="3"/>
  <c r="P621" i="3"/>
  <c r="S619" i="3"/>
  <c r="P619" i="3"/>
  <c r="S617" i="3"/>
  <c r="P617" i="3"/>
  <c r="S616" i="3"/>
  <c r="P616" i="3"/>
  <c r="S613" i="3"/>
  <c r="P613" i="3"/>
  <c r="S611" i="3"/>
  <c r="P611" i="3"/>
  <c r="S609" i="3"/>
  <c r="P609" i="3"/>
  <c r="S607" i="3"/>
  <c r="P607" i="3"/>
  <c r="S605" i="3"/>
  <c r="P605" i="3"/>
  <c r="S603" i="3"/>
  <c r="P603" i="3"/>
  <c r="S601" i="3"/>
  <c r="P601" i="3"/>
  <c r="S599" i="3"/>
  <c r="P599" i="3"/>
  <c r="S597" i="3"/>
  <c r="P597" i="3"/>
  <c r="S595" i="3"/>
  <c r="P595" i="3"/>
  <c r="S593" i="3"/>
  <c r="P593" i="3"/>
  <c r="S591" i="3"/>
  <c r="P591" i="3"/>
  <c r="S589" i="3"/>
  <c r="P589" i="3"/>
  <c r="S587" i="3"/>
  <c r="P587" i="3"/>
  <c r="S585" i="3"/>
  <c r="P585" i="3"/>
  <c r="S583" i="3"/>
  <c r="P583" i="3"/>
  <c r="S581" i="3"/>
  <c r="P581" i="3"/>
  <c r="S579" i="3"/>
  <c r="P579" i="3"/>
  <c r="S577" i="3"/>
  <c r="P577" i="3"/>
  <c r="S575" i="3"/>
  <c r="P575" i="3"/>
  <c r="S573" i="3"/>
  <c r="P573" i="3"/>
  <c r="S571" i="3"/>
  <c r="P571" i="3"/>
  <c r="S569" i="3"/>
  <c r="P569" i="3"/>
  <c r="S567" i="3"/>
  <c r="P567" i="3"/>
  <c r="S565" i="3"/>
  <c r="P565" i="3"/>
  <c r="S563" i="3"/>
  <c r="P563" i="3"/>
  <c r="S561" i="3"/>
  <c r="P561" i="3"/>
  <c r="S559" i="3"/>
  <c r="P559" i="3"/>
  <c r="S557" i="3"/>
  <c r="P557" i="3"/>
  <c r="S555" i="3"/>
  <c r="P555" i="3"/>
  <c r="S553" i="3"/>
  <c r="P553" i="3"/>
  <c r="S551" i="3"/>
  <c r="P551" i="3"/>
  <c r="S549" i="3"/>
  <c r="P549" i="3"/>
  <c r="S547" i="3"/>
  <c r="P547" i="3"/>
  <c r="S546" i="3"/>
  <c r="P546" i="3"/>
  <c r="S544" i="3"/>
  <c r="P544" i="3"/>
  <c r="S541" i="3"/>
  <c r="P541" i="3"/>
  <c r="S539" i="3"/>
  <c r="P539" i="3"/>
  <c r="S537" i="3"/>
  <c r="P537" i="3"/>
  <c r="S535" i="3"/>
  <c r="P535" i="3"/>
  <c r="S533" i="3"/>
  <c r="P533" i="3"/>
  <c r="S530" i="3"/>
  <c r="P530" i="3"/>
  <c r="S528" i="3"/>
  <c r="P528" i="3"/>
  <c r="S526" i="3"/>
  <c r="P526" i="3"/>
  <c r="S524" i="3"/>
  <c r="P524" i="3"/>
  <c r="S522" i="3"/>
  <c r="P522" i="3"/>
  <c r="S519" i="3"/>
  <c r="P519" i="3"/>
  <c r="S517" i="3"/>
  <c r="S515" i="3"/>
  <c r="P515" i="3"/>
  <c r="S513" i="3"/>
  <c r="P513" i="3"/>
  <c r="S511" i="3"/>
  <c r="P511" i="3"/>
  <c r="S509" i="3"/>
  <c r="P509" i="3"/>
  <c r="S507" i="3"/>
  <c r="P507" i="3"/>
  <c r="S505" i="3"/>
  <c r="P505" i="3"/>
  <c r="S503" i="3"/>
  <c r="P503" i="3"/>
  <c r="S501" i="3"/>
  <c r="P501" i="3"/>
  <c r="S499" i="3"/>
  <c r="P499" i="3"/>
  <c r="S497" i="3"/>
  <c r="P497" i="3"/>
  <c r="S495" i="3"/>
  <c r="P495" i="3"/>
  <c r="S493" i="3"/>
  <c r="P493" i="3"/>
  <c r="S491" i="3"/>
  <c r="P491" i="3"/>
  <c r="S489" i="3"/>
  <c r="P489" i="3"/>
  <c r="S487" i="3"/>
  <c r="P487" i="3"/>
  <c r="S484" i="3"/>
  <c r="P484" i="3"/>
  <c r="S482" i="3"/>
  <c r="P482" i="3"/>
  <c r="S480" i="3"/>
  <c r="P480" i="3"/>
  <c r="S478" i="3"/>
  <c r="P478" i="3"/>
  <c r="S476" i="3"/>
  <c r="P476" i="3"/>
  <c r="S474" i="3"/>
  <c r="P474" i="3"/>
  <c r="S472" i="3"/>
  <c r="P472" i="3"/>
  <c r="S469" i="3"/>
  <c r="P469" i="3"/>
  <c r="S467" i="3"/>
  <c r="P467" i="3"/>
  <c r="S465" i="3"/>
  <c r="S463" i="3"/>
  <c r="P463" i="3"/>
  <c r="S461" i="3"/>
  <c r="S459" i="3"/>
  <c r="P459" i="3"/>
  <c r="S457" i="3"/>
  <c r="P457" i="3"/>
  <c r="S455" i="3"/>
  <c r="S453" i="3"/>
  <c r="P453" i="3"/>
  <c r="S451" i="3"/>
  <c r="P451" i="3"/>
  <c r="S449" i="3"/>
  <c r="P449" i="3"/>
  <c r="S447" i="3"/>
  <c r="P447" i="3"/>
  <c r="S445" i="3"/>
  <c r="P445" i="3"/>
  <c r="S443" i="3"/>
  <c r="P443" i="3"/>
  <c r="S441" i="3"/>
  <c r="P441" i="3"/>
  <c r="S439" i="3"/>
  <c r="P439" i="3"/>
  <c r="S437" i="3"/>
  <c r="P437" i="3"/>
  <c r="S435" i="3"/>
  <c r="P435" i="3"/>
  <c r="S433" i="3"/>
  <c r="P433" i="3"/>
  <c r="S431" i="3"/>
  <c r="P431" i="3"/>
  <c r="S429" i="3"/>
  <c r="S427" i="3"/>
  <c r="P427" i="3"/>
  <c r="S425" i="3"/>
  <c r="P425" i="3"/>
  <c r="S423" i="3"/>
  <c r="P423" i="3"/>
  <c r="S415" i="3"/>
  <c r="P415" i="3"/>
  <c r="S639" i="3"/>
  <c r="P639" i="3"/>
  <c r="S637" i="3"/>
  <c r="P637" i="3"/>
  <c r="S635" i="3"/>
  <c r="P635" i="3"/>
  <c r="S633" i="3"/>
  <c r="P633" i="3"/>
  <c r="S631" i="3"/>
  <c r="P631" i="3"/>
  <c r="S629" i="3"/>
  <c r="P629" i="3"/>
  <c r="S628" i="3"/>
  <c r="P628" i="3"/>
  <c r="S626" i="3"/>
  <c r="P626" i="3"/>
  <c r="S624" i="3"/>
  <c r="P624" i="3"/>
  <c r="S622" i="3"/>
  <c r="P622" i="3"/>
  <c r="S620" i="3"/>
  <c r="P620" i="3"/>
  <c r="S618" i="3"/>
  <c r="P618" i="3"/>
  <c r="S615" i="3"/>
  <c r="P615" i="3"/>
  <c r="S614" i="3"/>
  <c r="P614" i="3"/>
  <c r="S612" i="3"/>
  <c r="P612" i="3"/>
  <c r="S610" i="3"/>
  <c r="P610" i="3"/>
  <c r="S608" i="3"/>
  <c r="P608" i="3"/>
  <c r="S606" i="3"/>
  <c r="P606" i="3"/>
  <c r="S604" i="3"/>
  <c r="P604" i="3"/>
  <c r="S602" i="3"/>
  <c r="P602" i="3"/>
  <c r="S600" i="3"/>
  <c r="P600" i="3"/>
  <c r="S598" i="3"/>
  <c r="P598" i="3"/>
  <c r="S596" i="3"/>
  <c r="P596" i="3"/>
  <c r="S594" i="3"/>
  <c r="P594" i="3"/>
  <c r="S592" i="3"/>
  <c r="P592" i="3"/>
  <c r="S590" i="3"/>
  <c r="P590" i="3"/>
  <c r="S588" i="3"/>
  <c r="P588" i="3"/>
  <c r="S586" i="3"/>
  <c r="P586" i="3"/>
  <c r="S584" i="3"/>
  <c r="P584" i="3"/>
  <c r="S582" i="3"/>
  <c r="P582" i="3"/>
  <c r="S580" i="3"/>
  <c r="P580" i="3"/>
  <c r="S578" i="3"/>
  <c r="P578" i="3"/>
  <c r="S576" i="3"/>
  <c r="P576" i="3"/>
  <c r="S574" i="3"/>
  <c r="P574" i="3"/>
  <c r="S572" i="3"/>
  <c r="P572" i="3"/>
  <c r="S570" i="3"/>
  <c r="P570" i="3"/>
  <c r="S568" i="3"/>
  <c r="P568" i="3"/>
  <c r="S566" i="3"/>
  <c r="P566" i="3"/>
  <c r="S564" i="3"/>
  <c r="P564" i="3"/>
  <c r="S562" i="3"/>
  <c r="P562" i="3"/>
  <c r="S560" i="3"/>
  <c r="P560" i="3"/>
  <c r="S558" i="3"/>
  <c r="P558" i="3"/>
  <c r="S556" i="3"/>
  <c r="P556" i="3"/>
  <c r="S554" i="3"/>
  <c r="P554" i="3"/>
  <c r="S552" i="3"/>
  <c r="P552" i="3"/>
  <c r="S550" i="3"/>
  <c r="P550" i="3"/>
  <c r="S548" i="3"/>
  <c r="P548" i="3"/>
  <c r="S545" i="3"/>
  <c r="P545" i="3"/>
  <c r="S543" i="3"/>
  <c r="P543" i="3"/>
  <c r="S542" i="3"/>
  <c r="P542" i="3"/>
  <c r="S540" i="3"/>
  <c r="P540" i="3"/>
  <c r="S538" i="3"/>
  <c r="P538" i="3"/>
  <c r="S536" i="3"/>
  <c r="P536" i="3"/>
  <c r="S534" i="3"/>
  <c r="P534" i="3"/>
  <c r="S532" i="3"/>
  <c r="P532" i="3"/>
  <c r="S531" i="3"/>
  <c r="P531" i="3"/>
  <c r="S529" i="3"/>
  <c r="P529" i="3"/>
  <c r="S527" i="3"/>
  <c r="P527" i="3"/>
  <c r="S525" i="3"/>
  <c r="P525" i="3"/>
  <c r="S523" i="3"/>
  <c r="P523" i="3"/>
  <c r="S521" i="3"/>
  <c r="P521" i="3"/>
  <c r="S520" i="3"/>
  <c r="P520" i="3"/>
  <c r="S518" i="3"/>
  <c r="P518" i="3"/>
  <c r="S516" i="3"/>
  <c r="P516" i="3"/>
  <c r="S514" i="3"/>
  <c r="P514" i="3"/>
  <c r="S512" i="3"/>
  <c r="P512" i="3"/>
  <c r="S510" i="3"/>
  <c r="P510" i="3"/>
  <c r="S508" i="3"/>
  <c r="P508" i="3"/>
  <c r="S506" i="3"/>
  <c r="P506" i="3"/>
  <c r="S504" i="3"/>
  <c r="P504" i="3"/>
  <c r="S502" i="3"/>
  <c r="P502" i="3"/>
  <c r="S500" i="3"/>
  <c r="P500" i="3"/>
  <c r="S498" i="3"/>
  <c r="P498" i="3"/>
  <c r="S496" i="3"/>
  <c r="P496" i="3"/>
  <c r="S494" i="3"/>
  <c r="P494" i="3"/>
  <c r="S492" i="3"/>
  <c r="P492" i="3"/>
  <c r="S490" i="3"/>
  <c r="P490" i="3"/>
  <c r="S488" i="3"/>
  <c r="P488" i="3"/>
  <c r="S486" i="3"/>
  <c r="P486" i="3"/>
  <c r="S485" i="3"/>
  <c r="P485" i="3"/>
  <c r="S483" i="3"/>
  <c r="P483" i="3"/>
  <c r="S481" i="3"/>
  <c r="P481" i="3"/>
  <c r="S479" i="3"/>
  <c r="P479" i="3"/>
  <c r="S477" i="3"/>
  <c r="P477" i="3"/>
  <c r="S475" i="3"/>
  <c r="P475" i="3"/>
  <c r="S473" i="3"/>
  <c r="P473" i="3"/>
  <c r="S471" i="3"/>
  <c r="P471" i="3"/>
  <c r="S470" i="3"/>
  <c r="P470" i="3"/>
  <c r="S468" i="3"/>
  <c r="P468" i="3"/>
  <c r="S466" i="3"/>
  <c r="P466" i="3"/>
  <c r="S464" i="3"/>
  <c r="P464" i="3"/>
  <c r="S462" i="3"/>
  <c r="P462" i="3"/>
  <c r="S460" i="3"/>
  <c r="P460" i="3"/>
  <c r="S458" i="3"/>
  <c r="P458" i="3"/>
  <c r="S456" i="3"/>
  <c r="P456" i="3"/>
  <c r="S454" i="3"/>
  <c r="P454" i="3"/>
  <c r="S452" i="3"/>
  <c r="P452" i="3"/>
  <c r="S450" i="3"/>
  <c r="P450" i="3"/>
  <c r="S448" i="3"/>
  <c r="P448" i="3"/>
  <c r="S446" i="3"/>
  <c r="P446" i="3"/>
  <c r="S444" i="3"/>
  <c r="P444" i="3"/>
  <c r="S442" i="3"/>
  <c r="P442" i="3"/>
  <c r="S440" i="3"/>
  <c r="P440" i="3"/>
  <c r="S438" i="3"/>
  <c r="P438" i="3"/>
  <c r="S436" i="3"/>
  <c r="P436" i="3"/>
  <c r="S434" i="3"/>
  <c r="P434" i="3"/>
  <c r="S432" i="3"/>
  <c r="P432" i="3"/>
  <c r="S430" i="3"/>
  <c r="P430" i="3"/>
  <c r="S428" i="3"/>
  <c r="P428" i="3"/>
  <c r="S426" i="3"/>
  <c r="P426" i="3"/>
  <c r="S424" i="3"/>
  <c r="P424" i="3"/>
  <c r="S422" i="3"/>
  <c r="P422" i="3"/>
  <c r="S421" i="3"/>
  <c r="P421" i="3"/>
  <c r="S420" i="3"/>
  <c r="P420" i="3"/>
  <c r="S419" i="3"/>
  <c r="P419" i="3"/>
  <c r="S418" i="3"/>
  <c r="P418" i="3"/>
  <c r="S417" i="3"/>
  <c r="P417" i="3"/>
  <c r="S416" i="3"/>
  <c r="P416" i="3"/>
  <c r="S414" i="3"/>
  <c r="P414" i="3"/>
  <c r="S413" i="3"/>
  <c r="P413" i="3"/>
  <c r="S412" i="3"/>
  <c r="P412" i="3"/>
  <c r="S411" i="3"/>
  <c r="P411" i="3"/>
  <c r="S410" i="3"/>
  <c r="P410" i="3"/>
  <c r="S409" i="3"/>
  <c r="P409" i="3"/>
  <c r="S408" i="3"/>
  <c r="P408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T408" i="3" l="1"/>
  <c r="Q408" i="3"/>
  <c r="Y408" i="3" s="1"/>
  <c r="T409" i="3"/>
  <c r="Q409" i="3"/>
  <c r="T410" i="3"/>
  <c r="Q410" i="3"/>
  <c r="T411" i="3"/>
  <c r="Q411" i="3"/>
  <c r="T412" i="3"/>
  <c r="Q412" i="3"/>
  <c r="T413" i="3"/>
  <c r="Q413" i="3"/>
  <c r="T414" i="3"/>
  <c r="Q414" i="3"/>
  <c r="T416" i="3"/>
  <c r="Q416" i="3"/>
  <c r="T417" i="3"/>
  <c r="Q417" i="3"/>
  <c r="T418" i="3"/>
  <c r="Q418" i="3"/>
  <c r="T419" i="3"/>
  <c r="Q419" i="3"/>
  <c r="Y419" i="3" s="1"/>
  <c r="T420" i="3"/>
  <c r="Q420" i="3"/>
  <c r="T421" i="3"/>
  <c r="Q421" i="3"/>
  <c r="T422" i="3"/>
  <c r="Q422" i="3"/>
  <c r="T424" i="3"/>
  <c r="Q424" i="3"/>
  <c r="T426" i="3"/>
  <c r="Q426" i="3"/>
  <c r="T428" i="3"/>
  <c r="Q428" i="3"/>
  <c r="U428" i="3" s="1"/>
  <c r="W428" i="3" s="1"/>
  <c r="T430" i="3"/>
  <c r="Q430" i="3"/>
  <c r="U430" i="3" s="1"/>
  <c r="W430" i="3" s="1"/>
  <c r="T432" i="3"/>
  <c r="Q432" i="3"/>
  <c r="U432" i="3" s="1"/>
  <c r="W432" i="3" s="1"/>
  <c r="T434" i="3"/>
  <c r="Q434" i="3"/>
  <c r="Y434" i="3" s="1"/>
  <c r="T436" i="3"/>
  <c r="Q436" i="3"/>
  <c r="T438" i="3"/>
  <c r="Q438" i="3"/>
  <c r="U438" i="3" s="1"/>
  <c r="W438" i="3" s="1"/>
  <c r="T440" i="3"/>
  <c r="Q440" i="3"/>
  <c r="U440" i="3" s="1"/>
  <c r="W440" i="3" s="1"/>
  <c r="T442" i="3"/>
  <c r="Q442" i="3"/>
  <c r="U442" i="3" s="1"/>
  <c r="W442" i="3" s="1"/>
  <c r="T444" i="3"/>
  <c r="Q444" i="3"/>
  <c r="U444" i="3" s="1"/>
  <c r="W444" i="3" s="1"/>
  <c r="T446" i="3"/>
  <c r="Q446" i="3"/>
  <c r="U446" i="3" s="1"/>
  <c r="W446" i="3" s="1"/>
  <c r="T448" i="3"/>
  <c r="Q448" i="3"/>
  <c r="U448" i="3" s="1"/>
  <c r="W448" i="3" s="1"/>
  <c r="T450" i="3"/>
  <c r="Q450" i="3"/>
  <c r="U450" i="3" s="1"/>
  <c r="W450" i="3" s="1"/>
  <c r="T452" i="3"/>
  <c r="Q452" i="3"/>
  <c r="U452" i="3" s="1"/>
  <c r="W452" i="3" s="1"/>
  <c r="T454" i="3"/>
  <c r="Q454" i="3"/>
  <c r="U454" i="3" s="1"/>
  <c r="W454" i="3" s="1"/>
  <c r="T456" i="3"/>
  <c r="Q456" i="3"/>
  <c r="U456" i="3" s="1"/>
  <c r="W456" i="3" s="1"/>
  <c r="T458" i="3"/>
  <c r="Q458" i="3"/>
  <c r="U458" i="3" s="1"/>
  <c r="W458" i="3" s="1"/>
  <c r="T460" i="3"/>
  <c r="Q460" i="3"/>
  <c r="U460" i="3" s="1"/>
  <c r="W460" i="3" s="1"/>
  <c r="T462" i="3"/>
  <c r="Q462" i="3"/>
  <c r="U462" i="3" s="1"/>
  <c r="W462" i="3" s="1"/>
  <c r="T464" i="3"/>
  <c r="Q464" i="3"/>
  <c r="U464" i="3" s="1"/>
  <c r="W464" i="3" s="1"/>
  <c r="T466" i="3"/>
  <c r="Q466" i="3"/>
  <c r="Y466" i="3" s="1"/>
  <c r="T468" i="3"/>
  <c r="Q468" i="3"/>
  <c r="U468" i="3" s="1"/>
  <c r="W468" i="3" s="1"/>
  <c r="T470" i="3"/>
  <c r="Q470" i="3"/>
  <c r="Y470" i="3" s="1"/>
  <c r="T471" i="3"/>
  <c r="Q471" i="3"/>
  <c r="U471" i="3" s="1"/>
  <c r="W471" i="3" s="1"/>
  <c r="T473" i="3"/>
  <c r="Q473" i="3"/>
  <c r="U473" i="3" s="1"/>
  <c r="W473" i="3" s="1"/>
  <c r="T475" i="3"/>
  <c r="Q475" i="3"/>
  <c r="Y475" i="3" s="1"/>
  <c r="T477" i="3"/>
  <c r="Q477" i="3"/>
  <c r="U477" i="3" s="1"/>
  <c r="W477" i="3" s="1"/>
  <c r="T479" i="3"/>
  <c r="Q479" i="3"/>
  <c r="Y479" i="3" s="1"/>
  <c r="T481" i="3"/>
  <c r="Q481" i="3"/>
  <c r="U481" i="3" s="1"/>
  <c r="W481" i="3" s="1"/>
  <c r="T483" i="3"/>
  <c r="Q483" i="3"/>
  <c r="Y483" i="3" s="1"/>
  <c r="T485" i="3"/>
  <c r="Q485" i="3"/>
  <c r="U485" i="3" s="1"/>
  <c r="W485" i="3" s="1"/>
  <c r="T486" i="3"/>
  <c r="Q486" i="3"/>
  <c r="U486" i="3" s="1"/>
  <c r="W486" i="3" s="1"/>
  <c r="T488" i="3"/>
  <c r="Q488" i="3"/>
  <c r="U488" i="3" s="1"/>
  <c r="W488" i="3" s="1"/>
  <c r="T490" i="3"/>
  <c r="Q490" i="3"/>
  <c r="U490" i="3" s="1"/>
  <c r="W490" i="3" s="1"/>
  <c r="T492" i="3"/>
  <c r="Q492" i="3"/>
  <c r="U492" i="3" s="1"/>
  <c r="W492" i="3" s="1"/>
  <c r="T494" i="3"/>
  <c r="Q494" i="3"/>
  <c r="U494" i="3" s="1"/>
  <c r="W494" i="3" s="1"/>
  <c r="T496" i="3"/>
  <c r="Q496" i="3"/>
  <c r="U496" i="3" s="1"/>
  <c r="W496" i="3" s="1"/>
  <c r="T498" i="3"/>
  <c r="Q498" i="3"/>
  <c r="U498" i="3" s="1"/>
  <c r="W498" i="3" s="1"/>
  <c r="T500" i="3"/>
  <c r="Q500" i="3"/>
  <c r="Y500" i="3" s="1"/>
  <c r="T502" i="3"/>
  <c r="Q502" i="3"/>
  <c r="U502" i="3" s="1"/>
  <c r="W502" i="3" s="1"/>
  <c r="T504" i="3"/>
  <c r="Q504" i="3"/>
  <c r="U504" i="3" s="1"/>
  <c r="W504" i="3" s="1"/>
  <c r="T506" i="3"/>
  <c r="Q506" i="3"/>
  <c r="U506" i="3" s="1"/>
  <c r="W506" i="3" s="1"/>
  <c r="T508" i="3"/>
  <c r="Q508" i="3"/>
  <c r="Y508" i="3" s="1"/>
  <c r="T510" i="3"/>
  <c r="Q510" i="3"/>
  <c r="U510" i="3" s="1"/>
  <c r="W510" i="3" s="1"/>
  <c r="T512" i="3"/>
  <c r="Q512" i="3"/>
  <c r="Y512" i="3" s="1"/>
  <c r="T514" i="3"/>
  <c r="Q514" i="3"/>
  <c r="U514" i="3" s="1"/>
  <c r="W514" i="3" s="1"/>
  <c r="T516" i="3"/>
  <c r="Q516" i="3"/>
  <c r="Y516" i="3" s="1"/>
  <c r="T518" i="3"/>
  <c r="Q518" i="3"/>
  <c r="Y518" i="3" s="1"/>
  <c r="T520" i="3"/>
  <c r="Q520" i="3"/>
  <c r="U520" i="3" s="1"/>
  <c r="W520" i="3" s="1"/>
  <c r="T521" i="3"/>
  <c r="Q521" i="3"/>
  <c r="Y521" i="3" s="1"/>
  <c r="T523" i="3"/>
  <c r="Q523" i="3"/>
  <c r="U523" i="3" s="1"/>
  <c r="W523" i="3" s="1"/>
  <c r="T525" i="3"/>
  <c r="Q525" i="3"/>
  <c r="Y525" i="3" s="1"/>
  <c r="T527" i="3"/>
  <c r="Q527" i="3"/>
  <c r="U527" i="3" s="1"/>
  <c r="W527" i="3" s="1"/>
  <c r="T529" i="3"/>
  <c r="Q529" i="3"/>
  <c r="Y529" i="3" s="1"/>
  <c r="T531" i="3"/>
  <c r="Q531" i="3"/>
  <c r="Y531" i="3" s="1"/>
  <c r="T532" i="3"/>
  <c r="Q532" i="3"/>
  <c r="T534" i="3"/>
  <c r="Q534" i="3"/>
  <c r="U534" i="3" s="1"/>
  <c r="W534" i="3" s="1"/>
  <c r="T536" i="3"/>
  <c r="Q536" i="3"/>
  <c r="U536" i="3" s="1"/>
  <c r="W536" i="3" s="1"/>
  <c r="T538" i="3"/>
  <c r="Q538" i="3"/>
  <c r="U538" i="3" s="1"/>
  <c r="W538" i="3" s="1"/>
  <c r="T540" i="3"/>
  <c r="Q540" i="3"/>
  <c r="Y540" i="3" s="1"/>
  <c r="T542" i="3"/>
  <c r="Q542" i="3"/>
  <c r="Y542" i="3" s="1"/>
  <c r="T543" i="3"/>
  <c r="Q543" i="3"/>
  <c r="U543" i="3" s="1"/>
  <c r="W543" i="3" s="1"/>
  <c r="T545" i="3"/>
  <c r="Q545" i="3"/>
  <c r="Y545" i="3" s="1"/>
  <c r="T548" i="3"/>
  <c r="Q548" i="3"/>
  <c r="Y548" i="3" s="1"/>
  <c r="T550" i="3"/>
  <c r="Q550" i="3"/>
  <c r="Y550" i="3" s="1"/>
  <c r="T552" i="3"/>
  <c r="Q552" i="3"/>
  <c r="U552" i="3" s="1"/>
  <c r="W552" i="3" s="1"/>
  <c r="T554" i="3"/>
  <c r="Q554" i="3"/>
  <c r="Y554" i="3" s="1"/>
  <c r="T556" i="3"/>
  <c r="Q556" i="3"/>
  <c r="Y556" i="3" s="1"/>
  <c r="T558" i="3"/>
  <c r="Q558" i="3"/>
  <c r="Y558" i="3" s="1"/>
  <c r="T560" i="3"/>
  <c r="Q560" i="3"/>
  <c r="U560" i="3" s="1"/>
  <c r="W560" i="3" s="1"/>
  <c r="T562" i="3"/>
  <c r="Q562" i="3"/>
  <c r="Y562" i="3" s="1"/>
  <c r="T564" i="3"/>
  <c r="Q564" i="3"/>
  <c r="Y564" i="3" s="1"/>
  <c r="T566" i="3"/>
  <c r="Q566" i="3"/>
  <c r="U566" i="3" s="1"/>
  <c r="W566" i="3" s="1"/>
  <c r="T568" i="3"/>
  <c r="Q568" i="3"/>
  <c r="U568" i="3" s="1"/>
  <c r="W568" i="3" s="1"/>
  <c r="T570" i="3"/>
  <c r="Q570" i="3"/>
  <c r="Y570" i="3" s="1"/>
  <c r="T572" i="3"/>
  <c r="Q572" i="3"/>
  <c r="U572" i="3" s="1"/>
  <c r="W572" i="3" s="1"/>
  <c r="T574" i="3"/>
  <c r="Q574" i="3"/>
  <c r="Y574" i="3" s="1"/>
  <c r="T576" i="3"/>
  <c r="Q576" i="3"/>
  <c r="Y576" i="3" s="1"/>
  <c r="T578" i="3"/>
  <c r="Q578" i="3"/>
  <c r="Y578" i="3" s="1"/>
  <c r="T580" i="3"/>
  <c r="Q580" i="3"/>
  <c r="Y580" i="3" s="1"/>
  <c r="T582" i="3"/>
  <c r="Q582" i="3"/>
  <c r="U582" i="3" s="1"/>
  <c r="W582" i="3" s="1"/>
  <c r="T584" i="3"/>
  <c r="Q584" i="3"/>
  <c r="Y584" i="3" s="1"/>
  <c r="T586" i="3"/>
  <c r="Q586" i="3"/>
  <c r="U586" i="3" s="1"/>
  <c r="W586" i="3" s="1"/>
  <c r="T588" i="3"/>
  <c r="Q588" i="3"/>
  <c r="U588" i="3" s="1"/>
  <c r="W588" i="3" s="1"/>
  <c r="T590" i="3"/>
  <c r="Q590" i="3"/>
  <c r="Y590" i="3" s="1"/>
  <c r="T592" i="3"/>
  <c r="Q592" i="3"/>
  <c r="Y592" i="3" s="1"/>
  <c r="T594" i="3"/>
  <c r="Q594" i="3"/>
  <c r="Y594" i="3" s="1"/>
  <c r="T596" i="3"/>
  <c r="Q596" i="3"/>
  <c r="Y596" i="3" s="1"/>
  <c r="T598" i="3"/>
  <c r="Q598" i="3"/>
  <c r="Y598" i="3" s="1"/>
  <c r="T600" i="3"/>
  <c r="Q600" i="3"/>
  <c r="Y600" i="3" s="1"/>
  <c r="T602" i="3"/>
  <c r="Q602" i="3"/>
  <c r="Y602" i="3" s="1"/>
  <c r="T604" i="3"/>
  <c r="Q604" i="3"/>
  <c r="Y604" i="3" s="1"/>
  <c r="T606" i="3"/>
  <c r="Q606" i="3"/>
  <c r="Y606" i="3" s="1"/>
  <c r="T608" i="3"/>
  <c r="Q608" i="3"/>
  <c r="Y608" i="3" s="1"/>
  <c r="T610" i="3"/>
  <c r="Q610" i="3"/>
  <c r="Y610" i="3" s="1"/>
  <c r="T612" i="3"/>
  <c r="Q612" i="3"/>
  <c r="Y612" i="3" s="1"/>
  <c r="T614" i="3"/>
  <c r="Q614" i="3"/>
  <c r="Y614" i="3" s="1"/>
  <c r="T615" i="3"/>
  <c r="Q615" i="3"/>
  <c r="Y615" i="3" s="1"/>
  <c r="T618" i="3"/>
  <c r="Q618" i="3"/>
  <c r="Y618" i="3" s="1"/>
  <c r="T620" i="3"/>
  <c r="Q620" i="3"/>
  <c r="T622" i="3"/>
  <c r="Q622" i="3"/>
  <c r="T624" i="3"/>
  <c r="Q624" i="3"/>
  <c r="T626" i="3"/>
  <c r="Q626" i="3"/>
  <c r="T628" i="3"/>
  <c r="Q628" i="3"/>
  <c r="T629" i="3"/>
  <c r="Q629" i="3"/>
  <c r="T631" i="3"/>
  <c r="Q631" i="3"/>
  <c r="T633" i="3"/>
  <c r="Q633" i="3"/>
  <c r="T635" i="3"/>
  <c r="Q635" i="3"/>
  <c r="T637" i="3"/>
  <c r="Q637" i="3"/>
  <c r="T639" i="3"/>
  <c r="Q639" i="3"/>
  <c r="T415" i="3"/>
  <c r="Q415" i="3"/>
  <c r="U415" i="3" s="1"/>
  <c r="W415" i="3" s="1"/>
  <c r="T423" i="3"/>
  <c r="Q423" i="3"/>
  <c r="U423" i="3" s="1"/>
  <c r="W423" i="3" s="1"/>
  <c r="T425" i="3"/>
  <c r="Q425" i="3"/>
  <c r="U425" i="3" s="1"/>
  <c r="W425" i="3" s="1"/>
  <c r="T427" i="3"/>
  <c r="Q427" i="3"/>
  <c r="U427" i="3" s="1"/>
  <c r="W427" i="3" s="1"/>
  <c r="T429" i="3"/>
  <c r="Q429" i="3"/>
  <c r="Y429" i="3" s="1"/>
  <c r="T431" i="3"/>
  <c r="Q431" i="3"/>
  <c r="U431" i="3" s="1"/>
  <c r="W431" i="3" s="1"/>
  <c r="T433" i="3"/>
  <c r="Q433" i="3"/>
  <c r="U433" i="3" s="1"/>
  <c r="W433" i="3" s="1"/>
  <c r="T435" i="3"/>
  <c r="Q435" i="3"/>
  <c r="U435" i="3" s="1"/>
  <c r="W435" i="3" s="1"/>
  <c r="T437" i="3"/>
  <c r="Q437" i="3"/>
  <c r="U437" i="3" s="1"/>
  <c r="W437" i="3" s="1"/>
  <c r="T439" i="3"/>
  <c r="Q439" i="3"/>
  <c r="U439" i="3" s="1"/>
  <c r="W439" i="3" s="1"/>
  <c r="T441" i="3"/>
  <c r="Q441" i="3"/>
  <c r="U441" i="3" s="1"/>
  <c r="W441" i="3" s="1"/>
  <c r="T443" i="3"/>
  <c r="Q443" i="3"/>
  <c r="U443" i="3" s="1"/>
  <c r="W443" i="3" s="1"/>
  <c r="T445" i="3"/>
  <c r="Q445" i="3"/>
  <c r="U445" i="3" s="1"/>
  <c r="W445" i="3" s="1"/>
  <c r="T447" i="3"/>
  <c r="Q447" i="3"/>
  <c r="U447" i="3" s="1"/>
  <c r="W447" i="3" s="1"/>
  <c r="T449" i="3"/>
  <c r="Q449" i="3"/>
  <c r="U449" i="3" s="1"/>
  <c r="W449" i="3" s="1"/>
  <c r="T451" i="3"/>
  <c r="Q451" i="3"/>
  <c r="U451" i="3" s="1"/>
  <c r="W451" i="3" s="1"/>
  <c r="T453" i="3"/>
  <c r="Q453" i="3"/>
  <c r="U453" i="3" s="1"/>
  <c r="W453" i="3" s="1"/>
  <c r="T455" i="3"/>
  <c r="Q455" i="3"/>
  <c r="Y455" i="3" s="1"/>
  <c r="T457" i="3"/>
  <c r="Q457" i="3"/>
  <c r="U457" i="3" s="1"/>
  <c r="W457" i="3" s="1"/>
  <c r="T459" i="3"/>
  <c r="Q459" i="3"/>
  <c r="U459" i="3" s="1"/>
  <c r="W459" i="3" s="1"/>
  <c r="T461" i="3"/>
  <c r="Q461" i="3"/>
  <c r="Y461" i="3" s="1"/>
  <c r="T463" i="3"/>
  <c r="Q463" i="3"/>
  <c r="U463" i="3" s="1"/>
  <c r="W463" i="3" s="1"/>
  <c r="T465" i="3"/>
  <c r="Q465" i="3"/>
  <c r="Y465" i="3" s="1"/>
  <c r="T467" i="3"/>
  <c r="Q467" i="3"/>
  <c r="Y467" i="3" s="1"/>
  <c r="T469" i="3"/>
  <c r="Q469" i="3"/>
  <c r="U469" i="3" s="1"/>
  <c r="W469" i="3" s="1"/>
  <c r="T472" i="3"/>
  <c r="Q472" i="3"/>
  <c r="U472" i="3" s="1"/>
  <c r="W472" i="3" s="1"/>
  <c r="T474" i="3"/>
  <c r="Q474" i="3"/>
  <c r="U474" i="3" s="1"/>
  <c r="W474" i="3" s="1"/>
  <c r="T476" i="3"/>
  <c r="Q476" i="3"/>
  <c r="U476" i="3" s="1"/>
  <c r="W476" i="3" s="1"/>
  <c r="T478" i="3"/>
  <c r="Q478" i="3"/>
  <c r="U478" i="3" s="1"/>
  <c r="W478" i="3" s="1"/>
  <c r="T480" i="3"/>
  <c r="Q480" i="3"/>
  <c r="U480" i="3" s="1"/>
  <c r="W480" i="3" s="1"/>
  <c r="T482" i="3"/>
  <c r="Q482" i="3"/>
  <c r="U482" i="3" s="1"/>
  <c r="W482" i="3" s="1"/>
  <c r="T484" i="3"/>
  <c r="Q484" i="3"/>
  <c r="Y484" i="3" s="1"/>
  <c r="T487" i="3"/>
  <c r="Q487" i="3"/>
  <c r="U487" i="3" s="1"/>
  <c r="W487" i="3" s="1"/>
  <c r="T489" i="3"/>
  <c r="Q489" i="3"/>
  <c r="Y489" i="3" s="1"/>
  <c r="T491" i="3"/>
  <c r="Q491" i="3"/>
  <c r="U491" i="3" s="1"/>
  <c r="W491" i="3" s="1"/>
  <c r="T493" i="3"/>
  <c r="Q493" i="3"/>
  <c r="Y493" i="3" s="1"/>
  <c r="T495" i="3"/>
  <c r="Q495" i="3"/>
  <c r="U495" i="3" s="1"/>
  <c r="W495" i="3" s="1"/>
  <c r="T497" i="3"/>
  <c r="Q497" i="3"/>
  <c r="Y497" i="3" s="1"/>
  <c r="T499" i="3"/>
  <c r="Q499" i="3"/>
  <c r="Y499" i="3" s="1"/>
  <c r="T501" i="3"/>
  <c r="Q501" i="3"/>
  <c r="Y501" i="3" s="1"/>
  <c r="T503" i="3"/>
  <c r="Q503" i="3"/>
  <c r="U503" i="3" s="1"/>
  <c r="W503" i="3" s="1"/>
  <c r="T505" i="3"/>
  <c r="Q505" i="3"/>
  <c r="U505" i="3" s="1"/>
  <c r="W505" i="3" s="1"/>
  <c r="T507" i="3"/>
  <c r="Q507" i="3"/>
  <c r="Y507" i="3" s="1"/>
  <c r="T509" i="3"/>
  <c r="Q509" i="3"/>
  <c r="Y509" i="3" s="1"/>
  <c r="T511" i="3"/>
  <c r="Q511" i="3"/>
  <c r="Y511" i="3" s="1"/>
  <c r="T513" i="3"/>
  <c r="Q513" i="3"/>
  <c r="Y513" i="3" s="1"/>
  <c r="T515" i="3"/>
  <c r="Q515" i="3"/>
  <c r="U515" i="3" s="1"/>
  <c r="W515" i="3" s="1"/>
  <c r="T517" i="3"/>
  <c r="Q517" i="3"/>
  <c r="Y517" i="3" s="1"/>
  <c r="T519" i="3"/>
  <c r="Q519" i="3"/>
  <c r="Y519" i="3" s="1"/>
  <c r="T522" i="3"/>
  <c r="Q522" i="3"/>
  <c r="Y522" i="3" s="1"/>
  <c r="T524" i="3"/>
  <c r="Q524" i="3"/>
  <c r="Y524" i="3" s="1"/>
  <c r="T526" i="3"/>
  <c r="Q526" i="3"/>
  <c r="U526" i="3" s="1"/>
  <c r="W526" i="3" s="1"/>
  <c r="T528" i="3"/>
  <c r="Q528" i="3"/>
  <c r="U528" i="3" s="1"/>
  <c r="W528" i="3" s="1"/>
  <c r="T530" i="3"/>
  <c r="Q530" i="3"/>
  <c r="Y530" i="3" s="1"/>
  <c r="T533" i="3"/>
  <c r="Q533" i="3"/>
  <c r="Y533" i="3" s="1"/>
  <c r="T535" i="3"/>
  <c r="Q535" i="3"/>
  <c r="Y535" i="3" s="1"/>
  <c r="T537" i="3"/>
  <c r="Q537" i="3"/>
  <c r="Y537" i="3" s="1"/>
  <c r="T539" i="3"/>
  <c r="Q539" i="3"/>
  <c r="Y539" i="3" s="1"/>
  <c r="T541" i="3"/>
  <c r="Q541" i="3"/>
  <c r="U541" i="3" s="1"/>
  <c r="W541" i="3" s="1"/>
  <c r="T544" i="3"/>
  <c r="Q544" i="3"/>
  <c r="U544" i="3" s="1"/>
  <c r="W544" i="3" s="1"/>
  <c r="T546" i="3"/>
  <c r="Q546" i="3"/>
  <c r="Y546" i="3" s="1"/>
  <c r="T547" i="3"/>
  <c r="Q547" i="3"/>
  <c r="U547" i="3" s="1"/>
  <c r="W547" i="3" s="1"/>
  <c r="T549" i="3"/>
  <c r="Q549" i="3"/>
  <c r="Y549" i="3" s="1"/>
  <c r="T551" i="3"/>
  <c r="Q551" i="3"/>
  <c r="U551" i="3" s="1"/>
  <c r="W551" i="3" s="1"/>
  <c r="T553" i="3"/>
  <c r="Q553" i="3"/>
  <c r="Y553" i="3" s="1"/>
  <c r="T555" i="3"/>
  <c r="Q555" i="3"/>
  <c r="T557" i="3"/>
  <c r="Q557" i="3"/>
  <c r="T559" i="3"/>
  <c r="Q559" i="3"/>
  <c r="T561" i="3"/>
  <c r="Q561" i="3"/>
  <c r="Y561" i="3" s="1"/>
  <c r="T563" i="3"/>
  <c r="Q563" i="3"/>
  <c r="Y563" i="3" s="1"/>
  <c r="T565" i="3"/>
  <c r="Q565" i="3"/>
  <c r="U565" i="3" s="1"/>
  <c r="W565" i="3" s="1"/>
  <c r="T567" i="3"/>
  <c r="Q567" i="3"/>
  <c r="Y567" i="3" s="1"/>
  <c r="T569" i="3"/>
  <c r="Q569" i="3"/>
  <c r="Y569" i="3" s="1"/>
  <c r="T571" i="3"/>
  <c r="Q571" i="3"/>
  <c r="Y571" i="3" s="1"/>
  <c r="T573" i="3"/>
  <c r="Q573" i="3"/>
  <c r="Y573" i="3" s="1"/>
  <c r="T575" i="3"/>
  <c r="Q575" i="3"/>
  <c r="U575" i="3" s="1"/>
  <c r="W575" i="3" s="1"/>
  <c r="T577" i="3"/>
  <c r="Q577" i="3"/>
  <c r="Y577" i="3" s="1"/>
  <c r="T579" i="3"/>
  <c r="Q579" i="3"/>
  <c r="Y579" i="3" s="1"/>
  <c r="T581" i="3"/>
  <c r="Q581" i="3"/>
  <c r="Y581" i="3" s="1"/>
  <c r="T583" i="3"/>
  <c r="Q583" i="3"/>
  <c r="Y583" i="3" s="1"/>
  <c r="T585" i="3"/>
  <c r="Q585" i="3"/>
  <c r="Y585" i="3" s="1"/>
  <c r="T587" i="3"/>
  <c r="Q587" i="3"/>
  <c r="Y587" i="3" s="1"/>
  <c r="T589" i="3"/>
  <c r="Q589" i="3"/>
  <c r="T591" i="3"/>
  <c r="Q591" i="3"/>
  <c r="T593" i="3"/>
  <c r="Q593" i="3"/>
  <c r="T595" i="3"/>
  <c r="Q595" i="3"/>
  <c r="T597" i="3"/>
  <c r="Q597" i="3"/>
  <c r="T599" i="3"/>
  <c r="Q599" i="3"/>
  <c r="T601" i="3"/>
  <c r="Q601" i="3"/>
  <c r="T603" i="3"/>
  <c r="Q603" i="3"/>
  <c r="T605" i="3"/>
  <c r="Q605" i="3"/>
  <c r="T607" i="3"/>
  <c r="Q607" i="3"/>
  <c r="T609" i="3"/>
  <c r="Q609" i="3"/>
  <c r="U609" i="3" s="1"/>
  <c r="W609" i="3" s="1"/>
  <c r="T611" i="3"/>
  <c r="Q611" i="3"/>
  <c r="T613" i="3"/>
  <c r="Q613" i="3"/>
  <c r="T616" i="3"/>
  <c r="Q616" i="3"/>
  <c r="T617" i="3"/>
  <c r="Q617" i="3"/>
  <c r="T619" i="3"/>
  <c r="Q619" i="3"/>
  <c r="T621" i="3"/>
  <c r="Q621" i="3"/>
  <c r="T623" i="3"/>
  <c r="Q623" i="3"/>
  <c r="T625" i="3"/>
  <c r="Q625" i="3"/>
  <c r="T627" i="3"/>
  <c r="Q627" i="3"/>
  <c r="T630" i="3"/>
  <c r="Q630" i="3"/>
  <c r="T632" i="3"/>
  <c r="Q632" i="3"/>
  <c r="T634" i="3"/>
  <c r="Q634" i="3"/>
  <c r="T636" i="3"/>
  <c r="Q636" i="3"/>
  <c r="T638" i="3"/>
  <c r="Q638" i="3"/>
  <c r="U426" i="3" l="1"/>
  <c r="W426" i="3" s="1"/>
  <c r="U424" i="3"/>
  <c r="W424" i="3" s="1"/>
  <c r="U436" i="3"/>
  <c r="W436" i="3" s="1"/>
  <c r="U422" i="3"/>
  <c r="W422" i="3" s="1"/>
  <c r="U421" i="3"/>
  <c r="W421" i="3" s="1"/>
  <c r="U532" i="3"/>
  <c r="W532" i="3" s="1"/>
  <c r="U420" i="3"/>
  <c r="W420" i="3" s="1"/>
  <c r="U636" i="3"/>
  <c r="W636" i="3" s="1"/>
  <c r="Y636" i="3"/>
  <c r="U632" i="3"/>
  <c r="W632" i="3" s="1"/>
  <c r="Y632" i="3"/>
  <c r="U627" i="3"/>
  <c r="W627" i="3" s="1"/>
  <c r="Y627" i="3"/>
  <c r="U623" i="3"/>
  <c r="W623" i="3" s="1"/>
  <c r="Y623" i="3"/>
  <c r="U619" i="3"/>
  <c r="W619" i="3" s="1"/>
  <c r="Y619" i="3"/>
  <c r="U616" i="3"/>
  <c r="W616" i="3" s="1"/>
  <c r="Y616" i="3"/>
  <c r="U613" i="3"/>
  <c r="W613" i="3" s="1"/>
  <c r="Y613" i="3"/>
  <c r="U611" i="3"/>
  <c r="W611" i="3" s="1"/>
  <c r="Y611" i="3"/>
  <c r="U607" i="3"/>
  <c r="W607" i="3" s="1"/>
  <c r="Y607" i="3"/>
  <c r="U603" i="3"/>
  <c r="W603" i="3" s="1"/>
  <c r="Y603" i="3"/>
  <c r="U599" i="3"/>
  <c r="W599" i="3" s="1"/>
  <c r="Y599" i="3"/>
  <c r="U595" i="3"/>
  <c r="W595" i="3" s="1"/>
  <c r="Y595" i="3"/>
  <c r="U591" i="3"/>
  <c r="W591" i="3" s="1"/>
  <c r="Y591" i="3"/>
  <c r="U557" i="3"/>
  <c r="W557" i="3" s="1"/>
  <c r="Y557" i="3"/>
  <c r="U639" i="3"/>
  <c r="W639" i="3" s="1"/>
  <c r="Y639" i="3"/>
  <c r="U635" i="3"/>
  <c r="W635" i="3" s="1"/>
  <c r="Y635" i="3"/>
  <c r="U631" i="3"/>
  <c r="W631" i="3" s="1"/>
  <c r="Y631" i="3"/>
  <c r="U628" i="3"/>
  <c r="W628" i="3" s="1"/>
  <c r="Y628" i="3"/>
  <c r="U624" i="3"/>
  <c r="W624" i="3" s="1"/>
  <c r="Y624" i="3"/>
  <c r="U638" i="3"/>
  <c r="W638" i="3" s="1"/>
  <c r="Y638" i="3"/>
  <c r="U634" i="3"/>
  <c r="W634" i="3" s="1"/>
  <c r="Y634" i="3"/>
  <c r="U630" i="3"/>
  <c r="W630" i="3" s="1"/>
  <c r="Y630" i="3"/>
  <c r="U625" i="3"/>
  <c r="W625" i="3" s="1"/>
  <c r="Y625" i="3"/>
  <c r="U621" i="3"/>
  <c r="W621" i="3" s="1"/>
  <c r="Y621" i="3"/>
  <c r="U617" i="3"/>
  <c r="W617" i="3" s="1"/>
  <c r="Y617" i="3"/>
  <c r="U605" i="3"/>
  <c r="W605" i="3" s="1"/>
  <c r="Y605" i="3"/>
  <c r="U601" i="3"/>
  <c r="W601" i="3" s="1"/>
  <c r="Y601" i="3"/>
  <c r="U597" i="3"/>
  <c r="W597" i="3" s="1"/>
  <c r="Y597" i="3"/>
  <c r="U593" i="3"/>
  <c r="W593" i="3" s="1"/>
  <c r="Y593" i="3"/>
  <c r="U589" i="3"/>
  <c r="W589" i="3" s="1"/>
  <c r="Y589" i="3"/>
  <c r="U559" i="3"/>
  <c r="W559" i="3" s="1"/>
  <c r="Y559" i="3"/>
  <c r="U555" i="3"/>
  <c r="W555" i="3" s="1"/>
  <c r="Y555" i="3"/>
  <c r="U637" i="3"/>
  <c r="W637" i="3" s="1"/>
  <c r="Y637" i="3"/>
  <c r="U633" i="3"/>
  <c r="W633" i="3" s="1"/>
  <c r="Y633" i="3"/>
  <c r="U629" i="3"/>
  <c r="W629" i="3" s="1"/>
  <c r="Y629" i="3"/>
  <c r="U626" i="3"/>
  <c r="W626" i="3" s="1"/>
  <c r="Y626" i="3"/>
  <c r="U622" i="3"/>
  <c r="W622" i="3" s="1"/>
  <c r="Y622" i="3"/>
  <c r="U620" i="3"/>
  <c r="W620" i="3" s="1"/>
  <c r="Y620" i="3"/>
  <c r="U618" i="3"/>
  <c r="W618" i="3" s="1"/>
  <c r="U615" i="3"/>
  <c r="W615" i="3" s="1"/>
  <c r="U581" i="3"/>
  <c r="W581" i="3" s="1"/>
  <c r="U614" i="3"/>
  <c r="W614" i="3" s="1"/>
  <c r="U585" i="3"/>
  <c r="W585" i="3" s="1"/>
  <c r="U579" i="3"/>
  <c r="W579" i="3" s="1"/>
  <c r="U577" i="3"/>
  <c r="W577" i="3" s="1"/>
  <c r="U571" i="3"/>
  <c r="W571" i="3" s="1"/>
  <c r="U553" i="3"/>
  <c r="W553" i="3" s="1"/>
  <c r="U530" i="3"/>
  <c r="W530" i="3" s="1"/>
  <c r="U519" i="3"/>
  <c r="W519" i="3" s="1"/>
  <c r="U509" i="3"/>
  <c r="W509" i="3" s="1"/>
  <c r="U501" i="3"/>
  <c r="W501" i="3" s="1"/>
  <c r="U499" i="3"/>
  <c r="W499" i="3" s="1"/>
  <c r="U500" i="3"/>
  <c r="W500" i="3" s="1"/>
  <c r="U497" i="3"/>
  <c r="W497" i="3" s="1"/>
  <c r="U467" i="3"/>
  <c r="W467" i="3" s="1"/>
  <c r="U461" i="3"/>
  <c r="W461" i="3" s="1"/>
  <c r="U612" i="3"/>
  <c r="W612" i="3" s="1"/>
  <c r="U610" i="3"/>
  <c r="W610" i="3" s="1"/>
  <c r="U608" i="3"/>
  <c r="W608" i="3" s="1"/>
  <c r="U606" i="3"/>
  <c r="W606" i="3" s="1"/>
  <c r="U604" i="3"/>
  <c r="W604" i="3" s="1"/>
  <c r="U602" i="3"/>
  <c r="W602" i="3" s="1"/>
  <c r="U600" i="3"/>
  <c r="W600" i="3" s="1"/>
  <c r="U598" i="3"/>
  <c r="W598" i="3" s="1"/>
  <c r="U596" i="3"/>
  <c r="W596" i="3" s="1"/>
  <c r="U594" i="3"/>
  <c r="W594" i="3" s="1"/>
  <c r="U592" i="3"/>
  <c r="W592" i="3" s="1"/>
  <c r="U590" i="3"/>
  <c r="W590" i="3" s="1"/>
  <c r="U587" i="3"/>
  <c r="W587" i="3" s="1"/>
  <c r="U583" i="3"/>
  <c r="W583" i="3" s="1"/>
  <c r="U584" i="3"/>
  <c r="W584" i="3" s="1"/>
  <c r="U580" i="3"/>
  <c r="W580" i="3" s="1"/>
  <c r="U578" i="3"/>
  <c r="W578" i="3" s="1"/>
  <c r="U576" i="3"/>
  <c r="W576" i="3" s="1"/>
  <c r="U573" i="3"/>
  <c r="W573" i="3" s="1"/>
  <c r="U574" i="3"/>
  <c r="W574" i="3" s="1"/>
  <c r="U569" i="3"/>
  <c r="W569" i="3" s="1"/>
  <c r="U570" i="3"/>
  <c r="W570" i="3" s="1"/>
  <c r="U567" i="3"/>
  <c r="W567" i="3" s="1"/>
  <c r="U563" i="3"/>
  <c r="W563" i="3" s="1"/>
  <c r="U561" i="3"/>
  <c r="W561" i="3" s="1"/>
  <c r="U564" i="3"/>
  <c r="W564" i="3" s="1"/>
  <c r="U562" i="3"/>
  <c r="W562" i="3" s="1"/>
  <c r="U558" i="3"/>
  <c r="W558" i="3" s="1"/>
  <c r="U556" i="3"/>
  <c r="W556" i="3" s="1"/>
  <c r="U554" i="3"/>
  <c r="W554" i="3" s="1"/>
  <c r="U549" i="3"/>
  <c r="W549" i="3" s="1"/>
  <c r="U550" i="3"/>
  <c r="W550" i="3" s="1"/>
  <c r="U548" i="3"/>
  <c r="W548" i="3" s="1"/>
  <c r="U546" i="3"/>
  <c r="W546" i="3" s="1"/>
  <c r="U545" i="3"/>
  <c r="W545" i="3" s="1"/>
  <c r="U542" i="3"/>
  <c r="W542" i="3" s="1"/>
  <c r="U539" i="3"/>
  <c r="W539" i="3" s="1"/>
  <c r="U540" i="3"/>
  <c r="W540" i="3" s="1"/>
  <c r="U537" i="3"/>
  <c r="W537" i="3" s="1"/>
  <c r="U535" i="3"/>
  <c r="W535" i="3" s="1"/>
  <c r="U533" i="3"/>
  <c r="W533" i="3" s="1"/>
  <c r="U531" i="3"/>
  <c r="W531" i="3" s="1"/>
  <c r="U529" i="3"/>
  <c r="W529" i="3" s="1"/>
  <c r="U524" i="3"/>
  <c r="W524" i="3" s="1"/>
  <c r="U525" i="3"/>
  <c r="W525" i="3" s="1"/>
  <c r="U522" i="3"/>
  <c r="W522" i="3" s="1"/>
  <c r="U521" i="3"/>
  <c r="W521" i="3" s="1"/>
  <c r="U517" i="3"/>
  <c r="W517" i="3" s="1"/>
  <c r="U518" i="3"/>
  <c r="W518" i="3" s="1"/>
  <c r="U516" i="3"/>
  <c r="W516" i="3" s="1"/>
  <c r="U513" i="3"/>
  <c r="W513" i="3" s="1"/>
  <c r="U511" i="3"/>
  <c r="W511" i="3" s="1"/>
  <c r="U512" i="3"/>
  <c r="W512" i="3" s="1"/>
  <c r="U507" i="3"/>
  <c r="W507" i="3" s="1"/>
  <c r="U508" i="3"/>
  <c r="W508" i="3" s="1"/>
  <c r="U493" i="3"/>
  <c r="W493" i="3" s="1"/>
  <c r="U489" i="3"/>
  <c r="W489" i="3" s="1"/>
  <c r="U484" i="3"/>
  <c r="W484" i="3" s="1"/>
  <c r="U483" i="3"/>
  <c r="W483" i="3" s="1"/>
  <c r="U479" i="3"/>
  <c r="W479" i="3" s="1"/>
  <c r="U475" i="3"/>
  <c r="W475" i="3" s="1"/>
  <c r="U470" i="3"/>
  <c r="W470" i="3" s="1"/>
  <c r="U465" i="3"/>
  <c r="W465" i="3" s="1"/>
  <c r="U455" i="3"/>
  <c r="W455" i="3" s="1"/>
  <c r="U434" i="3"/>
  <c r="W434" i="3" s="1"/>
  <c r="U429" i="3"/>
  <c r="W429" i="3" s="1"/>
  <c r="U466" i="3"/>
  <c r="W466" i="3" s="1"/>
  <c r="U419" i="3"/>
  <c r="W419" i="3" s="1"/>
  <c r="U418" i="3"/>
  <c r="W418" i="3" s="1"/>
  <c r="U417" i="3"/>
  <c r="W417" i="3" s="1"/>
  <c r="U416" i="3"/>
  <c r="W416" i="3" s="1"/>
  <c r="U414" i="3"/>
  <c r="W414" i="3" s="1"/>
  <c r="U413" i="3"/>
  <c r="W413" i="3" s="1"/>
  <c r="U412" i="3"/>
  <c r="W412" i="3" s="1"/>
  <c r="U411" i="3"/>
  <c r="W411" i="3" s="1"/>
  <c r="U410" i="3"/>
  <c r="W410" i="3" s="1"/>
  <c r="U409" i="3"/>
  <c r="W409" i="3" s="1"/>
  <c r="U408" i="3"/>
  <c r="W408" i="3" s="1"/>
  <c r="D2" i="1" l="1"/>
</calcChain>
</file>

<file path=xl/sharedStrings.xml><?xml version="1.0" encoding="utf-8"?>
<sst xmlns="http://schemas.openxmlformats.org/spreadsheetml/2006/main" count="3391" uniqueCount="1026">
  <si>
    <t>SL NO</t>
  </si>
  <si>
    <t>RR NUMBER</t>
  </si>
  <si>
    <t>DATE OF SERVICE</t>
  </si>
  <si>
    <t>PD DATE</t>
  </si>
  <si>
    <t>Status</t>
  </si>
  <si>
    <t xml:space="preserve"> KW</t>
  </si>
  <si>
    <t>IR</t>
  </si>
  <si>
    <t>FR</t>
  </si>
  <si>
    <t>UNITS</t>
  </si>
  <si>
    <t>MD</t>
  </si>
  <si>
    <t>ROUND</t>
  </si>
  <si>
    <t>DIFF</t>
  </si>
  <si>
    <t>ACC</t>
  </si>
  <si>
    <t>OB</t>
  </si>
  <si>
    <t>FC</t>
  </si>
  <si>
    <t>EC</t>
  </si>
  <si>
    <t>MD FPENALTY</t>
  </si>
  <si>
    <t>FAC</t>
  </si>
  <si>
    <t>TAX</t>
  </si>
  <si>
    <t>weeks</t>
  </si>
  <si>
    <t>RENENAL DATE</t>
  </si>
  <si>
    <t>GLTP1</t>
  </si>
  <si>
    <t>PERMANENT DISS</t>
  </si>
  <si>
    <t>GLTP2</t>
  </si>
  <si>
    <t>GLTP3</t>
  </si>
  <si>
    <t>GLTP4</t>
  </si>
  <si>
    <t>GLTP5</t>
  </si>
  <si>
    <t>GLTP06</t>
  </si>
  <si>
    <t>GLTP07</t>
  </si>
  <si>
    <t>LONG DISS</t>
  </si>
  <si>
    <t>GLTP08</t>
  </si>
  <si>
    <t>GLTP09</t>
  </si>
  <si>
    <t>GLTP10</t>
  </si>
  <si>
    <t>GLTP11</t>
  </si>
  <si>
    <t>GLTP12</t>
  </si>
  <si>
    <t>GLTP13</t>
  </si>
  <si>
    <t>GLTP14</t>
  </si>
  <si>
    <t>GLTP15</t>
  </si>
  <si>
    <t>GLTP16</t>
  </si>
  <si>
    <t>GLTP17</t>
  </si>
  <si>
    <t>GLTP18</t>
  </si>
  <si>
    <t>GLTP19</t>
  </si>
  <si>
    <t>GLTP20</t>
  </si>
  <si>
    <t>GLTP21</t>
  </si>
  <si>
    <t>GLTP22</t>
  </si>
  <si>
    <t>GLTP23</t>
  </si>
  <si>
    <t>GLTP24</t>
  </si>
  <si>
    <t>GLTP25</t>
  </si>
  <si>
    <t>GLTP26</t>
  </si>
  <si>
    <t>GLTP27</t>
  </si>
  <si>
    <t>GLTP28</t>
  </si>
  <si>
    <t>GLTP29</t>
  </si>
  <si>
    <t>GLTP30</t>
  </si>
  <si>
    <t>GLTP31</t>
  </si>
  <si>
    <t>GLTP32</t>
  </si>
  <si>
    <t>GLTP33</t>
  </si>
  <si>
    <t>GLTP34</t>
  </si>
  <si>
    <t>GLTP35</t>
  </si>
  <si>
    <t>GLTP36</t>
  </si>
  <si>
    <t>GLTP37</t>
  </si>
  <si>
    <t>GLTP38</t>
  </si>
  <si>
    <t>GLTP39</t>
  </si>
  <si>
    <t>GLTP40</t>
  </si>
  <si>
    <t>GLTP41</t>
  </si>
  <si>
    <t>GLTP42</t>
  </si>
  <si>
    <t>GLTP43</t>
  </si>
  <si>
    <t>GLTP44</t>
  </si>
  <si>
    <t>GLTP45</t>
  </si>
  <si>
    <t>GLTP46</t>
  </si>
  <si>
    <t>GLTP47</t>
  </si>
  <si>
    <t>GLTP48</t>
  </si>
  <si>
    <t>GLTP49</t>
  </si>
  <si>
    <t>GLTP50</t>
  </si>
  <si>
    <t>GLTP51</t>
  </si>
  <si>
    <t>GLTP52</t>
  </si>
  <si>
    <t>GLTP53</t>
  </si>
  <si>
    <t>GLTP54</t>
  </si>
  <si>
    <t>GLTP56</t>
  </si>
  <si>
    <t>GLTP57</t>
  </si>
  <si>
    <t>GLTP58</t>
  </si>
  <si>
    <t>GLTP59</t>
  </si>
  <si>
    <t>GLTP60</t>
  </si>
  <si>
    <t>GLTP61</t>
  </si>
  <si>
    <t>GLTP62</t>
  </si>
  <si>
    <t>GLTP63</t>
  </si>
  <si>
    <t>GLTP64</t>
  </si>
  <si>
    <t>GLTP65</t>
  </si>
  <si>
    <t>GLTP66</t>
  </si>
  <si>
    <t>GLTP67</t>
  </si>
  <si>
    <t>GLTP68</t>
  </si>
  <si>
    <t>GLTP69</t>
  </si>
  <si>
    <t>GLTP70</t>
  </si>
  <si>
    <t>GLTP71</t>
  </si>
  <si>
    <t>GLTP72</t>
  </si>
  <si>
    <t>GLTP73</t>
  </si>
  <si>
    <t>GLTP74</t>
  </si>
  <si>
    <t>GLTP75</t>
  </si>
  <si>
    <t>GLTP76</t>
  </si>
  <si>
    <t>GLTP77</t>
  </si>
  <si>
    <t>GLTP78</t>
  </si>
  <si>
    <t>GLTP79</t>
  </si>
  <si>
    <t>GLTP80</t>
  </si>
  <si>
    <t>GLTP81</t>
  </si>
  <si>
    <t>GLTP82</t>
  </si>
  <si>
    <t>GLTP83</t>
  </si>
  <si>
    <t>GLTP84</t>
  </si>
  <si>
    <t>GLTP85</t>
  </si>
  <si>
    <t>GLTP86</t>
  </si>
  <si>
    <t>GLTP87</t>
  </si>
  <si>
    <t>GLTP88</t>
  </si>
  <si>
    <t>GLTP89</t>
  </si>
  <si>
    <t>GLTP90</t>
  </si>
  <si>
    <t>GLTP91</t>
  </si>
  <si>
    <t>GLTP92</t>
  </si>
  <si>
    <t>GLTP93</t>
  </si>
  <si>
    <t>GLTP94</t>
  </si>
  <si>
    <t>GLTP95</t>
  </si>
  <si>
    <t>GLTP96</t>
  </si>
  <si>
    <t>GLTP97</t>
  </si>
  <si>
    <t>GLTP98</t>
  </si>
  <si>
    <t>GLTP99</t>
  </si>
  <si>
    <t>GLTP100</t>
  </si>
  <si>
    <t>GLTP101</t>
  </si>
  <si>
    <t>GLTP102</t>
  </si>
  <si>
    <t>GLTP103</t>
  </si>
  <si>
    <t>GLTP104</t>
  </si>
  <si>
    <t>GLTP105</t>
  </si>
  <si>
    <t>GLTP106</t>
  </si>
  <si>
    <t>GLTP107</t>
  </si>
  <si>
    <t>GLTP108</t>
  </si>
  <si>
    <t>GLTP109</t>
  </si>
  <si>
    <t>GLTP110</t>
  </si>
  <si>
    <t>GLTP111</t>
  </si>
  <si>
    <t>GLTP112</t>
  </si>
  <si>
    <t>GLTP113</t>
  </si>
  <si>
    <t>GLTP114</t>
  </si>
  <si>
    <t>GLTP115</t>
  </si>
  <si>
    <t>GLTP116</t>
  </si>
  <si>
    <t>GLTP117</t>
  </si>
  <si>
    <t>GLTP118</t>
  </si>
  <si>
    <t>GLTP119</t>
  </si>
  <si>
    <t>GLTP120</t>
  </si>
  <si>
    <t>GLTP121</t>
  </si>
  <si>
    <t>GLTP122</t>
  </si>
  <si>
    <t>GLTP123</t>
  </si>
  <si>
    <t>GLTP124</t>
  </si>
  <si>
    <t>GLTP125</t>
  </si>
  <si>
    <t>GLTP126</t>
  </si>
  <si>
    <t>GLTP127</t>
  </si>
  <si>
    <t>BILL STOP</t>
  </si>
  <si>
    <t>GLTP128</t>
  </si>
  <si>
    <t>GLTP129</t>
  </si>
  <si>
    <t>GLTP130</t>
  </si>
  <si>
    <t>GLTP131</t>
  </si>
  <si>
    <t>GLTP132</t>
  </si>
  <si>
    <t>GLTP133</t>
  </si>
  <si>
    <t>GLTP134</t>
  </si>
  <si>
    <t>GLTP135</t>
  </si>
  <si>
    <t>GLTP136</t>
  </si>
  <si>
    <t>GLTP137</t>
  </si>
  <si>
    <t>GLTP138</t>
  </si>
  <si>
    <t>GLTP139</t>
  </si>
  <si>
    <t>GLTP140</t>
  </si>
  <si>
    <t>GLTP141</t>
  </si>
  <si>
    <t>GLTP142</t>
  </si>
  <si>
    <t>GLTP143</t>
  </si>
  <si>
    <t>GLTP144</t>
  </si>
  <si>
    <t>GLTP145</t>
  </si>
  <si>
    <t>GLTP146</t>
  </si>
  <si>
    <t>GLTP147</t>
  </si>
  <si>
    <t>GLTP148</t>
  </si>
  <si>
    <t>GLTP149</t>
  </si>
  <si>
    <t>GLTP150</t>
  </si>
  <si>
    <t>GLTP151</t>
  </si>
  <si>
    <t>GLTP152</t>
  </si>
  <si>
    <t>GLTP153</t>
  </si>
  <si>
    <t>GLTP154</t>
  </si>
  <si>
    <t>GLTP155</t>
  </si>
  <si>
    <t>GLTP156</t>
  </si>
  <si>
    <t>GLTP157</t>
  </si>
  <si>
    <t>GLTP158</t>
  </si>
  <si>
    <t>GLTP159</t>
  </si>
  <si>
    <t>GLTP160</t>
  </si>
  <si>
    <t>GLTP161</t>
  </si>
  <si>
    <t>GLTP162</t>
  </si>
  <si>
    <t>GLTP163</t>
  </si>
  <si>
    <t>GLTP164</t>
  </si>
  <si>
    <t>GLTP165</t>
  </si>
  <si>
    <t>GLTP166</t>
  </si>
  <si>
    <t>GLTP167</t>
  </si>
  <si>
    <t>GLTP168</t>
  </si>
  <si>
    <t>GLTP169</t>
  </si>
  <si>
    <t>GLTP170</t>
  </si>
  <si>
    <t>GLTP171</t>
  </si>
  <si>
    <t>GLTP172</t>
  </si>
  <si>
    <t>GLTP173</t>
  </si>
  <si>
    <t>GLTP174</t>
  </si>
  <si>
    <t>GLTP175</t>
  </si>
  <si>
    <t>GLTP176</t>
  </si>
  <si>
    <t>GLTP177</t>
  </si>
  <si>
    <t>GLTP178</t>
  </si>
  <si>
    <t>GLTP179</t>
  </si>
  <si>
    <t>GLTP180</t>
  </si>
  <si>
    <t>GLTP181</t>
  </si>
  <si>
    <t>GLTP182</t>
  </si>
  <si>
    <t>GLTP183</t>
  </si>
  <si>
    <t>GLTP184</t>
  </si>
  <si>
    <t>GLTP185</t>
  </si>
  <si>
    <t>GLTP186</t>
  </si>
  <si>
    <t>GLTP187</t>
  </si>
  <si>
    <t>GLTP188</t>
  </si>
  <si>
    <t>GLTP189</t>
  </si>
  <si>
    <t>GLTP190</t>
  </si>
  <si>
    <t>GLTP191</t>
  </si>
  <si>
    <t>GLTP192</t>
  </si>
  <si>
    <t>GLTP193</t>
  </si>
  <si>
    <t>GLTP194</t>
  </si>
  <si>
    <t>GLTP195</t>
  </si>
  <si>
    <t>GLTP196</t>
  </si>
  <si>
    <t>GLTP197</t>
  </si>
  <si>
    <t>GLTP198</t>
  </si>
  <si>
    <t>GLTP199</t>
  </si>
  <si>
    <t>GLTP200</t>
  </si>
  <si>
    <t>GLTP201</t>
  </si>
  <si>
    <t>GLTP202</t>
  </si>
  <si>
    <t>GLTP203</t>
  </si>
  <si>
    <t>GLTP204</t>
  </si>
  <si>
    <t>GLTP205</t>
  </si>
  <si>
    <t>GLTP206</t>
  </si>
  <si>
    <t>GLTP207</t>
  </si>
  <si>
    <t>GLTP208</t>
  </si>
  <si>
    <t>GLTP209</t>
  </si>
  <si>
    <t>GLTP210</t>
  </si>
  <si>
    <t>GLTP211</t>
  </si>
  <si>
    <t>GLTP212</t>
  </si>
  <si>
    <t>GLTP213</t>
  </si>
  <si>
    <t>GLTP214</t>
  </si>
  <si>
    <t>GLTP215</t>
  </si>
  <si>
    <t>GLTP216</t>
  </si>
  <si>
    <t>GLTP217</t>
  </si>
  <si>
    <t>GLTP218</t>
  </si>
  <si>
    <t>GLTP219</t>
  </si>
  <si>
    <t>GLTP220</t>
  </si>
  <si>
    <t>GLTP221</t>
  </si>
  <si>
    <t>GLTP222</t>
  </si>
  <si>
    <t>GLTP223</t>
  </si>
  <si>
    <t>GLTP224</t>
  </si>
  <si>
    <t>GLTP225</t>
  </si>
  <si>
    <t>GLTP226</t>
  </si>
  <si>
    <t>GLTP227</t>
  </si>
  <si>
    <t>GLTP228</t>
  </si>
  <si>
    <t>GLTP229</t>
  </si>
  <si>
    <t>GLTP230</t>
  </si>
  <si>
    <t>GLTP231</t>
  </si>
  <si>
    <t>GLTP232</t>
  </si>
  <si>
    <t>GLTP233</t>
  </si>
  <si>
    <t>GLTP234</t>
  </si>
  <si>
    <t>GLTP235</t>
  </si>
  <si>
    <t>GLTP236</t>
  </si>
  <si>
    <t>GLTP237</t>
  </si>
  <si>
    <t>GLTP238</t>
  </si>
  <si>
    <t>27.03.2021</t>
  </si>
  <si>
    <t>GLTP239</t>
  </si>
  <si>
    <t>GLTP240</t>
  </si>
  <si>
    <t>GLTP241</t>
  </si>
  <si>
    <t>GLTP242</t>
  </si>
  <si>
    <t>GLTP243</t>
  </si>
  <si>
    <t>GLTP244</t>
  </si>
  <si>
    <t>GLTP245</t>
  </si>
  <si>
    <t>GLTP246</t>
  </si>
  <si>
    <t>GLTP247</t>
  </si>
  <si>
    <t>GLTP248</t>
  </si>
  <si>
    <t>GLTP249</t>
  </si>
  <si>
    <t>GLTP250</t>
  </si>
  <si>
    <t>GLTP251</t>
  </si>
  <si>
    <t>GLTP252</t>
  </si>
  <si>
    <t>GLTP253</t>
  </si>
  <si>
    <t>GLTP254</t>
  </si>
  <si>
    <t>GLTP255</t>
  </si>
  <si>
    <t>GLTP256</t>
  </si>
  <si>
    <t>GLTP257</t>
  </si>
  <si>
    <t>GLTP258</t>
  </si>
  <si>
    <t>GLTP259</t>
  </si>
  <si>
    <t>GLTP260</t>
  </si>
  <si>
    <t>GLTP261</t>
  </si>
  <si>
    <t>GLTP262</t>
  </si>
  <si>
    <t>GLTP263</t>
  </si>
  <si>
    <t>GLTP264</t>
  </si>
  <si>
    <t>GLTP265</t>
  </si>
  <si>
    <t>GLTP266</t>
  </si>
  <si>
    <t>GLTP267</t>
  </si>
  <si>
    <t>GLTP268</t>
  </si>
  <si>
    <t>GLTP269</t>
  </si>
  <si>
    <t>GLTP270</t>
  </si>
  <si>
    <t>GLTP271</t>
  </si>
  <si>
    <t>GLTP272</t>
  </si>
  <si>
    <t>GLTP273</t>
  </si>
  <si>
    <t>GLTP274</t>
  </si>
  <si>
    <t>GLTP275</t>
  </si>
  <si>
    <t>GLTP276</t>
  </si>
  <si>
    <t>GLTP277</t>
  </si>
  <si>
    <t>GLTP278</t>
  </si>
  <si>
    <t>GLTP279</t>
  </si>
  <si>
    <t>GLTP280</t>
  </si>
  <si>
    <t>GLTP281</t>
  </si>
  <si>
    <t>GLTP282</t>
  </si>
  <si>
    <t>GLTP283</t>
  </si>
  <si>
    <t>GLTP284</t>
  </si>
  <si>
    <t>GLTP285</t>
  </si>
  <si>
    <t>GLTP286</t>
  </si>
  <si>
    <t>GLTP287</t>
  </si>
  <si>
    <t>GLTP288</t>
  </si>
  <si>
    <t>GLTP289</t>
  </si>
  <si>
    <t>GLTP290</t>
  </si>
  <si>
    <t>GLTP291</t>
  </si>
  <si>
    <t>GLTP292</t>
  </si>
  <si>
    <t>GLTP293</t>
  </si>
  <si>
    <t>GLTP294</t>
  </si>
  <si>
    <t>GLTP295</t>
  </si>
  <si>
    <t>GLTP296</t>
  </si>
  <si>
    <t>GLTP297</t>
  </si>
  <si>
    <t>GLTP298</t>
  </si>
  <si>
    <t>GLTP299</t>
  </si>
  <si>
    <t>GLTP300</t>
  </si>
  <si>
    <t>GLTP301</t>
  </si>
  <si>
    <t>GLTP302</t>
  </si>
  <si>
    <t>GLTP303</t>
  </si>
  <si>
    <t>GLTP304</t>
  </si>
  <si>
    <t>GLTP305</t>
  </si>
  <si>
    <t>GLTP306</t>
  </si>
  <si>
    <t>GLTP307</t>
  </si>
  <si>
    <t>GLTP308</t>
  </si>
  <si>
    <t>GLTP309</t>
  </si>
  <si>
    <t>GLTP310</t>
  </si>
  <si>
    <t>GLTP311</t>
  </si>
  <si>
    <t>GLTP312</t>
  </si>
  <si>
    <t>GLTP313</t>
  </si>
  <si>
    <t>GLTP314</t>
  </si>
  <si>
    <t>GLTP315</t>
  </si>
  <si>
    <t>GLTP316</t>
  </si>
  <si>
    <t>GLTP317</t>
  </si>
  <si>
    <t>GLTP318</t>
  </si>
  <si>
    <t>GLTP319</t>
  </si>
  <si>
    <t>GLTP320</t>
  </si>
  <si>
    <t>GLTP321</t>
  </si>
  <si>
    <t>GLTP322</t>
  </si>
  <si>
    <t>GLTP323</t>
  </si>
  <si>
    <t>GLTP324</t>
  </si>
  <si>
    <t>GLTP325</t>
  </si>
  <si>
    <t>GLTP326</t>
  </si>
  <si>
    <t>GLTP327</t>
  </si>
  <si>
    <t>GLTP328</t>
  </si>
  <si>
    <t>GLTP329</t>
  </si>
  <si>
    <t>GLTP330</t>
  </si>
  <si>
    <t>GLTP331</t>
  </si>
  <si>
    <t>GLTP332</t>
  </si>
  <si>
    <t>GLTP333</t>
  </si>
  <si>
    <t>GLTP334</t>
  </si>
  <si>
    <t>GLTP335</t>
  </si>
  <si>
    <t>GLTP336</t>
  </si>
  <si>
    <t>GLTP337</t>
  </si>
  <si>
    <t>GLTP338</t>
  </si>
  <si>
    <t>GLTP339</t>
  </si>
  <si>
    <t>GLTP340</t>
  </si>
  <si>
    <t>GLTP341</t>
  </si>
  <si>
    <t>GLTP342</t>
  </si>
  <si>
    <t>GLTP343</t>
  </si>
  <si>
    <t>GLTP344</t>
  </si>
  <si>
    <t>GLTP345</t>
  </si>
  <si>
    <t>GLTP346</t>
  </si>
  <si>
    <t>GLTP347</t>
  </si>
  <si>
    <t>GLTP348</t>
  </si>
  <si>
    <t>GLTP349</t>
  </si>
  <si>
    <t>GLTP350</t>
  </si>
  <si>
    <t>GLTP351</t>
  </si>
  <si>
    <t>GLTP352</t>
  </si>
  <si>
    <t>GLTP353</t>
  </si>
  <si>
    <t>GLTP354</t>
  </si>
  <si>
    <t>GLTP355</t>
  </si>
  <si>
    <t>GLTP356</t>
  </si>
  <si>
    <t>GLTP357</t>
  </si>
  <si>
    <t>GLTP358</t>
  </si>
  <si>
    <t>GLTP359</t>
  </si>
  <si>
    <t>GLTP360</t>
  </si>
  <si>
    <t>GLTP361</t>
  </si>
  <si>
    <t>GLTP362</t>
  </si>
  <si>
    <t>GLTP363</t>
  </si>
  <si>
    <t>GLTP364</t>
  </si>
  <si>
    <t>GLTP365</t>
  </si>
  <si>
    <t>GLTP366</t>
  </si>
  <si>
    <t>GLTP367</t>
  </si>
  <si>
    <t>GLTP368</t>
  </si>
  <si>
    <t>GLTP369</t>
  </si>
  <si>
    <t>GLTP370</t>
  </si>
  <si>
    <t>GLTP371</t>
  </si>
  <si>
    <t>GLTP372</t>
  </si>
  <si>
    <t>GLTP373</t>
  </si>
  <si>
    <t>GLTP374</t>
  </si>
  <si>
    <t>GLTP375</t>
  </si>
  <si>
    <t>GLTP376</t>
  </si>
  <si>
    <t>27.11.2020</t>
  </si>
  <si>
    <t>GLTP377</t>
  </si>
  <si>
    <t>GLTP378</t>
  </si>
  <si>
    <t>GLTP379</t>
  </si>
  <si>
    <t>GLTP380</t>
  </si>
  <si>
    <t>GLTP381</t>
  </si>
  <si>
    <t>05.12.2020</t>
  </si>
  <si>
    <t>13.01.2023</t>
  </si>
  <si>
    <t>GLTP382</t>
  </si>
  <si>
    <t>GLTP383</t>
  </si>
  <si>
    <t>GLTP384</t>
  </si>
  <si>
    <t>GLTP385</t>
  </si>
  <si>
    <t>GLTP386</t>
  </si>
  <si>
    <t>04.12.2020</t>
  </si>
  <si>
    <t>15.12.2022</t>
  </si>
  <si>
    <t>GLTP387</t>
  </si>
  <si>
    <t>GLTP388</t>
  </si>
  <si>
    <t>GLTP389</t>
  </si>
  <si>
    <t>GLTP390</t>
  </si>
  <si>
    <t>GLTP391</t>
  </si>
  <si>
    <t>GLTP392</t>
  </si>
  <si>
    <t>GLTP393</t>
  </si>
  <si>
    <t>GLTP394</t>
  </si>
  <si>
    <t>GLTP395</t>
  </si>
  <si>
    <t>GLTP396</t>
  </si>
  <si>
    <t>GLTP397</t>
  </si>
  <si>
    <t>GLTP398</t>
  </si>
  <si>
    <t>GLTP399</t>
  </si>
  <si>
    <t>GLTP400</t>
  </si>
  <si>
    <t>GLTP401</t>
  </si>
  <si>
    <t>GLTP402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</si>
  <si>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</si>
  <si>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GLTP403</t>
  </si>
  <si>
    <t>GLTP404</t>
  </si>
  <si>
    <t>GLTP405</t>
  </si>
  <si>
    <t>GLTP406</t>
  </si>
  <si>
    <t>01.03.2021</t>
  </si>
  <si>
    <t>GLTP407</t>
  </si>
  <si>
    <t>08.03.2021</t>
  </si>
  <si>
    <t>LIVE</t>
  </si>
  <si>
    <t>GLTP408</t>
  </si>
  <si>
    <t>GLTP409</t>
  </si>
  <si>
    <t>GLTP410</t>
  </si>
  <si>
    <t>GLTP411</t>
  </si>
  <si>
    <t>GLTP412</t>
  </si>
  <si>
    <t>GLTP413</t>
  </si>
  <si>
    <t>GLTP414</t>
  </si>
  <si>
    <t>GLTP415</t>
  </si>
  <si>
    <t>GLTP416</t>
  </si>
  <si>
    <t>GLTP417</t>
  </si>
  <si>
    <t>19.03.2021</t>
  </si>
  <si>
    <t>10.02.2023</t>
  </si>
  <si>
    <t>GLTP418</t>
  </si>
  <si>
    <t>20.03.2021</t>
  </si>
  <si>
    <t>GLTP419</t>
  </si>
  <si>
    <t>GLTP420</t>
  </si>
  <si>
    <t>GLTP421</t>
  </si>
  <si>
    <t>GLTP422</t>
  </si>
  <si>
    <t>GLTP423</t>
  </si>
  <si>
    <t>GLTP424</t>
  </si>
  <si>
    <t>07.04.2021</t>
  </si>
  <si>
    <t>GLTP425</t>
  </si>
  <si>
    <t>GLTP426</t>
  </si>
  <si>
    <t>GLTP427</t>
  </si>
  <si>
    <t>GLTP428</t>
  </si>
  <si>
    <t>23.04.2021</t>
  </si>
  <si>
    <t>GLTP429</t>
  </si>
  <si>
    <t>GLTP430</t>
  </si>
  <si>
    <t>GLTP431</t>
  </si>
  <si>
    <t>GLTP432</t>
  </si>
  <si>
    <t>GLTP433</t>
  </si>
  <si>
    <t>13.05.2021</t>
  </si>
  <si>
    <t>GLTP434</t>
  </si>
  <si>
    <t>GLTP435</t>
  </si>
  <si>
    <t>20.05.2021</t>
  </si>
  <si>
    <t>GLTP436</t>
  </si>
  <si>
    <t>GLTP437</t>
  </si>
  <si>
    <t>GLTP438</t>
  </si>
  <si>
    <t>GLTP439</t>
  </si>
  <si>
    <t>GLTP440</t>
  </si>
  <si>
    <t>GLTP441</t>
  </si>
  <si>
    <t>GLTP442</t>
  </si>
  <si>
    <t>GLTP443</t>
  </si>
  <si>
    <t>GLTP444</t>
  </si>
  <si>
    <t>GLTP445</t>
  </si>
  <si>
    <t>GLTP446</t>
  </si>
  <si>
    <t>GLTP447</t>
  </si>
  <si>
    <t>GLTP448</t>
  </si>
  <si>
    <t>GLTP449</t>
  </si>
  <si>
    <t>GLTP450</t>
  </si>
  <si>
    <t>GLTP451</t>
  </si>
  <si>
    <t>GLTP452</t>
  </si>
  <si>
    <t>GLTP453</t>
  </si>
  <si>
    <t>GLTP454</t>
  </si>
  <si>
    <t>1.08.2021</t>
  </si>
  <si>
    <t>GLTP455</t>
  </si>
  <si>
    <t>GLTP456</t>
  </si>
  <si>
    <t>GLTP457</t>
  </si>
  <si>
    <t>GLTP458</t>
  </si>
  <si>
    <t>GLTP459</t>
  </si>
  <si>
    <t>GLTP460</t>
  </si>
  <si>
    <t>27.09.2021</t>
  </si>
  <si>
    <t>GLTP461</t>
  </si>
  <si>
    <t>GLTP462</t>
  </si>
  <si>
    <t>GLTP463</t>
  </si>
  <si>
    <t>GLTP464</t>
  </si>
  <si>
    <t>06.10.2021</t>
  </si>
  <si>
    <t>GLTP465</t>
  </si>
  <si>
    <t>07.11.2021</t>
  </si>
  <si>
    <t>GLTP466A</t>
  </si>
  <si>
    <t>GLTP467</t>
  </si>
  <si>
    <t>GLTP468</t>
  </si>
  <si>
    <t>17.11.2021</t>
  </si>
  <si>
    <t>GLTP469</t>
  </si>
  <si>
    <t>18.11.2021</t>
  </si>
  <si>
    <t>GLTP470</t>
  </si>
  <si>
    <t>GLTP471</t>
  </si>
  <si>
    <t>GLTP472</t>
  </si>
  <si>
    <t>30.11.2021</t>
  </si>
  <si>
    <t>GLTP473</t>
  </si>
  <si>
    <t>27.01.2023</t>
  </si>
  <si>
    <t>GLTP474</t>
  </si>
  <si>
    <t>03.12.2021</t>
  </si>
  <si>
    <t>GLTP475</t>
  </si>
  <si>
    <t>GLTP476</t>
  </si>
  <si>
    <t>13.12.2021</t>
  </si>
  <si>
    <t>07.02.2023</t>
  </si>
  <si>
    <t>GLTP477</t>
  </si>
  <si>
    <t>20.12.2021</t>
  </si>
  <si>
    <t>GLTP478</t>
  </si>
  <si>
    <t>GLTP479</t>
  </si>
  <si>
    <t>GLTP480</t>
  </si>
  <si>
    <t>GLTP481</t>
  </si>
  <si>
    <t>21.12.2021</t>
  </si>
  <si>
    <t>GLTP482</t>
  </si>
  <si>
    <t>GLTP483</t>
  </si>
  <si>
    <t>GLTP484</t>
  </si>
  <si>
    <t>GLTP485</t>
  </si>
  <si>
    <t>GLTP486</t>
  </si>
  <si>
    <t>GLTP487</t>
  </si>
  <si>
    <t>30.12.2021</t>
  </si>
  <si>
    <t>08.02.2023</t>
  </si>
  <si>
    <t>GLTP488</t>
  </si>
  <si>
    <t>12.01.2021</t>
  </si>
  <si>
    <t>GLTP489</t>
  </si>
  <si>
    <t>GLTP490</t>
  </si>
  <si>
    <t>GLTP491</t>
  </si>
  <si>
    <t>GLTP492</t>
  </si>
  <si>
    <t>20.01.2022</t>
  </si>
  <si>
    <t>GLTP493</t>
  </si>
  <si>
    <t>GLTP494</t>
  </si>
  <si>
    <t>26.01.2022</t>
  </si>
  <si>
    <t>23.01.2023</t>
  </si>
  <si>
    <t>GLTP495</t>
  </si>
  <si>
    <t>GLTP496</t>
  </si>
  <si>
    <t>02.03.2022</t>
  </si>
  <si>
    <t>GLTP497</t>
  </si>
  <si>
    <t>GLTP498</t>
  </si>
  <si>
    <t>GLTP499</t>
  </si>
  <si>
    <t>GLTP500</t>
  </si>
  <si>
    <t>GLTP501</t>
  </si>
  <si>
    <t>GLTP502</t>
  </si>
  <si>
    <t>GLTP503</t>
  </si>
  <si>
    <t>03.03.2022</t>
  </si>
  <si>
    <t>21.12.22</t>
  </si>
  <si>
    <t>GLTP504</t>
  </si>
  <si>
    <t>GLTP505</t>
  </si>
  <si>
    <t>10.03.2022</t>
  </si>
  <si>
    <t>GLTP506</t>
  </si>
  <si>
    <t>20.03.2022</t>
  </si>
  <si>
    <t>GLTP507</t>
  </si>
  <si>
    <t>GLTP508</t>
  </si>
  <si>
    <t>GLTP509</t>
  </si>
  <si>
    <t>GLTP510</t>
  </si>
  <si>
    <t>28.03.2022</t>
  </si>
  <si>
    <t>GLTP511</t>
  </si>
  <si>
    <t>20.04.2022</t>
  </si>
  <si>
    <t>GLTP512</t>
  </si>
  <si>
    <t>GLTP513</t>
  </si>
  <si>
    <t>GLTP514</t>
  </si>
  <si>
    <t>GLTP515</t>
  </si>
  <si>
    <t>GLTP516</t>
  </si>
  <si>
    <t>GLTP517</t>
  </si>
  <si>
    <t>GLTP518</t>
  </si>
  <si>
    <t>28.04.2022</t>
  </si>
  <si>
    <t>GLTP519</t>
  </si>
  <si>
    <t>GLTP520</t>
  </si>
  <si>
    <t>GLTP521</t>
  </si>
  <si>
    <t>05.05.2022</t>
  </si>
  <si>
    <t>GLTP522</t>
  </si>
  <si>
    <t>15.05.2022</t>
  </si>
  <si>
    <t>GLTP523</t>
  </si>
  <si>
    <t>GLTP524</t>
  </si>
  <si>
    <t>GLTP525</t>
  </si>
  <si>
    <t>22.05.2022</t>
  </si>
  <si>
    <t>GLTP526</t>
  </si>
  <si>
    <t>25.02.2022</t>
  </si>
  <si>
    <t>GLTP527</t>
  </si>
  <si>
    <t>GLTP528</t>
  </si>
  <si>
    <t>GLTP529</t>
  </si>
  <si>
    <t>GLTP530</t>
  </si>
  <si>
    <t>25.05.2022</t>
  </si>
  <si>
    <t>GLTP531</t>
  </si>
  <si>
    <t>GLTP532</t>
  </si>
  <si>
    <t>GLTP533</t>
  </si>
  <si>
    <t>03.06.2022</t>
  </si>
  <si>
    <t>GLTP534</t>
  </si>
  <si>
    <t>GLTP535</t>
  </si>
  <si>
    <t>GLTP536</t>
  </si>
  <si>
    <t>04.06.2022</t>
  </si>
  <si>
    <t>GLTP537</t>
  </si>
  <si>
    <t>GLTP538</t>
  </si>
  <si>
    <t>15.06.2022</t>
  </si>
  <si>
    <t>GLTP539</t>
  </si>
  <si>
    <t>GLTP540</t>
  </si>
  <si>
    <t>21.06.2022</t>
  </si>
  <si>
    <t>GLTP541</t>
  </si>
  <si>
    <t>GLTP542</t>
  </si>
  <si>
    <t>14.12.2022</t>
  </si>
  <si>
    <t>GLTP543</t>
  </si>
  <si>
    <t>04.07.2022</t>
  </si>
  <si>
    <t>GLTP544</t>
  </si>
  <si>
    <t>06.07.2022</t>
  </si>
  <si>
    <t>GLTP545</t>
  </si>
  <si>
    <t>11.07.2022</t>
  </si>
  <si>
    <t>GLTP546</t>
  </si>
  <si>
    <t>GLTP547</t>
  </si>
  <si>
    <t>GLTP548</t>
  </si>
  <si>
    <t>12.07.2022</t>
  </si>
  <si>
    <t>GLTP549</t>
  </si>
  <si>
    <t>20.07.2022</t>
  </si>
  <si>
    <t>GLTP550</t>
  </si>
  <si>
    <t>22.12.2022</t>
  </si>
  <si>
    <t>GLTP551</t>
  </si>
  <si>
    <t>21.07.2022</t>
  </si>
  <si>
    <t>31.01.2023</t>
  </si>
  <si>
    <t>GLTP552</t>
  </si>
  <si>
    <t>25.07.2022</t>
  </si>
  <si>
    <t>GLTP553</t>
  </si>
  <si>
    <t>GLTP554</t>
  </si>
  <si>
    <t>GLTP555</t>
  </si>
  <si>
    <t>GLTP556</t>
  </si>
  <si>
    <t>GLTP557</t>
  </si>
  <si>
    <t>GLTP558</t>
  </si>
  <si>
    <t>30.07.2022</t>
  </si>
  <si>
    <t>GLTP559</t>
  </si>
  <si>
    <t>02.08.2022</t>
  </si>
  <si>
    <t>GLTP560</t>
  </si>
  <si>
    <t>GLTP561</t>
  </si>
  <si>
    <t>GLTP562</t>
  </si>
  <si>
    <t>12.08.2022</t>
  </si>
  <si>
    <t>GLTP563</t>
  </si>
  <si>
    <t>GLTP564</t>
  </si>
  <si>
    <t>GLTP565</t>
  </si>
  <si>
    <t>12.08.22</t>
  </si>
  <si>
    <t>GLTP566</t>
  </si>
  <si>
    <t>GLTP567</t>
  </si>
  <si>
    <t>04.02.23</t>
  </si>
  <si>
    <t>GLTP568</t>
  </si>
  <si>
    <t>GLTP569</t>
  </si>
  <si>
    <t>18.08.2022</t>
  </si>
  <si>
    <t>GLTP570</t>
  </si>
  <si>
    <t>GLTP571</t>
  </si>
  <si>
    <t>01.09.2022</t>
  </si>
  <si>
    <t>GLTP572</t>
  </si>
  <si>
    <t>GLTP573</t>
  </si>
  <si>
    <t>GLTP574</t>
  </si>
  <si>
    <t>17.09.2022</t>
  </si>
  <si>
    <t>GLTP575</t>
  </si>
  <si>
    <t>GLTP576</t>
  </si>
  <si>
    <t>GLTP577</t>
  </si>
  <si>
    <t>GLTP578</t>
  </si>
  <si>
    <t>GLTP579</t>
  </si>
  <si>
    <t>GLTP580</t>
  </si>
  <si>
    <t>GLTP581</t>
  </si>
  <si>
    <t>20.09.2022</t>
  </si>
  <si>
    <t>GLTP582</t>
  </si>
  <si>
    <t>25.09.2022</t>
  </si>
  <si>
    <t>GLTP583</t>
  </si>
  <si>
    <t>01.10.2022</t>
  </si>
  <si>
    <t>GLTP584</t>
  </si>
  <si>
    <t>GLTP585</t>
  </si>
  <si>
    <t>10.10.2022</t>
  </si>
  <si>
    <t>GLTP586</t>
  </si>
  <si>
    <t>GLTP587</t>
  </si>
  <si>
    <t>GLTP588</t>
  </si>
  <si>
    <t>GLTP589</t>
  </si>
  <si>
    <t>GLTP590</t>
  </si>
  <si>
    <t>GLTP591</t>
  </si>
  <si>
    <t>GLTP592</t>
  </si>
  <si>
    <t>GLTP593</t>
  </si>
  <si>
    <t>GLTP594</t>
  </si>
  <si>
    <t>GLTP595</t>
  </si>
  <si>
    <t>GLTP596</t>
  </si>
  <si>
    <t>GLTP597</t>
  </si>
  <si>
    <t>GLTP598</t>
  </si>
  <si>
    <t>GLTP599</t>
  </si>
  <si>
    <t>GLTP600</t>
  </si>
  <si>
    <t>GLTP601</t>
  </si>
  <si>
    <t>GLTP602</t>
  </si>
  <si>
    <t>GLTP603</t>
  </si>
  <si>
    <t>GLTP604</t>
  </si>
  <si>
    <t>GLTP605</t>
  </si>
  <si>
    <t>GLTP606</t>
  </si>
  <si>
    <t>GLTP607</t>
  </si>
  <si>
    <t>GLTP608</t>
  </si>
  <si>
    <t>GLTP609</t>
  </si>
  <si>
    <t>GLTP610</t>
  </si>
  <si>
    <t>GLTP611</t>
  </si>
  <si>
    <t>GLTP612</t>
  </si>
  <si>
    <t>GLTP613</t>
  </si>
  <si>
    <t>GLTP614</t>
  </si>
  <si>
    <t>GLTP615</t>
  </si>
  <si>
    <t>GLTP616</t>
  </si>
  <si>
    <t>GLTP617</t>
  </si>
  <si>
    <t>GLTP618</t>
  </si>
  <si>
    <t>GLTP619</t>
  </si>
  <si>
    <t>GLTP620</t>
  </si>
  <si>
    <t>GLTP621</t>
  </si>
  <si>
    <t>GLTP622</t>
  </si>
  <si>
    <t>GLTP623</t>
  </si>
  <si>
    <t>GLTP624</t>
  </si>
  <si>
    <t>GLTP625</t>
  </si>
  <si>
    <t>GLTP626</t>
  </si>
  <si>
    <t>GLTP627</t>
  </si>
  <si>
    <t>GLTP628</t>
  </si>
  <si>
    <t>GLTP629</t>
  </si>
  <si>
    <t>GLTP630</t>
  </si>
  <si>
    <t>GLTP631</t>
  </si>
  <si>
    <t>GLTP632</t>
  </si>
  <si>
    <t>GLTP633</t>
  </si>
  <si>
    <t>GLTP634</t>
  </si>
  <si>
    <t>GLTP635</t>
  </si>
  <si>
    <t>GLTP636</t>
  </si>
  <si>
    <t>GLTP637</t>
  </si>
  <si>
    <t>GLTP638</t>
  </si>
  <si>
    <t>WEEK1</t>
  </si>
  <si>
    <t>WEEK2</t>
  </si>
  <si>
    <t>30.12.20</t>
  </si>
  <si>
    <t>18.03.21</t>
  </si>
  <si>
    <t>18.08.21</t>
  </si>
  <si>
    <t>13.09.21</t>
  </si>
  <si>
    <t>24.08.21</t>
  </si>
  <si>
    <t>16.02.21</t>
  </si>
  <si>
    <t>04.08.21</t>
  </si>
  <si>
    <t>13.01.22</t>
  </si>
  <si>
    <t>17.02.22</t>
  </si>
  <si>
    <t>10.03.22</t>
  </si>
  <si>
    <t>22.04.22</t>
  </si>
  <si>
    <t>13.07.22</t>
  </si>
  <si>
    <t>17.03.21</t>
  </si>
  <si>
    <t>08.08.22</t>
  </si>
  <si>
    <t>02.02.22</t>
  </si>
  <si>
    <t>11.04.22</t>
  </si>
  <si>
    <t>15.07.22</t>
  </si>
  <si>
    <t>24.11.20</t>
  </si>
  <si>
    <t>13.09.22</t>
  </si>
  <si>
    <t>10.06.21</t>
  </si>
  <si>
    <t>29.09.21</t>
  </si>
  <si>
    <t>06.09.22</t>
  </si>
  <si>
    <t>05.02.22</t>
  </si>
  <si>
    <t>26.05.22</t>
  </si>
  <si>
    <t>16.04.22</t>
  </si>
  <si>
    <t>02.08.21</t>
  </si>
  <si>
    <t>06.08.21</t>
  </si>
  <si>
    <t>20.04.21</t>
  </si>
  <si>
    <t>12.03.21</t>
  </si>
  <si>
    <t>08.10.21</t>
  </si>
  <si>
    <t>08.11.22</t>
  </si>
  <si>
    <t>30.09.22</t>
  </si>
  <si>
    <t>07.01.22</t>
  </si>
  <si>
    <t>31.10.21</t>
  </si>
  <si>
    <t>24.03.22</t>
  </si>
  <si>
    <t>25.05.22</t>
  </si>
  <si>
    <t>29.01.22</t>
  </si>
  <si>
    <t>24.11.21</t>
  </si>
  <si>
    <t>16.06.22</t>
  </si>
  <si>
    <t>30.05.22</t>
  </si>
  <si>
    <t>09.02.22</t>
  </si>
  <si>
    <t>18.09.21</t>
  </si>
  <si>
    <t>30.03.22</t>
  </si>
  <si>
    <t>10.11.21</t>
  </si>
  <si>
    <t>27.04.22</t>
  </si>
  <si>
    <t>19.03.22</t>
  </si>
  <si>
    <t>05.06.22</t>
  </si>
  <si>
    <t>13.05.22</t>
  </si>
  <si>
    <t>09.06.22</t>
  </si>
  <si>
    <t>13.04.22</t>
  </si>
  <si>
    <t>13.02.21</t>
  </si>
  <si>
    <t>13.12.22</t>
  </si>
  <si>
    <t>20.11.21</t>
  </si>
  <si>
    <t>26.08.22</t>
  </si>
  <si>
    <t>21.05.22</t>
  </si>
  <si>
    <t>12.04.22</t>
  </si>
  <si>
    <t>31.03.22</t>
  </si>
  <si>
    <t>11.07.22</t>
  </si>
  <si>
    <t>26.10.21</t>
  </si>
  <si>
    <t>26.11.21</t>
  </si>
  <si>
    <t>23.09.20</t>
  </si>
  <si>
    <t>03.08.22</t>
  </si>
  <si>
    <t>22.09.22</t>
  </si>
  <si>
    <t>06.10.22</t>
  </si>
  <si>
    <t>19.07.21</t>
  </si>
  <si>
    <t>17.01.22</t>
  </si>
  <si>
    <t>18.10.22</t>
  </si>
  <si>
    <t>13.08.22</t>
  </si>
  <si>
    <t>02.11.21</t>
  </si>
  <si>
    <t>12.07.22</t>
  </si>
  <si>
    <t>30.12.21</t>
  </si>
  <si>
    <t>18.12.21</t>
  </si>
  <si>
    <t>11.08.21</t>
  </si>
  <si>
    <t>18.02.22</t>
  </si>
  <si>
    <t>18.07.22</t>
  </si>
  <si>
    <t>11.10.21</t>
  </si>
  <si>
    <t>06.07.21</t>
  </si>
  <si>
    <t>06.05.22</t>
  </si>
  <si>
    <t>24.05.22</t>
  </si>
  <si>
    <t>20.04.22</t>
  </si>
  <si>
    <t>28.08.22</t>
  </si>
  <si>
    <t>02/220</t>
  </si>
  <si>
    <t>27.06.22</t>
  </si>
  <si>
    <t>09.11.22</t>
  </si>
  <si>
    <t>17.11.22</t>
  </si>
  <si>
    <t>03.06.22</t>
  </si>
  <si>
    <t>21.09.22</t>
  </si>
  <si>
    <t>09.08.22</t>
  </si>
  <si>
    <t>29.08.22</t>
  </si>
  <si>
    <t>15.10.22</t>
  </si>
  <si>
    <t>10.09.22</t>
  </si>
  <si>
    <t>04.03.22</t>
  </si>
  <si>
    <t>11.10.22</t>
  </si>
  <si>
    <t>03.12.22</t>
  </si>
  <si>
    <t>26.09.22</t>
  </si>
  <si>
    <t>22.07.22</t>
  </si>
  <si>
    <t>30.07.22</t>
  </si>
  <si>
    <t>15.11.22</t>
  </si>
  <si>
    <t>20.09.22</t>
  </si>
  <si>
    <t>22.08.22</t>
  </si>
  <si>
    <t>30.08.22</t>
  </si>
  <si>
    <t>07.12.22</t>
  </si>
  <si>
    <t>01.09.22</t>
  </si>
  <si>
    <t>REV</t>
  </si>
  <si>
    <t>DEMAND</t>
  </si>
  <si>
    <t>COLL</t>
  </si>
  <si>
    <t>CB</t>
  </si>
  <si>
    <t>27.05.2016</t>
  </si>
  <si>
    <t>31.11.2015</t>
  </si>
  <si>
    <t>26.03.2016</t>
  </si>
  <si>
    <t>08.02.2016</t>
  </si>
  <si>
    <t>21.11.2015</t>
  </si>
  <si>
    <t>14.06.2016</t>
  </si>
  <si>
    <t>03.02.2016</t>
  </si>
  <si>
    <t>26.05.2017</t>
  </si>
  <si>
    <t>26.10.2016</t>
  </si>
  <si>
    <t>02.06.2016</t>
  </si>
  <si>
    <t>23.03.2017</t>
  </si>
  <si>
    <t>20.03.2017</t>
  </si>
  <si>
    <t>10.04.2017</t>
  </si>
  <si>
    <t>25.08.2016</t>
  </si>
  <si>
    <t>20.05.2017</t>
  </si>
  <si>
    <t>06.01.2018</t>
  </si>
  <si>
    <t>02.06.2017</t>
  </si>
  <si>
    <t>10.02.2017</t>
  </si>
  <si>
    <t>22.03.2018</t>
  </si>
  <si>
    <t>29.11.2018</t>
  </si>
  <si>
    <t>12.09.2017</t>
  </si>
  <si>
    <t>13.01.2017</t>
  </si>
  <si>
    <t>03.01.2019</t>
  </si>
  <si>
    <t>22.02.2017</t>
  </si>
  <si>
    <t>11.02.19</t>
  </si>
  <si>
    <t>10.11.17</t>
  </si>
  <si>
    <t>21.05.19</t>
  </si>
  <si>
    <t>04.03.2018</t>
  </si>
  <si>
    <t>22.01.2018</t>
  </si>
  <si>
    <t>27.06.2018</t>
  </si>
  <si>
    <t>18.06.2018</t>
  </si>
  <si>
    <t>10.10.2018</t>
  </si>
  <si>
    <t>25.10.17</t>
  </si>
  <si>
    <t>06.07.2018</t>
  </si>
  <si>
    <t>05.09.2018</t>
  </si>
  <si>
    <t>16.07.2018</t>
  </si>
  <si>
    <t>01.11.2018</t>
  </si>
  <si>
    <t>04.01.2019</t>
  </si>
  <si>
    <t>05.09.18</t>
  </si>
  <si>
    <t>17.01.19</t>
  </si>
  <si>
    <t>17.12.19</t>
  </si>
  <si>
    <t>18.05.19</t>
  </si>
  <si>
    <t>23.11.18</t>
  </si>
  <si>
    <t>10.10.18</t>
  </si>
  <si>
    <t>04.08.20</t>
  </si>
  <si>
    <t>09.08.20</t>
  </si>
  <si>
    <t>24.07.19</t>
  </si>
  <si>
    <t>12.09.19</t>
  </si>
  <si>
    <t>10.11.18</t>
  </si>
  <si>
    <t>07.10.20</t>
  </si>
  <si>
    <t>09.10.20</t>
  </si>
  <si>
    <t>10.01.19</t>
  </si>
  <si>
    <t>02.10.19</t>
  </si>
  <si>
    <t>13.05.19</t>
  </si>
  <si>
    <t>20.12.18</t>
  </si>
  <si>
    <t>16.08.19</t>
  </si>
  <si>
    <t>04.10.19</t>
  </si>
  <si>
    <t>04.02.19</t>
  </si>
  <si>
    <t>25.11.2020</t>
  </si>
  <si>
    <t>05.07.20</t>
  </si>
  <si>
    <t>21.12.20</t>
  </si>
  <si>
    <t>04.12.19</t>
  </si>
  <si>
    <t>20.02.20</t>
  </si>
  <si>
    <t>12.12.2019</t>
  </si>
  <si>
    <t>25.03.19</t>
  </si>
  <si>
    <t>12.01.21</t>
  </si>
  <si>
    <t>26.08.2020</t>
  </si>
  <si>
    <t>20.12.19</t>
  </si>
  <si>
    <t>12.08.2020</t>
  </si>
  <si>
    <t>07.09.19</t>
  </si>
  <si>
    <t>22.12.2020</t>
  </si>
  <si>
    <t>21.09.2020</t>
  </si>
  <si>
    <t>03.07.2020</t>
  </si>
  <si>
    <t>11.02.21</t>
  </si>
  <si>
    <t>25.11.19</t>
  </si>
  <si>
    <t>27.03.21</t>
  </si>
  <si>
    <t>04.03.20</t>
  </si>
  <si>
    <t>25.05.19</t>
  </si>
  <si>
    <t>15.05.19</t>
  </si>
  <si>
    <t>05.04.21</t>
  </si>
  <si>
    <t>01.02.20</t>
  </si>
  <si>
    <t>11.03.20</t>
  </si>
  <si>
    <t>19.05.20</t>
  </si>
  <si>
    <t>15.10.19</t>
  </si>
  <si>
    <t>23.04.21</t>
  </si>
  <si>
    <t>13.02.20</t>
  </si>
  <si>
    <t>26.07.20</t>
  </si>
  <si>
    <t>17.05.21</t>
  </si>
  <si>
    <t>11.06.20</t>
  </si>
  <si>
    <t>09.08.19</t>
  </si>
  <si>
    <t>12.04.21</t>
  </si>
  <si>
    <t>12.03.20</t>
  </si>
  <si>
    <t>04.09.20</t>
  </si>
  <si>
    <t>11.09.20</t>
  </si>
  <si>
    <t>11.08.20</t>
  </si>
  <si>
    <t>02.06.20</t>
  </si>
  <si>
    <t>17.06.21</t>
  </si>
  <si>
    <t>04.07.21</t>
  </si>
  <si>
    <t>15.04.21</t>
  </si>
  <si>
    <t>17.11.20</t>
  </si>
  <si>
    <t>05.08.2020</t>
  </si>
  <si>
    <t>01.09.20</t>
  </si>
  <si>
    <t>08.09.2020</t>
  </si>
  <si>
    <t>16.01.20</t>
  </si>
  <si>
    <t>19.08.20</t>
  </si>
  <si>
    <t>04.04.19</t>
  </si>
  <si>
    <t>19.08.2020</t>
  </si>
  <si>
    <t>03.09.21</t>
  </si>
  <si>
    <t>07.08.20</t>
  </si>
  <si>
    <t>17.08.21</t>
  </si>
  <si>
    <t>01.12.19</t>
  </si>
  <si>
    <t>06.05.20</t>
  </si>
  <si>
    <t>08.09.20</t>
  </si>
  <si>
    <t>04.10.2020</t>
  </si>
  <si>
    <t>13.05.21</t>
  </si>
  <si>
    <t>19.11.21</t>
  </si>
  <si>
    <t>27.09.21</t>
  </si>
  <si>
    <t>15.02.21</t>
  </si>
  <si>
    <t>14.06.2021</t>
  </si>
  <si>
    <t>25.02.21</t>
  </si>
  <si>
    <t>29.01.21</t>
  </si>
  <si>
    <t>28.04.21</t>
  </si>
  <si>
    <t>20.12.21</t>
  </si>
  <si>
    <t>18.01.21</t>
  </si>
  <si>
    <t>08.01.20</t>
  </si>
  <si>
    <t>23.09.21</t>
  </si>
  <si>
    <t>1.4.21</t>
  </si>
  <si>
    <t>24.07.20</t>
  </si>
  <si>
    <t>20.02.21</t>
  </si>
  <si>
    <t>13.11.21</t>
  </si>
  <si>
    <t>17.08.20</t>
  </si>
  <si>
    <t>13.08.21</t>
  </si>
  <si>
    <t>24.09.21</t>
  </si>
  <si>
    <t>19.01.20</t>
  </si>
  <si>
    <t>12.01.22</t>
  </si>
  <si>
    <t>27.04.21</t>
  </si>
  <si>
    <t>03.11.2020</t>
  </si>
  <si>
    <t>23.03.21</t>
  </si>
  <si>
    <t>14.01.22</t>
  </si>
  <si>
    <t>16.09.21</t>
  </si>
  <si>
    <t>28.02.21</t>
  </si>
  <si>
    <t>15.09.2020</t>
  </si>
  <si>
    <t>30.09.20</t>
  </si>
  <si>
    <t>25.11.21</t>
  </si>
  <si>
    <t>24.12.21</t>
  </si>
  <si>
    <t>24.11.22</t>
  </si>
  <si>
    <t>20.07.21</t>
  </si>
  <si>
    <t>22.05.21</t>
  </si>
  <si>
    <t>27.08.21</t>
  </si>
  <si>
    <t>16.11.21</t>
  </si>
  <si>
    <t>23.03.22</t>
  </si>
  <si>
    <t>12.10.2020</t>
  </si>
  <si>
    <t>19.09.20</t>
  </si>
  <si>
    <t>16.12.21</t>
  </si>
  <si>
    <t>25.03.21</t>
  </si>
  <si>
    <t>20.02.2023</t>
  </si>
  <si>
    <t>25.02.203</t>
  </si>
  <si>
    <t>03.03.2023</t>
  </si>
  <si>
    <t>05.03.2023</t>
  </si>
  <si>
    <t>TOTAL NO
 OF INST</t>
  </si>
  <si>
    <t>NO OF INST</t>
  </si>
  <si>
    <t>TOTAL DEMAND</t>
  </si>
  <si>
    <t>ADJ</t>
  </si>
  <si>
    <t>GLTP639</t>
  </si>
  <si>
    <t>GLTP640</t>
  </si>
  <si>
    <t>GLTP641</t>
  </si>
  <si>
    <t>GLTP642</t>
  </si>
  <si>
    <t>GLTP643</t>
  </si>
  <si>
    <t>GLTP644</t>
  </si>
  <si>
    <t>MAX</t>
  </si>
  <si>
    <t>TOTAL DEAMAND</t>
  </si>
  <si>
    <t>RT NUM</t>
  </si>
  <si>
    <t>LT7 DCB FOR THE MONTH OF APRIL-23 HOOVINAHALLY KAVALU</t>
  </si>
  <si>
    <t>16.03.2023</t>
  </si>
  <si>
    <t>21.03.2023</t>
  </si>
  <si>
    <t>05.04.2023</t>
  </si>
  <si>
    <t>03.04.2023</t>
  </si>
  <si>
    <t>GLTP646</t>
  </si>
  <si>
    <t>GLTP645</t>
  </si>
  <si>
    <t>GLTP647</t>
  </si>
  <si>
    <t>BMD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</si>
</sst>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009]dd/mm/yy;@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</xf>
    <xf numFmtId="14" fontId="1" fillId="2" borderId="0" xfId="0" applyNumberFormat="1" applyFont="1" applyFill="1"/>
    <xf numFmtId="1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0" fontId="1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4" fontId="1" fillId="3" borderId="0" xfId="0" applyNumberFormat="1" applyFont="1" applyFill="1"/>
    <xf numFmtId="0" fontId="1" fillId="3" borderId="0" xfId="0" applyFont="1" applyFill="1"/>
    <xf numFmtId="0" fontId="6" fillId="2" borderId="0" xfId="0" applyFont="1" applyFill="1"/>
    <xf numFmtId="14" fontId="6" fillId="2" borderId="0" xfId="0" applyNumberFormat="1" applyFont="1" applyFill="1"/>
    <xf numFmtId="14" fontId="1" fillId="2" borderId="6" xfId="0" applyNumberFormat="1" applyFont="1" applyFill="1" applyBorder="1"/>
    <xf numFmtId="0" fontId="2" fillId="2" borderId="7" xfId="0" applyFont="1" applyFill="1" applyBorder="1" applyAlignment="1">
      <alignment horizontal="center"/>
    </xf>
    <xf numFmtId="14" fontId="1" fillId="2" borderId="7" xfId="0" applyNumberFormat="1" applyFont="1" applyFill="1" applyBorder="1"/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/>
    <xf numFmtId="1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0" fontId="1" fillId="4" borderId="0" xfId="0" applyFont="1" applyFill="1"/>
    <xf numFmtId="1" fontId="1" fillId="3" borderId="0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6" xfId="0" applyFont="1" applyFill="1" applyBorder="1"/>
    <xf numFmtId="14" fontId="1" fillId="2" borderId="6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4" fontId="2" fillId="4" borderId="15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65" fontId="1" fillId="4" borderId="8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1" fillId="3" borderId="4" xfId="0" applyNumberFormat="1" applyFont="1" applyFill="1" applyBorder="1"/>
    <xf numFmtId="1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4" fontId="1" fillId="2" borderId="2" xfId="0" applyNumberFormat="1" applyFont="1" applyFill="1" applyBorder="1"/>
    <xf numFmtId="0" fontId="1" fillId="2" borderId="7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1" fillId="2" borderId="17" xfId="0" applyFont="1" applyFill="1" applyBorder="1"/>
    <xf numFmtId="1" fontId="6" fillId="2" borderId="2" xfId="0" applyNumberFormat="1" applyFont="1" applyFill="1" applyBorder="1" applyAlignment="1">
      <alignment horizontal="center"/>
    </xf>
    <xf numFmtId="1" fontId="8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0" xfId="0" applyNumberFormat="1"/>
    <xf numFmtId="0" fontId="10" fillId="0" borderId="0" xfId="0" applyFont="1"/>
    <xf numFmtId="0" fontId="2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5" xfId="0" applyBorder="1"/>
    <xf numFmtId="0" fontId="0" fillId="0" borderId="19" xfId="0" applyBorder="1"/>
    <xf numFmtId="0" fontId="0" fillId="0" borderId="17" xfId="0" applyBorder="1"/>
    <xf numFmtId="0" fontId="0" fillId="0" borderId="7" xfId="0" applyBorder="1"/>
    <xf numFmtId="0" fontId="0" fillId="0" borderId="18" xfId="0" applyBorder="1"/>
    <xf numFmtId="1" fontId="0" fillId="0" borderId="6" xfId="0" applyNumberFormat="1" applyBorder="1"/>
    <xf numFmtId="1" fontId="0" fillId="0" borderId="7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6" xfId="0" applyFont="1" applyBorder="1"/>
    <xf numFmtId="0" fontId="0" fillId="0" borderId="8" xfId="0" applyBorder="1"/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0" borderId="5" xfId="0" applyFont="1" applyBorder="1"/>
    <xf numFmtId="0" fontId="10" fillId="0" borderId="6" xfId="0" applyFont="1" applyBorder="1"/>
    <xf numFmtId="1" fontId="10" fillId="0" borderId="6" xfId="0" applyNumberFormat="1" applyFont="1" applyBorder="1"/>
    <xf numFmtId="1" fontId="10" fillId="0" borderId="6" xfId="0" applyNumberFormat="1" applyFont="1" applyBorder="1" applyAlignment="1">
      <alignment horizontal="center" vertical="center"/>
    </xf>
    <xf numFmtId="0" fontId="10" fillId="0" borderId="19" xfId="0" applyFont="1" applyBorder="1"/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4" fontId="5" fillId="2" borderId="1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V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val nov"/>
      <sheetName val="Sheet2"/>
      <sheetName val="DEMAN DCB"/>
      <sheetName val="ALL"/>
      <sheetName val="Sheet1"/>
      <sheetName val="Sheet3"/>
      <sheetName val="Sheet4"/>
      <sheetName val="Sheet5"/>
      <sheetName val="Sheet6"/>
      <sheetName val="Sheet7"/>
    </sheetNames>
    <sheetDataSet>
      <sheetData sheetId="0"/>
      <sheetData sheetId="1"/>
      <sheetData sheetId="2">
        <row r="1">
          <cell r="B1" t="str">
            <v>RRNO</v>
          </cell>
          <cell r="C1" t="str">
            <v>PD DATE</v>
          </cell>
        </row>
        <row r="2">
          <cell r="B2" t="str">
            <v>GLTP1</v>
          </cell>
          <cell r="C2">
            <v>0</v>
          </cell>
        </row>
        <row r="3">
          <cell r="B3" t="str">
            <v>GLTP2</v>
          </cell>
          <cell r="C3">
            <v>0</v>
          </cell>
        </row>
        <row r="4">
          <cell r="B4" t="str">
            <v>GLTP3</v>
          </cell>
          <cell r="C4">
            <v>0</v>
          </cell>
        </row>
        <row r="5">
          <cell r="B5" t="str">
            <v>GLTP4</v>
          </cell>
          <cell r="C5">
            <v>0</v>
          </cell>
        </row>
        <row r="6">
          <cell r="B6" t="str">
            <v>GLTP5</v>
          </cell>
          <cell r="C6">
            <v>0</v>
          </cell>
        </row>
        <row r="7">
          <cell r="B7" t="str">
            <v>GLTP06</v>
          </cell>
          <cell r="C7">
            <v>0</v>
          </cell>
        </row>
        <row r="8">
          <cell r="B8" t="str">
            <v>GLTP07</v>
          </cell>
          <cell r="C8">
            <v>0</v>
          </cell>
        </row>
        <row r="9">
          <cell r="B9" t="str">
            <v>GLTP08</v>
          </cell>
          <cell r="C9">
            <v>0</v>
          </cell>
        </row>
        <row r="10">
          <cell r="B10" t="str">
            <v>GLTP09</v>
          </cell>
          <cell r="C10">
            <v>0</v>
          </cell>
        </row>
        <row r="11">
          <cell r="B11" t="str">
            <v>GLTP10</v>
          </cell>
          <cell r="C11">
            <v>0</v>
          </cell>
        </row>
        <row r="12">
          <cell r="B12" t="str">
            <v>GLTP11</v>
          </cell>
          <cell r="C12">
            <v>0</v>
          </cell>
        </row>
        <row r="13">
          <cell r="B13" t="str">
            <v>GLTP12</v>
          </cell>
          <cell r="C13">
            <v>0</v>
          </cell>
        </row>
        <row r="14">
          <cell r="B14" t="str">
            <v>GLTP13</v>
          </cell>
          <cell r="C14">
            <v>0</v>
          </cell>
        </row>
        <row r="15">
          <cell r="B15" t="str">
            <v>GLTP14</v>
          </cell>
          <cell r="C15">
            <v>0</v>
          </cell>
        </row>
        <row r="16">
          <cell r="B16" t="str">
            <v>GLTP15</v>
          </cell>
          <cell r="C16">
            <v>0</v>
          </cell>
        </row>
        <row r="17">
          <cell r="B17" t="str">
            <v>GLTP16</v>
          </cell>
          <cell r="C17">
            <v>0</v>
          </cell>
        </row>
        <row r="18">
          <cell r="B18" t="str">
            <v>GLTP17</v>
          </cell>
          <cell r="C18">
            <v>0</v>
          </cell>
        </row>
        <row r="19">
          <cell r="B19" t="str">
            <v>GLTP18</v>
          </cell>
          <cell r="C19">
            <v>0</v>
          </cell>
        </row>
        <row r="20">
          <cell r="B20" t="str">
            <v>GLTP19</v>
          </cell>
          <cell r="C20">
            <v>0</v>
          </cell>
        </row>
        <row r="21">
          <cell r="B21" t="str">
            <v>GLTP20</v>
          </cell>
          <cell r="C21">
            <v>0</v>
          </cell>
        </row>
        <row r="22">
          <cell r="B22" t="str">
            <v>GLTP21</v>
          </cell>
          <cell r="C22">
            <v>0</v>
          </cell>
        </row>
        <row r="23">
          <cell r="B23" t="str">
            <v>GLTP22</v>
          </cell>
          <cell r="C23">
            <v>0</v>
          </cell>
        </row>
        <row r="24">
          <cell r="B24" t="str">
            <v>GLTP23</v>
          </cell>
          <cell r="C24">
            <v>0</v>
          </cell>
        </row>
        <row r="25">
          <cell r="B25" t="str">
            <v>GLTP24</v>
          </cell>
          <cell r="C25">
            <v>0</v>
          </cell>
        </row>
        <row r="26">
          <cell r="B26" t="str">
            <v>GLTP25</v>
          </cell>
          <cell r="C26">
            <v>0</v>
          </cell>
        </row>
        <row r="27">
          <cell r="B27" t="str">
            <v>GLTP26</v>
          </cell>
          <cell r="C27">
            <v>0</v>
          </cell>
        </row>
        <row r="28">
          <cell r="B28" t="str">
            <v>GLTP27</v>
          </cell>
          <cell r="C28" t="str">
            <v>27.05.2016</v>
          </cell>
        </row>
        <row r="29">
          <cell r="B29" t="str">
            <v>GLTP28</v>
          </cell>
          <cell r="C29">
            <v>0</v>
          </cell>
        </row>
        <row r="30">
          <cell r="B30" t="str">
            <v>GLTP29</v>
          </cell>
          <cell r="C30">
            <v>0</v>
          </cell>
        </row>
        <row r="31">
          <cell r="B31" t="str">
            <v>GLTP30</v>
          </cell>
          <cell r="C31">
            <v>0</v>
          </cell>
        </row>
        <row r="32">
          <cell r="B32" t="str">
            <v>GLTP31</v>
          </cell>
          <cell r="C32">
            <v>0</v>
          </cell>
        </row>
        <row r="33">
          <cell r="B33" t="str">
            <v>GLTP32</v>
          </cell>
          <cell r="C33">
            <v>0</v>
          </cell>
        </row>
        <row r="34">
          <cell r="B34" t="str">
            <v>GLTP33</v>
          </cell>
          <cell r="C34">
            <v>0</v>
          </cell>
        </row>
        <row r="35">
          <cell r="B35" t="str">
            <v>GLTP34</v>
          </cell>
          <cell r="C35" t="str">
            <v>31.11.2015</v>
          </cell>
        </row>
        <row r="36">
          <cell r="B36" t="str">
            <v>GLTP35</v>
          </cell>
          <cell r="C36">
            <v>0</v>
          </cell>
        </row>
        <row r="37">
          <cell r="B37" t="str">
            <v>GLTP36</v>
          </cell>
          <cell r="C37" t="str">
            <v>26.03.2016</v>
          </cell>
        </row>
        <row r="38">
          <cell r="B38" t="str">
            <v>GLTP37</v>
          </cell>
          <cell r="C38">
            <v>0</v>
          </cell>
        </row>
        <row r="39">
          <cell r="B39" t="str">
            <v>GLTP38</v>
          </cell>
          <cell r="C39" t="str">
            <v>08.02.2016</v>
          </cell>
        </row>
        <row r="40">
          <cell r="B40" t="str">
            <v>GLTP39</v>
          </cell>
          <cell r="C40">
            <v>0</v>
          </cell>
        </row>
        <row r="41">
          <cell r="B41" t="str">
            <v>GLTP40</v>
          </cell>
          <cell r="C41">
            <v>0</v>
          </cell>
        </row>
        <row r="42">
          <cell r="B42" t="str">
            <v>GLTP41</v>
          </cell>
          <cell r="C42">
            <v>0</v>
          </cell>
        </row>
        <row r="43">
          <cell r="B43" t="str">
            <v>GLTP42</v>
          </cell>
          <cell r="C43">
            <v>0</v>
          </cell>
        </row>
        <row r="44">
          <cell r="B44" t="str">
            <v>GLTP43</v>
          </cell>
          <cell r="C44">
            <v>0</v>
          </cell>
        </row>
        <row r="45">
          <cell r="B45" t="str">
            <v>GLTP44</v>
          </cell>
          <cell r="C45">
            <v>0</v>
          </cell>
        </row>
        <row r="46">
          <cell r="B46" t="str">
            <v>GLTP45</v>
          </cell>
          <cell r="C46" t="str">
            <v>21.11.2015</v>
          </cell>
        </row>
        <row r="47">
          <cell r="B47" t="str">
            <v>GLTP46</v>
          </cell>
          <cell r="C47" t="str">
            <v>14.06.2016</v>
          </cell>
        </row>
        <row r="48">
          <cell r="B48" t="str">
            <v>GLTP47</v>
          </cell>
          <cell r="C48">
            <v>0</v>
          </cell>
        </row>
        <row r="49">
          <cell r="B49" t="str">
            <v>GLTP48</v>
          </cell>
          <cell r="C49">
            <v>0</v>
          </cell>
        </row>
        <row r="50">
          <cell r="B50" t="str">
            <v>GLTP49</v>
          </cell>
          <cell r="C50">
            <v>0</v>
          </cell>
        </row>
        <row r="51">
          <cell r="B51" t="str">
            <v>GLTP50</v>
          </cell>
          <cell r="C51">
            <v>0</v>
          </cell>
        </row>
        <row r="52">
          <cell r="B52" t="str">
            <v>GLTP51</v>
          </cell>
          <cell r="C52">
            <v>0</v>
          </cell>
        </row>
        <row r="53">
          <cell r="B53" t="str">
            <v>GLTP52</v>
          </cell>
          <cell r="C53">
            <v>0</v>
          </cell>
        </row>
        <row r="54">
          <cell r="B54" t="str">
            <v>GLTP53</v>
          </cell>
          <cell r="C54">
            <v>0</v>
          </cell>
        </row>
        <row r="55">
          <cell r="B55" t="str">
            <v>GLTP54</v>
          </cell>
          <cell r="C55">
            <v>0</v>
          </cell>
        </row>
        <row r="56">
          <cell r="B56" t="str">
            <v>GLTP56</v>
          </cell>
          <cell r="C56" t="str">
            <v>03.02.2016</v>
          </cell>
        </row>
        <row r="57">
          <cell r="B57" t="str">
            <v>GLTP57</v>
          </cell>
          <cell r="C57" t="str">
            <v>26.05.2017</v>
          </cell>
        </row>
        <row r="58">
          <cell r="B58" t="str">
            <v>GLTP58</v>
          </cell>
          <cell r="C58" t="str">
            <v>26.10.2016</v>
          </cell>
        </row>
        <row r="59">
          <cell r="B59" t="str">
            <v>GLTP59</v>
          </cell>
          <cell r="C59">
            <v>0</v>
          </cell>
        </row>
        <row r="60">
          <cell r="B60" t="str">
            <v>GLTP60</v>
          </cell>
          <cell r="C60">
            <v>0</v>
          </cell>
        </row>
        <row r="61">
          <cell r="B61" t="str">
            <v>GLTP61</v>
          </cell>
          <cell r="C61">
            <v>0</v>
          </cell>
        </row>
        <row r="62">
          <cell r="B62" t="str">
            <v>GLTP62</v>
          </cell>
          <cell r="C62" t="str">
            <v>02.06.2016</v>
          </cell>
        </row>
        <row r="63">
          <cell r="B63" t="str">
            <v>GLTP63</v>
          </cell>
          <cell r="C63">
            <v>0</v>
          </cell>
        </row>
        <row r="64">
          <cell r="B64" t="str">
            <v>GLTP64</v>
          </cell>
          <cell r="C64">
            <v>0</v>
          </cell>
        </row>
        <row r="65">
          <cell r="B65" t="str">
            <v>GLTP65</v>
          </cell>
          <cell r="C65">
            <v>0</v>
          </cell>
        </row>
        <row r="66">
          <cell r="B66" t="str">
            <v>GLTP66</v>
          </cell>
          <cell r="C66">
            <v>0</v>
          </cell>
        </row>
        <row r="67">
          <cell r="B67" t="str">
            <v>GLTP67</v>
          </cell>
          <cell r="C67" t="str">
            <v>14.06.2016</v>
          </cell>
        </row>
        <row r="68">
          <cell r="B68" t="str">
            <v>GLTP68</v>
          </cell>
          <cell r="C68">
            <v>0</v>
          </cell>
        </row>
        <row r="69">
          <cell r="B69" t="str">
            <v>GLTP69</v>
          </cell>
          <cell r="C69">
            <v>10.012017</v>
          </cell>
        </row>
        <row r="70">
          <cell r="B70" t="str">
            <v>GLTP70</v>
          </cell>
          <cell r="C70">
            <v>0</v>
          </cell>
        </row>
        <row r="71">
          <cell r="B71" t="str">
            <v>GLTP71</v>
          </cell>
          <cell r="C71">
            <v>0</v>
          </cell>
        </row>
        <row r="72">
          <cell r="B72" t="str">
            <v>GLTP72</v>
          </cell>
          <cell r="C72" t="str">
            <v>23.03.2017</v>
          </cell>
        </row>
        <row r="73">
          <cell r="B73" t="str">
            <v>GLTP73</v>
          </cell>
          <cell r="C73" t="str">
            <v>20.03.2017</v>
          </cell>
        </row>
        <row r="74">
          <cell r="B74" t="str">
            <v>GLTP74</v>
          </cell>
          <cell r="C74" t="str">
            <v>10.04.2017</v>
          </cell>
        </row>
        <row r="75">
          <cell r="B75" t="str">
            <v>GLTP75</v>
          </cell>
          <cell r="C75">
            <v>0</v>
          </cell>
        </row>
        <row r="76">
          <cell r="B76" t="str">
            <v>GLTP76</v>
          </cell>
          <cell r="C76" t="str">
            <v>25.08.2016</v>
          </cell>
        </row>
        <row r="77">
          <cell r="B77" t="str">
            <v>GLTP77</v>
          </cell>
          <cell r="C77">
            <v>0</v>
          </cell>
        </row>
        <row r="78">
          <cell r="B78" t="str">
            <v>GLTP78</v>
          </cell>
          <cell r="C78">
            <v>0</v>
          </cell>
        </row>
        <row r="79">
          <cell r="B79" t="str">
            <v>GLTP79</v>
          </cell>
          <cell r="C79">
            <v>0</v>
          </cell>
        </row>
        <row r="80">
          <cell r="B80" t="str">
            <v>GLTP80</v>
          </cell>
          <cell r="C80">
            <v>0</v>
          </cell>
        </row>
        <row r="81">
          <cell r="B81" t="str">
            <v>GLTP81</v>
          </cell>
          <cell r="C81">
            <v>0</v>
          </cell>
        </row>
        <row r="82">
          <cell r="B82" t="str">
            <v>GLTP82</v>
          </cell>
          <cell r="C82">
            <v>0</v>
          </cell>
        </row>
        <row r="83">
          <cell r="B83" t="str">
            <v>GLTP83</v>
          </cell>
          <cell r="C83">
            <v>0</v>
          </cell>
        </row>
        <row r="84">
          <cell r="B84" t="str">
            <v>GLTP84</v>
          </cell>
          <cell r="C84">
            <v>0</v>
          </cell>
        </row>
        <row r="85">
          <cell r="B85" t="str">
            <v>GLTP85</v>
          </cell>
          <cell r="C85">
            <v>0</v>
          </cell>
        </row>
        <row r="86">
          <cell r="B86" t="str">
            <v>GLTP86</v>
          </cell>
          <cell r="C86">
            <v>0</v>
          </cell>
        </row>
        <row r="87">
          <cell r="B87" t="str">
            <v>GLTP87</v>
          </cell>
          <cell r="C87">
            <v>0</v>
          </cell>
        </row>
        <row r="88">
          <cell r="B88" t="str">
            <v>GLTP88</v>
          </cell>
          <cell r="C88">
            <v>0</v>
          </cell>
        </row>
        <row r="89">
          <cell r="B89" t="str">
            <v>GLTP89</v>
          </cell>
          <cell r="C89" t="str">
            <v>20.05.2017</v>
          </cell>
        </row>
        <row r="90">
          <cell r="B90" t="str">
            <v>GLTP90</v>
          </cell>
          <cell r="C90">
            <v>0</v>
          </cell>
        </row>
        <row r="91">
          <cell r="B91" t="str">
            <v>GLTP91</v>
          </cell>
          <cell r="C91">
            <v>0</v>
          </cell>
        </row>
        <row r="92">
          <cell r="B92" t="str">
            <v>GLTP92</v>
          </cell>
          <cell r="C92">
            <v>0</v>
          </cell>
        </row>
        <row r="93">
          <cell r="B93" t="str">
            <v>GLTP93</v>
          </cell>
          <cell r="C93">
            <v>0</v>
          </cell>
        </row>
        <row r="94">
          <cell r="B94" t="str">
            <v>GLTP94</v>
          </cell>
          <cell r="C94">
            <v>0</v>
          </cell>
        </row>
        <row r="95">
          <cell r="B95" t="str">
            <v>GLTP95</v>
          </cell>
          <cell r="C95" t="str">
            <v>06.01.2018</v>
          </cell>
        </row>
        <row r="96">
          <cell r="B96" t="str">
            <v>GLTP96</v>
          </cell>
          <cell r="C96">
            <v>0</v>
          </cell>
        </row>
        <row r="97">
          <cell r="B97" t="str">
            <v>GLTP97</v>
          </cell>
          <cell r="C97" t="str">
            <v>02.06.2017</v>
          </cell>
        </row>
        <row r="98">
          <cell r="B98" t="str">
            <v>GLTP98</v>
          </cell>
          <cell r="C98" t="str">
            <v>10.02.2017</v>
          </cell>
        </row>
        <row r="99">
          <cell r="B99" t="str">
            <v>GLTP99</v>
          </cell>
          <cell r="C99">
            <v>0</v>
          </cell>
        </row>
        <row r="100">
          <cell r="B100" t="str">
            <v>GLTP100</v>
          </cell>
          <cell r="C100">
            <v>0</v>
          </cell>
        </row>
        <row r="101">
          <cell r="B101" t="str">
            <v>GLTP101</v>
          </cell>
          <cell r="C101">
            <v>0</v>
          </cell>
        </row>
        <row r="102">
          <cell r="B102" t="str">
            <v>GLTP102</v>
          </cell>
          <cell r="C102" t="str">
            <v>22.03.2018</v>
          </cell>
        </row>
        <row r="103">
          <cell r="B103" t="str">
            <v>GLTP103</v>
          </cell>
          <cell r="C103" t="str">
            <v>29.11.2018</v>
          </cell>
        </row>
        <row r="104">
          <cell r="B104" t="str">
            <v>GLTP104</v>
          </cell>
          <cell r="C104">
            <v>0</v>
          </cell>
        </row>
        <row r="105">
          <cell r="B105" t="str">
            <v>GLTP105</v>
          </cell>
          <cell r="C105">
            <v>0</v>
          </cell>
        </row>
        <row r="106">
          <cell r="B106" t="str">
            <v>GLTP106</v>
          </cell>
          <cell r="C106" t="str">
            <v>12.09.2017</v>
          </cell>
        </row>
        <row r="107">
          <cell r="B107" t="str">
            <v>GLTP107</v>
          </cell>
          <cell r="C107">
            <v>0</v>
          </cell>
        </row>
        <row r="108">
          <cell r="B108" t="str">
            <v>GLTP108</v>
          </cell>
          <cell r="C108" t="str">
            <v>13.01.2017</v>
          </cell>
        </row>
        <row r="109">
          <cell r="B109" t="str">
            <v>GLTP109</v>
          </cell>
          <cell r="C109">
            <v>0</v>
          </cell>
        </row>
        <row r="110">
          <cell r="B110" t="str">
            <v>GLTP110</v>
          </cell>
          <cell r="C110" t="str">
            <v>03.01.2019</v>
          </cell>
        </row>
        <row r="111">
          <cell r="B111" t="str">
            <v>GLTP111</v>
          </cell>
          <cell r="C111">
            <v>0</v>
          </cell>
        </row>
        <row r="112">
          <cell r="B112" t="str">
            <v>GLTP112</v>
          </cell>
          <cell r="C112">
            <v>0</v>
          </cell>
        </row>
        <row r="113">
          <cell r="B113" t="str">
            <v>GLTP113</v>
          </cell>
          <cell r="C113" t="str">
            <v>22.02.2017</v>
          </cell>
        </row>
        <row r="114">
          <cell r="B114" t="str">
            <v>GLTP114</v>
          </cell>
          <cell r="C114">
            <v>0</v>
          </cell>
        </row>
        <row r="115">
          <cell r="B115" t="str">
            <v>GLTP115</v>
          </cell>
          <cell r="C115">
            <v>0</v>
          </cell>
        </row>
        <row r="116">
          <cell r="B116" t="str">
            <v>GLTP116</v>
          </cell>
          <cell r="C116">
            <v>0</v>
          </cell>
        </row>
        <row r="117">
          <cell r="B117" t="str">
            <v>GLTP117</v>
          </cell>
          <cell r="C117" t="str">
            <v>11.02.19</v>
          </cell>
        </row>
        <row r="118">
          <cell r="B118" t="str">
            <v>GLTP118</v>
          </cell>
          <cell r="C118" t="str">
            <v>10.04.2017</v>
          </cell>
        </row>
        <row r="119">
          <cell r="B119" t="str">
            <v>GLTP119</v>
          </cell>
          <cell r="C119">
            <v>0</v>
          </cell>
        </row>
        <row r="120">
          <cell r="B120" t="str">
            <v>GLTP120</v>
          </cell>
          <cell r="C120" t="str">
            <v>10.11.17</v>
          </cell>
        </row>
        <row r="121">
          <cell r="B121" t="str">
            <v>GLTP121</v>
          </cell>
          <cell r="C121">
            <v>0</v>
          </cell>
        </row>
        <row r="122">
          <cell r="B122" t="str">
            <v>GLTP122</v>
          </cell>
          <cell r="C122" t="str">
            <v>21.05.19</v>
          </cell>
        </row>
        <row r="123">
          <cell r="B123" t="str">
            <v>GLTP123</v>
          </cell>
          <cell r="C123">
            <v>0</v>
          </cell>
        </row>
        <row r="124">
          <cell r="B124" t="str">
            <v>GLTP124</v>
          </cell>
          <cell r="C124">
            <v>0</v>
          </cell>
        </row>
        <row r="125">
          <cell r="B125" t="str">
            <v>GLTP125</v>
          </cell>
          <cell r="C125" t="str">
            <v>04.03.2018</v>
          </cell>
        </row>
        <row r="126">
          <cell r="B126" t="str">
            <v>GLTP126</v>
          </cell>
          <cell r="C126" t="str">
            <v>22.01.2018</v>
          </cell>
        </row>
        <row r="127">
          <cell r="B127" t="str">
            <v>GLTP127</v>
          </cell>
          <cell r="C127">
            <v>0</v>
          </cell>
        </row>
        <row r="128">
          <cell r="B128" t="str">
            <v>GLTP128</v>
          </cell>
          <cell r="C128" t="str">
            <v>27.06.2018</v>
          </cell>
        </row>
        <row r="129">
          <cell r="B129" t="str">
            <v>GLTP129</v>
          </cell>
          <cell r="C129" t="str">
            <v>18.06.2018</v>
          </cell>
        </row>
        <row r="130">
          <cell r="B130" t="str">
            <v>GLTP130</v>
          </cell>
          <cell r="C130">
            <v>0</v>
          </cell>
        </row>
        <row r="131">
          <cell r="B131" t="str">
            <v>GLTP131</v>
          </cell>
          <cell r="C131">
            <v>0</v>
          </cell>
        </row>
        <row r="132">
          <cell r="B132" t="str">
            <v>GLTP132</v>
          </cell>
          <cell r="C132">
            <v>0</v>
          </cell>
        </row>
        <row r="133">
          <cell r="B133" t="str">
            <v>GLTP133</v>
          </cell>
          <cell r="C133">
            <v>0</v>
          </cell>
        </row>
        <row r="134">
          <cell r="B134" t="str">
            <v>GLTP134</v>
          </cell>
          <cell r="C134" t="str">
            <v>10.10.2018</v>
          </cell>
        </row>
        <row r="135">
          <cell r="B135" t="str">
            <v>GLTP135</v>
          </cell>
          <cell r="C135">
            <v>0</v>
          </cell>
        </row>
        <row r="136">
          <cell r="B136" t="str">
            <v>GLTP136</v>
          </cell>
          <cell r="C136">
            <v>0</v>
          </cell>
        </row>
        <row r="137">
          <cell r="B137" t="str">
            <v>GLTP137</v>
          </cell>
          <cell r="C137">
            <v>0</v>
          </cell>
        </row>
        <row r="138">
          <cell r="B138" t="str">
            <v>GLTP138</v>
          </cell>
          <cell r="C138">
            <v>0</v>
          </cell>
        </row>
        <row r="139">
          <cell r="B139" t="str">
            <v>GLTP139</v>
          </cell>
          <cell r="C139">
            <v>0</v>
          </cell>
        </row>
        <row r="140">
          <cell r="B140" t="str">
            <v>GLTP140</v>
          </cell>
          <cell r="C140" t="str">
            <v>25.10.17</v>
          </cell>
        </row>
        <row r="141">
          <cell r="B141" t="str">
            <v>GLTP141</v>
          </cell>
          <cell r="C141">
            <v>0</v>
          </cell>
        </row>
        <row r="142">
          <cell r="B142" t="str">
            <v>GLTP142</v>
          </cell>
          <cell r="C142">
            <v>0</v>
          </cell>
        </row>
        <row r="143">
          <cell r="B143" t="str">
            <v>GLTP143</v>
          </cell>
          <cell r="C143">
            <v>0</v>
          </cell>
        </row>
        <row r="144">
          <cell r="B144" t="str">
            <v>GLTP144</v>
          </cell>
          <cell r="C144">
            <v>0</v>
          </cell>
        </row>
        <row r="145">
          <cell r="B145" t="str">
            <v>GLTP145</v>
          </cell>
          <cell r="C145">
            <v>0</v>
          </cell>
        </row>
        <row r="146">
          <cell r="B146" t="str">
            <v>GLTP146</v>
          </cell>
          <cell r="C146">
            <v>0</v>
          </cell>
        </row>
        <row r="147">
          <cell r="B147" t="str">
            <v>GLTP147</v>
          </cell>
          <cell r="C147" t="str">
            <v>06.07.2018</v>
          </cell>
        </row>
        <row r="148">
          <cell r="B148" t="str">
            <v>GLTP148</v>
          </cell>
          <cell r="C148" t="str">
            <v>05.09.2018</v>
          </cell>
        </row>
        <row r="149">
          <cell r="B149" t="str">
            <v>GLTP149</v>
          </cell>
          <cell r="C149">
            <v>0</v>
          </cell>
        </row>
        <row r="150">
          <cell r="B150" t="str">
            <v>GLTP150</v>
          </cell>
          <cell r="C150" t="str">
            <v>05.09.2018</v>
          </cell>
        </row>
        <row r="151">
          <cell r="B151" t="str">
            <v>GLTP151</v>
          </cell>
          <cell r="C151">
            <v>0</v>
          </cell>
        </row>
        <row r="152">
          <cell r="B152" t="str">
            <v>GLTP152</v>
          </cell>
          <cell r="C152">
            <v>0</v>
          </cell>
        </row>
        <row r="153">
          <cell r="B153" t="str">
            <v>GLTP153</v>
          </cell>
          <cell r="C153">
            <v>0</v>
          </cell>
        </row>
        <row r="154">
          <cell r="B154" t="str">
            <v>GLTP154</v>
          </cell>
          <cell r="C154">
            <v>0</v>
          </cell>
        </row>
        <row r="155">
          <cell r="B155" t="str">
            <v>GLTP155</v>
          </cell>
          <cell r="C155">
            <v>0</v>
          </cell>
        </row>
        <row r="156">
          <cell r="B156" t="str">
            <v>GLTP156</v>
          </cell>
          <cell r="C156" t="str">
            <v>16.07.2018</v>
          </cell>
        </row>
        <row r="157">
          <cell r="B157" t="str">
            <v>GLTP157</v>
          </cell>
          <cell r="C157">
            <v>0</v>
          </cell>
        </row>
        <row r="158">
          <cell r="B158" t="str">
            <v>GLTP158</v>
          </cell>
          <cell r="C158">
            <v>0</v>
          </cell>
        </row>
        <row r="159">
          <cell r="B159" t="str">
            <v>GLTP159</v>
          </cell>
          <cell r="C159">
            <v>0</v>
          </cell>
        </row>
        <row r="160">
          <cell r="B160" t="str">
            <v>GLTP160</v>
          </cell>
          <cell r="C160">
            <v>0</v>
          </cell>
        </row>
        <row r="161">
          <cell r="B161" t="str">
            <v>GLTP161</v>
          </cell>
          <cell r="C161" t="str">
            <v>01.11.2018</v>
          </cell>
        </row>
        <row r="162">
          <cell r="B162" t="str">
            <v>GLTP162</v>
          </cell>
          <cell r="C162">
            <v>0</v>
          </cell>
        </row>
        <row r="163">
          <cell r="B163" t="str">
            <v>GLTP163</v>
          </cell>
          <cell r="C163" t="str">
            <v>04.01.2019</v>
          </cell>
        </row>
        <row r="164">
          <cell r="B164" t="str">
            <v>GLTP164</v>
          </cell>
          <cell r="C164" t="str">
            <v>06.07.2018</v>
          </cell>
        </row>
        <row r="165">
          <cell r="B165" t="str">
            <v>GLTP165</v>
          </cell>
          <cell r="C165">
            <v>0</v>
          </cell>
        </row>
        <row r="166">
          <cell r="B166" t="str">
            <v>GLTP166</v>
          </cell>
          <cell r="C166" t="str">
            <v>10.10.2018</v>
          </cell>
        </row>
        <row r="167">
          <cell r="B167" t="str">
            <v>GLTP167</v>
          </cell>
          <cell r="C167">
            <v>0</v>
          </cell>
        </row>
        <row r="168">
          <cell r="B168" t="str">
            <v>GLTP168</v>
          </cell>
          <cell r="C168">
            <v>0</v>
          </cell>
        </row>
        <row r="169">
          <cell r="B169" t="str">
            <v>GLTP169</v>
          </cell>
          <cell r="C169">
            <v>0</v>
          </cell>
        </row>
        <row r="170">
          <cell r="B170" t="str">
            <v>GLTP170</v>
          </cell>
          <cell r="C170">
            <v>0</v>
          </cell>
        </row>
        <row r="171">
          <cell r="B171" t="str">
            <v>GLTP171</v>
          </cell>
          <cell r="C171">
            <v>0</v>
          </cell>
        </row>
        <row r="172">
          <cell r="B172" t="str">
            <v>GLTP172</v>
          </cell>
          <cell r="C172">
            <v>0</v>
          </cell>
        </row>
        <row r="173">
          <cell r="B173" t="str">
            <v>GLTP173</v>
          </cell>
          <cell r="C173">
            <v>0</v>
          </cell>
        </row>
        <row r="174">
          <cell r="B174" t="str">
            <v>GLTP174</v>
          </cell>
          <cell r="C174">
            <v>0</v>
          </cell>
        </row>
        <row r="175">
          <cell r="B175" t="str">
            <v>GLTP175</v>
          </cell>
          <cell r="C175">
            <v>0</v>
          </cell>
        </row>
        <row r="176">
          <cell r="B176" t="str">
            <v>GLTP176</v>
          </cell>
          <cell r="C176">
            <v>0</v>
          </cell>
        </row>
        <row r="177">
          <cell r="B177" t="str">
            <v>GLTP177</v>
          </cell>
          <cell r="C177">
            <v>0</v>
          </cell>
        </row>
        <row r="178">
          <cell r="B178" t="str">
            <v>GLTP178</v>
          </cell>
          <cell r="C178">
            <v>0</v>
          </cell>
        </row>
        <row r="179">
          <cell r="B179" t="str">
            <v>GLTP179</v>
          </cell>
          <cell r="C179" t="str">
            <v>18.06.2018</v>
          </cell>
        </row>
        <row r="180">
          <cell r="B180" t="str">
            <v>GLTP180</v>
          </cell>
          <cell r="C180">
            <v>0</v>
          </cell>
        </row>
        <row r="181">
          <cell r="B181" t="str">
            <v>GLTP181</v>
          </cell>
          <cell r="C181">
            <v>0</v>
          </cell>
        </row>
        <row r="182">
          <cell r="B182" t="str">
            <v>GLTP182</v>
          </cell>
          <cell r="C182">
            <v>0</v>
          </cell>
        </row>
        <row r="183">
          <cell r="B183" t="str">
            <v>GLTP183</v>
          </cell>
          <cell r="C183">
            <v>0</v>
          </cell>
        </row>
        <row r="184">
          <cell r="B184" t="str">
            <v>GLTP184</v>
          </cell>
          <cell r="C184">
            <v>0</v>
          </cell>
        </row>
        <row r="185">
          <cell r="B185" t="str">
            <v>GLTP185</v>
          </cell>
          <cell r="C185">
            <v>0</v>
          </cell>
        </row>
        <row r="186">
          <cell r="B186" t="str">
            <v>GLTP186</v>
          </cell>
          <cell r="C186">
            <v>0</v>
          </cell>
        </row>
        <row r="187">
          <cell r="B187" t="str">
            <v>GLTP187</v>
          </cell>
          <cell r="C187">
            <v>0</v>
          </cell>
        </row>
        <row r="188">
          <cell r="B188" t="str">
            <v>GLTP188</v>
          </cell>
          <cell r="C188">
            <v>0</v>
          </cell>
        </row>
        <row r="189">
          <cell r="B189" t="str">
            <v>GLTP189</v>
          </cell>
          <cell r="C189" t="str">
            <v>05.09.18</v>
          </cell>
        </row>
        <row r="190">
          <cell r="B190" t="str">
            <v>GLTP190</v>
          </cell>
          <cell r="C190" t="str">
            <v>17.01.19</v>
          </cell>
        </row>
        <row r="191">
          <cell r="B191" t="str">
            <v>GLTP191</v>
          </cell>
          <cell r="C191" t="str">
            <v>17.12.19</v>
          </cell>
        </row>
        <row r="192">
          <cell r="B192" t="str">
            <v>GLTP192</v>
          </cell>
          <cell r="C192" t="str">
            <v>18.05.19</v>
          </cell>
        </row>
        <row r="193">
          <cell r="B193" t="str">
            <v>GLTP193</v>
          </cell>
          <cell r="C193" t="str">
            <v>23.11.18</v>
          </cell>
        </row>
        <row r="194">
          <cell r="B194" t="str">
            <v>GLTP194</v>
          </cell>
          <cell r="C194" t="str">
            <v>10.10.18</v>
          </cell>
        </row>
        <row r="195">
          <cell r="B195" t="str">
            <v>GLTP195</v>
          </cell>
          <cell r="C195" t="str">
            <v>04.08.20</v>
          </cell>
        </row>
        <row r="196">
          <cell r="B196" t="str">
            <v>GLTP196</v>
          </cell>
          <cell r="C196" t="str">
            <v>09.08.20</v>
          </cell>
        </row>
        <row r="197">
          <cell r="B197" t="str">
            <v>GLTP197</v>
          </cell>
          <cell r="C197" t="str">
            <v>24.07.19</v>
          </cell>
        </row>
        <row r="198">
          <cell r="B198" t="str">
            <v>GLTP198</v>
          </cell>
          <cell r="C198" t="str">
            <v>21.05.19</v>
          </cell>
        </row>
        <row r="199">
          <cell r="B199" t="str">
            <v>GLTP199</v>
          </cell>
          <cell r="C199" t="str">
            <v>12.09.19</v>
          </cell>
        </row>
        <row r="200">
          <cell r="B200" t="str">
            <v>GLTP200</v>
          </cell>
          <cell r="C200" t="str">
            <v>10.11.18</v>
          </cell>
        </row>
        <row r="201">
          <cell r="B201" t="str">
            <v>GLTP201</v>
          </cell>
          <cell r="C201" t="str">
            <v>07.10.20</v>
          </cell>
        </row>
        <row r="202">
          <cell r="B202" t="str">
            <v>GLTP202</v>
          </cell>
          <cell r="C202" t="str">
            <v>09.10.20</v>
          </cell>
        </row>
        <row r="203">
          <cell r="B203" t="str">
            <v>GLTP203</v>
          </cell>
          <cell r="C203" t="str">
            <v>10.01.19</v>
          </cell>
        </row>
        <row r="204">
          <cell r="B204" t="str">
            <v>GLTP204</v>
          </cell>
          <cell r="C204" t="str">
            <v>02.10.19</v>
          </cell>
        </row>
        <row r="205">
          <cell r="B205" t="str">
            <v>GLTP205</v>
          </cell>
          <cell r="C205" t="str">
            <v>13.05.19</v>
          </cell>
        </row>
        <row r="206">
          <cell r="B206" t="str">
            <v>GLTP206</v>
          </cell>
          <cell r="C206" t="str">
            <v>20.12.18</v>
          </cell>
        </row>
        <row r="207">
          <cell r="B207" t="str">
            <v>GLTP207</v>
          </cell>
          <cell r="C207" t="str">
            <v>16.08.19</v>
          </cell>
        </row>
        <row r="208">
          <cell r="B208" t="str">
            <v>GLTP208</v>
          </cell>
          <cell r="C208" t="str">
            <v>04.10.19</v>
          </cell>
        </row>
        <row r="209">
          <cell r="B209" t="str">
            <v>GLTP209</v>
          </cell>
          <cell r="C209">
            <v>1103.2</v>
          </cell>
        </row>
        <row r="210">
          <cell r="B210" t="str">
            <v>GLTP210</v>
          </cell>
          <cell r="C210" t="str">
            <v>04.02.19</v>
          </cell>
        </row>
        <row r="211">
          <cell r="B211" t="str">
            <v>GLTP211</v>
          </cell>
          <cell r="C211" t="str">
            <v>25.11.2020</v>
          </cell>
        </row>
        <row r="212">
          <cell r="B212" t="str">
            <v>GLTP212</v>
          </cell>
          <cell r="C212" t="str">
            <v>21.05.19</v>
          </cell>
        </row>
        <row r="213">
          <cell r="B213" t="str">
            <v>GLTP213</v>
          </cell>
          <cell r="C213" t="str">
            <v>05.07.20</v>
          </cell>
        </row>
        <row r="214">
          <cell r="B214" t="str">
            <v>GLTP214</v>
          </cell>
          <cell r="C214" t="str">
            <v>21.12.20</v>
          </cell>
        </row>
        <row r="215">
          <cell r="B215" t="str">
            <v>GLTP215</v>
          </cell>
          <cell r="C215" t="str">
            <v>04.12.19</v>
          </cell>
        </row>
        <row r="216">
          <cell r="B216" t="str">
            <v>GLTP216</v>
          </cell>
          <cell r="C216" t="str">
            <v>20.02.20</v>
          </cell>
        </row>
        <row r="217">
          <cell r="B217" t="str">
            <v>GLTP217</v>
          </cell>
          <cell r="C217" t="str">
            <v>12.12.2019</v>
          </cell>
        </row>
        <row r="218">
          <cell r="B218" t="str">
            <v>GLTP218</v>
          </cell>
          <cell r="C218" t="str">
            <v>25.03.19</v>
          </cell>
        </row>
        <row r="219">
          <cell r="B219" t="str">
            <v>GLTP219</v>
          </cell>
          <cell r="C219" t="str">
            <v>12.01.21</v>
          </cell>
        </row>
        <row r="220">
          <cell r="B220" t="str">
            <v>GLTP220</v>
          </cell>
          <cell r="C220" t="str">
            <v>26.08.2020</v>
          </cell>
        </row>
        <row r="221">
          <cell r="B221" t="str">
            <v>GLTP221</v>
          </cell>
          <cell r="C221" t="str">
            <v>20.12.19</v>
          </cell>
        </row>
        <row r="222">
          <cell r="B222" t="str">
            <v>GLTP222</v>
          </cell>
          <cell r="C222" t="str">
            <v>12.08.2020</v>
          </cell>
        </row>
        <row r="223">
          <cell r="B223" t="str">
            <v>GLTP223</v>
          </cell>
          <cell r="C223" t="str">
            <v>30.12.20</v>
          </cell>
        </row>
        <row r="224">
          <cell r="B224" t="str">
            <v>GLTP224</v>
          </cell>
          <cell r="C224" t="str">
            <v>07.09.19</v>
          </cell>
        </row>
        <row r="225">
          <cell r="B225" t="str">
            <v>GLTP225</v>
          </cell>
          <cell r="C225" t="str">
            <v>22.12.2020</v>
          </cell>
        </row>
        <row r="226">
          <cell r="B226" t="str">
            <v>GLTP226</v>
          </cell>
          <cell r="C226" t="str">
            <v>22.12.2020</v>
          </cell>
        </row>
        <row r="227">
          <cell r="B227" t="str">
            <v>GLTP227</v>
          </cell>
          <cell r="C227" t="str">
            <v>22.12.2020</v>
          </cell>
        </row>
        <row r="228">
          <cell r="B228" t="str">
            <v>GLTP228</v>
          </cell>
          <cell r="C228" t="str">
            <v>22.12.2020</v>
          </cell>
        </row>
        <row r="229">
          <cell r="B229" t="str">
            <v>GLTP229</v>
          </cell>
          <cell r="C229">
            <v>0</v>
          </cell>
        </row>
        <row r="230">
          <cell r="B230" t="str">
            <v>GLTP230</v>
          </cell>
          <cell r="C230" t="str">
            <v>21.09.2020</v>
          </cell>
        </row>
        <row r="231">
          <cell r="B231" t="str">
            <v>GLTP231</v>
          </cell>
          <cell r="C231">
            <v>0</v>
          </cell>
        </row>
        <row r="232">
          <cell r="B232" t="str">
            <v>GLTP232</v>
          </cell>
          <cell r="C232" t="str">
            <v>03.07.2020</v>
          </cell>
        </row>
        <row r="233">
          <cell r="B233" t="str">
            <v>GLTP233</v>
          </cell>
          <cell r="C233" t="str">
            <v>18.03.21</v>
          </cell>
        </row>
        <row r="234">
          <cell r="B234" t="str">
            <v>GLTP234</v>
          </cell>
        </row>
        <row r="235">
          <cell r="B235" t="str">
            <v>GLTP235</v>
          </cell>
          <cell r="C235" t="str">
            <v>11.02.21</v>
          </cell>
        </row>
        <row r="236">
          <cell r="B236" t="str">
            <v>GLTP236</v>
          </cell>
          <cell r="C236" t="str">
            <v>25.11.19</v>
          </cell>
        </row>
        <row r="237">
          <cell r="B237" t="str">
            <v>GLTP237</v>
          </cell>
          <cell r="C237" t="str">
            <v>27.03.21</v>
          </cell>
        </row>
        <row r="238">
          <cell r="B238" t="str">
            <v>GLTP238</v>
          </cell>
          <cell r="C238" t="str">
            <v>04.03.20</v>
          </cell>
        </row>
        <row r="239">
          <cell r="B239" t="str">
            <v>GLTP239</v>
          </cell>
          <cell r="C239" t="str">
            <v>04.03.20</v>
          </cell>
        </row>
        <row r="240">
          <cell r="B240" t="str">
            <v>GLTP240</v>
          </cell>
          <cell r="C240" t="str">
            <v>25.05.19</v>
          </cell>
        </row>
        <row r="241">
          <cell r="B241" t="str">
            <v>GLTP241</v>
          </cell>
          <cell r="C241" t="str">
            <v>15.05.19</v>
          </cell>
        </row>
        <row r="242">
          <cell r="B242" t="str">
            <v>GLTP242</v>
          </cell>
          <cell r="C242" t="str">
            <v>05.04.21</v>
          </cell>
        </row>
        <row r="243">
          <cell r="B243" t="str">
            <v>GLTP243</v>
          </cell>
          <cell r="C243" t="str">
            <v>17.12.19</v>
          </cell>
        </row>
        <row r="244">
          <cell r="B244" t="str">
            <v>GLTP244</v>
          </cell>
          <cell r="C244" t="str">
            <v>01.02.20</v>
          </cell>
        </row>
        <row r="245">
          <cell r="B245" t="str">
            <v>GLTP245</v>
          </cell>
          <cell r="C245" t="str">
            <v>11.03.20</v>
          </cell>
        </row>
        <row r="246">
          <cell r="B246" t="str">
            <v>GLTP246</v>
          </cell>
          <cell r="C246" t="str">
            <v>19.05.20</v>
          </cell>
        </row>
        <row r="247">
          <cell r="B247" t="str">
            <v>GLTP247</v>
          </cell>
          <cell r="C247" t="str">
            <v>15.10.19</v>
          </cell>
        </row>
        <row r="248">
          <cell r="B248" t="str">
            <v>GLTP248</v>
          </cell>
          <cell r="C248" t="str">
            <v>23.04.21</v>
          </cell>
        </row>
        <row r="249">
          <cell r="B249" t="str">
            <v>GLTP249</v>
          </cell>
          <cell r="C249" t="str">
            <v>13.02.20</v>
          </cell>
        </row>
        <row r="250">
          <cell r="B250" t="str">
            <v>GLTP250</v>
          </cell>
          <cell r="C250" t="str">
            <v>26.07.20</v>
          </cell>
        </row>
        <row r="251">
          <cell r="B251" t="str">
            <v>GLTP251</v>
          </cell>
          <cell r="C251" t="str">
            <v>17.05.21</v>
          </cell>
        </row>
        <row r="252">
          <cell r="B252" t="str">
            <v>GLTP252</v>
          </cell>
          <cell r="C252" t="str">
            <v>17.05.21</v>
          </cell>
        </row>
        <row r="253">
          <cell r="B253" t="str">
            <v>GLTP253</v>
          </cell>
          <cell r="C253" t="str">
            <v>11.06.20</v>
          </cell>
        </row>
        <row r="254">
          <cell r="B254" t="str">
            <v>GLTP254</v>
          </cell>
          <cell r="C254" t="str">
            <v>09.08.19</v>
          </cell>
        </row>
        <row r="255">
          <cell r="B255" t="str">
            <v>GLTP255</v>
          </cell>
          <cell r="C255" t="str">
            <v>12.04.21</v>
          </cell>
        </row>
        <row r="256">
          <cell r="B256" t="str">
            <v>GLTP256</v>
          </cell>
          <cell r="C256" t="str">
            <v>12.03.20</v>
          </cell>
        </row>
        <row r="257">
          <cell r="B257" t="str">
            <v>GLTP257</v>
          </cell>
          <cell r="C257" t="str">
            <v>04.09.20</v>
          </cell>
        </row>
        <row r="258">
          <cell r="B258" t="str">
            <v>GLTP258</v>
          </cell>
          <cell r="C258" t="str">
            <v>13.02.20</v>
          </cell>
        </row>
        <row r="259">
          <cell r="B259" t="str">
            <v>GLTP259</v>
          </cell>
          <cell r="C259" t="str">
            <v>11.09.20</v>
          </cell>
        </row>
        <row r="260">
          <cell r="B260" t="str">
            <v>GLTP260</v>
          </cell>
          <cell r="C260" t="str">
            <v>11.08.20</v>
          </cell>
        </row>
        <row r="261">
          <cell r="B261" t="str">
            <v>GLTP261</v>
          </cell>
          <cell r="C261" t="str">
            <v>02.06.20</v>
          </cell>
        </row>
        <row r="262">
          <cell r="B262" t="str">
            <v>GLTP262</v>
          </cell>
          <cell r="C262" t="str">
            <v>17.06.21</v>
          </cell>
        </row>
        <row r="263">
          <cell r="B263" t="str">
            <v>GLTP263</v>
          </cell>
          <cell r="C263" t="str">
            <v>17.12.19</v>
          </cell>
        </row>
        <row r="264">
          <cell r="B264" t="str">
            <v>GLTP264</v>
          </cell>
          <cell r="C264" t="str">
            <v>04.07.21</v>
          </cell>
        </row>
        <row r="265">
          <cell r="B265" t="str">
            <v>GLTP265</v>
          </cell>
          <cell r="C265" t="str">
            <v>15.04.21</v>
          </cell>
        </row>
        <row r="266">
          <cell r="B266" t="str">
            <v>GLTP266</v>
          </cell>
          <cell r="C266" t="str">
            <v>17.11.20</v>
          </cell>
        </row>
        <row r="267">
          <cell r="B267" t="str">
            <v>GLTP267</v>
          </cell>
          <cell r="C267" t="str">
            <v>05.08.2020</v>
          </cell>
        </row>
        <row r="268">
          <cell r="B268" t="str">
            <v>GLTP268</v>
          </cell>
          <cell r="C268" t="str">
            <v>01.09.20</v>
          </cell>
        </row>
        <row r="269">
          <cell r="B269" t="str">
            <v>GLTP269</v>
          </cell>
          <cell r="C269" t="str">
            <v>17.12.19</v>
          </cell>
        </row>
        <row r="270">
          <cell r="B270" t="str">
            <v>GLTP270</v>
          </cell>
          <cell r="C270" t="str">
            <v>08.09.2020</v>
          </cell>
        </row>
        <row r="271">
          <cell r="B271" t="str">
            <v>GLTP271</v>
          </cell>
          <cell r="C271" t="str">
            <v>18.08.21</v>
          </cell>
        </row>
        <row r="272">
          <cell r="B272" t="str">
            <v>GLTP272</v>
          </cell>
          <cell r="C272" t="str">
            <v>16.01.20</v>
          </cell>
        </row>
        <row r="273">
          <cell r="B273" t="str">
            <v>GLTP273</v>
          </cell>
          <cell r="C273" t="str">
            <v>19.08.20</v>
          </cell>
        </row>
        <row r="274">
          <cell r="B274" t="str">
            <v>GLTP274</v>
          </cell>
          <cell r="C274" t="str">
            <v>04.04.19</v>
          </cell>
        </row>
        <row r="275">
          <cell r="B275" t="str">
            <v>GLTP275</v>
          </cell>
          <cell r="C275" t="str">
            <v>19.08.2020</v>
          </cell>
        </row>
        <row r="276">
          <cell r="B276" t="str">
            <v>GLTP276</v>
          </cell>
          <cell r="C276" t="str">
            <v>03.09.21</v>
          </cell>
        </row>
        <row r="277">
          <cell r="B277" t="str">
            <v>GLTP277</v>
          </cell>
          <cell r="C277" t="str">
            <v>07.08.20</v>
          </cell>
        </row>
        <row r="278">
          <cell r="B278" t="str">
            <v>GLTP278</v>
          </cell>
          <cell r="C278" t="str">
            <v>17.08.21</v>
          </cell>
        </row>
        <row r="279">
          <cell r="B279" t="str">
            <v>GLTP279</v>
          </cell>
          <cell r="C279" t="str">
            <v>01.12.19</v>
          </cell>
        </row>
        <row r="280">
          <cell r="B280" t="str">
            <v>GLTP280</v>
          </cell>
          <cell r="C280" t="str">
            <v>06.05.20</v>
          </cell>
        </row>
        <row r="281">
          <cell r="B281" t="str">
            <v>GLTP281</v>
          </cell>
          <cell r="C281" t="str">
            <v>08.09.20</v>
          </cell>
        </row>
        <row r="282">
          <cell r="B282" t="str">
            <v>GLTP282</v>
          </cell>
          <cell r="C282" t="str">
            <v>04.10.2020</v>
          </cell>
        </row>
        <row r="283">
          <cell r="B283" t="str">
            <v>GLTP283</v>
          </cell>
          <cell r="C283" t="str">
            <v>19.08.2020</v>
          </cell>
        </row>
        <row r="284">
          <cell r="B284" t="str">
            <v>GLTP284</v>
          </cell>
          <cell r="C284" t="str">
            <v>13.05.21</v>
          </cell>
        </row>
        <row r="285">
          <cell r="B285" t="str">
            <v>GLTP285</v>
          </cell>
          <cell r="C285" t="str">
            <v>19.11.21</v>
          </cell>
        </row>
        <row r="286">
          <cell r="B286" t="str">
            <v>GLTP286</v>
          </cell>
          <cell r="C286" t="str">
            <v>27.09.21</v>
          </cell>
        </row>
        <row r="287">
          <cell r="B287" t="str">
            <v>GLTP287</v>
          </cell>
          <cell r="C287" t="str">
            <v>15.02.21</v>
          </cell>
        </row>
        <row r="288">
          <cell r="B288" t="str">
            <v>GLTP288</v>
          </cell>
          <cell r="C288" t="str">
            <v>14.06.2021</v>
          </cell>
        </row>
        <row r="289">
          <cell r="B289" t="str">
            <v>GLTP289</v>
          </cell>
          <cell r="C289" t="str">
            <v>13.09.21</v>
          </cell>
        </row>
        <row r="290">
          <cell r="B290" t="str">
            <v>GLTP290</v>
          </cell>
          <cell r="C290" t="str">
            <v>25.02.21</v>
          </cell>
        </row>
        <row r="291">
          <cell r="B291" t="str">
            <v>GLTP291</v>
          </cell>
          <cell r="C291" t="str">
            <v>24.08.21</v>
          </cell>
        </row>
        <row r="292">
          <cell r="B292" t="str">
            <v>GLTP292</v>
          </cell>
          <cell r="C292" t="str">
            <v>24.08.21</v>
          </cell>
        </row>
        <row r="293">
          <cell r="B293" t="str">
            <v>GLTP293</v>
          </cell>
          <cell r="C293" t="str">
            <v>29.01.21</v>
          </cell>
        </row>
        <row r="294">
          <cell r="B294" t="str">
            <v>GLTP294</v>
          </cell>
          <cell r="C294" t="str">
            <v>19.08.20</v>
          </cell>
        </row>
        <row r="295">
          <cell r="B295" t="str">
            <v>GLTP295</v>
          </cell>
          <cell r="C295" t="str">
            <v>28.04.21</v>
          </cell>
        </row>
        <row r="296">
          <cell r="B296" t="str">
            <v>GLTP296</v>
          </cell>
          <cell r="C296" t="str">
            <v>20.12.21</v>
          </cell>
        </row>
        <row r="297">
          <cell r="B297" t="str">
            <v>GLTP297</v>
          </cell>
          <cell r="C297" t="str">
            <v>16.02.21</v>
          </cell>
        </row>
        <row r="298">
          <cell r="B298" t="str">
            <v>GLTP298</v>
          </cell>
          <cell r="C298" t="str">
            <v>18.01.21</v>
          </cell>
        </row>
        <row r="299">
          <cell r="B299" t="str">
            <v>GLTP299</v>
          </cell>
          <cell r="C299" t="str">
            <v>04.08.21</v>
          </cell>
        </row>
        <row r="300">
          <cell r="B300" t="str">
            <v>GLTP300</v>
          </cell>
          <cell r="C300" t="str">
            <v>08.01.20</v>
          </cell>
        </row>
        <row r="301">
          <cell r="B301" t="str">
            <v>GLTP301</v>
          </cell>
          <cell r="C301" t="str">
            <v>23.09.21</v>
          </cell>
        </row>
        <row r="302">
          <cell r="B302" t="str">
            <v>GLTP302</v>
          </cell>
          <cell r="C302" t="str">
            <v>24.08.21</v>
          </cell>
        </row>
        <row r="303">
          <cell r="B303" t="str">
            <v>GLTP303</v>
          </cell>
          <cell r="C303" t="str">
            <v>1.4.21</v>
          </cell>
        </row>
        <row r="304">
          <cell r="B304" t="str">
            <v>GLTP304</v>
          </cell>
          <cell r="C304" t="str">
            <v>24.07.20</v>
          </cell>
        </row>
        <row r="305">
          <cell r="B305" t="str">
            <v>GLTP305</v>
          </cell>
          <cell r="C305" t="str">
            <v>20.02.21</v>
          </cell>
        </row>
        <row r="306">
          <cell r="B306" t="str">
            <v>GLTP306</v>
          </cell>
          <cell r="C306" t="str">
            <v>13.11.21</v>
          </cell>
        </row>
        <row r="307">
          <cell r="B307" t="str">
            <v>GLTP307</v>
          </cell>
          <cell r="C307" t="str">
            <v>17.08.20</v>
          </cell>
        </row>
        <row r="308">
          <cell r="B308" t="str">
            <v>GLTP308</v>
          </cell>
          <cell r="C308" t="str">
            <v>13.01.22</v>
          </cell>
        </row>
        <row r="309">
          <cell r="B309" t="str">
            <v>GLTP309</v>
          </cell>
          <cell r="C309" t="str">
            <v>15.04.21</v>
          </cell>
        </row>
        <row r="310">
          <cell r="B310" t="str">
            <v>GLTP310</v>
          </cell>
          <cell r="C310" t="str">
            <v>17.02.22</v>
          </cell>
        </row>
        <row r="311">
          <cell r="B311" t="str">
            <v>GLTP311</v>
          </cell>
          <cell r="C311" t="str">
            <v>13.08.21</v>
          </cell>
        </row>
        <row r="312">
          <cell r="B312" t="str">
            <v>GLTP312</v>
          </cell>
          <cell r="C312" t="str">
            <v>24.09.21</v>
          </cell>
        </row>
        <row r="313">
          <cell r="B313" t="str">
            <v>GLTP313</v>
          </cell>
          <cell r="C313" t="str">
            <v>19.01.20</v>
          </cell>
        </row>
        <row r="314">
          <cell r="B314" t="str">
            <v>GLTP314</v>
          </cell>
          <cell r="C314" t="str">
            <v>17.02.22</v>
          </cell>
        </row>
        <row r="315">
          <cell r="B315" t="str">
            <v>GLTP315</v>
          </cell>
          <cell r="C315" t="str">
            <v>12.01.22</v>
          </cell>
        </row>
        <row r="316">
          <cell r="B316" t="str">
            <v>GLTP316</v>
          </cell>
          <cell r="C316" t="str">
            <v>27.04.21</v>
          </cell>
        </row>
        <row r="317">
          <cell r="B317" t="str">
            <v>GLTP317</v>
          </cell>
          <cell r="C317" t="str">
            <v>12.08.2020</v>
          </cell>
        </row>
        <row r="318">
          <cell r="B318" t="str">
            <v>GLTP318</v>
          </cell>
          <cell r="C318" t="str">
            <v>13.09.21</v>
          </cell>
        </row>
        <row r="319">
          <cell r="B319" t="str">
            <v>GLTP319</v>
          </cell>
          <cell r="C319" t="str">
            <v>03.11.2020</v>
          </cell>
        </row>
        <row r="320">
          <cell r="B320" t="str">
            <v>GLTP320</v>
          </cell>
          <cell r="C320" t="str">
            <v>23.03.21</v>
          </cell>
        </row>
        <row r="321">
          <cell r="B321" t="str">
            <v>GLTP321</v>
          </cell>
          <cell r="C321" t="str">
            <v>14.01.22</v>
          </cell>
        </row>
        <row r="322">
          <cell r="B322" t="str">
            <v>GLTP322</v>
          </cell>
          <cell r="C322" t="str">
            <v>16.09.21</v>
          </cell>
        </row>
        <row r="323">
          <cell r="B323" t="str">
            <v>GLTP323</v>
          </cell>
          <cell r="C323" t="str">
            <v>17.05.21</v>
          </cell>
        </row>
        <row r="324">
          <cell r="B324" t="str">
            <v>GLTP324</v>
          </cell>
          <cell r="C324" t="str">
            <v>28.02.21</v>
          </cell>
        </row>
        <row r="325">
          <cell r="B325" t="str">
            <v>GLTP325</v>
          </cell>
          <cell r="C325" t="str">
            <v>17.08.20</v>
          </cell>
        </row>
        <row r="326">
          <cell r="B326" t="str">
            <v>GLTP326</v>
          </cell>
          <cell r="C326" t="str">
            <v>15.09.2020</v>
          </cell>
        </row>
        <row r="327">
          <cell r="B327" t="str">
            <v>GLTP327</v>
          </cell>
          <cell r="C327">
            <v>0</v>
          </cell>
        </row>
        <row r="328">
          <cell r="B328" t="str">
            <v>GLTP328</v>
          </cell>
          <cell r="C328">
            <v>0</v>
          </cell>
        </row>
        <row r="329">
          <cell r="B329" t="str">
            <v>GLTP329</v>
          </cell>
          <cell r="C329">
            <v>0</v>
          </cell>
        </row>
        <row r="330">
          <cell r="B330" t="str">
            <v>GLTP330</v>
          </cell>
          <cell r="C330" t="str">
            <v>30.09.20</v>
          </cell>
        </row>
        <row r="331">
          <cell r="B331" t="str">
            <v>GLTP331</v>
          </cell>
          <cell r="C331" t="str">
            <v>25.11.21</v>
          </cell>
        </row>
        <row r="332">
          <cell r="B332" t="str">
            <v>GLTP332</v>
          </cell>
          <cell r="C332" t="str">
            <v>10.03.22</v>
          </cell>
        </row>
        <row r="333">
          <cell r="B333" t="str">
            <v>GLTP333</v>
          </cell>
          <cell r="C333">
            <v>0</v>
          </cell>
        </row>
        <row r="334">
          <cell r="B334" t="str">
            <v>GLTP334</v>
          </cell>
          <cell r="C334" t="str">
            <v>24.12.21</v>
          </cell>
        </row>
        <row r="335">
          <cell r="B335" t="str">
            <v>GLTP335</v>
          </cell>
          <cell r="C335" t="str">
            <v>24.11.22</v>
          </cell>
        </row>
        <row r="336">
          <cell r="B336" t="str">
            <v>GLTP336</v>
          </cell>
          <cell r="C336" t="str">
            <v>17.05.21</v>
          </cell>
        </row>
        <row r="337">
          <cell r="B337" t="str">
            <v>GLTP337</v>
          </cell>
          <cell r="C337" t="str">
            <v>22.04.22</v>
          </cell>
        </row>
        <row r="338">
          <cell r="B338" t="str">
            <v>GLTP338</v>
          </cell>
          <cell r="C338" t="str">
            <v>20.07.21</v>
          </cell>
        </row>
        <row r="339">
          <cell r="B339" t="str">
            <v>GLTP339</v>
          </cell>
          <cell r="C339" t="str">
            <v>13.08.21</v>
          </cell>
        </row>
        <row r="340">
          <cell r="B340" t="str">
            <v>GLTP340</v>
          </cell>
          <cell r="C340" t="str">
            <v>28.02.21</v>
          </cell>
        </row>
        <row r="341">
          <cell r="B341" t="str">
            <v>GLTP341</v>
          </cell>
          <cell r="C341" t="str">
            <v>22.05.21</v>
          </cell>
        </row>
        <row r="342">
          <cell r="B342" t="str">
            <v>GLTP342</v>
          </cell>
          <cell r="C342" t="str">
            <v>24.08.21</v>
          </cell>
        </row>
        <row r="343">
          <cell r="B343" t="str">
            <v>GLTP343</v>
          </cell>
          <cell r="C343" t="str">
            <v>13.07.22</v>
          </cell>
        </row>
        <row r="344">
          <cell r="B344" t="str">
            <v>GLTP344</v>
          </cell>
          <cell r="C344" t="str">
            <v>17.03.21</v>
          </cell>
        </row>
        <row r="345">
          <cell r="B345" t="str">
            <v>GLTP345</v>
          </cell>
          <cell r="C345" t="str">
            <v>27.08.21</v>
          </cell>
        </row>
        <row r="346">
          <cell r="B346" t="str">
            <v>GLTP346</v>
          </cell>
          <cell r="C346" t="str">
            <v>16.11.21</v>
          </cell>
        </row>
        <row r="347">
          <cell r="B347" t="str">
            <v>GLTP347</v>
          </cell>
          <cell r="C347" t="str">
            <v>23.03.22</v>
          </cell>
        </row>
        <row r="348">
          <cell r="B348" t="str">
            <v>GLTP348</v>
          </cell>
          <cell r="C348" t="str">
            <v>12.10.2020</v>
          </cell>
        </row>
        <row r="349">
          <cell r="B349" t="str">
            <v>GLTP349</v>
          </cell>
          <cell r="C349" t="str">
            <v>19.09.20</v>
          </cell>
        </row>
        <row r="350">
          <cell r="B350" t="str">
            <v>GLTP350</v>
          </cell>
          <cell r="C350" t="str">
            <v>16.12.21</v>
          </cell>
        </row>
        <row r="351">
          <cell r="B351" t="str">
            <v>GLTP351</v>
          </cell>
          <cell r="C351" t="str">
            <v>08.08.22</v>
          </cell>
        </row>
        <row r="352">
          <cell r="B352" t="str">
            <v>GLTP352</v>
          </cell>
          <cell r="C352" t="str">
            <v>13.08.21</v>
          </cell>
        </row>
        <row r="353">
          <cell r="B353" t="str">
            <v>GLTP353</v>
          </cell>
          <cell r="C353" t="str">
            <v>25.03.21</v>
          </cell>
        </row>
        <row r="354">
          <cell r="B354" t="str">
            <v>GLTP354</v>
          </cell>
          <cell r="C354" t="str">
            <v>27.09.21</v>
          </cell>
        </row>
        <row r="355">
          <cell r="B355" t="str">
            <v>GLTP355</v>
          </cell>
          <cell r="C355" t="str">
            <v>02.02.22</v>
          </cell>
        </row>
        <row r="356">
          <cell r="B356" t="str">
            <v>GLTP356</v>
          </cell>
          <cell r="C356" t="str">
            <v>11.04.22</v>
          </cell>
        </row>
        <row r="357">
          <cell r="B357" t="str">
            <v>GLTP357</v>
          </cell>
          <cell r="C357" t="str">
            <v>13.01.22</v>
          </cell>
        </row>
        <row r="358">
          <cell r="B358" t="str">
            <v>GLTP358</v>
          </cell>
          <cell r="C358" t="str">
            <v>15.07.22</v>
          </cell>
        </row>
        <row r="359">
          <cell r="B359" t="str">
            <v>GLTP359</v>
          </cell>
          <cell r="C359" t="str">
            <v>24.11.20</v>
          </cell>
        </row>
        <row r="360">
          <cell r="B360" t="str">
            <v>GLTP360</v>
          </cell>
          <cell r="C360" t="str">
            <v>13.09.22</v>
          </cell>
        </row>
        <row r="361">
          <cell r="B361" t="str">
            <v>GLTP361</v>
          </cell>
          <cell r="C361" t="str">
            <v>10.06.21</v>
          </cell>
        </row>
        <row r="362">
          <cell r="B362" t="str">
            <v>GLTP362</v>
          </cell>
          <cell r="C362" t="str">
            <v>18.03.21</v>
          </cell>
        </row>
        <row r="363">
          <cell r="B363" t="str">
            <v>GLTP363</v>
          </cell>
          <cell r="C363" t="str">
            <v>29.09.21</v>
          </cell>
        </row>
        <row r="364">
          <cell r="B364" t="str">
            <v>GLTP364</v>
          </cell>
          <cell r="C364" t="str">
            <v>30.12.20</v>
          </cell>
        </row>
        <row r="365">
          <cell r="B365" t="str">
            <v>GLTP365</v>
          </cell>
          <cell r="C365" t="str">
            <v>06.09.22</v>
          </cell>
        </row>
        <row r="366">
          <cell r="B366" t="str">
            <v>GLTP366</v>
          </cell>
          <cell r="C366" t="str">
            <v>05.02.22</v>
          </cell>
        </row>
        <row r="367">
          <cell r="B367" t="str">
            <v>GLTP367</v>
          </cell>
          <cell r="C367" t="str">
            <v>26.05.22</v>
          </cell>
        </row>
        <row r="368">
          <cell r="B368" t="str">
            <v>GLTP368</v>
          </cell>
          <cell r="C368" t="str">
            <v>16.04.22</v>
          </cell>
        </row>
        <row r="369">
          <cell r="B369" t="str">
            <v>GLTP369</v>
          </cell>
          <cell r="C369" t="str">
            <v>13.09.21</v>
          </cell>
        </row>
        <row r="370">
          <cell r="B370" t="str">
            <v>GLTP370</v>
          </cell>
          <cell r="C370" t="str">
            <v>16.02.21</v>
          </cell>
        </row>
        <row r="371">
          <cell r="B371" t="str">
            <v>GLTP371</v>
          </cell>
          <cell r="C371" t="str">
            <v>02.08.21</v>
          </cell>
        </row>
        <row r="372">
          <cell r="B372" t="str">
            <v>GLTP372</v>
          </cell>
          <cell r="C372" t="str">
            <v>06.08.21</v>
          </cell>
        </row>
        <row r="373">
          <cell r="B373" t="str">
            <v>GLTP373</v>
          </cell>
          <cell r="C373" t="str">
            <v>20.04.21</v>
          </cell>
        </row>
        <row r="374">
          <cell r="B374" t="str">
            <v>GLTP374</v>
          </cell>
          <cell r="C374" t="str">
            <v>12.03.21</v>
          </cell>
        </row>
        <row r="375">
          <cell r="B375" t="str">
            <v>GLTP375</v>
          </cell>
          <cell r="C375" t="str">
            <v>08.10.21</v>
          </cell>
        </row>
        <row r="376">
          <cell r="B376" t="str">
            <v>GLTP376</v>
          </cell>
          <cell r="C376" t="str">
            <v>08.11.22</v>
          </cell>
        </row>
        <row r="377">
          <cell r="B377" t="str">
            <v>GLTP377</v>
          </cell>
          <cell r="C377" t="str">
            <v>30.09.22</v>
          </cell>
        </row>
        <row r="378">
          <cell r="B378" t="str">
            <v>GLTP378</v>
          </cell>
          <cell r="C378" t="str">
            <v>18.08.21</v>
          </cell>
        </row>
        <row r="379">
          <cell r="B379" t="str">
            <v>GLTP379</v>
          </cell>
          <cell r="C379" t="str">
            <v>07.01.22</v>
          </cell>
        </row>
        <row r="380">
          <cell r="B380" t="str">
            <v>GLTP380</v>
          </cell>
          <cell r="C380" t="str">
            <v>31.10.21</v>
          </cell>
        </row>
        <row r="381">
          <cell r="B381" t="str">
            <v>GLTP381</v>
          </cell>
          <cell r="C381">
            <v>0</v>
          </cell>
        </row>
        <row r="382">
          <cell r="B382" t="str">
            <v>GLTP382</v>
          </cell>
          <cell r="C382" t="str">
            <v>24.03.22</v>
          </cell>
        </row>
        <row r="383">
          <cell r="B383" t="str">
            <v>GLTP383</v>
          </cell>
          <cell r="C383" t="str">
            <v>25.05.22</v>
          </cell>
        </row>
        <row r="384">
          <cell r="B384" t="str">
            <v>GLTP384</v>
          </cell>
          <cell r="C384" t="str">
            <v>17.03.21</v>
          </cell>
        </row>
        <row r="385">
          <cell r="B385" t="str">
            <v>GLTP385</v>
          </cell>
          <cell r="C385" t="str">
            <v>18.08.21</v>
          </cell>
        </row>
        <row r="386">
          <cell r="B386" t="str">
            <v>GLTP386</v>
          </cell>
          <cell r="C386">
            <v>0</v>
          </cell>
        </row>
        <row r="387">
          <cell r="B387" t="str">
            <v>GLTP387</v>
          </cell>
          <cell r="C387">
            <v>0</v>
          </cell>
        </row>
        <row r="388">
          <cell r="B388" t="str">
            <v>GLTP388</v>
          </cell>
          <cell r="C388" t="str">
            <v>29.01.22</v>
          </cell>
        </row>
        <row r="389">
          <cell r="B389" t="str">
            <v>GLTP389</v>
          </cell>
          <cell r="C389" t="str">
            <v>24.11.21</v>
          </cell>
        </row>
        <row r="390">
          <cell r="B390" t="str">
            <v>GLTP390</v>
          </cell>
          <cell r="C390" t="str">
            <v>16.06.22</v>
          </cell>
        </row>
        <row r="391">
          <cell r="B391" t="str">
            <v>GLTP391</v>
          </cell>
          <cell r="C391" t="str">
            <v>30.05.22</v>
          </cell>
        </row>
        <row r="392">
          <cell r="B392" t="str">
            <v>GLTP392</v>
          </cell>
          <cell r="C392" t="str">
            <v>09.02.22</v>
          </cell>
        </row>
        <row r="393">
          <cell r="B393" t="str">
            <v>GLTP393</v>
          </cell>
          <cell r="C393" t="str">
            <v>18.09.21</v>
          </cell>
        </row>
        <row r="394">
          <cell r="B394" t="str">
            <v>GLTP394</v>
          </cell>
          <cell r="C394" t="str">
            <v>24.08.21</v>
          </cell>
        </row>
        <row r="395">
          <cell r="B395" t="str">
            <v>GLTP395</v>
          </cell>
          <cell r="C395" t="str">
            <v>30.03.22</v>
          </cell>
        </row>
        <row r="396">
          <cell r="B396" t="str">
            <v>GLTP396</v>
          </cell>
          <cell r="C396" t="str">
            <v>16.06.22</v>
          </cell>
        </row>
        <row r="397">
          <cell r="B397" t="str">
            <v>GLTP397</v>
          </cell>
          <cell r="C397" t="str">
            <v>17.03.21</v>
          </cell>
        </row>
        <row r="398">
          <cell r="B398" t="str">
            <v>GLTP398</v>
          </cell>
          <cell r="C398" t="str">
            <v>10.11.21</v>
          </cell>
        </row>
        <row r="399">
          <cell r="B399" t="str">
            <v>GLTP399</v>
          </cell>
          <cell r="C399" t="str">
            <v>27.04.22</v>
          </cell>
        </row>
        <row r="400">
          <cell r="B400" t="str">
            <v>GLTP400</v>
          </cell>
          <cell r="C400" t="str">
            <v>19.03.22</v>
          </cell>
        </row>
        <row r="401">
          <cell r="B401" t="str">
            <v>GLTP401</v>
          </cell>
          <cell r="C401" t="str">
            <v>05.06.22</v>
          </cell>
        </row>
        <row r="402">
          <cell r="B402" t="str">
            <v>GLTP402</v>
          </cell>
          <cell r="C402" t="str">
            <v>13.05.22</v>
          </cell>
        </row>
        <row r="403">
          <cell r="B403" t="str">
            <v>GLTP403</v>
          </cell>
          <cell r="C403" t="str">
            <v>09.06.22</v>
          </cell>
        </row>
        <row r="404">
          <cell r="B404" t="str">
            <v>GLTP404</v>
          </cell>
          <cell r="C404" t="str">
            <v>13.04.22</v>
          </cell>
        </row>
        <row r="405">
          <cell r="B405" t="str">
            <v>GLTP405</v>
          </cell>
          <cell r="C405" t="str">
            <v>13.02.21</v>
          </cell>
        </row>
        <row r="406">
          <cell r="B406" t="str">
            <v>GLTP406</v>
          </cell>
          <cell r="C406" t="str">
            <v>13.12.22</v>
          </cell>
        </row>
        <row r="407">
          <cell r="B407" t="str">
            <v>GLTP407</v>
          </cell>
          <cell r="C407">
            <v>0</v>
          </cell>
        </row>
        <row r="408">
          <cell r="B408" t="str">
            <v>GLTP408</v>
          </cell>
          <cell r="C408" t="str">
            <v>20.11.21</v>
          </cell>
        </row>
        <row r="409">
          <cell r="B409" t="str">
            <v>GLTP409</v>
          </cell>
          <cell r="C409" t="str">
            <v>22.04.22</v>
          </cell>
        </row>
        <row r="410">
          <cell r="B410" t="str">
            <v>GLTP410</v>
          </cell>
          <cell r="C410" t="str">
            <v>26.08.22</v>
          </cell>
        </row>
        <row r="411">
          <cell r="B411" t="str">
            <v>GLTP411</v>
          </cell>
          <cell r="C411" t="str">
            <v>21.05.22</v>
          </cell>
        </row>
        <row r="412">
          <cell r="B412" t="str">
            <v>GLTP412</v>
          </cell>
          <cell r="C412" t="str">
            <v>12.04.22</v>
          </cell>
        </row>
        <row r="413">
          <cell r="B413" t="str">
            <v>GLTP413</v>
          </cell>
          <cell r="C413" t="str">
            <v>25.05.22</v>
          </cell>
        </row>
        <row r="414">
          <cell r="B414" t="str">
            <v>GLTP414</v>
          </cell>
          <cell r="C414" t="str">
            <v>16.04.22</v>
          </cell>
        </row>
        <row r="415">
          <cell r="B415" t="str">
            <v>GLTP415</v>
          </cell>
          <cell r="C415" t="str">
            <v>31.03.22</v>
          </cell>
        </row>
        <row r="416">
          <cell r="B416" t="str">
            <v>GLTP416</v>
          </cell>
          <cell r="C416" t="str">
            <v>11.07.22</v>
          </cell>
        </row>
        <row r="417">
          <cell r="B417" t="str">
            <v>GLTP417</v>
          </cell>
          <cell r="C417">
            <v>0</v>
          </cell>
        </row>
        <row r="418">
          <cell r="B418" t="str">
            <v>GLTP418</v>
          </cell>
          <cell r="C418">
            <v>0</v>
          </cell>
        </row>
        <row r="419">
          <cell r="B419" t="str">
            <v>GLTP419</v>
          </cell>
          <cell r="C419" t="str">
            <v>26.10.21</v>
          </cell>
        </row>
        <row r="420">
          <cell r="B420" t="str">
            <v>GLTP420</v>
          </cell>
          <cell r="C420" t="str">
            <v>26.11.21</v>
          </cell>
        </row>
        <row r="421">
          <cell r="B421" t="str">
            <v>GLTP421</v>
          </cell>
          <cell r="C421" t="str">
            <v>23.09.20</v>
          </cell>
        </row>
        <row r="422">
          <cell r="B422" t="str">
            <v>GLTP422</v>
          </cell>
          <cell r="C422" t="str">
            <v>03.08.22</v>
          </cell>
        </row>
        <row r="423">
          <cell r="B423" t="str">
            <v>GLTP423</v>
          </cell>
          <cell r="C423" t="str">
            <v>22.09.22</v>
          </cell>
        </row>
        <row r="424">
          <cell r="B424" t="str">
            <v>GLTP424</v>
          </cell>
          <cell r="C424" t="str">
            <v>06.10.22</v>
          </cell>
        </row>
        <row r="425">
          <cell r="B425" t="str">
            <v>GLTP425</v>
          </cell>
          <cell r="C425" t="str">
            <v>18.08.21</v>
          </cell>
        </row>
        <row r="426">
          <cell r="B426" t="str">
            <v>GLTP426</v>
          </cell>
          <cell r="C426" t="str">
            <v>19.07.21</v>
          </cell>
        </row>
        <row r="427">
          <cell r="B427" t="str">
            <v>GLTP427</v>
          </cell>
          <cell r="C427" t="str">
            <v>17.01.22</v>
          </cell>
        </row>
        <row r="428">
          <cell r="B428" t="str">
            <v>GLTP428</v>
          </cell>
          <cell r="C428">
            <v>0</v>
          </cell>
        </row>
        <row r="429">
          <cell r="B429" t="str">
            <v>GLTP429</v>
          </cell>
          <cell r="C429" t="str">
            <v>18.10.22</v>
          </cell>
        </row>
        <row r="430">
          <cell r="B430" t="str">
            <v>GLTP430</v>
          </cell>
          <cell r="C430" t="str">
            <v>15.07.22</v>
          </cell>
        </row>
        <row r="431">
          <cell r="B431" t="str">
            <v>GLTP431</v>
          </cell>
          <cell r="C431" t="str">
            <v>13.08.22</v>
          </cell>
        </row>
        <row r="432">
          <cell r="B432" t="str">
            <v>GLTP432</v>
          </cell>
          <cell r="C432" t="str">
            <v>02.11.21</v>
          </cell>
        </row>
        <row r="433">
          <cell r="B433" t="str">
            <v>GLTP433</v>
          </cell>
          <cell r="C433">
            <v>0</v>
          </cell>
        </row>
        <row r="434">
          <cell r="B434" t="str">
            <v>GLTP434</v>
          </cell>
          <cell r="C434" t="str">
            <v>12.07.22</v>
          </cell>
        </row>
        <row r="435">
          <cell r="B435" t="str">
            <v>GLTP435</v>
          </cell>
          <cell r="C435">
            <v>0</v>
          </cell>
        </row>
        <row r="436">
          <cell r="B436" t="str">
            <v>GLTP436</v>
          </cell>
          <cell r="C436" t="str">
            <v>10.03.22</v>
          </cell>
        </row>
        <row r="437">
          <cell r="B437" t="str">
            <v>GLTP437</v>
          </cell>
          <cell r="C437" t="str">
            <v>11.07.22</v>
          </cell>
        </row>
        <row r="438">
          <cell r="B438" t="str">
            <v>GLTP438</v>
          </cell>
          <cell r="C438" t="str">
            <v>12.07.22</v>
          </cell>
        </row>
        <row r="439">
          <cell r="B439" t="str">
            <v>GLTP439</v>
          </cell>
          <cell r="C439">
            <v>0</v>
          </cell>
        </row>
        <row r="440">
          <cell r="B440" t="str">
            <v>GLTP440</v>
          </cell>
          <cell r="C440" t="str">
            <v>30.12.21</v>
          </cell>
        </row>
        <row r="441">
          <cell r="B441" t="str">
            <v>GLTP441</v>
          </cell>
          <cell r="C441">
            <v>22</v>
          </cell>
        </row>
        <row r="442">
          <cell r="B442" t="str">
            <v>GLTP442</v>
          </cell>
          <cell r="C442" t="str">
            <v>18.12.21</v>
          </cell>
        </row>
        <row r="443">
          <cell r="B443" t="str">
            <v>GLTP443</v>
          </cell>
          <cell r="C443" t="str">
            <v>18.12.21</v>
          </cell>
        </row>
        <row r="444">
          <cell r="B444" t="str">
            <v>GLTP444</v>
          </cell>
          <cell r="C444" t="str">
            <v>11.08.21</v>
          </cell>
        </row>
        <row r="445">
          <cell r="B445" t="str">
            <v>GLTP445</v>
          </cell>
          <cell r="C445" t="str">
            <v>18.02.22</v>
          </cell>
        </row>
        <row r="446">
          <cell r="B446" t="str">
            <v>GLTP446</v>
          </cell>
          <cell r="C446" t="str">
            <v>18.07.22</v>
          </cell>
        </row>
        <row r="447">
          <cell r="B447" t="str">
            <v>GLTP447</v>
          </cell>
          <cell r="C447" t="str">
            <v>04.08.21</v>
          </cell>
        </row>
        <row r="448">
          <cell r="B448" t="str">
            <v>GLTP448</v>
          </cell>
          <cell r="C448" t="str">
            <v>24.08.21</v>
          </cell>
        </row>
        <row r="449">
          <cell r="B449" t="str">
            <v>GLTP449</v>
          </cell>
          <cell r="C449" t="str">
            <v>11.10.21</v>
          </cell>
        </row>
        <row r="450">
          <cell r="B450" t="str">
            <v>GLTP450</v>
          </cell>
          <cell r="C450" t="str">
            <v>06.07.21</v>
          </cell>
        </row>
        <row r="451">
          <cell r="B451" t="str">
            <v>GLTP451</v>
          </cell>
          <cell r="C451">
            <v>44743</v>
          </cell>
        </row>
        <row r="452">
          <cell r="B452" t="str">
            <v>GLTP452</v>
          </cell>
          <cell r="C452" t="str">
            <v>06.05.22</v>
          </cell>
        </row>
        <row r="453">
          <cell r="B453" t="str">
            <v>GLTP453</v>
          </cell>
          <cell r="C453">
            <v>0</v>
          </cell>
        </row>
        <row r="454">
          <cell r="B454" t="str">
            <v>GLTP454</v>
          </cell>
          <cell r="C454">
            <v>0</v>
          </cell>
        </row>
        <row r="455">
          <cell r="B455" t="str">
            <v>GLTP455</v>
          </cell>
          <cell r="C455" t="str">
            <v>13.05.22</v>
          </cell>
        </row>
        <row r="456">
          <cell r="B456" t="str">
            <v>GLTP456</v>
          </cell>
          <cell r="C456" t="str">
            <v>24.05.22</v>
          </cell>
        </row>
        <row r="457">
          <cell r="B457" t="str">
            <v>GLTP457</v>
          </cell>
          <cell r="C457" t="str">
            <v>20.04.22</v>
          </cell>
        </row>
        <row r="458">
          <cell r="B458" t="str">
            <v>GLTP458</v>
          </cell>
          <cell r="C458" t="str">
            <v>28.08.22</v>
          </cell>
        </row>
        <row r="459">
          <cell r="B459" t="str">
            <v>GLTP459</v>
          </cell>
          <cell r="C459" t="str">
            <v>02/220</v>
          </cell>
        </row>
        <row r="460">
          <cell r="B460" t="str">
            <v>GLTP460</v>
          </cell>
          <cell r="C460">
            <v>0</v>
          </cell>
        </row>
        <row r="461">
          <cell r="B461" t="str">
            <v>GLTP461</v>
          </cell>
          <cell r="C461" t="str">
            <v>31.03.22</v>
          </cell>
        </row>
        <row r="462">
          <cell r="B462" t="str">
            <v>GLTP462</v>
          </cell>
          <cell r="C462" t="str">
            <v>27.06.22</v>
          </cell>
        </row>
        <row r="463">
          <cell r="B463" t="str">
            <v>GLTP463</v>
          </cell>
          <cell r="C463" t="str">
            <v>13.04.22</v>
          </cell>
        </row>
        <row r="464">
          <cell r="B464" t="str">
            <v>GLTP464</v>
          </cell>
          <cell r="C464">
            <v>0</v>
          </cell>
        </row>
        <row r="465">
          <cell r="B465" t="str">
            <v>GLTP465</v>
          </cell>
          <cell r="C465">
            <v>0</v>
          </cell>
        </row>
        <row r="466">
          <cell r="B466" t="str">
            <v>GLTP466A</v>
          </cell>
          <cell r="C466">
            <v>0</v>
          </cell>
        </row>
        <row r="467">
          <cell r="B467" t="str">
            <v>GLTP467</v>
          </cell>
          <cell r="C467" t="str">
            <v>24.05.22</v>
          </cell>
        </row>
        <row r="468">
          <cell r="B468" t="str">
            <v>GLTP468</v>
          </cell>
          <cell r="C468" t="str">
            <v>09.11.22</v>
          </cell>
        </row>
        <row r="469">
          <cell r="B469" t="str">
            <v>GLTP469</v>
          </cell>
          <cell r="C469">
            <v>0</v>
          </cell>
        </row>
        <row r="470">
          <cell r="B470" t="str">
            <v>GLTP470</v>
          </cell>
          <cell r="C470" t="str">
            <v>17.02.22</v>
          </cell>
        </row>
        <row r="471">
          <cell r="B471" t="str">
            <v>GLTP471</v>
          </cell>
          <cell r="C471" t="str">
            <v>10.03.22</v>
          </cell>
        </row>
        <row r="472">
          <cell r="B472" t="str">
            <v>GLTP472</v>
          </cell>
          <cell r="C472" t="str">
            <v>17.11.22</v>
          </cell>
        </row>
        <row r="473">
          <cell r="B473" t="str">
            <v>GLTP473</v>
          </cell>
          <cell r="C473">
            <v>0</v>
          </cell>
        </row>
        <row r="474">
          <cell r="B474" t="str">
            <v>GLTP474</v>
          </cell>
          <cell r="C474">
            <v>0</v>
          </cell>
        </row>
        <row r="475">
          <cell r="B475" t="str">
            <v>GLTP475</v>
          </cell>
          <cell r="C475" t="str">
            <v>03.06.22</v>
          </cell>
        </row>
        <row r="476">
          <cell r="B476" t="str">
            <v>GLTP476</v>
          </cell>
          <cell r="C476">
            <v>0</v>
          </cell>
        </row>
        <row r="477">
          <cell r="B477" t="str">
            <v>GLTP477</v>
          </cell>
          <cell r="C477">
            <v>0</v>
          </cell>
        </row>
        <row r="478">
          <cell r="B478" t="str">
            <v>GLTP478</v>
          </cell>
          <cell r="C478">
            <v>0</v>
          </cell>
        </row>
        <row r="479">
          <cell r="B479" t="str">
            <v>GLTP479</v>
          </cell>
          <cell r="C479" t="str">
            <v>21.09.22</v>
          </cell>
        </row>
        <row r="480">
          <cell r="B480" t="str">
            <v>GLTP480</v>
          </cell>
          <cell r="C480" t="str">
            <v>09.08.22</v>
          </cell>
        </row>
        <row r="481">
          <cell r="B481" t="str">
            <v>GLTP481</v>
          </cell>
          <cell r="C481">
            <v>0</v>
          </cell>
        </row>
        <row r="482">
          <cell r="B482" t="str">
            <v>GLTP482</v>
          </cell>
          <cell r="C482">
            <v>0</v>
          </cell>
        </row>
        <row r="483">
          <cell r="B483" t="str">
            <v>GLTP483</v>
          </cell>
          <cell r="C483">
            <v>0</v>
          </cell>
        </row>
        <row r="484">
          <cell r="B484" t="str">
            <v>GLTP484</v>
          </cell>
          <cell r="C484" t="str">
            <v>18.07.22</v>
          </cell>
        </row>
        <row r="485">
          <cell r="B485" t="str">
            <v>GLTP485</v>
          </cell>
          <cell r="C485" t="str">
            <v>29.08.22</v>
          </cell>
        </row>
        <row r="486">
          <cell r="B486" t="str">
            <v>GLTP486</v>
          </cell>
          <cell r="C486" t="str">
            <v>17.02.22</v>
          </cell>
        </row>
        <row r="487">
          <cell r="B487" t="str">
            <v>GLTP487</v>
          </cell>
          <cell r="C487">
            <v>0</v>
          </cell>
        </row>
        <row r="488">
          <cell r="B488" t="str">
            <v>GLTP488</v>
          </cell>
          <cell r="C488">
            <v>0</v>
          </cell>
        </row>
        <row r="489">
          <cell r="B489" t="str">
            <v>GLTP489</v>
          </cell>
          <cell r="C489" t="str">
            <v>15.10.22</v>
          </cell>
        </row>
        <row r="490">
          <cell r="B490" t="str">
            <v>GLTP490</v>
          </cell>
          <cell r="C490" t="str">
            <v>09.06.22</v>
          </cell>
        </row>
        <row r="491">
          <cell r="B491" t="str">
            <v>GLTP491</v>
          </cell>
          <cell r="C491" t="str">
            <v>10.09.22</v>
          </cell>
        </row>
        <row r="492">
          <cell r="B492" t="str">
            <v>GLTP492</v>
          </cell>
          <cell r="C492">
            <v>0</v>
          </cell>
        </row>
        <row r="493">
          <cell r="B493" t="str">
            <v>GLTP493</v>
          </cell>
          <cell r="C493" t="str">
            <v>04.03.22</v>
          </cell>
        </row>
        <row r="494">
          <cell r="B494" t="str">
            <v>GLTP494</v>
          </cell>
          <cell r="C494">
            <v>0</v>
          </cell>
        </row>
        <row r="495">
          <cell r="B495" t="str">
            <v>GLTP495</v>
          </cell>
          <cell r="C495" t="str">
            <v>13.07.22</v>
          </cell>
        </row>
        <row r="496">
          <cell r="B496" t="str">
            <v>GLTP496</v>
          </cell>
          <cell r="C496">
            <v>0</v>
          </cell>
        </row>
        <row r="497">
          <cell r="B497" t="str">
            <v>GLTP497</v>
          </cell>
          <cell r="C497" t="str">
            <v>30.05.22</v>
          </cell>
        </row>
        <row r="498">
          <cell r="B498" t="str">
            <v>GLTP498</v>
          </cell>
          <cell r="C498">
            <v>0</v>
          </cell>
        </row>
        <row r="499">
          <cell r="B499" t="str">
            <v>GLTP499</v>
          </cell>
          <cell r="C499">
            <v>0</v>
          </cell>
        </row>
        <row r="500">
          <cell r="B500" t="str">
            <v>GLTP500</v>
          </cell>
          <cell r="C500">
            <v>0</v>
          </cell>
        </row>
        <row r="501">
          <cell r="B501" t="str">
            <v>GLTP501</v>
          </cell>
          <cell r="C501" t="str">
            <v>11.10.22</v>
          </cell>
        </row>
        <row r="502">
          <cell r="B502" t="str">
            <v>GLTP502</v>
          </cell>
          <cell r="C502" t="str">
            <v>03.12.22</v>
          </cell>
        </row>
        <row r="503">
          <cell r="B503" t="str">
            <v>GLTP503</v>
          </cell>
          <cell r="C503">
            <v>0</v>
          </cell>
        </row>
        <row r="504">
          <cell r="B504" t="str">
            <v>GLTP504</v>
          </cell>
          <cell r="C504" t="str">
            <v>26.08.22</v>
          </cell>
        </row>
        <row r="505">
          <cell r="B505" t="str">
            <v>GLTP505</v>
          </cell>
          <cell r="C505" t="str">
            <v>26.09.22</v>
          </cell>
        </row>
        <row r="506">
          <cell r="B506" t="str">
            <v>GLTP506</v>
          </cell>
          <cell r="C506">
            <v>0</v>
          </cell>
        </row>
        <row r="507">
          <cell r="B507" t="str">
            <v>GLTP507</v>
          </cell>
          <cell r="C507">
            <v>0</v>
          </cell>
        </row>
        <row r="508">
          <cell r="B508" t="str">
            <v>GLTP508</v>
          </cell>
          <cell r="C508">
            <v>0</v>
          </cell>
        </row>
        <row r="509">
          <cell r="B509" t="str">
            <v>GLTP509</v>
          </cell>
          <cell r="C509" t="str">
            <v>24.05.22</v>
          </cell>
        </row>
        <row r="510">
          <cell r="B510" t="str">
            <v>GLTP510</v>
          </cell>
          <cell r="C510">
            <v>0</v>
          </cell>
        </row>
        <row r="511">
          <cell r="B511" t="str">
            <v>GLTP511</v>
          </cell>
          <cell r="C511">
            <v>0</v>
          </cell>
        </row>
        <row r="512">
          <cell r="B512" t="str">
            <v>GLTP512</v>
          </cell>
          <cell r="C512">
            <v>0</v>
          </cell>
        </row>
        <row r="513">
          <cell r="B513" t="str">
            <v>GLTP513</v>
          </cell>
          <cell r="C513" t="str">
            <v>22.07.22</v>
          </cell>
        </row>
        <row r="514">
          <cell r="B514" t="str">
            <v>GLTP514</v>
          </cell>
          <cell r="C514">
            <v>0</v>
          </cell>
        </row>
        <row r="515">
          <cell r="B515" t="str">
            <v>GLTP515</v>
          </cell>
          <cell r="C515">
            <v>0</v>
          </cell>
        </row>
        <row r="516">
          <cell r="B516" t="str">
            <v>GLTP516</v>
          </cell>
          <cell r="C516">
            <v>0</v>
          </cell>
        </row>
        <row r="517">
          <cell r="B517" t="str">
            <v>GLTP517</v>
          </cell>
          <cell r="C517">
            <v>0</v>
          </cell>
        </row>
        <row r="518">
          <cell r="B518" t="str">
            <v>GLTP518</v>
          </cell>
          <cell r="C518">
            <v>0</v>
          </cell>
        </row>
        <row r="519">
          <cell r="B519" t="str">
            <v>GLTP519</v>
          </cell>
          <cell r="C519" t="str">
            <v>30.07.22</v>
          </cell>
        </row>
        <row r="520">
          <cell r="B520" t="str">
            <v>GLTP520</v>
          </cell>
          <cell r="C520">
            <v>0</v>
          </cell>
        </row>
        <row r="521">
          <cell r="B521" t="str">
            <v>GLTP521</v>
          </cell>
          <cell r="C521">
            <v>0</v>
          </cell>
        </row>
        <row r="522">
          <cell r="B522" t="str">
            <v>GLTP522</v>
          </cell>
          <cell r="C522">
            <v>0</v>
          </cell>
        </row>
        <row r="523">
          <cell r="B523" t="str">
            <v>GLTP523</v>
          </cell>
          <cell r="C523">
            <v>0</v>
          </cell>
        </row>
        <row r="524">
          <cell r="B524" t="str">
            <v>GLTP524</v>
          </cell>
          <cell r="C524">
            <v>0</v>
          </cell>
        </row>
        <row r="525">
          <cell r="B525" t="str">
            <v>GLTP525</v>
          </cell>
          <cell r="C525">
            <v>0</v>
          </cell>
        </row>
        <row r="526">
          <cell r="B526" t="str">
            <v>GLTP526</v>
          </cell>
          <cell r="C526">
            <v>0</v>
          </cell>
        </row>
        <row r="527">
          <cell r="B527" t="str">
            <v>GLTP527</v>
          </cell>
          <cell r="C527" t="str">
            <v>15.11.22</v>
          </cell>
        </row>
        <row r="528">
          <cell r="B528" t="str">
            <v>GLTP528</v>
          </cell>
          <cell r="C528">
            <v>0</v>
          </cell>
        </row>
        <row r="529">
          <cell r="B529" t="str">
            <v>GLTP529</v>
          </cell>
          <cell r="C529">
            <v>0</v>
          </cell>
        </row>
        <row r="530">
          <cell r="B530" t="str">
            <v>GLTP530</v>
          </cell>
          <cell r="C530">
            <v>0</v>
          </cell>
        </row>
        <row r="531">
          <cell r="B531" t="str">
            <v>GLTP531</v>
          </cell>
          <cell r="C531" t="str">
            <v>08.08.22</v>
          </cell>
        </row>
        <row r="532">
          <cell r="B532" t="str">
            <v>GLTP532</v>
          </cell>
          <cell r="C532">
            <v>0</v>
          </cell>
        </row>
        <row r="533">
          <cell r="B533" t="str">
            <v>GLTP533</v>
          </cell>
          <cell r="C533" t="str">
            <v>20.09.22</v>
          </cell>
        </row>
        <row r="534">
          <cell r="B534" t="str">
            <v>GLTP534</v>
          </cell>
          <cell r="C534">
            <v>0</v>
          </cell>
        </row>
        <row r="535">
          <cell r="B535" t="str">
            <v>GLTP535</v>
          </cell>
          <cell r="C535">
            <v>0</v>
          </cell>
        </row>
        <row r="536">
          <cell r="B536" t="str">
            <v>GLTP536</v>
          </cell>
          <cell r="C536">
            <v>0</v>
          </cell>
        </row>
        <row r="537">
          <cell r="B537" t="str">
            <v>GLTP537</v>
          </cell>
          <cell r="C537" t="str">
            <v>22.08.22</v>
          </cell>
        </row>
        <row r="538">
          <cell r="B538" t="str">
            <v>GLTP538</v>
          </cell>
          <cell r="C538">
            <v>0</v>
          </cell>
        </row>
        <row r="539">
          <cell r="B539" t="str">
            <v>GLTP539</v>
          </cell>
          <cell r="C539">
            <v>0</v>
          </cell>
        </row>
        <row r="540">
          <cell r="B540" t="str">
            <v>GLTP540</v>
          </cell>
          <cell r="C540" t="str">
            <v>22.08.22</v>
          </cell>
        </row>
        <row r="541">
          <cell r="B541" t="str">
            <v>GLTP541</v>
          </cell>
          <cell r="C541">
            <v>0</v>
          </cell>
        </row>
        <row r="542">
          <cell r="B542" t="str">
            <v>GLTP542</v>
          </cell>
          <cell r="C542">
            <v>0</v>
          </cell>
        </row>
        <row r="543">
          <cell r="B543" t="str">
            <v>GLTP543</v>
          </cell>
          <cell r="C543" t="str">
            <v>08.08.22</v>
          </cell>
        </row>
        <row r="544">
          <cell r="B544" t="str">
            <v>GLTP544</v>
          </cell>
          <cell r="C544">
            <v>0</v>
          </cell>
        </row>
        <row r="545">
          <cell r="B545" t="str">
            <v>GLTP545</v>
          </cell>
          <cell r="C545">
            <v>0</v>
          </cell>
        </row>
        <row r="546">
          <cell r="B546" t="str">
            <v>GLTP546</v>
          </cell>
          <cell r="C546" t="str">
            <v>30.08.22</v>
          </cell>
        </row>
        <row r="547">
          <cell r="B547" t="str">
            <v>GLTP547</v>
          </cell>
          <cell r="C547">
            <v>0</v>
          </cell>
        </row>
        <row r="548">
          <cell r="B548" t="str">
            <v>GLTP548</v>
          </cell>
          <cell r="C548">
            <v>0</v>
          </cell>
        </row>
        <row r="549">
          <cell r="B549" t="str">
            <v>GLTP549</v>
          </cell>
          <cell r="C549">
            <v>0</v>
          </cell>
        </row>
        <row r="550">
          <cell r="B550" t="str">
            <v>GLTP550</v>
          </cell>
          <cell r="C550">
            <v>0</v>
          </cell>
        </row>
        <row r="551">
          <cell r="B551" t="str">
            <v>GLTP551</v>
          </cell>
          <cell r="C551">
            <v>0</v>
          </cell>
        </row>
        <row r="552">
          <cell r="B552" t="str">
            <v>GLTP552</v>
          </cell>
          <cell r="C552">
            <v>0</v>
          </cell>
        </row>
        <row r="553">
          <cell r="B553" t="str">
            <v>GLTP553</v>
          </cell>
          <cell r="C553">
            <v>0</v>
          </cell>
        </row>
        <row r="554">
          <cell r="B554" t="str">
            <v>GLTP554</v>
          </cell>
          <cell r="C554">
            <v>0</v>
          </cell>
        </row>
        <row r="555">
          <cell r="B555" t="str">
            <v>GLTP555</v>
          </cell>
          <cell r="C555">
            <v>0</v>
          </cell>
        </row>
        <row r="556">
          <cell r="B556" t="str">
            <v>GLTP556</v>
          </cell>
          <cell r="C556">
            <v>0</v>
          </cell>
        </row>
        <row r="557">
          <cell r="B557" t="str">
            <v>GLTP557</v>
          </cell>
          <cell r="C557">
            <v>0</v>
          </cell>
        </row>
        <row r="558">
          <cell r="B558" t="str">
            <v>GLTP558</v>
          </cell>
          <cell r="C558">
            <v>0</v>
          </cell>
        </row>
        <row r="559">
          <cell r="B559" t="str">
            <v>GLTP559</v>
          </cell>
          <cell r="C559" t="str">
            <v>03.12.22</v>
          </cell>
        </row>
        <row r="560">
          <cell r="B560" t="str">
            <v>GLTP560</v>
          </cell>
          <cell r="C560">
            <v>0</v>
          </cell>
        </row>
        <row r="561">
          <cell r="B561" t="str">
            <v>GLTP561</v>
          </cell>
          <cell r="C561">
            <v>0</v>
          </cell>
        </row>
        <row r="562">
          <cell r="B562" t="str">
            <v>GLTP562</v>
          </cell>
          <cell r="C562">
            <v>0</v>
          </cell>
        </row>
        <row r="563">
          <cell r="B563" t="str">
            <v>GLTP563</v>
          </cell>
          <cell r="C563">
            <v>0</v>
          </cell>
        </row>
        <row r="564">
          <cell r="B564" t="str">
            <v>GLTP564</v>
          </cell>
          <cell r="C564" t="str">
            <v>07.12.22</v>
          </cell>
        </row>
        <row r="565">
          <cell r="B565" t="str">
            <v>GLTP565</v>
          </cell>
          <cell r="C565" t="str">
            <v>01.09.22</v>
          </cell>
        </row>
        <row r="566">
          <cell r="B566" t="str">
            <v>GLTP566</v>
          </cell>
          <cell r="C566">
            <v>0</v>
          </cell>
        </row>
        <row r="567">
          <cell r="B567" t="str">
            <v>GLTP567</v>
          </cell>
          <cell r="C567">
            <v>0</v>
          </cell>
        </row>
        <row r="568">
          <cell r="B568" t="str">
            <v>GLTP568</v>
          </cell>
          <cell r="C568">
            <v>0</v>
          </cell>
        </row>
        <row r="569">
          <cell r="B569" t="str">
            <v>GLTP569</v>
          </cell>
          <cell r="C569">
            <v>0</v>
          </cell>
        </row>
        <row r="570">
          <cell r="B570" t="str">
            <v>GLTP570</v>
          </cell>
          <cell r="C570">
            <v>0</v>
          </cell>
        </row>
        <row r="571">
          <cell r="B571" t="str">
            <v>GLTP571</v>
          </cell>
          <cell r="C571" t="str">
            <v>30.09.22</v>
          </cell>
        </row>
        <row r="572">
          <cell r="B572" t="str">
            <v>GLTP572</v>
          </cell>
          <cell r="C572">
            <v>0</v>
          </cell>
        </row>
        <row r="573">
          <cell r="B573" t="str">
            <v>GLTP573</v>
          </cell>
          <cell r="C573">
            <v>0</v>
          </cell>
        </row>
        <row r="574">
          <cell r="B574" t="str">
            <v>GLTP574</v>
          </cell>
          <cell r="C574" t="str">
            <v>09.11.22</v>
          </cell>
        </row>
        <row r="575">
          <cell r="B575" t="str">
            <v>GLTP575</v>
          </cell>
          <cell r="C575">
            <v>0</v>
          </cell>
        </row>
        <row r="576">
          <cell r="B576" t="str">
            <v>GLTP576</v>
          </cell>
          <cell r="C576">
            <v>0</v>
          </cell>
        </row>
        <row r="577">
          <cell r="B577" t="str">
            <v>GLTP577</v>
          </cell>
          <cell r="C577">
            <v>0</v>
          </cell>
        </row>
        <row r="578">
          <cell r="B578" t="str">
            <v>GLTP578</v>
          </cell>
          <cell r="C578">
            <v>0</v>
          </cell>
        </row>
        <row r="579">
          <cell r="B579" t="str">
            <v>GLTP579</v>
          </cell>
          <cell r="C579">
            <v>0</v>
          </cell>
        </row>
        <row r="580">
          <cell r="B580" t="str">
            <v>GLTP580</v>
          </cell>
          <cell r="C580">
            <v>0</v>
          </cell>
        </row>
        <row r="581">
          <cell r="B581" t="str">
            <v>GLTP581</v>
          </cell>
          <cell r="C581">
            <v>0</v>
          </cell>
        </row>
        <row r="582">
          <cell r="B582" t="str">
            <v>GLTP582</v>
          </cell>
          <cell r="C582">
            <v>0</v>
          </cell>
        </row>
        <row r="583">
          <cell r="B583" t="str">
            <v>GLTP583</v>
          </cell>
          <cell r="C583">
            <v>0</v>
          </cell>
        </row>
        <row r="584">
          <cell r="B584" t="str">
            <v>GLTP584</v>
          </cell>
          <cell r="C584">
            <v>0</v>
          </cell>
        </row>
        <row r="585">
          <cell r="B585" t="str">
            <v>GLTP585</v>
          </cell>
          <cell r="C585" t="str">
            <v>03.12.22</v>
          </cell>
        </row>
        <row r="586">
          <cell r="B586" t="str">
            <v>GLTP586</v>
          </cell>
          <cell r="C58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7"/>
  <sheetViews>
    <sheetView tabSelected="1" topLeftCell="C1" zoomScale="85" zoomScaleNormal="85" workbookViewId="0">
      <pane ySplit="1" topLeftCell="A525" activePane="bottomLeft" state="frozen"/>
      <selection activeCell="M1" sqref="M1"/>
      <selection pane="bottomLeft" activeCell="Q532" sqref="Q532"/>
    </sheetView>
  </sheetViews>
  <sheetFormatPr defaultColWidth="3.7109375" defaultRowHeight="26.25" customHeight="1" x14ac:dyDescent="0.25"/>
  <cols>
    <col min="1" max="1" width="9.5703125" style="139" customWidth="1"/>
    <col min="2" max="2" width="18.140625" style="139" customWidth="1"/>
    <col min="3" max="3" width="13.5703125" style="139" customWidth="1"/>
    <col min="4" max="4" width="15.28515625" style="139" hidden="1" customWidth="1"/>
    <col min="5" max="5" width="25" style="139" customWidth="1"/>
    <col min="6" max="6" width="13.42578125" style="139" customWidth="1"/>
    <col min="7" max="10" width="6.85546875" style="139" customWidth="1"/>
    <col min="11" max="11" width="10" style="139" customWidth="1"/>
    <col min="12" max="12" width="6.85546875" style="139" customWidth="1"/>
    <col min="13" max="13" width="8.85546875" style="139" customWidth="1"/>
    <col min="14" max="20" width="6.85546875" style="139" customWidth="1"/>
    <col min="21" max="16384" width="3.7109375" style="139"/>
  </cols>
  <sheetData>
    <row r="1" spans="1:17" s="150" customFormat="1" ht="61.5" customHeight="1" thickBot="1" x14ac:dyDescent="0.3">
      <c r="A1" s="148" t="s">
        <v>0</v>
      </c>
      <c r="B1" s="149" t="s">
        <v>1</v>
      </c>
      <c r="C1" s="149" t="s">
        <v>2</v>
      </c>
      <c r="D1" s="149" t="s">
        <v>3</v>
      </c>
      <c r="E1" s="149" t="s">
        <v>4</v>
      </c>
      <c r="F1" s="149" t="s">
        <v>5</v>
      </c>
      <c r="G1" s="150" t="s">
        <v>6</v>
      </c>
      <c r="H1" s="150" t="s">
        <v>7</v>
      </c>
      <c r="I1" s="150" t="s">
        <v>8</v>
      </c>
      <c r="J1" s="150" t="s">
        <v>9</v>
      </c>
      <c r="K1" s="150" t="s">
        <v>10</v>
      </c>
      <c r="L1" s="150" t="s">
        <v>11</v>
      </c>
      <c r="M1" s="150" t="s">
        <v>12</v>
      </c>
      <c r="N1" s="150" t="s">
        <v>13</v>
      </c>
      <c r="O1" s="150" t="s">
        <v>14</v>
      </c>
      <c r="P1" s="150" t="s">
        <v>15</v>
      </c>
      <c r="Q1" s="150" t="s">
        <v>1025</v>
      </c>
    </row>
    <row r="2" spans="1:17" ht="26.25" customHeight="1" thickBot="1" x14ac:dyDescent="0.3">
      <c r="A2" s="110">
        <v>1</v>
      </c>
      <c r="B2" s="111" t="s">
        <v>21</v>
      </c>
      <c r="C2" s="111"/>
      <c r="D2" s="111">
        <f>VLOOKUP(B2,'[1]DEMAN DCB'!$B:$C,2,0)</f>
        <v>0</v>
      </c>
      <c r="E2" s="112" t="s">
        <v>22</v>
      </c>
      <c r="F2" s="112">
        <v>4</v>
      </c>
    </row>
    <row r="3" spans="1:17" ht="26.25" customHeight="1" thickBot="1" x14ac:dyDescent="0.3">
      <c r="A3" s="113">
        <v>2</v>
      </c>
      <c r="B3" s="114" t="s">
        <v>23</v>
      </c>
      <c r="C3" s="114"/>
      <c r="D3" s="111">
        <f>VLOOKUP(B3,'[1]DEMAN DCB'!$B:$C,2,0)</f>
        <v>0</v>
      </c>
      <c r="E3" s="112" t="s">
        <v>22</v>
      </c>
      <c r="F3" s="115">
        <v>1</v>
      </c>
    </row>
    <row r="4" spans="1:17" ht="26.25" customHeight="1" thickBot="1" x14ac:dyDescent="0.3">
      <c r="A4" s="110">
        <v>3</v>
      </c>
      <c r="B4" s="114" t="s">
        <v>24</v>
      </c>
      <c r="C4" s="114"/>
      <c r="D4" s="111">
        <f>VLOOKUP(B4,'[1]DEMAN DCB'!$B:$C,2,0)</f>
        <v>0</v>
      </c>
      <c r="E4" s="112" t="s">
        <v>22</v>
      </c>
      <c r="F4" s="115">
        <v>2</v>
      </c>
    </row>
    <row r="5" spans="1:17" ht="26.25" customHeight="1" thickBot="1" x14ac:dyDescent="0.3">
      <c r="A5" s="113">
        <v>4</v>
      </c>
      <c r="B5" s="114" t="s">
        <v>25</v>
      </c>
      <c r="C5" s="114"/>
      <c r="D5" s="111">
        <f>VLOOKUP(B5,'[1]DEMAN DCB'!$B:$C,2,0)</f>
        <v>0</v>
      </c>
      <c r="E5" s="112" t="s">
        <v>22</v>
      </c>
      <c r="F5" s="115">
        <v>1</v>
      </c>
    </row>
    <row r="6" spans="1:17" ht="26.25" customHeight="1" thickBot="1" x14ac:dyDescent="0.3">
      <c r="A6" s="110">
        <v>5</v>
      </c>
      <c r="B6" s="114" t="s">
        <v>26</v>
      </c>
      <c r="C6" s="114"/>
      <c r="D6" s="111">
        <f>VLOOKUP(B6,'[1]DEMAN DCB'!$B:$C,2,0)</f>
        <v>0</v>
      </c>
      <c r="E6" s="112" t="s">
        <v>22</v>
      </c>
      <c r="F6" s="115">
        <v>2</v>
      </c>
    </row>
    <row r="7" spans="1:17" ht="26.25" customHeight="1" thickBot="1" x14ac:dyDescent="0.3">
      <c r="A7" s="113">
        <v>6</v>
      </c>
      <c r="B7" s="114" t="s">
        <v>27</v>
      </c>
      <c r="C7" s="114"/>
      <c r="D7" s="111">
        <f>VLOOKUP(B7,'[1]DEMAN DCB'!$B:$C,2,0)</f>
        <v>0</v>
      </c>
      <c r="E7" s="112" t="s">
        <v>22</v>
      </c>
      <c r="F7" s="115">
        <v>1</v>
      </c>
    </row>
    <row r="8" spans="1:17" ht="26.25" customHeight="1" thickBot="1" x14ac:dyDescent="0.3">
      <c r="A8" s="110">
        <v>7</v>
      </c>
      <c r="B8" s="114" t="s">
        <v>28</v>
      </c>
      <c r="C8" s="114"/>
      <c r="D8" s="111">
        <f>VLOOKUP(B8,'[1]DEMAN DCB'!$B:$C,2,0)</f>
        <v>0</v>
      </c>
      <c r="E8" s="112" t="s">
        <v>29</v>
      </c>
      <c r="F8" s="115">
        <v>1</v>
      </c>
    </row>
    <row r="9" spans="1:17" ht="26.25" customHeight="1" thickBot="1" x14ac:dyDescent="0.3">
      <c r="A9" s="113">
        <v>8</v>
      </c>
      <c r="B9" s="114" t="s">
        <v>30</v>
      </c>
      <c r="C9" s="114"/>
      <c r="D9" s="111">
        <f>VLOOKUP(B9,'[1]DEMAN DCB'!$B:$C,2,0)</f>
        <v>0</v>
      </c>
      <c r="E9" s="112" t="s">
        <v>22</v>
      </c>
      <c r="F9" s="115">
        <v>5</v>
      </c>
    </row>
    <row r="10" spans="1:17" ht="26.25" customHeight="1" thickBot="1" x14ac:dyDescent="0.3">
      <c r="A10" s="110">
        <v>9</v>
      </c>
      <c r="B10" s="114" t="s">
        <v>31</v>
      </c>
      <c r="C10" s="114"/>
      <c r="D10" s="111">
        <f>VLOOKUP(B10,'[1]DEMAN DCB'!$B:$C,2,0)</f>
        <v>0</v>
      </c>
      <c r="E10" s="112" t="s">
        <v>29</v>
      </c>
      <c r="F10" s="115">
        <v>6</v>
      </c>
    </row>
    <row r="11" spans="1:17" ht="26.25" customHeight="1" thickBot="1" x14ac:dyDescent="0.3">
      <c r="A11" s="113">
        <v>10</v>
      </c>
      <c r="B11" s="114" t="s">
        <v>32</v>
      </c>
      <c r="C11" s="114"/>
      <c r="D11" s="111">
        <f>VLOOKUP(B11,'[1]DEMAN DCB'!$B:$C,2,0)</f>
        <v>0</v>
      </c>
      <c r="E11" s="112" t="s">
        <v>22</v>
      </c>
      <c r="F11" s="115">
        <v>1</v>
      </c>
    </row>
    <row r="12" spans="1:17" ht="26.25" customHeight="1" thickBot="1" x14ac:dyDescent="0.3">
      <c r="A12" s="110">
        <v>11</v>
      </c>
      <c r="B12" s="114" t="s">
        <v>33</v>
      </c>
      <c r="C12" s="114"/>
      <c r="D12" s="111">
        <f>VLOOKUP(B12,'[1]DEMAN DCB'!$B:$C,2,0)</f>
        <v>0</v>
      </c>
      <c r="E12" s="112" t="s">
        <v>29</v>
      </c>
      <c r="F12" s="115">
        <v>1</v>
      </c>
    </row>
    <row r="13" spans="1:17" ht="26.25" customHeight="1" thickBot="1" x14ac:dyDescent="0.3">
      <c r="A13" s="113">
        <v>12</v>
      </c>
      <c r="B13" s="114" t="s">
        <v>34</v>
      </c>
      <c r="C13" s="114"/>
      <c r="D13" s="111">
        <f>VLOOKUP(B13,'[1]DEMAN DCB'!$B:$C,2,0)</f>
        <v>0</v>
      </c>
      <c r="E13" s="112" t="s">
        <v>22</v>
      </c>
      <c r="F13" s="115">
        <v>1</v>
      </c>
    </row>
    <row r="14" spans="1:17" ht="26.25" customHeight="1" thickBot="1" x14ac:dyDescent="0.3">
      <c r="A14" s="110">
        <v>13</v>
      </c>
      <c r="B14" s="114" t="s">
        <v>35</v>
      </c>
      <c r="C14" s="114"/>
      <c r="D14" s="111">
        <f>VLOOKUP(B14,'[1]DEMAN DCB'!$B:$C,2,0)</f>
        <v>0</v>
      </c>
      <c r="E14" s="112" t="s">
        <v>29</v>
      </c>
      <c r="F14" s="115">
        <v>1</v>
      </c>
    </row>
    <row r="15" spans="1:17" ht="26.25" customHeight="1" thickBot="1" x14ac:dyDescent="0.3">
      <c r="A15" s="113">
        <v>14</v>
      </c>
      <c r="B15" s="114" t="s">
        <v>36</v>
      </c>
      <c r="C15" s="114"/>
      <c r="D15" s="111">
        <f>VLOOKUP(B15,'[1]DEMAN DCB'!$B:$C,2,0)</f>
        <v>0</v>
      </c>
      <c r="E15" s="112" t="s">
        <v>22</v>
      </c>
      <c r="F15" s="115">
        <v>1</v>
      </c>
    </row>
    <row r="16" spans="1:17" ht="26.25" customHeight="1" thickBot="1" x14ac:dyDescent="0.3">
      <c r="A16" s="110">
        <v>15</v>
      </c>
      <c r="B16" s="114" t="s">
        <v>37</v>
      </c>
      <c r="C16" s="114"/>
      <c r="D16" s="111">
        <f>VLOOKUP(B16,'[1]DEMAN DCB'!$B:$C,2,0)</f>
        <v>0</v>
      </c>
      <c r="E16" s="112" t="s">
        <v>22</v>
      </c>
      <c r="F16" s="115">
        <v>2</v>
      </c>
    </row>
    <row r="17" spans="1:6" ht="26.25" customHeight="1" thickBot="1" x14ac:dyDescent="0.3">
      <c r="A17" s="113">
        <v>16</v>
      </c>
      <c r="B17" s="114" t="s">
        <v>38</v>
      </c>
      <c r="C17" s="114"/>
      <c r="D17" s="111">
        <f>VLOOKUP(B17,'[1]DEMAN DCB'!$B:$C,2,0)</f>
        <v>0</v>
      </c>
      <c r="E17" s="112" t="s">
        <v>22</v>
      </c>
      <c r="F17" s="115">
        <v>1</v>
      </c>
    </row>
    <row r="18" spans="1:6" ht="26.25" customHeight="1" thickBot="1" x14ac:dyDescent="0.3">
      <c r="A18" s="110">
        <v>17</v>
      </c>
      <c r="B18" s="114" t="s">
        <v>39</v>
      </c>
      <c r="C18" s="114"/>
      <c r="D18" s="111">
        <f>VLOOKUP(B18,'[1]DEMAN DCB'!$B:$C,2,0)</f>
        <v>0</v>
      </c>
      <c r="E18" s="112" t="s">
        <v>22</v>
      </c>
      <c r="F18" s="115">
        <v>1</v>
      </c>
    </row>
    <row r="19" spans="1:6" ht="26.25" customHeight="1" thickBot="1" x14ac:dyDescent="0.3">
      <c r="A19" s="113">
        <v>18</v>
      </c>
      <c r="B19" s="114" t="s">
        <v>40</v>
      </c>
      <c r="C19" s="114"/>
      <c r="D19" s="111">
        <f>VLOOKUP(B19,'[1]DEMAN DCB'!$B:$C,2,0)</f>
        <v>0</v>
      </c>
      <c r="E19" s="112" t="s">
        <v>22</v>
      </c>
      <c r="F19" s="115">
        <v>2</v>
      </c>
    </row>
    <row r="20" spans="1:6" ht="26.25" customHeight="1" thickBot="1" x14ac:dyDescent="0.3">
      <c r="A20" s="110">
        <v>19</v>
      </c>
      <c r="B20" s="114" t="s">
        <v>41</v>
      </c>
      <c r="C20" s="114"/>
      <c r="D20" s="111">
        <f>VLOOKUP(B20,'[1]DEMAN DCB'!$B:$C,2,0)</f>
        <v>0</v>
      </c>
      <c r="E20" s="112" t="s">
        <v>22</v>
      </c>
      <c r="F20" s="115">
        <v>1</v>
      </c>
    </row>
    <row r="21" spans="1:6" ht="26.25" customHeight="1" thickBot="1" x14ac:dyDescent="0.3">
      <c r="A21" s="113">
        <v>20</v>
      </c>
      <c r="B21" s="114" t="s">
        <v>42</v>
      </c>
      <c r="C21" s="114"/>
      <c r="D21" s="111">
        <f>VLOOKUP(B21,'[1]DEMAN DCB'!$B:$C,2,0)</f>
        <v>0</v>
      </c>
      <c r="E21" s="112" t="s">
        <v>22</v>
      </c>
      <c r="F21" s="115">
        <v>1</v>
      </c>
    </row>
    <row r="22" spans="1:6" ht="26.25" customHeight="1" thickBot="1" x14ac:dyDescent="0.3">
      <c r="A22" s="110">
        <v>21</v>
      </c>
      <c r="B22" s="114" t="s">
        <v>43</v>
      </c>
      <c r="C22" s="114"/>
      <c r="D22" s="111">
        <f>VLOOKUP(B22,'[1]DEMAN DCB'!$B:$C,2,0)</f>
        <v>0</v>
      </c>
      <c r="E22" s="112" t="s">
        <v>22</v>
      </c>
      <c r="F22" s="115">
        <v>3</v>
      </c>
    </row>
    <row r="23" spans="1:6" ht="26.25" customHeight="1" thickBot="1" x14ac:dyDescent="0.3">
      <c r="A23" s="113">
        <v>22</v>
      </c>
      <c r="B23" s="114" t="s">
        <v>44</v>
      </c>
      <c r="C23" s="114"/>
      <c r="D23" s="111">
        <f>VLOOKUP(B23,'[1]DEMAN DCB'!$B:$C,2,0)</f>
        <v>0</v>
      </c>
      <c r="E23" s="112" t="s">
        <v>22</v>
      </c>
      <c r="F23" s="115">
        <v>1</v>
      </c>
    </row>
    <row r="24" spans="1:6" ht="26.25" customHeight="1" thickBot="1" x14ac:dyDescent="0.3">
      <c r="A24" s="110">
        <v>23</v>
      </c>
      <c r="B24" s="114" t="s">
        <v>45</v>
      </c>
      <c r="C24" s="114"/>
      <c r="D24" s="111">
        <f>VLOOKUP(B24,'[1]DEMAN DCB'!$B:$C,2,0)</f>
        <v>0</v>
      </c>
      <c r="E24" s="112" t="s">
        <v>22</v>
      </c>
      <c r="F24" s="115">
        <v>1</v>
      </c>
    </row>
    <row r="25" spans="1:6" ht="26.25" customHeight="1" thickBot="1" x14ac:dyDescent="0.3">
      <c r="A25" s="113">
        <v>24</v>
      </c>
      <c r="B25" s="114" t="s">
        <v>46</v>
      </c>
      <c r="C25" s="114"/>
      <c r="D25" s="111">
        <f>VLOOKUP(B25,'[1]DEMAN DCB'!$B:$C,2,0)</f>
        <v>0</v>
      </c>
      <c r="E25" s="112" t="s">
        <v>22</v>
      </c>
      <c r="F25" s="115">
        <v>1</v>
      </c>
    </row>
    <row r="26" spans="1:6" ht="26.25" customHeight="1" thickBot="1" x14ac:dyDescent="0.3">
      <c r="A26" s="110">
        <v>25</v>
      </c>
      <c r="B26" s="114" t="s">
        <v>47</v>
      </c>
      <c r="C26" s="114"/>
      <c r="D26" s="111">
        <f>VLOOKUP(B26,'[1]DEMAN DCB'!$B:$C,2,0)</f>
        <v>0</v>
      </c>
      <c r="E26" s="112" t="s">
        <v>22</v>
      </c>
      <c r="F26" s="115">
        <v>1</v>
      </c>
    </row>
    <row r="27" spans="1:6" ht="26.25" customHeight="1" thickBot="1" x14ac:dyDescent="0.3">
      <c r="A27" s="113">
        <v>26</v>
      </c>
      <c r="B27" s="114" t="s">
        <v>48</v>
      </c>
      <c r="C27" s="114"/>
      <c r="D27" s="111">
        <f>VLOOKUP(B27,'[1]DEMAN DCB'!$B:$C,2,0)</f>
        <v>0</v>
      </c>
      <c r="E27" s="112" t="s">
        <v>22</v>
      </c>
      <c r="F27" s="115">
        <v>1</v>
      </c>
    </row>
    <row r="28" spans="1:6" ht="26.25" customHeight="1" thickBot="1" x14ac:dyDescent="0.3">
      <c r="A28" s="110">
        <v>27</v>
      </c>
      <c r="B28" s="114" t="s">
        <v>49</v>
      </c>
      <c r="C28" s="114"/>
      <c r="D28" s="111" t="str">
        <f>VLOOKUP(B28,'[1]DEMAN DCB'!$B:$C,2,0)</f>
        <v>27.05.2016</v>
      </c>
      <c r="E28" s="112" t="s">
        <v>29</v>
      </c>
      <c r="F28" s="115">
        <v>1</v>
      </c>
    </row>
    <row r="29" spans="1:6" ht="26.25" customHeight="1" thickBot="1" x14ac:dyDescent="0.3">
      <c r="A29" s="113">
        <v>28</v>
      </c>
      <c r="B29" s="114" t="s">
        <v>50</v>
      </c>
      <c r="C29" s="114"/>
      <c r="D29" s="111">
        <f>VLOOKUP(B29,'[1]DEMAN DCB'!$B:$C,2,0)</f>
        <v>0</v>
      </c>
      <c r="E29" s="112" t="s">
        <v>22</v>
      </c>
      <c r="F29" s="115">
        <v>1</v>
      </c>
    </row>
    <row r="30" spans="1:6" ht="26.25" customHeight="1" thickBot="1" x14ac:dyDescent="0.3">
      <c r="A30" s="110">
        <v>29</v>
      </c>
      <c r="B30" s="114" t="s">
        <v>51</v>
      </c>
      <c r="C30" s="114"/>
      <c r="D30" s="111">
        <f>VLOOKUP(B30,'[1]DEMAN DCB'!$B:$C,2,0)</f>
        <v>0</v>
      </c>
      <c r="E30" s="112" t="s">
        <v>29</v>
      </c>
      <c r="F30" s="115">
        <v>1</v>
      </c>
    </row>
    <row r="31" spans="1:6" ht="26.25" customHeight="1" thickBot="1" x14ac:dyDescent="0.3">
      <c r="A31" s="113">
        <v>30</v>
      </c>
      <c r="B31" s="114" t="s">
        <v>52</v>
      </c>
      <c r="C31" s="114"/>
      <c r="D31" s="111">
        <f>VLOOKUP(B31,'[1]DEMAN DCB'!$B:$C,2,0)</f>
        <v>0</v>
      </c>
      <c r="E31" s="112" t="s">
        <v>22</v>
      </c>
      <c r="F31" s="115">
        <v>1</v>
      </c>
    </row>
    <row r="32" spans="1:6" ht="26.25" customHeight="1" thickBot="1" x14ac:dyDescent="0.3">
      <c r="A32" s="110">
        <v>31</v>
      </c>
      <c r="B32" s="114" t="s">
        <v>53</v>
      </c>
      <c r="C32" s="114"/>
      <c r="D32" s="111">
        <f>VLOOKUP(B32,'[1]DEMAN DCB'!$B:$C,2,0)</f>
        <v>0</v>
      </c>
      <c r="E32" s="112" t="s">
        <v>22</v>
      </c>
      <c r="F32" s="151">
        <v>1</v>
      </c>
    </row>
    <row r="33" spans="1:6" ht="26.25" customHeight="1" thickBot="1" x14ac:dyDescent="0.3">
      <c r="A33" s="113">
        <v>32</v>
      </c>
      <c r="B33" s="114" t="s">
        <v>54</v>
      </c>
      <c r="C33" s="114"/>
      <c r="D33" s="111">
        <f>VLOOKUP(B33,'[1]DEMAN DCB'!$B:$C,2,0)</f>
        <v>0</v>
      </c>
      <c r="E33" s="112" t="s">
        <v>22</v>
      </c>
      <c r="F33" s="151">
        <v>1</v>
      </c>
    </row>
    <row r="34" spans="1:6" ht="26.25" customHeight="1" thickBot="1" x14ac:dyDescent="0.3">
      <c r="A34" s="110">
        <v>33</v>
      </c>
      <c r="B34" s="114" t="s">
        <v>55</v>
      </c>
      <c r="C34" s="114"/>
      <c r="D34" s="111">
        <f>VLOOKUP(B34,'[1]DEMAN DCB'!$B:$C,2,0)</f>
        <v>0</v>
      </c>
      <c r="E34" s="112" t="s">
        <v>22</v>
      </c>
      <c r="F34" s="151">
        <v>1</v>
      </c>
    </row>
    <row r="35" spans="1:6" ht="26.25" customHeight="1" thickBot="1" x14ac:dyDescent="0.3">
      <c r="A35" s="113">
        <v>34</v>
      </c>
      <c r="B35" s="114" t="s">
        <v>56</v>
      </c>
      <c r="C35" s="114"/>
      <c r="D35" s="111" t="str">
        <f>VLOOKUP(B35,'[1]DEMAN DCB'!$B:$C,2,0)</f>
        <v>31.11.2015</v>
      </c>
      <c r="E35" s="112" t="s">
        <v>29</v>
      </c>
      <c r="F35" s="151">
        <v>1</v>
      </c>
    </row>
    <row r="36" spans="1:6" ht="26.25" customHeight="1" thickBot="1" x14ac:dyDescent="0.3">
      <c r="A36" s="110">
        <v>35</v>
      </c>
      <c r="B36" s="114" t="s">
        <v>57</v>
      </c>
      <c r="C36" s="114"/>
      <c r="D36" s="111">
        <f>VLOOKUP(B36,'[1]DEMAN DCB'!$B:$C,2,0)</f>
        <v>0</v>
      </c>
      <c r="E36" s="112" t="s">
        <v>22</v>
      </c>
      <c r="F36" s="151">
        <v>1</v>
      </c>
    </row>
    <row r="37" spans="1:6" ht="26.25" customHeight="1" thickBot="1" x14ac:dyDescent="0.3">
      <c r="A37" s="113">
        <v>36</v>
      </c>
      <c r="B37" s="114" t="s">
        <v>58</v>
      </c>
      <c r="C37" s="114"/>
      <c r="D37" s="111" t="str">
        <f>VLOOKUP(B37,'[1]DEMAN DCB'!$B:$C,2,0)</f>
        <v>26.03.2016</v>
      </c>
      <c r="E37" s="112" t="s">
        <v>29</v>
      </c>
      <c r="F37" s="152">
        <v>1</v>
      </c>
    </row>
    <row r="38" spans="1:6" ht="26.25" customHeight="1" thickBot="1" x14ac:dyDescent="0.3">
      <c r="A38" s="110">
        <v>37</v>
      </c>
      <c r="B38" s="114" t="s">
        <v>59</v>
      </c>
      <c r="C38" s="114"/>
      <c r="D38" s="111">
        <f>VLOOKUP(B38,'[1]DEMAN DCB'!$B:$C,2,0)</f>
        <v>0</v>
      </c>
      <c r="E38" s="112" t="s">
        <v>22</v>
      </c>
      <c r="F38" s="151">
        <v>1</v>
      </c>
    </row>
    <row r="39" spans="1:6" ht="26.25" customHeight="1" thickBot="1" x14ac:dyDescent="0.3">
      <c r="A39" s="113">
        <v>38</v>
      </c>
      <c r="B39" s="114" t="s">
        <v>60</v>
      </c>
      <c r="C39" s="114"/>
      <c r="D39" s="111" t="str">
        <f>VLOOKUP(B39,'[1]DEMAN DCB'!$B:$C,2,0)</f>
        <v>08.02.2016</v>
      </c>
      <c r="E39" s="112" t="s">
        <v>29</v>
      </c>
      <c r="F39" s="151">
        <v>1</v>
      </c>
    </row>
    <row r="40" spans="1:6" ht="26.25" customHeight="1" thickBot="1" x14ac:dyDescent="0.3">
      <c r="A40" s="110">
        <v>39</v>
      </c>
      <c r="B40" s="114" t="s">
        <v>61</v>
      </c>
      <c r="C40" s="114"/>
      <c r="D40" s="111">
        <f>VLOOKUP(B40,'[1]DEMAN DCB'!$B:$C,2,0)</f>
        <v>0</v>
      </c>
      <c r="E40" s="112" t="s">
        <v>22</v>
      </c>
      <c r="F40" s="152">
        <v>6</v>
      </c>
    </row>
    <row r="41" spans="1:6" ht="26.25" customHeight="1" thickBot="1" x14ac:dyDescent="0.3">
      <c r="A41" s="113">
        <v>40</v>
      </c>
      <c r="B41" s="114" t="s">
        <v>62</v>
      </c>
      <c r="C41" s="114"/>
      <c r="D41" s="111">
        <f>VLOOKUP(B41,'[1]DEMAN DCB'!$B:$C,2,0)</f>
        <v>0</v>
      </c>
      <c r="E41" s="112" t="s">
        <v>22</v>
      </c>
      <c r="F41" s="151">
        <v>1</v>
      </c>
    </row>
    <row r="42" spans="1:6" ht="26.25" customHeight="1" thickBot="1" x14ac:dyDescent="0.3">
      <c r="A42" s="110">
        <v>41</v>
      </c>
      <c r="B42" s="114" t="s">
        <v>63</v>
      </c>
      <c r="C42" s="114"/>
      <c r="D42" s="111">
        <f>VLOOKUP(B42,'[1]DEMAN DCB'!$B:$C,2,0)</f>
        <v>0</v>
      </c>
      <c r="E42" s="112" t="s">
        <v>22</v>
      </c>
      <c r="F42" s="152">
        <v>1</v>
      </c>
    </row>
    <row r="43" spans="1:6" ht="26.25" customHeight="1" thickBot="1" x14ac:dyDescent="0.3">
      <c r="A43" s="113">
        <v>42</v>
      </c>
      <c r="B43" s="114" t="s">
        <v>64</v>
      </c>
      <c r="C43" s="114"/>
      <c r="D43" s="111">
        <f>VLOOKUP(B43,'[1]DEMAN DCB'!$B:$C,2,0)</f>
        <v>0</v>
      </c>
      <c r="E43" s="112" t="s">
        <v>22</v>
      </c>
      <c r="F43" s="152">
        <v>1</v>
      </c>
    </row>
    <row r="44" spans="1:6" ht="26.25" customHeight="1" thickBot="1" x14ac:dyDescent="0.3">
      <c r="A44" s="110">
        <v>43</v>
      </c>
      <c r="B44" s="114" t="s">
        <v>65</v>
      </c>
      <c r="C44" s="114"/>
      <c r="D44" s="111">
        <f>VLOOKUP(B44,'[1]DEMAN DCB'!$B:$C,2,0)</f>
        <v>0</v>
      </c>
      <c r="E44" s="112" t="s">
        <v>22</v>
      </c>
      <c r="F44" s="152">
        <v>1</v>
      </c>
    </row>
    <row r="45" spans="1:6" ht="26.25" customHeight="1" thickBot="1" x14ac:dyDescent="0.3">
      <c r="A45" s="113">
        <v>44</v>
      </c>
      <c r="B45" s="114" t="s">
        <v>66</v>
      </c>
      <c r="C45" s="114"/>
      <c r="D45" s="111">
        <f>VLOOKUP(B45,'[1]DEMAN DCB'!$B:$C,2,0)</f>
        <v>0</v>
      </c>
      <c r="E45" s="112" t="s">
        <v>22</v>
      </c>
      <c r="F45" s="152">
        <v>1</v>
      </c>
    </row>
    <row r="46" spans="1:6" ht="26.25" customHeight="1" thickBot="1" x14ac:dyDescent="0.3">
      <c r="A46" s="110">
        <v>45</v>
      </c>
      <c r="B46" s="114" t="s">
        <v>67</v>
      </c>
      <c r="C46" s="114"/>
      <c r="D46" s="111" t="str">
        <f>VLOOKUP(B46,'[1]DEMAN DCB'!$B:$C,2,0)</f>
        <v>21.11.2015</v>
      </c>
      <c r="E46" s="112" t="s">
        <v>29</v>
      </c>
      <c r="F46" s="152">
        <v>1</v>
      </c>
    </row>
    <row r="47" spans="1:6" ht="26.25" customHeight="1" thickBot="1" x14ac:dyDescent="0.3">
      <c r="A47" s="113">
        <v>46</v>
      </c>
      <c r="B47" s="114" t="s">
        <v>68</v>
      </c>
      <c r="C47" s="114"/>
      <c r="D47" s="111" t="str">
        <f>VLOOKUP(B47,'[1]DEMAN DCB'!$B:$C,2,0)</f>
        <v>14.06.2016</v>
      </c>
      <c r="E47" s="112" t="s">
        <v>29</v>
      </c>
      <c r="F47" s="152">
        <v>1</v>
      </c>
    </row>
    <row r="48" spans="1:6" ht="26.25" customHeight="1" thickBot="1" x14ac:dyDescent="0.3">
      <c r="A48" s="110">
        <v>47</v>
      </c>
      <c r="B48" s="114" t="s">
        <v>69</v>
      </c>
      <c r="C48" s="114"/>
      <c r="D48" s="111">
        <f>VLOOKUP(B48,'[1]DEMAN DCB'!$B:$C,2,0)</f>
        <v>0</v>
      </c>
      <c r="E48" s="112" t="s">
        <v>22</v>
      </c>
      <c r="F48" s="152">
        <v>1</v>
      </c>
    </row>
    <row r="49" spans="1:6" ht="26.25" customHeight="1" thickBot="1" x14ac:dyDescent="0.3">
      <c r="A49" s="113">
        <v>48</v>
      </c>
      <c r="B49" s="114" t="s">
        <v>70</v>
      </c>
      <c r="C49" s="114"/>
      <c r="D49" s="111">
        <f>VLOOKUP(B49,'[1]DEMAN DCB'!$B:$C,2,0)</f>
        <v>0</v>
      </c>
      <c r="E49" s="112" t="s">
        <v>22</v>
      </c>
      <c r="F49" s="152">
        <v>1</v>
      </c>
    </row>
    <row r="50" spans="1:6" ht="26.25" customHeight="1" thickBot="1" x14ac:dyDescent="0.3">
      <c r="A50" s="110">
        <v>49</v>
      </c>
      <c r="B50" s="114" t="s">
        <v>71</v>
      </c>
      <c r="C50" s="114"/>
      <c r="D50" s="111">
        <f>VLOOKUP(B50,'[1]DEMAN DCB'!$B:$C,2,0)</f>
        <v>0</v>
      </c>
      <c r="E50" s="112" t="s">
        <v>22</v>
      </c>
      <c r="F50" s="152">
        <v>2</v>
      </c>
    </row>
    <row r="51" spans="1:6" ht="26.25" customHeight="1" thickBot="1" x14ac:dyDescent="0.3">
      <c r="A51" s="113">
        <v>50</v>
      </c>
      <c r="B51" s="114" t="s">
        <v>72</v>
      </c>
      <c r="C51" s="114"/>
      <c r="D51" s="111">
        <f>VLOOKUP(B51,'[1]DEMAN DCB'!$B:$C,2,0)</f>
        <v>0</v>
      </c>
      <c r="E51" s="112" t="s">
        <v>22</v>
      </c>
      <c r="F51" s="152">
        <v>1</v>
      </c>
    </row>
    <row r="52" spans="1:6" ht="26.25" customHeight="1" thickBot="1" x14ac:dyDescent="0.3">
      <c r="A52" s="110">
        <v>51</v>
      </c>
      <c r="B52" s="114" t="s">
        <v>73</v>
      </c>
      <c r="C52" s="114"/>
      <c r="D52" s="111">
        <f>VLOOKUP(B52,'[1]DEMAN DCB'!$B:$C,2,0)</f>
        <v>0</v>
      </c>
      <c r="E52" s="112" t="s">
        <v>29</v>
      </c>
      <c r="F52" s="152">
        <v>1</v>
      </c>
    </row>
    <row r="53" spans="1:6" ht="26.25" customHeight="1" thickBot="1" x14ac:dyDescent="0.3">
      <c r="A53" s="113">
        <v>52</v>
      </c>
      <c r="B53" s="114" t="s">
        <v>74</v>
      </c>
      <c r="C53" s="114"/>
      <c r="D53" s="111">
        <f>VLOOKUP(B53,'[1]DEMAN DCB'!$B:$C,2,0)</f>
        <v>0</v>
      </c>
      <c r="E53" s="112" t="s">
        <v>22</v>
      </c>
      <c r="F53" s="152">
        <v>1</v>
      </c>
    </row>
    <row r="54" spans="1:6" ht="26.25" customHeight="1" thickBot="1" x14ac:dyDescent="0.3">
      <c r="A54" s="110">
        <v>53</v>
      </c>
      <c r="B54" s="114" t="s">
        <v>75</v>
      </c>
      <c r="C54" s="114"/>
      <c r="D54" s="111">
        <f>VLOOKUP(B54,'[1]DEMAN DCB'!$B:$C,2,0)</f>
        <v>0</v>
      </c>
      <c r="E54" s="112" t="s">
        <v>29</v>
      </c>
      <c r="F54" s="152">
        <v>1</v>
      </c>
    </row>
    <row r="55" spans="1:6" ht="26.25" customHeight="1" thickBot="1" x14ac:dyDescent="0.3">
      <c r="A55" s="113">
        <v>54</v>
      </c>
      <c r="B55" s="114" t="s">
        <v>76</v>
      </c>
      <c r="C55" s="114"/>
      <c r="D55" s="111">
        <f>VLOOKUP(B55,'[1]DEMAN DCB'!$B:$C,2,0)</f>
        <v>0</v>
      </c>
      <c r="E55" s="112" t="s">
        <v>22</v>
      </c>
      <c r="F55" s="152">
        <v>2</v>
      </c>
    </row>
    <row r="56" spans="1:6" ht="26.25" customHeight="1" thickBot="1" x14ac:dyDescent="0.3">
      <c r="A56" s="110">
        <v>55</v>
      </c>
      <c r="B56" s="114" t="s">
        <v>77</v>
      </c>
      <c r="C56" s="114"/>
      <c r="D56" s="111" t="str">
        <f>VLOOKUP(B56,'[1]DEMAN DCB'!$B:$C,2,0)</f>
        <v>03.02.2016</v>
      </c>
      <c r="E56" s="112" t="s">
        <v>29</v>
      </c>
      <c r="F56" s="152">
        <v>1</v>
      </c>
    </row>
    <row r="57" spans="1:6" ht="26.25" customHeight="1" thickBot="1" x14ac:dyDescent="0.3">
      <c r="A57" s="113">
        <v>56</v>
      </c>
      <c r="B57" s="114" t="s">
        <v>78</v>
      </c>
      <c r="C57" s="114"/>
      <c r="D57" s="111" t="str">
        <f>VLOOKUP(B57,'[1]DEMAN DCB'!$B:$C,2,0)</f>
        <v>26.05.2017</v>
      </c>
      <c r="E57" s="112" t="s">
        <v>29</v>
      </c>
      <c r="F57" s="152">
        <v>3</v>
      </c>
    </row>
    <row r="58" spans="1:6" ht="26.25" customHeight="1" thickBot="1" x14ac:dyDescent="0.3">
      <c r="A58" s="110">
        <v>57</v>
      </c>
      <c r="B58" s="114" t="s">
        <v>79</v>
      </c>
      <c r="C58" s="114"/>
      <c r="D58" s="111" t="str">
        <f>VLOOKUP(B58,'[1]DEMAN DCB'!$B:$C,2,0)</f>
        <v>26.10.2016</v>
      </c>
      <c r="E58" s="112" t="s">
        <v>29</v>
      </c>
      <c r="F58" s="152">
        <v>1</v>
      </c>
    </row>
    <row r="59" spans="1:6" ht="26.25" customHeight="1" thickBot="1" x14ac:dyDescent="0.3">
      <c r="A59" s="113">
        <v>58</v>
      </c>
      <c r="B59" s="114" t="s">
        <v>80</v>
      </c>
      <c r="C59" s="114"/>
      <c r="D59" s="111">
        <f>VLOOKUP(B59,'[1]DEMAN DCB'!$B:$C,2,0)</f>
        <v>0</v>
      </c>
      <c r="E59" s="112" t="s">
        <v>29</v>
      </c>
      <c r="F59" s="152">
        <v>1</v>
      </c>
    </row>
    <row r="60" spans="1:6" ht="26.25" customHeight="1" thickBot="1" x14ac:dyDescent="0.3">
      <c r="A60" s="110">
        <v>59</v>
      </c>
      <c r="B60" s="114" t="s">
        <v>81</v>
      </c>
      <c r="C60" s="114"/>
      <c r="D60" s="111">
        <f>VLOOKUP(B60,'[1]DEMAN DCB'!$B:$C,2,0)</f>
        <v>0</v>
      </c>
      <c r="E60" s="112" t="s">
        <v>22</v>
      </c>
      <c r="F60" s="152">
        <v>1</v>
      </c>
    </row>
    <row r="61" spans="1:6" ht="26.25" customHeight="1" thickBot="1" x14ac:dyDescent="0.3">
      <c r="A61" s="113">
        <v>60</v>
      </c>
      <c r="B61" s="114" t="s">
        <v>82</v>
      </c>
      <c r="C61" s="114"/>
      <c r="D61" s="111">
        <f>VLOOKUP(B61,'[1]DEMAN DCB'!$B:$C,2,0)</f>
        <v>0</v>
      </c>
      <c r="E61" s="112" t="s">
        <v>22</v>
      </c>
      <c r="F61" s="152">
        <v>1</v>
      </c>
    </row>
    <row r="62" spans="1:6" ht="26.25" customHeight="1" thickBot="1" x14ac:dyDescent="0.3">
      <c r="A62" s="110">
        <v>61</v>
      </c>
      <c r="B62" s="114" t="s">
        <v>83</v>
      </c>
      <c r="C62" s="114"/>
      <c r="D62" s="111" t="str">
        <f>VLOOKUP(B62,'[1]DEMAN DCB'!$B:$C,2,0)</f>
        <v>02.06.2016</v>
      </c>
      <c r="E62" s="112" t="s">
        <v>29</v>
      </c>
      <c r="F62" s="152">
        <v>3</v>
      </c>
    </row>
    <row r="63" spans="1:6" ht="26.25" customHeight="1" thickBot="1" x14ac:dyDescent="0.3">
      <c r="A63" s="113">
        <v>62</v>
      </c>
      <c r="B63" s="114" t="s">
        <v>84</v>
      </c>
      <c r="C63" s="114"/>
      <c r="D63" s="111">
        <f>VLOOKUP(B63,'[1]DEMAN DCB'!$B:$C,2,0)</f>
        <v>0</v>
      </c>
      <c r="E63" s="112" t="s">
        <v>22</v>
      </c>
      <c r="F63" s="151">
        <v>1</v>
      </c>
    </row>
    <row r="64" spans="1:6" ht="26.25" customHeight="1" thickBot="1" x14ac:dyDescent="0.3">
      <c r="A64" s="110">
        <v>63</v>
      </c>
      <c r="B64" s="114" t="s">
        <v>85</v>
      </c>
      <c r="C64" s="114"/>
      <c r="D64" s="111">
        <f>VLOOKUP(B64,'[1]DEMAN DCB'!$B:$C,2,0)</f>
        <v>0</v>
      </c>
      <c r="E64" s="112" t="s">
        <v>22</v>
      </c>
      <c r="F64" s="151">
        <v>1</v>
      </c>
    </row>
    <row r="65" spans="1:6" ht="26.25" customHeight="1" thickBot="1" x14ac:dyDescent="0.3">
      <c r="A65" s="113">
        <v>64</v>
      </c>
      <c r="B65" s="114" t="s">
        <v>86</v>
      </c>
      <c r="C65" s="114"/>
      <c r="D65" s="111">
        <f>VLOOKUP(B65,'[1]DEMAN DCB'!$B:$C,2,0)</f>
        <v>0</v>
      </c>
      <c r="E65" s="112" t="s">
        <v>29</v>
      </c>
      <c r="F65" s="151">
        <v>1</v>
      </c>
    </row>
    <row r="66" spans="1:6" ht="26.25" customHeight="1" thickBot="1" x14ac:dyDescent="0.3">
      <c r="A66" s="110">
        <v>65</v>
      </c>
      <c r="B66" s="114" t="s">
        <v>87</v>
      </c>
      <c r="C66" s="114"/>
      <c r="D66" s="111">
        <f>VLOOKUP(B66,'[1]DEMAN DCB'!$B:$C,2,0)</f>
        <v>0</v>
      </c>
      <c r="E66" s="112" t="s">
        <v>29</v>
      </c>
      <c r="F66" s="151">
        <v>6</v>
      </c>
    </row>
    <row r="67" spans="1:6" ht="26.25" customHeight="1" thickBot="1" x14ac:dyDescent="0.3">
      <c r="A67" s="113">
        <v>66</v>
      </c>
      <c r="B67" s="114" t="s">
        <v>88</v>
      </c>
      <c r="C67" s="114"/>
      <c r="D67" s="111" t="str">
        <f>VLOOKUP(B67,'[1]DEMAN DCB'!$B:$C,2,0)</f>
        <v>14.06.2016</v>
      </c>
      <c r="E67" s="112" t="s">
        <v>29</v>
      </c>
      <c r="F67" s="151">
        <v>1.5</v>
      </c>
    </row>
    <row r="68" spans="1:6" ht="26.25" customHeight="1" thickBot="1" x14ac:dyDescent="0.3">
      <c r="A68" s="110">
        <v>67</v>
      </c>
      <c r="B68" s="114" t="s">
        <v>89</v>
      </c>
      <c r="C68" s="114"/>
      <c r="D68" s="111">
        <f>VLOOKUP(B68,'[1]DEMAN DCB'!$B:$C,2,0)</f>
        <v>0</v>
      </c>
      <c r="E68" s="112" t="s">
        <v>22</v>
      </c>
      <c r="F68" s="151">
        <v>1</v>
      </c>
    </row>
    <row r="69" spans="1:6" ht="26.25" customHeight="1" thickBot="1" x14ac:dyDescent="0.3">
      <c r="A69" s="113">
        <v>68</v>
      </c>
      <c r="B69" s="114" t="s">
        <v>90</v>
      </c>
      <c r="C69" s="114"/>
      <c r="D69" s="111">
        <f>VLOOKUP(B69,'[1]DEMAN DCB'!$B:$C,2,0)</f>
        <v>10.012017</v>
      </c>
      <c r="E69" s="112" t="s">
        <v>29</v>
      </c>
      <c r="F69" s="151">
        <v>1</v>
      </c>
    </row>
    <row r="70" spans="1:6" ht="26.25" customHeight="1" thickBot="1" x14ac:dyDescent="0.3">
      <c r="A70" s="110">
        <v>69</v>
      </c>
      <c r="B70" s="114" t="s">
        <v>91</v>
      </c>
      <c r="C70" s="114"/>
      <c r="D70" s="111">
        <f>VLOOKUP(B70,'[1]DEMAN DCB'!$B:$C,2,0)</f>
        <v>0</v>
      </c>
      <c r="E70" s="112" t="s">
        <v>22</v>
      </c>
      <c r="F70" s="151">
        <v>1</v>
      </c>
    </row>
    <row r="71" spans="1:6" ht="26.25" customHeight="1" thickBot="1" x14ac:dyDescent="0.3">
      <c r="A71" s="113">
        <v>70</v>
      </c>
      <c r="B71" s="114" t="s">
        <v>92</v>
      </c>
      <c r="C71" s="114"/>
      <c r="D71" s="111">
        <f>VLOOKUP(B71,'[1]DEMAN DCB'!$B:$C,2,0)</f>
        <v>0</v>
      </c>
      <c r="E71" s="112" t="s">
        <v>22</v>
      </c>
      <c r="F71" s="151">
        <v>1</v>
      </c>
    </row>
    <row r="72" spans="1:6" ht="26.25" customHeight="1" thickBot="1" x14ac:dyDescent="0.3">
      <c r="A72" s="110">
        <v>71</v>
      </c>
      <c r="B72" s="114" t="s">
        <v>93</v>
      </c>
      <c r="C72" s="114"/>
      <c r="D72" s="111" t="str">
        <f>VLOOKUP(B72,'[1]DEMAN DCB'!$B:$C,2,0)</f>
        <v>23.03.2017</v>
      </c>
      <c r="E72" s="112" t="s">
        <v>29</v>
      </c>
      <c r="F72" s="151">
        <v>1</v>
      </c>
    </row>
    <row r="73" spans="1:6" ht="26.25" customHeight="1" thickBot="1" x14ac:dyDescent="0.3">
      <c r="A73" s="113">
        <v>72</v>
      </c>
      <c r="B73" s="114" t="s">
        <v>94</v>
      </c>
      <c r="C73" s="114"/>
      <c r="D73" s="111" t="str">
        <f>VLOOKUP(B73,'[1]DEMAN DCB'!$B:$C,2,0)</f>
        <v>20.03.2017</v>
      </c>
      <c r="E73" s="112" t="s">
        <v>22</v>
      </c>
      <c r="F73" s="151">
        <v>1</v>
      </c>
    </row>
    <row r="74" spans="1:6" ht="26.25" customHeight="1" thickBot="1" x14ac:dyDescent="0.3">
      <c r="A74" s="110">
        <v>73</v>
      </c>
      <c r="B74" s="114" t="s">
        <v>95</v>
      </c>
      <c r="C74" s="114"/>
      <c r="D74" s="111" t="str">
        <f>VLOOKUP(B74,'[1]DEMAN DCB'!$B:$C,2,0)</f>
        <v>10.04.2017</v>
      </c>
      <c r="E74" s="112" t="s">
        <v>29</v>
      </c>
      <c r="F74" s="151">
        <v>1</v>
      </c>
    </row>
    <row r="75" spans="1:6" ht="26.25" customHeight="1" thickBot="1" x14ac:dyDescent="0.3">
      <c r="A75" s="113">
        <v>74</v>
      </c>
      <c r="B75" s="114" t="s">
        <v>96</v>
      </c>
      <c r="C75" s="114"/>
      <c r="D75" s="111">
        <f>VLOOKUP(B75,'[1]DEMAN DCB'!$B:$C,2,0)</f>
        <v>0</v>
      </c>
      <c r="E75" s="112" t="s">
        <v>22</v>
      </c>
      <c r="F75" s="151">
        <v>1</v>
      </c>
    </row>
    <row r="76" spans="1:6" ht="26.25" customHeight="1" thickBot="1" x14ac:dyDescent="0.3">
      <c r="A76" s="110">
        <v>75</v>
      </c>
      <c r="B76" s="114" t="s">
        <v>97</v>
      </c>
      <c r="C76" s="114"/>
      <c r="D76" s="111" t="str">
        <f>VLOOKUP(B76,'[1]DEMAN DCB'!$B:$C,2,0)</f>
        <v>25.08.2016</v>
      </c>
      <c r="E76" s="112" t="s">
        <v>29</v>
      </c>
      <c r="F76" s="151">
        <v>1</v>
      </c>
    </row>
    <row r="77" spans="1:6" ht="26.25" customHeight="1" thickBot="1" x14ac:dyDescent="0.3">
      <c r="A77" s="113">
        <v>76</v>
      </c>
      <c r="B77" s="114" t="s">
        <v>98</v>
      </c>
      <c r="C77" s="114"/>
      <c r="D77" s="111">
        <f>VLOOKUP(B77,'[1]DEMAN DCB'!$B:$C,2,0)</f>
        <v>0</v>
      </c>
      <c r="E77" s="112" t="s">
        <v>22</v>
      </c>
      <c r="F77" s="151">
        <v>1</v>
      </c>
    </row>
    <row r="78" spans="1:6" ht="26.25" customHeight="1" thickBot="1" x14ac:dyDescent="0.3">
      <c r="A78" s="110">
        <v>77</v>
      </c>
      <c r="B78" s="114" t="s">
        <v>99</v>
      </c>
      <c r="C78" s="114"/>
      <c r="D78" s="111">
        <f>VLOOKUP(B78,'[1]DEMAN DCB'!$B:$C,2,0)</f>
        <v>0</v>
      </c>
      <c r="E78" s="112" t="s">
        <v>22</v>
      </c>
      <c r="F78" s="151">
        <v>1</v>
      </c>
    </row>
    <row r="79" spans="1:6" ht="26.25" customHeight="1" thickBot="1" x14ac:dyDescent="0.3">
      <c r="A79" s="113">
        <v>78</v>
      </c>
      <c r="B79" s="114" t="s">
        <v>100</v>
      </c>
      <c r="C79" s="114"/>
      <c r="D79" s="111">
        <f>VLOOKUP(B79,'[1]DEMAN DCB'!$B:$C,2,0)</f>
        <v>0</v>
      </c>
      <c r="E79" s="112" t="s">
        <v>22</v>
      </c>
      <c r="F79" s="151">
        <v>1</v>
      </c>
    </row>
    <row r="80" spans="1:6" ht="26.25" customHeight="1" thickBot="1" x14ac:dyDescent="0.3">
      <c r="A80" s="110">
        <v>79</v>
      </c>
      <c r="B80" s="114" t="s">
        <v>101</v>
      </c>
      <c r="C80" s="114"/>
      <c r="D80" s="111">
        <f>VLOOKUP(B80,'[1]DEMAN DCB'!$B:$C,2,0)</f>
        <v>0</v>
      </c>
      <c r="E80" s="112" t="s">
        <v>29</v>
      </c>
      <c r="F80" s="151">
        <v>1</v>
      </c>
    </row>
    <row r="81" spans="1:6" ht="26.25" customHeight="1" thickBot="1" x14ac:dyDescent="0.3">
      <c r="A81" s="113">
        <v>80</v>
      </c>
      <c r="B81" s="114" t="s">
        <v>102</v>
      </c>
      <c r="C81" s="114"/>
      <c r="D81" s="111">
        <f>VLOOKUP(B81,'[1]DEMAN DCB'!$B:$C,2,0)</f>
        <v>0</v>
      </c>
      <c r="E81" s="112" t="s">
        <v>22</v>
      </c>
      <c r="F81" s="151">
        <v>1</v>
      </c>
    </row>
    <row r="82" spans="1:6" ht="26.25" customHeight="1" thickBot="1" x14ac:dyDescent="0.3">
      <c r="A82" s="110">
        <v>81</v>
      </c>
      <c r="B82" s="114" t="s">
        <v>103</v>
      </c>
      <c r="C82" s="114"/>
      <c r="D82" s="111">
        <f>VLOOKUP(B82,'[1]DEMAN DCB'!$B:$C,2,0)</f>
        <v>0</v>
      </c>
      <c r="E82" s="112" t="s">
        <v>29</v>
      </c>
      <c r="F82" s="151">
        <v>1</v>
      </c>
    </row>
    <row r="83" spans="1:6" ht="26.25" customHeight="1" thickBot="1" x14ac:dyDescent="0.3">
      <c r="A83" s="113">
        <v>82</v>
      </c>
      <c r="B83" s="114" t="s">
        <v>104</v>
      </c>
      <c r="C83" s="114"/>
      <c r="D83" s="111">
        <f>VLOOKUP(B83,'[1]DEMAN DCB'!$B:$C,2,0)</f>
        <v>0</v>
      </c>
      <c r="E83" s="112" t="s">
        <v>22</v>
      </c>
      <c r="F83" s="151">
        <v>1</v>
      </c>
    </row>
    <row r="84" spans="1:6" ht="26.25" customHeight="1" thickBot="1" x14ac:dyDescent="0.3">
      <c r="A84" s="110">
        <v>83</v>
      </c>
      <c r="B84" s="114" t="s">
        <v>105</v>
      </c>
      <c r="C84" s="114"/>
      <c r="D84" s="111">
        <f>VLOOKUP(B84,'[1]DEMAN DCB'!$B:$C,2,0)</f>
        <v>0</v>
      </c>
      <c r="E84" s="112" t="s">
        <v>22</v>
      </c>
      <c r="F84" s="151">
        <v>1</v>
      </c>
    </row>
    <row r="85" spans="1:6" ht="26.25" customHeight="1" thickBot="1" x14ac:dyDescent="0.3">
      <c r="A85" s="113">
        <v>84</v>
      </c>
      <c r="B85" s="114" t="s">
        <v>106</v>
      </c>
      <c r="C85" s="114"/>
      <c r="D85" s="111">
        <f>VLOOKUP(B85,'[1]DEMAN DCB'!$B:$C,2,0)</f>
        <v>0</v>
      </c>
      <c r="E85" s="112" t="s">
        <v>22</v>
      </c>
      <c r="F85" s="151">
        <v>4</v>
      </c>
    </row>
    <row r="86" spans="1:6" ht="26.25" customHeight="1" thickBot="1" x14ac:dyDescent="0.3">
      <c r="A86" s="110">
        <v>85</v>
      </c>
      <c r="B86" s="114" t="s">
        <v>107</v>
      </c>
      <c r="C86" s="114"/>
      <c r="D86" s="111">
        <f>VLOOKUP(B86,'[1]DEMAN DCB'!$B:$C,2,0)</f>
        <v>0</v>
      </c>
      <c r="E86" s="112" t="s">
        <v>22</v>
      </c>
      <c r="F86" s="151">
        <v>1</v>
      </c>
    </row>
    <row r="87" spans="1:6" ht="26.25" customHeight="1" thickBot="1" x14ac:dyDescent="0.3">
      <c r="A87" s="113">
        <v>86</v>
      </c>
      <c r="B87" s="114" t="s">
        <v>108</v>
      </c>
      <c r="C87" s="114"/>
      <c r="D87" s="111">
        <f>VLOOKUP(B87,'[1]DEMAN DCB'!$B:$C,2,0)</f>
        <v>0</v>
      </c>
      <c r="E87" s="112" t="s">
        <v>22</v>
      </c>
      <c r="F87" s="151">
        <v>1</v>
      </c>
    </row>
    <row r="88" spans="1:6" ht="26.25" customHeight="1" thickBot="1" x14ac:dyDescent="0.3">
      <c r="A88" s="110">
        <v>87</v>
      </c>
      <c r="B88" s="114" t="s">
        <v>109</v>
      </c>
      <c r="C88" s="114"/>
      <c r="D88" s="111">
        <f>VLOOKUP(B88,'[1]DEMAN DCB'!$B:$C,2,0)</f>
        <v>0</v>
      </c>
      <c r="E88" s="112" t="s">
        <v>22</v>
      </c>
      <c r="F88" s="151">
        <v>1</v>
      </c>
    </row>
    <row r="89" spans="1:6" ht="26.25" customHeight="1" thickBot="1" x14ac:dyDescent="0.3">
      <c r="A89" s="113">
        <v>88</v>
      </c>
      <c r="B89" s="114" t="s">
        <v>110</v>
      </c>
      <c r="C89" s="114"/>
      <c r="D89" s="111" t="str">
        <f>VLOOKUP(B89,'[1]DEMAN DCB'!$B:$C,2,0)</f>
        <v>20.05.2017</v>
      </c>
      <c r="E89" s="112" t="s">
        <v>29</v>
      </c>
      <c r="F89" s="151">
        <v>1</v>
      </c>
    </row>
    <row r="90" spans="1:6" ht="26.25" customHeight="1" thickBot="1" x14ac:dyDescent="0.3">
      <c r="A90" s="110">
        <v>89</v>
      </c>
      <c r="B90" s="114" t="s">
        <v>111</v>
      </c>
      <c r="C90" s="114"/>
      <c r="D90" s="111">
        <f>VLOOKUP(B90,'[1]DEMAN DCB'!$B:$C,2,0)</f>
        <v>0</v>
      </c>
      <c r="E90" s="112" t="s">
        <v>22</v>
      </c>
      <c r="F90" s="151">
        <v>1</v>
      </c>
    </row>
    <row r="91" spans="1:6" ht="26.25" customHeight="1" thickBot="1" x14ac:dyDescent="0.3">
      <c r="A91" s="113">
        <v>90</v>
      </c>
      <c r="B91" s="114" t="s">
        <v>112</v>
      </c>
      <c r="C91" s="114"/>
      <c r="D91" s="111">
        <f>VLOOKUP(B91,'[1]DEMAN DCB'!$B:$C,2,0)</f>
        <v>0</v>
      </c>
      <c r="E91" s="112" t="s">
        <v>22</v>
      </c>
      <c r="F91" s="151">
        <v>1</v>
      </c>
    </row>
    <row r="92" spans="1:6" ht="26.25" customHeight="1" thickBot="1" x14ac:dyDescent="0.3">
      <c r="A92" s="110">
        <v>91</v>
      </c>
      <c r="B92" s="114" t="s">
        <v>113</v>
      </c>
      <c r="C92" s="114"/>
      <c r="D92" s="111">
        <f>VLOOKUP(B92,'[1]DEMAN DCB'!$B:$C,2,0)</f>
        <v>0</v>
      </c>
      <c r="E92" s="112" t="s">
        <v>22</v>
      </c>
      <c r="F92" s="151">
        <v>1</v>
      </c>
    </row>
    <row r="93" spans="1:6" ht="26.25" customHeight="1" thickBot="1" x14ac:dyDescent="0.3">
      <c r="A93" s="113">
        <v>92</v>
      </c>
      <c r="B93" s="114" t="s">
        <v>114</v>
      </c>
      <c r="C93" s="114"/>
      <c r="D93" s="111">
        <f>VLOOKUP(B93,'[1]DEMAN DCB'!$B:$C,2,0)</f>
        <v>0</v>
      </c>
      <c r="E93" s="112" t="s">
        <v>22</v>
      </c>
      <c r="F93" s="151">
        <v>3</v>
      </c>
    </row>
    <row r="94" spans="1:6" ht="26.25" customHeight="1" thickBot="1" x14ac:dyDescent="0.3">
      <c r="A94" s="110">
        <v>93</v>
      </c>
      <c r="B94" s="114" t="s">
        <v>115</v>
      </c>
      <c r="C94" s="114"/>
      <c r="D94" s="111">
        <f>VLOOKUP(B94,'[1]DEMAN DCB'!$B:$C,2,0)</f>
        <v>0</v>
      </c>
      <c r="E94" s="112" t="s">
        <v>22</v>
      </c>
      <c r="F94" s="151">
        <v>1</v>
      </c>
    </row>
    <row r="95" spans="1:6" ht="26.25" customHeight="1" thickBot="1" x14ac:dyDescent="0.3">
      <c r="A95" s="113">
        <v>94</v>
      </c>
      <c r="B95" s="114" t="s">
        <v>116</v>
      </c>
      <c r="C95" s="114"/>
      <c r="D95" s="111" t="str">
        <f>VLOOKUP(B95,'[1]DEMAN DCB'!$B:$C,2,0)</f>
        <v>06.01.2018</v>
      </c>
      <c r="E95" s="112" t="s">
        <v>29</v>
      </c>
      <c r="F95" s="151">
        <v>1</v>
      </c>
    </row>
    <row r="96" spans="1:6" ht="26.25" customHeight="1" thickBot="1" x14ac:dyDescent="0.3">
      <c r="A96" s="110">
        <v>95</v>
      </c>
      <c r="B96" s="114" t="s">
        <v>117</v>
      </c>
      <c r="C96" s="114"/>
      <c r="D96" s="111">
        <f>VLOOKUP(B96,'[1]DEMAN DCB'!$B:$C,2,0)</f>
        <v>0</v>
      </c>
      <c r="E96" s="112" t="s">
        <v>29</v>
      </c>
      <c r="F96" s="151">
        <v>1</v>
      </c>
    </row>
    <row r="97" spans="1:6" ht="26.25" customHeight="1" thickBot="1" x14ac:dyDescent="0.3">
      <c r="A97" s="113">
        <v>96</v>
      </c>
      <c r="B97" s="114" t="s">
        <v>118</v>
      </c>
      <c r="C97" s="114"/>
      <c r="D97" s="111" t="str">
        <f>VLOOKUP(B97,'[1]DEMAN DCB'!$B:$C,2,0)</f>
        <v>02.06.2017</v>
      </c>
      <c r="E97" s="112" t="s">
        <v>29</v>
      </c>
      <c r="F97" s="151">
        <v>1</v>
      </c>
    </row>
    <row r="98" spans="1:6" ht="26.25" customHeight="1" thickBot="1" x14ac:dyDescent="0.3">
      <c r="A98" s="110">
        <v>97</v>
      </c>
      <c r="B98" s="114" t="s">
        <v>119</v>
      </c>
      <c r="C98" s="114"/>
      <c r="D98" s="111" t="str">
        <f>VLOOKUP(B98,'[1]DEMAN DCB'!$B:$C,2,0)</f>
        <v>10.02.2017</v>
      </c>
      <c r="E98" s="112" t="s">
        <v>29</v>
      </c>
      <c r="F98" s="151">
        <v>1</v>
      </c>
    </row>
    <row r="99" spans="1:6" ht="26.25" customHeight="1" thickBot="1" x14ac:dyDescent="0.3">
      <c r="A99" s="113">
        <v>98</v>
      </c>
      <c r="B99" s="114" t="s">
        <v>120</v>
      </c>
      <c r="C99" s="114"/>
      <c r="D99" s="111">
        <f>VLOOKUP(B99,'[1]DEMAN DCB'!$B:$C,2,0)</f>
        <v>0</v>
      </c>
      <c r="E99" s="112" t="s">
        <v>22</v>
      </c>
      <c r="F99" s="151">
        <v>1</v>
      </c>
    </row>
    <row r="100" spans="1:6" ht="26.25" customHeight="1" thickBot="1" x14ac:dyDescent="0.3">
      <c r="A100" s="110">
        <v>99</v>
      </c>
      <c r="B100" s="114" t="s">
        <v>121</v>
      </c>
      <c r="C100" s="114"/>
      <c r="D100" s="111">
        <f>VLOOKUP(B100,'[1]DEMAN DCB'!$B:$C,2,0)</f>
        <v>0</v>
      </c>
      <c r="E100" s="112" t="s">
        <v>22</v>
      </c>
      <c r="F100" s="151">
        <v>1</v>
      </c>
    </row>
    <row r="101" spans="1:6" ht="26.25" customHeight="1" thickBot="1" x14ac:dyDescent="0.3">
      <c r="A101" s="113">
        <v>100</v>
      </c>
      <c r="B101" s="114" t="s">
        <v>122</v>
      </c>
      <c r="C101" s="114"/>
      <c r="D101" s="111">
        <f>VLOOKUP(B101,'[1]DEMAN DCB'!$B:$C,2,0)</f>
        <v>0</v>
      </c>
      <c r="E101" s="112" t="s">
        <v>29</v>
      </c>
      <c r="F101" s="151">
        <v>1</v>
      </c>
    </row>
    <row r="102" spans="1:6" ht="26.25" customHeight="1" thickBot="1" x14ac:dyDescent="0.3">
      <c r="A102" s="110">
        <v>101</v>
      </c>
      <c r="B102" s="114" t="s">
        <v>123</v>
      </c>
      <c r="C102" s="114"/>
      <c r="D102" s="111" t="str">
        <f>VLOOKUP(B102,'[1]DEMAN DCB'!$B:$C,2,0)</f>
        <v>22.03.2018</v>
      </c>
      <c r="E102" s="112" t="s">
        <v>29</v>
      </c>
      <c r="F102" s="151">
        <v>1</v>
      </c>
    </row>
    <row r="103" spans="1:6" ht="26.25" customHeight="1" thickBot="1" x14ac:dyDescent="0.3">
      <c r="A103" s="113">
        <v>102</v>
      </c>
      <c r="B103" s="114" t="s">
        <v>124</v>
      </c>
      <c r="C103" s="114"/>
      <c r="D103" s="111" t="str">
        <f>VLOOKUP(B103,'[1]DEMAN DCB'!$B:$C,2,0)</f>
        <v>29.11.2018</v>
      </c>
      <c r="E103" s="112" t="s">
        <v>29</v>
      </c>
      <c r="F103" s="151">
        <v>1</v>
      </c>
    </row>
    <row r="104" spans="1:6" ht="26.25" customHeight="1" thickBot="1" x14ac:dyDescent="0.3">
      <c r="A104" s="110">
        <v>103</v>
      </c>
      <c r="B104" s="114" t="s">
        <v>125</v>
      </c>
      <c r="C104" s="114"/>
      <c r="D104" s="111">
        <f>VLOOKUP(B104,'[1]DEMAN DCB'!$B:$C,2,0)</f>
        <v>0</v>
      </c>
      <c r="E104" s="112" t="s">
        <v>22</v>
      </c>
      <c r="F104" s="151">
        <v>1</v>
      </c>
    </row>
    <row r="105" spans="1:6" ht="26.25" customHeight="1" thickBot="1" x14ac:dyDescent="0.3">
      <c r="A105" s="113">
        <v>104</v>
      </c>
      <c r="B105" s="114" t="s">
        <v>126</v>
      </c>
      <c r="C105" s="114"/>
      <c r="D105" s="111">
        <f>VLOOKUP(B105,'[1]DEMAN DCB'!$B:$C,2,0)</f>
        <v>0</v>
      </c>
      <c r="E105" s="112" t="s">
        <v>22</v>
      </c>
      <c r="F105" s="151">
        <v>1</v>
      </c>
    </row>
    <row r="106" spans="1:6" ht="26.25" customHeight="1" thickBot="1" x14ac:dyDescent="0.3">
      <c r="A106" s="110">
        <v>105</v>
      </c>
      <c r="B106" s="114" t="s">
        <v>127</v>
      </c>
      <c r="C106" s="114"/>
      <c r="D106" s="111" t="str">
        <f>VLOOKUP(B106,'[1]DEMAN DCB'!$B:$C,2,0)</f>
        <v>12.09.2017</v>
      </c>
      <c r="E106" s="112" t="s">
        <v>29</v>
      </c>
      <c r="F106" s="151">
        <v>1</v>
      </c>
    </row>
    <row r="107" spans="1:6" ht="26.25" customHeight="1" thickBot="1" x14ac:dyDescent="0.3">
      <c r="A107" s="113">
        <v>106</v>
      </c>
      <c r="B107" s="114" t="s">
        <v>128</v>
      </c>
      <c r="C107" s="114"/>
      <c r="D107" s="111">
        <f>VLOOKUP(B107,'[1]DEMAN DCB'!$B:$C,2,0)</f>
        <v>0</v>
      </c>
      <c r="E107" s="112" t="s">
        <v>22</v>
      </c>
      <c r="F107" s="151">
        <v>1</v>
      </c>
    </row>
    <row r="108" spans="1:6" ht="26.25" customHeight="1" thickBot="1" x14ac:dyDescent="0.3">
      <c r="A108" s="110">
        <v>107</v>
      </c>
      <c r="B108" s="114" t="s">
        <v>129</v>
      </c>
      <c r="C108" s="114"/>
      <c r="D108" s="111" t="str">
        <f>VLOOKUP(B108,'[1]DEMAN DCB'!$B:$C,2,0)</f>
        <v>13.01.2017</v>
      </c>
      <c r="E108" s="112" t="s">
        <v>29</v>
      </c>
      <c r="F108" s="115">
        <v>3</v>
      </c>
    </row>
    <row r="109" spans="1:6" ht="26.25" customHeight="1" thickBot="1" x14ac:dyDescent="0.3">
      <c r="A109" s="113">
        <v>108</v>
      </c>
      <c r="B109" s="114" t="s">
        <v>130</v>
      </c>
      <c r="C109" s="114"/>
      <c r="D109" s="111">
        <f>VLOOKUP(B109,'[1]DEMAN DCB'!$B:$C,2,0)</f>
        <v>0</v>
      </c>
      <c r="E109" s="112" t="s">
        <v>29</v>
      </c>
      <c r="F109" s="115">
        <v>1</v>
      </c>
    </row>
    <row r="110" spans="1:6" ht="26.25" customHeight="1" thickBot="1" x14ac:dyDescent="0.3">
      <c r="A110" s="110">
        <v>109</v>
      </c>
      <c r="B110" s="114" t="s">
        <v>131</v>
      </c>
      <c r="C110" s="114"/>
      <c r="D110" s="111" t="str">
        <f>VLOOKUP(B110,'[1]DEMAN DCB'!$B:$C,2,0)</f>
        <v>03.01.2019</v>
      </c>
      <c r="E110" s="112" t="s">
        <v>29</v>
      </c>
      <c r="F110" s="115">
        <v>3</v>
      </c>
    </row>
    <row r="111" spans="1:6" ht="26.25" customHeight="1" thickBot="1" x14ac:dyDescent="0.3">
      <c r="A111" s="113">
        <v>110</v>
      </c>
      <c r="B111" s="114" t="s">
        <v>132</v>
      </c>
      <c r="C111" s="114"/>
      <c r="D111" s="111">
        <f>VLOOKUP(B111,'[1]DEMAN DCB'!$B:$C,2,0)</f>
        <v>0</v>
      </c>
      <c r="E111" s="112" t="s">
        <v>29</v>
      </c>
      <c r="F111" s="115">
        <v>1</v>
      </c>
    </row>
    <row r="112" spans="1:6" ht="26.25" customHeight="1" thickBot="1" x14ac:dyDescent="0.3">
      <c r="A112" s="110">
        <v>111</v>
      </c>
      <c r="B112" s="114" t="s">
        <v>133</v>
      </c>
      <c r="C112" s="114"/>
      <c r="D112" s="111">
        <f>VLOOKUP(B112,'[1]DEMAN DCB'!$B:$C,2,0)</f>
        <v>0</v>
      </c>
      <c r="E112" s="112" t="s">
        <v>22</v>
      </c>
      <c r="F112" s="115">
        <v>1</v>
      </c>
    </row>
    <row r="113" spans="1:6" ht="26.25" customHeight="1" thickBot="1" x14ac:dyDescent="0.3">
      <c r="A113" s="113">
        <v>112</v>
      </c>
      <c r="B113" s="114" t="s">
        <v>134</v>
      </c>
      <c r="C113" s="114"/>
      <c r="D113" s="111" t="str">
        <f>VLOOKUP(B113,'[1]DEMAN DCB'!$B:$C,2,0)</f>
        <v>22.02.2017</v>
      </c>
      <c r="E113" s="112" t="s">
        <v>29</v>
      </c>
      <c r="F113" s="115">
        <v>1</v>
      </c>
    </row>
    <row r="114" spans="1:6" ht="26.25" customHeight="1" thickBot="1" x14ac:dyDescent="0.3">
      <c r="A114" s="110">
        <v>113</v>
      </c>
      <c r="B114" s="114" t="s">
        <v>135</v>
      </c>
      <c r="C114" s="114"/>
      <c r="D114" s="111">
        <f>VLOOKUP(B114,'[1]DEMAN DCB'!$B:$C,2,0)</f>
        <v>0</v>
      </c>
      <c r="E114" s="112" t="s">
        <v>22</v>
      </c>
      <c r="F114" s="115">
        <v>1</v>
      </c>
    </row>
    <row r="115" spans="1:6" ht="26.25" customHeight="1" thickBot="1" x14ac:dyDescent="0.3">
      <c r="A115" s="113">
        <v>114</v>
      </c>
      <c r="B115" s="114" t="s">
        <v>136</v>
      </c>
      <c r="C115" s="114"/>
      <c r="D115" s="111">
        <f>VLOOKUP(B115,'[1]DEMAN DCB'!$B:$C,2,0)</f>
        <v>0</v>
      </c>
      <c r="E115" s="112" t="s">
        <v>22</v>
      </c>
      <c r="F115" s="115">
        <v>2</v>
      </c>
    </row>
    <row r="116" spans="1:6" ht="26.25" customHeight="1" thickBot="1" x14ac:dyDescent="0.3">
      <c r="A116" s="110">
        <v>115</v>
      </c>
      <c r="B116" s="114" t="s">
        <v>137</v>
      </c>
      <c r="C116" s="114"/>
      <c r="D116" s="111">
        <f>VLOOKUP(B116,'[1]DEMAN DCB'!$B:$C,2,0)</f>
        <v>0</v>
      </c>
      <c r="E116" s="112" t="s">
        <v>22</v>
      </c>
      <c r="F116" s="115">
        <v>1</v>
      </c>
    </row>
    <row r="117" spans="1:6" ht="26.25" customHeight="1" thickBot="1" x14ac:dyDescent="0.3">
      <c r="A117" s="113">
        <v>116</v>
      </c>
      <c r="B117" s="114" t="s">
        <v>138</v>
      </c>
      <c r="C117" s="114"/>
      <c r="D117" s="111" t="str">
        <f>VLOOKUP(B117,'[1]DEMAN DCB'!$B:$C,2,0)</f>
        <v>11.02.19</v>
      </c>
      <c r="E117" s="112" t="s">
        <v>22</v>
      </c>
      <c r="F117" s="115">
        <v>1</v>
      </c>
    </row>
    <row r="118" spans="1:6" ht="26.25" customHeight="1" thickBot="1" x14ac:dyDescent="0.3">
      <c r="A118" s="110">
        <v>117</v>
      </c>
      <c r="B118" s="114" t="s">
        <v>139</v>
      </c>
      <c r="C118" s="114"/>
      <c r="D118" s="111" t="str">
        <f>VLOOKUP(B118,'[1]DEMAN DCB'!$B:$C,2,0)</f>
        <v>10.04.2017</v>
      </c>
      <c r="E118" s="112" t="s">
        <v>29</v>
      </c>
      <c r="F118" s="115">
        <v>1</v>
      </c>
    </row>
    <row r="119" spans="1:6" ht="26.25" customHeight="1" thickBot="1" x14ac:dyDescent="0.3">
      <c r="A119" s="113">
        <v>118</v>
      </c>
      <c r="B119" s="114" t="s">
        <v>140</v>
      </c>
      <c r="C119" s="114"/>
      <c r="D119" s="111">
        <f>VLOOKUP(B119,'[1]DEMAN DCB'!$B:$C,2,0)</f>
        <v>0</v>
      </c>
      <c r="E119" s="112" t="s">
        <v>22</v>
      </c>
      <c r="F119" s="115">
        <v>1</v>
      </c>
    </row>
    <row r="120" spans="1:6" ht="26.25" customHeight="1" thickBot="1" x14ac:dyDescent="0.3">
      <c r="A120" s="110">
        <v>119</v>
      </c>
      <c r="B120" s="114" t="s">
        <v>141</v>
      </c>
      <c r="C120" s="114"/>
      <c r="D120" s="111" t="str">
        <f>VLOOKUP(B120,'[1]DEMAN DCB'!$B:$C,2,0)</f>
        <v>10.11.17</v>
      </c>
      <c r="E120" s="112" t="s">
        <v>29</v>
      </c>
      <c r="F120" s="115">
        <v>1</v>
      </c>
    </row>
    <row r="121" spans="1:6" ht="26.25" customHeight="1" thickBot="1" x14ac:dyDescent="0.3">
      <c r="A121" s="113">
        <v>120</v>
      </c>
      <c r="B121" s="114" t="s">
        <v>142</v>
      </c>
      <c r="C121" s="114"/>
      <c r="D121" s="111">
        <f>VLOOKUP(B121,'[1]DEMAN DCB'!$B:$C,2,0)</f>
        <v>0</v>
      </c>
      <c r="E121" s="112" t="s">
        <v>22</v>
      </c>
      <c r="F121" s="115">
        <v>2</v>
      </c>
    </row>
    <row r="122" spans="1:6" ht="26.25" customHeight="1" thickBot="1" x14ac:dyDescent="0.3">
      <c r="A122" s="110">
        <v>121</v>
      </c>
      <c r="B122" s="114" t="s">
        <v>143</v>
      </c>
      <c r="C122" s="114"/>
      <c r="D122" s="111" t="str">
        <f>VLOOKUP(B122,'[1]DEMAN DCB'!$B:$C,2,0)</f>
        <v>21.05.19</v>
      </c>
      <c r="E122" s="112" t="s">
        <v>22</v>
      </c>
      <c r="F122" s="115">
        <v>1</v>
      </c>
    </row>
    <row r="123" spans="1:6" ht="26.25" customHeight="1" thickBot="1" x14ac:dyDescent="0.3">
      <c r="A123" s="113">
        <v>122</v>
      </c>
      <c r="B123" s="114" t="s">
        <v>144</v>
      </c>
      <c r="C123" s="114"/>
      <c r="D123" s="111">
        <f>VLOOKUP(B123,'[1]DEMAN DCB'!$B:$C,2,0)</f>
        <v>0</v>
      </c>
      <c r="E123" s="112" t="s">
        <v>29</v>
      </c>
      <c r="F123" s="115">
        <v>2</v>
      </c>
    </row>
    <row r="124" spans="1:6" ht="26.25" customHeight="1" thickBot="1" x14ac:dyDescent="0.3">
      <c r="A124" s="110">
        <v>123</v>
      </c>
      <c r="B124" s="114" t="s">
        <v>145</v>
      </c>
      <c r="C124" s="114"/>
      <c r="D124" s="111">
        <f>VLOOKUP(B124,'[1]DEMAN DCB'!$B:$C,2,0)</f>
        <v>0</v>
      </c>
      <c r="E124" s="112" t="s">
        <v>22</v>
      </c>
      <c r="F124" s="115">
        <v>1</v>
      </c>
    </row>
    <row r="125" spans="1:6" ht="26.25" customHeight="1" thickBot="1" x14ac:dyDescent="0.3">
      <c r="A125" s="113">
        <v>124</v>
      </c>
      <c r="B125" s="114" t="s">
        <v>146</v>
      </c>
      <c r="C125" s="114"/>
      <c r="D125" s="111" t="str">
        <f>VLOOKUP(B125,'[1]DEMAN DCB'!$B:$C,2,0)</f>
        <v>04.03.2018</v>
      </c>
      <c r="E125" s="112" t="s">
        <v>29</v>
      </c>
      <c r="F125" s="115">
        <v>1</v>
      </c>
    </row>
    <row r="126" spans="1:6" ht="26.25" customHeight="1" thickBot="1" x14ac:dyDescent="0.3">
      <c r="A126" s="110">
        <v>125</v>
      </c>
      <c r="B126" s="114" t="s">
        <v>147</v>
      </c>
      <c r="C126" s="114"/>
      <c r="D126" s="111" t="str">
        <f>VLOOKUP(B126,'[1]DEMAN DCB'!$B:$C,2,0)</f>
        <v>22.01.2018</v>
      </c>
      <c r="E126" s="112" t="s">
        <v>29</v>
      </c>
      <c r="F126" s="115">
        <v>1</v>
      </c>
    </row>
    <row r="127" spans="1:6" ht="26.25" customHeight="1" thickBot="1" x14ac:dyDescent="0.3">
      <c r="A127" s="113">
        <v>126</v>
      </c>
      <c r="B127" s="114" t="s">
        <v>148</v>
      </c>
      <c r="C127" s="114"/>
      <c r="D127" s="111">
        <f>VLOOKUP(B127,'[1]DEMAN DCB'!$B:$C,2,0)</f>
        <v>0</v>
      </c>
      <c r="E127" s="112" t="s">
        <v>149</v>
      </c>
      <c r="F127" s="115">
        <v>1</v>
      </c>
    </row>
    <row r="128" spans="1:6" ht="26.25" customHeight="1" thickBot="1" x14ac:dyDescent="0.3">
      <c r="A128" s="110">
        <v>127</v>
      </c>
      <c r="B128" s="114" t="s">
        <v>150</v>
      </c>
      <c r="C128" s="114"/>
      <c r="D128" s="111" t="str">
        <f>VLOOKUP(B128,'[1]DEMAN DCB'!$B:$C,2,0)</f>
        <v>27.06.2018</v>
      </c>
      <c r="E128" s="112" t="s">
        <v>29</v>
      </c>
      <c r="F128" s="115">
        <v>1</v>
      </c>
    </row>
    <row r="129" spans="1:6" ht="26.25" customHeight="1" thickBot="1" x14ac:dyDescent="0.3">
      <c r="A129" s="113">
        <v>128</v>
      </c>
      <c r="B129" s="114" t="s">
        <v>151</v>
      </c>
      <c r="C129" s="114"/>
      <c r="D129" s="111" t="str">
        <f>VLOOKUP(B129,'[1]DEMAN DCB'!$B:$C,2,0)</f>
        <v>18.06.2018</v>
      </c>
      <c r="E129" s="112" t="s">
        <v>29</v>
      </c>
      <c r="F129" s="115">
        <v>1</v>
      </c>
    </row>
    <row r="130" spans="1:6" ht="26.25" customHeight="1" thickBot="1" x14ac:dyDescent="0.3">
      <c r="A130" s="110">
        <v>129</v>
      </c>
      <c r="B130" s="114" t="s">
        <v>152</v>
      </c>
      <c r="C130" s="114"/>
      <c r="D130" s="111">
        <f>VLOOKUP(B130,'[1]DEMAN DCB'!$B:$C,2,0)</f>
        <v>0</v>
      </c>
      <c r="E130" s="112" t="s">
        <v>22</v>
      </c>
      <c r="F130" s="115">
        <v>1</v>
      </c>
    </row>
    <row r="131" spans="1:6" ht="26.25" customHeight="1" thickBot="1" x14ac:dyDescent="0.3">
      <c r="A131" s="113">
        <v>130</v>
      </c>
      <c r="B131" s="114" t="s">
        <v>153</v>
      </c>
      <c r="C131" s="114"/>
      <c r="D131" s="111">
        <f>VLOOKUP(B131,'[1]DEMAN DCB'!$B:$C,2,0)</f>
        <v>0</v>
      </c>
      <c r="E131" s="112" t="s">
        <v>29</v>
      </c>
      <c r="F131" s="115">
        <v>1</v>
      </c>
    </row>
    <row r="132" spans="1:6" ht="26.25" customHeight="1" thickBot="1" x14ac:dyDescent="0.3">
      <c r="A132" s="110">
        <v>131</v>
      </c>
      <c r="B132" s="114" t="s">
        <v>154</v>
      </c>
      <c r="C132" s="114"/>
      <c r="D132" s="111">
        <f>VLOOKUP(B132,'[1]DEMAN DCB'!$B:$C,2,0)</f>
        <v>0</v>
      </c>
      <c r="E132" s="112" t="s">
        <v>29</v>
      </c>
      <c r="F132" s="115">
        <v>1</v>
      </c>
    </row>
    <row r="133" spans="1:6" ht="26.25" customHeight="1" thickBot="1" x14ac:dyDescent="0.3">
      <c r="A133" s="113">
        <v>132</v>
      </c>
      <c r="B133" s="114" t="s">
        <v>155</v>
      </c>
      <c r="C133" s="114"/>
      <c r="D133" s="111">
        <f>VLOOKUP(B133,'[1]DEMAN DCB'!$B:$C,2,0)</f>
        <v>0</v>
      </c>
      <c r="E133" s="112" t="s">
        <v>29</v>
      </c>
      <c r="F133" s="115">
        <v>1</v>
      </c>
    </row>
    <row r="134" spans="1:6" ht="26.25" customHeight="1" thickBot="1" x14ac:dyDescent="0.3">
      <c r="A134" s="110">
        <v>133</v>
      </c>
      <c r="B134" s="114" t="s">
        <v>156</v>
      </c>
      <c r="C134" s="114"/>
      <c r="D134" s="111" t="str">
        <f>VLOOKUP(B134,'[1]DEMAN DCB'!$B:$C,2,0)</f>
        <v>10.10.2018</v>
      </c>
      <c r="E134" s="112" t="s">
        <v>29</v>
      </c>
      <c r="F134" s="115">
        <v>1</v>
      </c>
    </row>
    <row r="135" spans="1:6" ht="26.25" customHeight="1" thickBot="1" x14ac:dyDescent="0.3">
      <c r="A135" s="113">
        <v>134</v>
      </c>
      <c r="B135" s="114" t="s">
        <v>157</v>
      </c>
      <c r="C135" s="114"/>
      <c r="D135" s="111">
        <f>VLOOKUP(B135,'[1]DEMAN DCB'!$B:$C,2,0)</f>
        <v>0</v>
      </c>
      <c r="E135" s="112" t="s">
        <v>22</v>
      </c>
      <c r="F135" s="115">
        <v>1</v>
      </c>
    </row>
    <row r="136" spans="1:6" ht="26.25" customHeight="1" thickBot="1" x14ac:dyDescent="0.3">
      <c r="A136" s="110">
        <v>135</v>
      </c>
      <c r="B136" s="114" t="s">
        <v>158</v>
      </c>
      <c r="C136" s="114"/>
      <c r="D136" s="111">
        <f>VLOOKUP(B136,'[1]DEMAN DCB'!$B:$C,2,0)</f>
        <v>0</v>
      </c>
      <c r="E136" s="112" t="s">
        <v>22</v>
      </c>
      <c r="F136" s="115">
        <v>1</v>
      </c>
    </row>
    <row r="137" spans="1:6" ht="26.25" customHeight="1" thickBot="1" x14ac:dyDescent="0.3">
      <c r="A137" s="113">
        <v>136</v>
      </c>
      <c r="B137" s="114" t="s">
        <v>159</v>
      </c>
      <c r="C137" s="114"/>
      <c r="D137" s="111">
        <f>VLOOKUP(B137,'[1]DEMAN DCB'!$B:$C,2,0)</f>
        <v>0</v>
      </c>
      <c r="E137" s="112" t="s">
        <v>22</v>
      </c>
      <c r="F137" s="115">
        <v>1</v>
      </c>
    </row>
    <row r="138" spans="1:6" ht="26.25" customHeight="1" thickBot="1" x14ac:dyDescent="0.3">
      <c r="A138" s="110">
        <v>137</v>
      </c>
      <c r="B138" s="114" t="s">
        <v>160</v>
      </c>
      <c r="C138" s="114"/>
      <c r="D138" s="111">
        <f>VLOOKUP(B138,'[1]DEMAN DCB'!$B:$C,2,0)</f>
        <v>0</v>
      </c>
      <c r="E138" s="112" t="s">
        <v>22</v>
      </c>
      <c r="F138" s="115">
        <v>2</v>
      </c>
    </row>
    <row r="139" spans="1:6" ht="26.25" customHeight="1" thickBot="1" x14ac:dyDescent="0.3">
      <c r="A139" s="113">
        <v>138</v>
      </c>
      <c r="B139" s="114" t="s">
        <v>161</v>
      </c>
      <c r="C139" s="114"/>
      <c r="D139" s="111">
        <f>VLOOKUP(B139,'[1]DEMAN DCB'!$B:$C,2,0)</f>
        <v>0</v>
      </c>
      <c r="E139" s="112" t="s">
        <v>22</v>
      </c>
      <c r="F139" s="115">
        <v>1</v>
      </c>
    </row>
    <row r="140" spans="1:6" ht="26.25" customHeight="1" thickBot="1" x14ac:dyDescent="0.3">
      <c r="A140" s="110">
        <v>139</v>
      </c>
      <c r="B140" s="114" t="s">
        <v>162</v>
      </c>
      <c r="C140" s="114"/>
      <c r="D140" s="111" t="str">
        <f>VLOOKUP(B140,'[1]DEMAN DCB'!$B:$C,2,0)</f>
        <v>25.10.17</v>
      </c>
      <c r="E140" s="112" t="s">
        <v>29</v>
      </c>
      <c r="F140" s="115">
        <v>1</v>
      </c>
    </row>
    <row r="141" spans="1:6" ht="26.25" customHeight="1" thickBot="1" x14ac:dyDescent="0.3">
      <c r="A141" s="113">
        <v>140</v>
      </c>
      <c r="B141" s="114" t="s">
        <v>163</v>
      </c>
      <c r="C141" s="114"/>
      <c r="D141" s="111">
        <f>VLOOKUP(B141,'[1]DEMAN DCB'!$B:$C,2,0)</f>
        <v>0</v>
      </c>
      <c r="E141" s="112" t="s">
        <v>22</v>
      </c>
      <c r="F141" s="115">
        <v>1</v>
      </c>
    </row>
    <row r="142" spans="1:6" ht="26.25" customHeight="1" thickBot="1" x14ac:dyDescent="0.3">
      <c r="A142" s="110">
        <v>141</v>
      </c>
      <c r="B142" s="114" t="s">
        <v>164</v>
      </c>
      <c r="C142" s="114"/>
      <c r="D142" s="111">
        <f>VLOOKUP(B142,'[1]DEMAN DCB'!$B:$C,2,0)</f>
        <v>0</v>
      </c>
      <c r="E142" s="112" t="s">
        <v>22</v>
      </c>
      <c r="F142" s="115">
        <v>1</v>
      </c>
    </row>
    <row r="143" spans="1:6" ht="26.25" customHeight="1" thickBot="1" x14ac:dyDescent="0.3">
      <c r="A143" s="113">
        <v>142</v>
      </c>
      <c r="B143" s="114" t="s">
        <v>165</v>
      </c>
      <c r="C143" s="114"/>
      <c r="D143" s="111">
        <f>VLOOKUP(B143,'[1]DEMAN DCB'!$B:$C,2,0)</f>
        <v>0</v>
      </c>
      <c r="E143" s="112" t="s">
        <v>29</v>
      </c>
      <c r="F143" s="115">
        <v>2</v>
      </c>
    </row>
    <row r="144" spans="1:6" ht="26.25" customHeight="1" thickBot="1" x14ac:dyDescent="0.3">
      <c r="A144" s="110">
        <v>143</v>
      </c>
      <c r="B144" s="114" t="s">
        <v>166</v>
      </c>
      <c r="C144" s="114"/>
      <c r="D144" s="111">
        <f>VLOOKUP(B144,'[1]DEMAN DCB'!$B:$C,2,0)</f>
        <v>0</v>
      </c>
      <c r="E144" s="112" t="s">
        <v>22</v>
      </c>
      <c r="F144" s="115">
        <v>1</v>
      </c>
    </row>
    <row r="145" spans="1:6" ht="26.25" customHeight="1" thickBot="1" x14ac:dyDescent="0.3">
      <c r="A145" s="113">
        <v>144</v>
      </c>
      <c r="B145" s="114" t="s">
        <v>167</v>
      </c>
      <c r="C145" s="114"/>
      <c r="D145" s="111">
        <f>VLOOKUP(B145,'[1]DEMAN DCB'!$B:$C,2,0)</f>
        <v>0</v>
      </c>
      <c r="E145" s="112" t="s">
        <v>22</v>
      </c>
      <c r="F145" s="115">
        <v>1</v>
      </c>
    </row>
    <row r="146" spans="1:6" ht="26.25" customHeight="1" thickBot="1" x14ac:dyDescent="0.3">
      <c r="A146" s="110">
        <v>145</v>
      </c>
      <c r="B146" s="114" t="s">
        <v>168</v>
      </c>
      <c r="C146" s="114"/>
      <c r="D146" s="111">
        <f>VLOOKUP(B146,'[1]DEMAN DCB'!$B:$C,2,0)</f>
        <v>0</v>
      </c>
      <c r="E146" s="112" t="s">
        <v>22</v>
      </c>
      <c r="F146" s="115">
        <v>2</v>
      </c>
    </row>
    <row r="147" spans="1:6" ht="26.25" customHeight="1" thickBot="1" x14ac:dyDescent="0.3">
      <c r="A147" s="113">
        <v>146</v>
      </c>
      <c r="B147" s="114" t="s">
        <v>169</v>
      </c>
      <c r="C147" s="114"/>
      <c r="D147" s="111" t="str">
        <f>VLOOKUP(B147,'[1]DEMAN DCB'!$B:$C,2,0)</f>
        <v>06.07.2018</v>
      </c>
      <c r="E147" s="112" t="s">
        <v>29</v>
      </c>
      <c r="F147" s="115">
        <v>1</v>
      </c>
    </row>
    <row r="148" spans="1:6" ht="26.25" customHeight="1" thickBot="1" x14ac:dyDescent="0.3">
      <c r="A148" s="110">
        <v>147</v>
      </c>
      <c r="B148" s="114" t="s">
        <v>170</v>
      </c>
      <c r="C148" s="114"/>
      <c r="D148" s="111" t="str">
        <f>VLOOKUP(B148,'[1]DEMAN DCB'!$B:$C,2,0)</f>
        <v>05.09.2018</v>
      </c>
      <c r="E148" s="112" t="s">
        <v>29</v>
      </c>
      <c r="F148" s="115">
        <v>1</v>
      </c>
    </row>
    <row r="149" spans="1:6" ht="26.25" customHeight="1" thickBot="1" x14ac:dyDescent="0.3">
      <c r="A149" s="113">
        <v>148</v>
      </c>
      <c r="B149" s="114" t="s">
        <v>171</v>
      </c>
      <c r="C149" s="114"/>
      <c r="D149" s="111">
        <f>VLOOKUP(B149,'[1]DEMAN DCB'!$B:$C,2,0)</f>
        <v>0</v>
      </c>
      <c r="E149" s="112" t="s">
        <v>29</v>
      </c>
      <c r="F149" s="115">
        <v>2</v>
      </c>
    </row>
    <row r="150" spans="1:6" ht="26.25" customHeight="1" thickBot="1" x14ac:dyDescent="0.3">
      <c r="A150" s="110">
        <v>149</v>
      </c>
      <c r="B150" s="114" t="s">
        <v>172</v>
      </c>
      <c r="C150" s="114"/>
      <c r="D150" s="111" t="str">
        <f>VLOOKUP(B150,'[1]DEMAN DCB'!$B:$C,2,0)</f>
        <v>05.09.2018</v>
      </c>
      <c r="E150" s="112" t="s">
        <v>29</v>
      </c>
      <c r="F150" s="115">
        <v>1</v>
      </c>
    </row>
    <row r="151" spans="1:6" ht="26.25" customHeight="1" thickBot="1" x14ac:dyDescent="0.3">
      <c r="A151" s="113">
        <v>150</v>
      </c>
      <c r="B151" s="114" t="s">
        <v>173</v>
      </c>
      <c r="C151" s="114"/>
      <c r="D151" s="111">
        <f>VLOOKUP(B151,'[1]DEMAN DCB'!$B:$C,2,0)</f>
        <v>0</v>
      </c>
      <c r="E151" s="112" t="s">
        <v>22</v>
      </c>
      <c r="F151" s="115">
        <v>1</v>
      </c>
    </row>
    <row r="152" spans="1:6" ht="26.25" customHeight="1" thickBot="1" x14ac:dyDescent="0.3">
      <c r="A152" s="110">
        <v>151</v>
      </c>
      <c r="B152" s="114" t="s">
        <v>174</v>
      </c>
      <c r="C152" s="114"/>
      <c r="D152" s="111">
        <f>VLOOKUP(B152,'[1]DEMAN DCB'!$B:$C,2,0)</f>
        <v>0</v>
      </c>
      <c r="E152" s="112" t="s">
        <v>22</v>
      </c>
      <c r="F152" s="115">
        <v>1</v>
      </c>
    </row>
    <row r="153" spans="1:6" ht="26.25" customHeight="1" thickBot="1" x14ac:dyDescent="0.3">
      <c r="A153" s="113">
        <v>152</v>
      </c>
      <c r="B153" s="114" t="s">
        <v>175</v>
      </c>
      <c r="C153" s="114"/>
      <c r="D153" s="111">
        <f>VLOOKUP(B153,'[1]DEMAN DCB'!$B:$C,2,0)</f>
        <v>0</v>
      </c>
      <c r="E153" s="112" t="s">
        <v>22</v>
      </c>
      <c r="F153" s="115">
        <v>1</v>
      </c>
    </row>
    <row r="154" spans="1:6" ht="26.25" customHeight="1" thickBot="1" x14ac:dyDescent="0.3">
      <c r="A154" s="110">
        <v>153</v>
      </c>
      <c r="B154" s="114" t="s">
        <v>176</v>
      </c>
      <c r="C154" s="114"/>
      <c r="D154" s="111">
        <f>VLOOKUP(B154,'[1]DEMAN DCB'!$B:$C,2,0)</f>
        <v>0</v>
      </c>
      <c r="E154" s="112" t="s">
        <v>29</v>
      </c>
      <c r="F154" s="115">
        <v>1</v>
      </c>
    </row>
    <row r="155" spans="1:6" ht="26.25" customHeight="1" thickBot="1" x14ac:dyDescent="0.3">
      <c r="A155" s="113">
        <v>154</v>
      </c>
      <c r="B155" s="114" t="s">
        <v>177</v>
      </c>
      <c r="C155" s="114"/>
      <c r="D155" s="111">
        <f>VLOOKUP(B155,'[1]DEMAN DCB'!$B:$C,2,0)</f>
        <v>0</v>
      </c>
      <c r="E155" s="112" t="s">
        <v>22</v>
      </c>
      <c r="F155" s="115">
        <v>1</v>
      </c>
    </row>
    <row r="156" spans="1:6" ht="26.25" customHeight="1" thickBot="1" x14ac:dyDescent="0.3">
      <c r="A156" s="110">
        <v>155</v>
      </c>
      <c r="B156" s="114" t="s">
        <v>178</v>
      </c>
      <c r="C156" s="114"/>
      <c r="D156" s="111" t="str">
        <f>VLOOKUP(B156,'[1]DEMAN DCB'!$B:$C,2,0)</f>
        <v>16.07.2018</v>
      </c>
      <c r="E156" s="112" t="s">
        <v>29</v>
      </c>
      <c r="F156" s="115">
        <v>1</v>
      </c>
    </row>
    <row r="157" spans="1:6" ht="26.25" customHeight="1" thickBot="1" x14ac:dyDescent="0.3">
      <c r="A157" s="113">
        <v>156</v>
      </c>
      <c r="B157" s="114" t="s">
        <v>179</v>
      </c>
      <c r="C157" s="114"/>
      <c r="D157" s="111">
        <f>VLOOKUP(B157,'[1]DEMAN DCB'!$B:$C,2,0)</f>
        <v>0</v>
      </c>
      <c r="E157" s="112" t="s">
        <v>29</v>
      </c>
      <c r="F157" s="115">
        <v>1</v>
      </c>
    </row>
    <row r="158" spans="1:6" ht="26.25" customHeight="1" thickBot="1" x14ac:dyDescent="0.3">
      <c r="A158" s="110">
        <v>157</v>
      </c>
      <c r="B158" s="114" t="s">
        <v>180</v>
      </c>
      <c r="C158" s="114"/>
      <c r="D158" s="111">
        <f>VLOOKUP(B158,'[1]DEMAN DCB'!$B:$C,2,0)</f>
        <v>0</v>
      </c>
      <c r="E158" s="112" t="s">
        <v>22</v>
      </c>
      <c r="F158" s="115">
        <v>1</v>
      </c>
    </row>
    <row r="159" spans="1:6" ht="26.25" customHeight="1" thickBot="1" x14ac:dyDescent="0.3">
      <c r="A159" s="113">
        <v>158</v>
      </c>
      <c r="B159" s="114" t="s">
        <v>181</v>
      </c>
      <c r="C159" s="114"/>
      <c r="D159" s="111">
        <f>VLOOKUP(B159,'[1]DEMAN DCB'!$B:$C,2,0)</f>
        <v>0</v>
      </c>
      <c r="E159" s="112" t="s">
        <v>22</v>
      </c>
      <c r="F159" s="115">
        <v>1</v>
      </c>
    </row>
    <row r="160" spans="1:6" ht="26.25" customHeight="1" thickBot="1" x14ac:dyDescent="0.3">
      <c r="A160" s="110">
        <v>159</v>
      </c>
      <c r="B160" s="114" t="s">
        <v>182</v>
      </c>
      <c r="C160" s="114"/>
      <c r="D160" s="111">
        <f>VLOOKUP(B160,'[1]DEMAN DCB'!$B:$C,2,0)</f>
        <v>0</v>
      </c>
      <c r="E160" s="112" t="s">
        <v>22</v>
      </c>
      <c r="F160" s="115">
        <v>1</v>
      </c>
    </row>
    <row r="161" spans="1:6" ht="26.25" customHeight="1" thickBot="1" x14ac:dyDescent="0.3">
      <c r="A161" s="113">
        <v>160</v>
      </c>
      <c r="B161" s="114" t="s">
        <v>183</v>
      </c>
      <c r="C161" s="114"/>
      <c r="D161" s="111" t="str">
        <f>VLOOKUP(B161,'[1]DEMAN DCB'!$B:$C,2,0)</f>
        <v>01.11.2018</v>
      </c>
      <c r="E161" s="112" t="s">
        <v>29</v>
      </c>
      <c r="F161" s="115">
        <v>1</v>
      </c>
    </row>
    <row r="162" spans="1:6" ht="26.25" customHeight="1" thickBot="1" x14ac:dyDescent="0.3">
      <c r="A162" s="110">
        <v>161</v>
      </c>
      <c r="B162" s="114" t="s">
        <v>184</v>
      </c>
      <c r="C162" s="114"/>
      <c r="D162" s="111">
        <f>VLOOKUP(B162,'[1]DEMAN DCB'!$B:$C,2,0)</f>
        <v>0</v>
      </c>
      <c r="E162" s="112" t="s">
        <v>22</v>
      </c>
      <c r="F162" s="115">
        <v>1</v>
      </c>
    </row>
    <row r="163" spans="1:6" ht="26.25" customHeight="1" thickBot="1" x14ac:dyDescent="0.3">
      <c r="A163" s="113">
        <v>162</v>
      </c>
      <c r="B163" s="114" t="s">
        <v>185</v>
      </c>
      <c r="C163" s="114"/>
      <c r="D163" s="111" t="str">
        <f>VLOOKUP(B163,'[1]DEMAN DCB'!$B:$C,2,0)</f>
        <v>04.01.2019</v>
      </c>
      <c r="E163" s="112" t="s">
        <v>29</v>
      </c>
      <c r="F163" s="115">
        <v>1</v>
      </c>
    </row>
    <row r="164" spans="1:6" ht="26.25" customHeight="1" thickBot="1" x14ac:dyDescent="0.3">
      <c r="A164" s="110">
        <v>163</v>
      </c>
      <c r="B164" s="114" t="s">
        <v>186</v>
      </c>
      <c r="C164" s="114"/>
      <c r="D164" s="111" t="str">
        <f>VLOOKUP(B164,'[1]DEMAN DCB'!$B:$C,2,0)</f>
        <v>06.07.2018</v>
      </c>
      <c r="E164" s="112" t="s">
        <v>29</v>
      </c>
      <c r="F164" s="115">
        <v>1</v>
      </c>
    </row>
    <row r="165" spans="1:6" ht="26.25" customHeight="1" thickBot="1" x14ac:dyDescent="0.3">
      <c r="A165" s="113">
        <v>164</v>
      </c>
      <c r="B165" s="114" t="s">
        <v>187</v>
      </c>
      <c r="C165" s="114"/>
      <c r="D165" s="111">
        <f>VLOOKUP(B165,'[1]DEMAN DCB'!$B:$C,2,0)</f>
        <v>0</v>
      </c>
      <c r="E165" s="112" t="s">
        <v>29</v>
      </c>
      <c r="F165" s="115">
        <v>1</v>
      </c>
    </row>
    <row r="166" spans="1:6" ht="26.25" customHeight="1" thickBot="1" x14ac:dyDescent="0.3">
      <c r="A166" s="110">
        <v>165</v>
      </c>
      <c r="B166" s="114" t="s">
        <v>188</v>
      </c>
      <c r="C166" s="114"/>
      <c r="D166" s="111" t="str">
        <f>VLOOKUP(B166,'[1]DEMAN DCB'!$B:$C,2,0)</f>
        <v>10.10.2018</v>
      </c>
      <c r="E166" s="112" t="s">
        <v>29</v>
      </c>
      <c r="F166" s="115">
        <v>1</v>
      </c>
    </row>
    <row r="167" spans="1:6" ht="26.25" customHeight="1" thickBot="1" x14ac:dyDescent="0.3">
      <c r="A167" s="113">
        <v>166</v>
      </c>
      <c r="B167" s="114" t="s">
        <v>189</v>
      </c>
      <c r="C167" s="114"/>
      <c r="D167" s="111">
        <f>VLOOKUP(B167,'[1]DEMAN DCB'!$B:$C,2,0)</f>
        <v>0</v>
      </c>
      <c r="E167" s="112" t="s">
        <v>29</v>
      </c>
      <c r="F167" s="115">
        <v>1</v>
      </c>
    </row>
    <row r="168" spans="1:6" ht="26.25" customHeight="1" thickBot="1" x14ac:dyDescent="0.3">
      <c r="A168" s="110">
        <v>167</v>
      </c>
      <c r="B168" s="114" t="s">
        <v>190</v>
      </c>
      <c r="C168" s="114"/>
      <c r="D168" s="111">
        <f>VLOOKUP(B168,'[1]DEMAN DCB'!$B:$C,2,0)</f>
        <v>0</v>
      </c>
      <c r="E168" s="112" t="s">
        <v>22</v>
      </c>
      <c r="F168" s="115">
        <v>1</v>
      </c>
    </row>
    <row r="169" spans="1:6" ht="26.25" customHeight="1" thickBot="1" x14ac:dyDescent="0.3">
      <c r="A169" s="113">
        <v>168</v>
      </c>
      <c r="B169" s="114" t="s">
        <v>191</v>
      </c>
      <c r="C169" s="114"/>
      <c r="D169" s="111">
        <f>VLOOKUP(B169,'[1]DEMAN DCB'!$B:$C,2,0)</f>
        <v>0</v>
      </c>
      <c r="E169" s="112" t="s">
        <v>29</v>
      </c>
      <c r="F169" s="115">
        <v>1</v>
      </c>
    </row>
    <row r="170" spans="1:6" ht="26.25" customHeight="1" thickBot="1" x14ac:dyDescent="0.3">
      <c r="A170" s="110">
        <v>169</v>
      </c>
      <c r="B170" s="114" t="s">
        <v>192</v>
      </c>
      <c r="C170" s="114"/>
      <c r="D170" s="111">
        <f>VLOOKUP(B170,'[1]DEMAN DCB'!$B:$C,2,0)</f>
        <v>0</v>
      </c>
      <c r="E170" s="112" t="s">
        <v>22</v>
      </c>
      <c r="F170" s="115">
        <v>2</v>
      </c>
    </row>
    <row r="171" spans="1:6" ht="26.25" customHeight="1" thickBot="1" x14ac:dyDescent="0.3">
      <c r="A171" s="113">
        <v>170</v>
      </c>
      <c r="B171" s="114" t="s">
        <v>193</v>
      </c>
      <c r="C171" s="114"/>
      <c r="D171" s="111">
        <f>VLOOKUP(B171,'[1]DEMAN DCB'!$B:$C,2,0)</f>
        <v>0</v>
      </c>
      <c r="E171" s="112" t="s">
        <v>29</v>
      </c>
      <c r="F171" s="115">
        <v>1</v>
      </c>
    </row>
    <row r="172" spans="1:6" ht="26.25" customHeight="1" thickBot="1" x14ac:dyDescent="0.3">
      <c r="A172" s="110">
        <v>171</v>
      </c>
      <c r="B172" s="114" t="s">
        <v>194</v>
      </c>
      <c r="C172" s="114"/>
      <c r="D172" s="111">
        <f>VLOOKUP(B172,'[1]DEMAN DCB'!$B:$C,2,0)</f>
        <v>0</v>
      </c>
      <c r="E172" s="112" t="s">
        <v>29</v>
      </c>
      <c r="F172" s="115">
        <v>1</v>
      </c>
    </row>
    <row r="173" spans="1:6" ht="26.25" customHeight="1" thickBot="1" x14ac:dyDescent="0.3">
      <c r="A173" s="113">
        <v>172</v>
      </c>
      <c r="B173" s="114" t="s">
        <v>195</v>
      </c>
      <c r="C173" s="114"/>
      <c r="D173" s="111">
        <f>VLOOKUP(B173,'[1]DEMAN DCB'!$B:$C,2,0)</f>
        <v>0</v>
      </c>
      <c r="E173" s="112" t="s">
        <v>29</v>
      </c>
      <c r="F173" s="115">
        <v>1</v>
      </c>
    </row>
    <row r="174" spans="1:6" ht="26.25" customHeight="1" thickBot="1" x14ac:dyDescent="0.3">
      <c r="A174" s="110">
        <v>173</v>
      </c>
      <c r="B174" s="114" t="s">
        <v>196</v>
      </c>
      <c r="C174" s="114"/>
      <c r="D174" s="111">
        <f>VLOOKUP(B174,'[1]DEMAN DCB'!$B:$C,2,0)</f>
        <v>0</v>
      </c>
      <c r="E174" s="112" t="s">
        <v>22</v>
      </c>
      <c r="F174" s="115">
        <v>1</v>
      </c>
    </row>
    <row r="175" spans="1:6" ht="26.25" customHeight="1" thickBot="1" x14ac:dyDescent="0.3">
      <c r="A175" s="113">
        <v>174</v>
      </c>
      <c r="B175" s="114" t="s">
        <v>197</v>
      </c>
      <c r="C175" s="114"/>
      <c r="D175" s="111">
        <f>VLOOKUP(B175,'[1]DEMAN DCB'!$B:$C,2,0)</f>
        <v>0</v>
      </c>
      <c r="E175" s="112" t="s">
        <v>22</v>
      </c>
      <c r="F175" s="115">
        <v>2</v>
      </c>
    </row>
    <row r="176" spans="1:6" ht="26.25" customHeight="1" thickBot="1" x14ac:dyDescent="0.3">
      <c r="A176" s="110">
        <v>175</v>
      </c>
      <c r="B176" s="114" t="s">
        <v>198</v>
      </c>
      <c r="C176" s="114"/>
      <c r="D176" s="111">
        <f>VLOOKUP(B176,'[1]DEMAN DCB'!$B:$C,2,0)</f>
        <v>0</v>
      </c>
      <c r="E176" s="112" t="s">
        <v>29</v>
      </c>
      <c r="F176" s="115">
        <v>0.25</v>
      </c>
    </row>
    <row r="177" spans="1:6" ht="26.25" customHeight="1" thickBot="1" x14ac:dyDescent="0.3">
      <c r="A177" s="113">
        <v>176</v>
      </c>
      <c r="B177" s="114" t="s">
        <v>199</v>
      </c>
      <c r="C177" s="114"/>
      <c r="D177" s="111">
        <f>VLOOKUP(B177,'[1]DEMAN DCB'!$B:$C,2,0)</f>
        <v>0</v>
      </c>
      <c r="E177" s="112" t="s">
        <v>149</v>
      </c>
      <c r="F177" s="115">
        <v>1</v>
      </c>
    </row>
    <row r="178" spans="1:6" ht="26.25" customHeight="1" thickBot="1" x14ac:dyDescent="0.3">
      <c r="A178" s="110">
        <v>177</v>
      </c>
      <c r="B178" s="114" t="s">
        <v>200</v>
      </c>
      <c r="C178" s="114"/>
      <c r="D178" s="111">
        <f>VLOOKUP(B178,'[1]DEMAN DCB'!$B:$C,2,0)</f>
        <v>0</v>
      </c>
      <c r="E178" s="112" t="s">
        <v>22</v>
      </c>
      <c r="F178" s="115">
        <v>1</v>
      </c>
    </row>
    <row r="179" spans="1:6" ht="26.25" customHeight="1" thickBot="1" x14ac:dyDescent="0.3">
      <c r="A179" s="113">
        <v>178</v>
      </c>
      <c r="B179" s="114" t="s">
        <v>201</v>
      </c>
      <c r="C179" s="114"/>
      <c r="D179" s="111" t="str">
        <f>VLOOKUP(B179,'[1]DEMAN DCB'!$B:$C,2,0)</f>
        <v>18.06.2018</v>
      </c>
      <c r="E179" s="112" t="s">
        <v>29</v>
      </c>
      <c r="F179" s="115">
        <v>1</v>
      </c>
    </row>
    <row r="180" spans="1:6" ht="26.25" customHeight="1" thickBot="1" x14ac:dyDescent="0.3">
      <c r="A180" s="110">
        <v>179</v>
      </c>
      <c r="B180" s="114" t="s">
        <v>202</v>
      </c>
      <c r="C180" s="114"/>
      <c r="D180" s="111">
        <f>VLOOKUP(B180,'[1]DEMAN DCB'!$B:$C,2,0)</f>
        <v>0</v>
      </c>
      <c r="E180" s="112" t="s">
        <v>29</v>
      </c>
      <c r="F180" s="115">
        <v>1</v>
      </c>
    </row>
    <row r="181" spans="1:6" ht="26.25" customHeight="1" thickBot="1" x14ac:dyDescent="0.3">
      <c r="A181" s="113">
        <v>180</v>
      </c>
      <c r="B181" s="114" t="s">
        <v>203</v>
      </c>
      <c r="C181" s="114"/>
      <c r="D181" s="111">
        <f>VLOOKUP(B181,'[1]DEMAN DCB'!$B:$C,2,0)</f>
        <v>0</v>
      </c>
      <c r="E181" s="112" t="s">
        <v>22</v>
      </c>
      <c r="F181" s="115">
        <v>2</v>
      </c>
    </row>
    <row r="182" spans="1:6" ht="26.25" customHeight="1" thickBot="1" x14ac:dyDescent="0.3">
      <c r="A182" s="110">
        <v>181</v>
      </c>
      <c r="B182" s="114" t="s">
        <v>204</v>
      </c>
      <c r="C182" s="114"/>
      <c r="D182" s="111">
        <f>VLOOKUP(B182,'[1]DEMAN DCB'!$B:$C,2,0)</f>
        <v>0</v>
      </c>
      <c r="E182" s="112" t="s">
        <v>22</v>
      </c>
      <c r="F182" s="115">
        <v>5</v>
      </c>
    </row>
    <row r="183" spans="1:6" ht="26.25" customHeight="1" thickBot="1" x14ac:dyDescent="0.3">
      <c r="A183" s="113">
        <v>182</v>
      </c>
      <c r="B183" s="114" t="s">
        <v>205</v>
      </c>
      <c r="C183" s="114"/>
      <c r="D183" s="111">
        <f>VLOOKUP(B183,'[1]DEMAN DCB'!$B:$C,2,0)</f>
        <v>0</v>
      </c>
      <c r="E183" s="112" t="s">
        <v>29</v>
      </c>
      <c r="F183" s="115">
        <v>1</v>
      </c>
    </row>
    <row r="184" spans="1:6" ht="26.25" customHeight="1" thickBot="1" x14ac:dyDescent="0.3">
      <c r="A184" s="110">
        <v>183</v>
      </c>
      <c r="B184" s="114" t="s">
        <v>206</v>
      </c>
      <c r="C184" s="114"/>
      <c r="D184" s="111">
        <f>VLOOKUP(B184,'[1]DEMAN DCB'!$B:$C,2,0)</f>
        <v>0</v>
      </c>
      <c r="E184" s="112" t="s">
        <v>29</v>
      </c>
      <c r="F184" s="115">
        <v>1</v>
      </c>
    </row>
    <row r="185" spans="1:6" ht="26.25" customHeight="1" thickBot="1" x14ac:dyDescent="0.3">
      <c r="A185" s="113">
        <v>184</v>
      </c>
      <c r="B185" s="114" t="s">
        <v>207</v>
      </c>
      <c r="C185" s="114"/>
      <c r="D185" s="111">
        <f>VLOOKUP(B185,'[1]DEMAN DCB'!$B:$C,2,0)</f>
        <v>0</v>
      </c>
      <c r="E185" s="112" t="s">
        <v>29</v>
      </c>
      <c r="F185" s="115">
        <v>2</v>
      </c>
    </row>
    <row r="186" spans="1:6" ht="26.25" customHeight="1" thickBot="1" x14ac:dyDescent="0.3">
      <c r="A186" s="110">
        <v>185</v>
      </c>
      <c r="B186" s="114" t="s">
        <v>208</v>
      </c>
      <c r="C186" s="114"/>
      <c r="D186" s="111">
        <f>VLOOKUP(B186,'[1]DEMAN DCB'!$B:$C,2,0)</f>
        <v>0</v>
      </c>
      <c r="E186" s="112" t="s">
        <v>22</v>
      </c>
      <c r="F186" s="115">
        <v>1</v>
      </c>
    </row>
    <row r="187" spans="1:6" ht="26.25" customHeight="1" thickBot="1" x14ac:dyDescent="0.3">
      <c r="A187" s="113">
        <v>186</v>
      </c>
      <c r="B187" s="114" t="s">
        <v>209</v>
      </c>
      <c r="C187" s="114"/>
      <c r="D187" s="111">
        <f>VLOOKUP(B187,'[1]DEMAN DCB'!$B:$C,2,0)</f>
        <v>0</v>
      </c>
      <c r="E187" s="112" t="s">
        <v>29</v>
      </c>
      <c r="F187" s="115">
        <v>1</v>
      </c>
    </row>
    <row r="188" spans="1:6" ht="26.25" customHeight="1" thickBot="1" x14ac:dyDescent="0.3">
      <c r="A188" s="110">
        <v>187</v>
      </c>
      <c r="B188" s="114" t="s">
        <v>210</v>
      </c>
      <c r="C188" s="114"/>
      <c r="D188" s="111">
        <f>VLOOKUP(B188,'[1]DEMAN DCB'!$B:$C,2,0)</f>
        <v>0</v>
      </c>
      <c r="E188" s="112" t="s">
        <v>22</v>
      </c>
      <c r="F188" s="115">
        <v>2</v>
      </c>
    </row>
    <row r="189" spans="1:6" ht="26.25" customHeight="1" thickBot="1" x14ac:dyDescent="0.3">
      <c r="A189" s="113">
        <v>188</v>
      </c>
      <c r="B189" s="114" t="s">
        <v>211</v>
      </c>
      <c r="C189" s="114"/>
      <c r="D189" s="111" t="str">
        <f>VLOOKUP(B189,'[1]DEMAN DCB'!$B:$C,2,0)</f>
        <v>05.09.18</v>
      </c>
      <c r="E189" s="112" t="s">
        <v>22</v>
      </c>
      <c r="F189" s="115">
        <v>1</v>
      </c>
    </row>
    <row r="190" spans="1:6" ht="26.25" customHeight="1" thickBot="1" x14ac:dyDescent="0.3">
      <c r="A190" s="110">
        <v>189</v>
      </c>
      <c r="B190" s="114" t="s">
        <v>212</v>
      </c>
      <c r="C190" s="114"/>
      <c r="D190" s="111" t="str">
        <f>VLOOKUP(B190,'[1]DEMAN DCB'!$B:$C,2,0)</f>
        <v>17.01.19</v>
      </c>
      <c r="E190" s="112" t="s">
        <v>29</v>
      </c>
      <c r="F190" s="115">
        <v>1</v>
      </c>
    </row>
    <row r="191" spans="1:6" ht="26.25" customHeight="1" thickBot="1" x14ac:dyDescent="0.3">
      <c r="A191" s="113">
        <v>190</v>
      </c>
      <c r="B191" s="114" t="s">
        <v>213</v>
      </c>
      <c r="C191" s="114"/>
      <c r="D191" s="111" t="str">
        <f>VLOOKUP(B191,'[1]DEMAN DCB'!$B:$C,2,0)</f>
        <v>17.12.19</v>
      </c>
      <c r="E191" s="112" t="s">
        <v>29</v>
      </c>
      <c r="F191" s="115">
        <v>1</v>
      </c>
    </row>
    <row r="192" spans="1:6" ht="26.25" customHeight="1" thickBot="1" x14ac:dyDescent="0.3">
      <c r="A192" s="110">
        <v>191</v>
      </c>
      <c r="B192" s="114" t="s">
        <v>214</v>
      </c>
      <c r="C192" s="114"/>
      <c r="D192" s="111" t="str">
        <f>VLOOKUP(B192,'[1]DEMAN DCB'!$B:$C,2,0)</f>
        <v>18.05.19</v>
      </c>
      <c r="E192" s="112" t="s">
        <v>22</v>
      </c>
      <c r="F192" s="115">
        <v>1</v>
      </c>
    </row>
    <row r="193" spans="1:6" ht="26.25" customHeight="1" thickBot="1" x14ac:dyDescent="0.3">
      <c r="A193" s="113">
        <v>192</v>
      </c>
      <c r="B193" s="114" t="s">
        <v>215</v>
      </c>
      <c r="C193" s="114"/>
      <c r="D193" s="111" t="str">
        <f>VLOOKUP(B193,'[1]DEMAN DCB'!$B:$C,2,0)</f>
        <v>23.11.18</v>
      </c>
      <c r="E193" s="112" t="s">
        <v>29</v>
      </c>
      <c r="F193" s="115">
        <v>1</v>
      </c>
    </row>
    <row r="194" spans="1:6" ht="26.25" customHeight="1" thickBot="1" x14ac:dyDescent="0.3">
      <c r="A194" s="110">
        <v>193</v>
      </c>
      <c r="B194" s="114" t="s">
        <v>216</v>
      </c>
      <c r="C194" s="114"/>
      <c r="D194" s="111" t="str">
        <f>VLOOKUP(B194,'[1]DEMAN DCB'!$B:$C,2,0)</f>
        <v>10.10.18</v>
      </c>
      <c r="E194" s="112" t="s">
        <v>29</v>
      </c>
      <c r="F194" s="115">
        <v>1</v>
      </c>
    </row>
    <row r="195" spans="1:6" ht="26.25" customHeight="1" thickBot="1" x14ac:dyDescent="0.3">
      <c r="A195" s="113">
        <v>194</v>
      </c>
      <c r="B195" s="114" t="s">
        <v>217</v>
      </c>
      <c r="C195" s="114"/>
      <c r="D195" s="111" t="str">
        <f>VLOOKUP(B195,'[1]DEMAN DCB'!$B:$C,2,0)</f>
        <v>04.08.20</v>
      </c>
      <c r="E195" s="112" t="s">
        <v>29</v>
      </c>
      <c r="F195" s="115">
        <v>2</v>
      </c>
    </row>
    <row r="196" spans="1:6" ht="26.25" customHeight="1" thickBot="1" x14ac:dyDescent="0.3">
      <c r="A196" s="110">
        <v>195</v>
      </c>
      <c r="B196" s="114" t="s">
        <v>218</v>
      </c>
      <c r="C196" s="114"/>
      <c r="D196" s="111" t="str">
        <f>VLOOKUP(B196,'[1]DEMAN DCB'!$B:$C,2,0)</f>
        <v>09.08.20</v>
      </c>
      <c r="E196" s="112" t="s">
        <v>149</v>
      </c>
      <c r="F196" s="115">
        <v>2</v>
      </c>
    </row>
    <row r="197" spans="1:6" ht="26.25" customHeight="1" thickBot="1" x14ac:dyDescent="0.3">
      <c r="A197" s="113">
        <v>196</v>
      </c>
      <c r="B197" s="114" t="s">
        <v>219</v>
      </c>
      <c r="C197" s="114"/>
      <c r="D197" s="111" t="str">
        <f>VLOOKUP(B197,'[1]DEMAN DCB'!$B:$C,2,0)</f>
        <v>24.07.19</v>
      </c>
      <c r="E197" s="112" t="s">
        <v>22</v>
      </c>
      <c r="F197" s="115">
        <v>2</v>
      </c>
    </row>
    <row r="198" spans="1:6" ht="26.25" customHeight="1" thickBot="1" x14ac:dyDescent="0.3">
      <c r="A198" s="110">
        <v>197</v>
      </c>
      <c r="B198" s="114" t="s">
        <v>220</v>
      </c>
      <c r="C198" s="114"/>
      <c r="D198" s="111" t="str">
        <f>VLOOKUP(B198,'[1]DEMAN DCB'!$B:$C,2,0)</f>
        <v>21.05.19</v>
      </c>
      <c r="E198" s="112" t="s">
        <v>29</v>
      </c>
      <c r="F198" s="115">
        <v>2</v>
      </c>
    </row>
    <row r="199" spans="1:6" ht="26.25" customHeight="1" thickBot="1" x14ac:dyDescent="0.3">
      <c r="A199" s="113">
        <v>198</v>
      </c>
      <c r="B199" s="114" t="s">
        <v>221</v>
      </c>
      <c r="C199" s="114"/>
      <c r="D199" s="111" t="str">
        <f>VLOOKUP(B199,'[1]DEMAN DCB'!$B:$C,2,0)</f>
        <v>12.09.19</v>
      </c>
      <c r="E199" s="112" t="s">
        <v>22</v>
      </c>
      <c r="F199" s="115">
        <v>1</v>
      </c>
    </row>
    <row r="200" spans="1:6" ht="26.25" customHeight="1" thickBot="1" x14ac:dyDescent="0.3">
      <c r="A200" s="110">
        <v>199</v>
      </c>
      <c r="B200" s="114" t="s">
        <v>222</v>
      </c>
      <c r="C200" s="114"/>
      <c r="D200" s="111" t="str">
        <f>VLOOKUP(B200,'[1]DEMAN DCB'!$B:$C,2,0)</f>
        <v>10.11.18</v>
      </c>
      <c r="E200" s="112" t="s">
        <v>29</v>
      </c>
      <c r="F200" s="115">
        <v>2</v>
      </c>
    </row>
    <row r="201" spans="1:6" ht="26.25" customHeight="1" thickBot="1" x14ac:dyDescent="0.3">
      <c r="A201" s="113">
        <v>200</v>
      </c>
      <c r="B201" s="114" t="s">
        <v>223</v>
      </c>
      <c r="C201" s="114"/>
      <c r="D201" s="111" t="str">
        <f>VLOOKUP(B201,'[1]DEMAN DCB'!$B:$C,2,0)</f>
        <v>07.10.20</v>
      </c>
      <c r="E201" s="112" t="s">
        <v>29</v>
      </c>
      <c r="F201" s="115">
        <v>2</v>
      </c>
    </row>
    <row r="202" spans="1:6" ht="26.25" customHeight="1" thickBot="1" x14ac:dyDescent="0.3">
      <c r="A202" s="110">
        <v>201</v>
      </c>
      <c r="B202" s="114" t="s">
        <v>224</v>
      </c>
      <c r="C202" s="114"/>
      <c r="D202" s="111" t="str">
        <f>VLOOKUP(B202,'[1]DEMAN DCB'!$B:$C,2,0)</f>
        <v>09.10.20</v>
      </c>
      <c r="E202" s="112" t="s">
        <v>29</v>
      </c>
      <c r="F202" s="115">
        <v>1</v>
      </c>
    </row>
    <row r="203" spans="1:6" ht="26.25" customHeight="1" thickBot="1" x14ac:dyDescent="0.3">
      <c r="A203" s="113">
        <v>202</v>
      </c>
      <c r="B203" s="114" t="s">
        <v>225</v>
      </c>
      <c r="C203" s="114"/>
      <c r="D203" s="111" t="str">
        <f>VLOOKUP(B203,'[1]DEMAN DCB'!$B:$C,2,0)</f>
        <v>10.01.19</v>
      </c>
      <c r="E203" s="112" t="s">
        <v>29</v>
      </c>
      <c r="F203" s="115">
        <v>1</v>
      </c>
    </row>
    <row r="204" spans="1:6" ht="26.25" customHeight="1" thickBot="1" x14ac:dyDescent="0.3">
      <c r="A204" s="110">
        <v>203</v>
      </c>
      <c r="B204" s="114" t="s">
        <v>226</v>
      </c>
      <c r="C204" s="114"/>
      <c r="D204" s="111" t="str">
        <f>VLOOKUP(B204,'[1]DEMAN DCB'!$B:$C,2,0)</f>
        <v>02.10.19</v>
      </c>
      <c r="E204" s="112" t="s">
        <v>22</v>
      </c>
      <c r="F204" s="115">
        <v>1</v>
      </c>
    </row>
    <row r="205" spans="1:6" ht="26.25" customHeight="1" thickBot="1" x14ac:dyDescent="0.3">
      <c r="A205" s="113">
        <v>204</v>
      </c>
      <c r="B205" s="114" t="s">
        <v>227</v>
      </c>
      <c r="C205" s="114"/>
      <c r="D205" s="111" t="str">
        <f>VLOOKUP(B205,'[1]DEMAN DCB'!$B:$C,2,0)</f>
        <v>13.05.19</v>
      </c>
      <c r="E205" s="112" t="s">
        <v>22</v>
      </c>
      <c r="F205" s="115">
        <v>1</v>
      </c>
    </row>
    <row r="206" spans="1:6" ht="26.25" customHeight="1" thickBot="1" x14ac:dyDescent="0.3">
      <c r="A206" s="110">
        <v>205</v>
      </c>
      <c r="B206" s="114" t="s">
        <v>228</v>
      </c>
      <c r="C206" s="114"/>
      <c r="D206" s="111" t="str">
        <f>VLOOKUP(B206,'[1]DEMAN DCB'!$B:$C,2,0)</f>
        <v>20.12.18</v>
      </c>
      <c r="E206" s="112" t="s">
        <v>22</v>
      </c>
      <c r="F206" s="115">
        <v>1</v>
      </c>
    </row>
    <row r="207" spans="1:6" ht="26.25" customHeight="1" thickBot="1" x14ac:dyDescent="0.3">
      <c r="A207" s="113">
        <v>206</v>
      </c>
      <c r="B207" s="114" t="s">
        <v>229</v>
      </c>
      <c r="C207" s="114"/>
      <c r="D207" s="111" t="str">
        <f>VLOOKUP(B207,'[1]DEMAN DCB'!$B:$C,2,0)</f>
        <v>16.08.19</v>
      </c>
      <c r="E207" s="112" t="s">
        <v>22</v>
      </c>
      <c r="F207" s="115">
        <v>1</v>
      </c>
    </row>
    <row r="208" spans="1:6" ht="26.25" customHeight="1" thickBot="1" x14ac:dyDescent="0.3">
      <c r="A208" s="110">
        <v>207</v>
      </c>
      <c r="B208" s="114" t="s">
        <v>230</v>
      </c>
      <c r="C208" s="114"/>
      <c r="D208" s="111" t="str">
        <f>VLOOKUP(B208,'[1]DEMAN DCB'!$B:$C,2,0)</f>
        <v>04.10.19</v>
      </c>
      <c r="E208" s="112" t="s">
        <v>29</v>
      </c>
      <c r="F208" s="115">
        <v>2</v>
      </c>
    </row>
    <row r="209" spans="1:6" ht="26.25" customHeight="1" thickBot="1" x14ac:dyDescent="0.3">
      <c r="A209" s="113">
        <v>208</v>
      </c>
      <c r="B209" s="114" t="s">
        <v>231</v>
      </c>
      <c r="C209" s="114"/>
      <c r="D209" s="111">
        <f>VLOOKUP(B209,'[1]DEMAN DCB'!$B:$C,2,0)</f>
        <v>1103.2</v>
      </c>
      <c r="E209" s="112" t="s">
        <v>29</v>
      </c>
      <c r="F209" s="115">
        <v>2</v>
      </c>
    </row>
    <row r="210" spans="1:6" ht="26.25" customHeight="1" thickBot="1" x14ac:dyDescent="0.3">
      <c r="A210" s="110">
        <v>209</v>
      </c>
      <c r="B210" s="114" t="s">
        <v>232</v>
      </c>
      <c r="C210" s="114"/>
      <c r="D210" s="111" t="str">
        <f>VLOOKUP(B210,'[1]DEMAN DCB'!$B:$C,2,0)</f>
        <v>04.02.19</v>
      </c>
      <c r="E210" s="112" t="s">
        <v>29</v>
      </c>
      <c r="F210" s="115">
        <v>1</v>
      </c>
    </row>
    <row r="211" spans="1:6" ht="26.25" customHeight="1" thickBot="1" x14ac:dyDescent="0.3">
      <c r="A211" s="113">
        <v>210</v>
      </c>
      <c r="B211" s="114" t="s">
        <v>233</v>
      </c>
      <c r="C211" s="114"/>
      <c r="D211" s="111" t="str">
        <f>VLOOKUP(B211,'[1]DEMAN DCB'!$B:$C,2,0)</f>
        <v>25.11.2020</v>
      </c>
      <c r="E211" s="112" t="s">
        <v>29</v>
      </c>
      <c r="F211" s="115">
        <v>1</v>
      </c>
    </row>
    <row r="212" spans="1:6" ht="26.25" customHeight="1" thickBot="1" x14ac:dyDescent="0.3">
      <c r="A212" s="110">
        <v>211</v>
      </c>
      <c r="B212" s="114" t="s">
        <v>234</v>
      </c>
      <c r="C212" s="114"/>
      <c r="D212" s="111" t="str">
        <f>VLOOKUP(B212,'[1]DEMAN DCB'!$B:$C,2,0)</f>
        <v>21.05.19</v>
      </c>
      <c r="E212" s="112" t="s">
        <v>29</v>
      </c>
      <c r="F212" s="115">
        <v>2</v>
      </c>
    </row>
    <row r="213" spans="1:6" ht="26.25" customHeight="1" thickBot="1" x14ac:dyDescent="0.3">
      <c r="A213" s="113">
        <v>212</v>
      </c>
      <c r="B213" s="114" t="s">
        <v>235</v>
      </c>
      <c r="C213" s="114"/>
      <c r="D213" s="111" t="str">
        <f>VLOOKUP(B213,'[1]DEMAN DCB'!$B:$C,2,0)</f>
        <v>05.07.20</v>
      </c>
      <c r="E213" s="112" t="s">
        <v>22</v>
      </c>
      <c r="F213" s="115">
        <v>2</v>
      </c>
    </row>
    <row r="214" spans="1:6" ht="26.25" customHeight="1" thickBot="1" x14ac:dyDescent="0.3">
      <c r="A214" s="110">
        <v>213</v>
      </c>
      <c r="B214" s="114" t="s">
        <v>236</v>
      </c>
      <c r="C214" s="114"/>
      <c r="D214" s="111" t="str">
        <f>VLOOKUP(B214,'[1]DEMAN DCB'!$B:$C,2,0)</f>
        <v>21.12.20</v>
      </c>
      <c r="E214" s="112" t="s">
        <v>149</v>
      </c>
      <c r="F214" s="115">
        <v>1</v>
      </c>
    </row>
    <row r="215" spans="1:6" ht="26.25" customHeight="1" thickBot="1" x14ac:dyDescent="0.3">
      <c r="A215" s="113">
        <v>214</v>
      </c>
      <c r="B215" s="114" t="s">
        <v>237</v>
      </c>
      <c r="C215" s="114"/>
      <c r="D215" s="111" t="str">
        <f>VLOOKUP(B215,'[1]DEMAN DCB'!$B:$C,2,0)</f>
        <v>04.12.19</v>
      </c>
      <c r="E215" s="112" t="s">
        <v>29</v>
      </c>
      <c r="F215" s="115">
        <v>2</v>
      </c>
    </row>
    <row r="216" spans="1:6" ht="26.25" customHeight="1" thickBot="1" x14ac:dyDescent="0.3">
      <c r="A216" s="110">
        <v>215</v>
      </c>
      <c r="B216" s="114" t="s">
        <v>238</v>
      </c>
      <c r="C216" s="114"/>
      <c r="D216" s="111" t="str">
        <f>VLOOKUP(B216,'[1]DEMAN DCB'!$B:$C,2,0)</f>
        <v>20.02.20</v>
      </c>
      <c r="E216" s="112" t="s">
        <v>22</v>
      </c>
      <c r="F216" s="115">
        <v>2</v>
      </c>
    </row>
    <row r="217" spans="1:6" ht="26.25" customHeight="1" thickBot="1" x14ac:dyDescent="0.3">
      <c r="A217" s="113">
        <v>216</v>
      </c>
      <c r="B217" s="114" t="s">
        <v>239</v>
      </c>
      <c r="C217" s="114"/>
      <c r="D217" s="111" t="str">
        <f>VLOOKUP(B217,'[1]DEMAN DCB'!$B:$C,2,0)</f>
        <v>12.12.2019</v>
      </c>
      <c r="E217" s="112" t="s">
        <v>29</v>
      </c>
      <c r="F217" s="115">
        <v>2</v>
      </c>
    </row>
    <row r="218" spans="1:6" ht="26.25" customHeight="1" thickBot="1" x14ac:dyDescent="0.3">
      <c r="A218" s="110">
        <v>217</v>
      </c>
      <c r="B218" s="114" t="s">
        <v>240</v>
      </c>
      <c r="C218" s="114"/>
      <c r="D218" s="111" t="str">
        <f>VLOOKUP(B218,'[1]DEMAN DCB'!$B:$C,2,0)</f>
        <v>25.03.19</v>
      </c>
      <c r="E218" s="112" t="s">
        <v>29</v>
      </c>
      <c r="F218" s="115">
        <v>1</v>
      </c>
    </row>
    <row r="219" spans="1:6" ht="26.25" customHeight="1" thickBot="1" x14ac:dyDescent="0.3">
      <c r="A219" s="113">
        <v>218</v>
      </c>
      <c r="B219" s="114" t="s">
        <v>241</v>
      </c>
      <c r="C219" s="114"/>
      <c r="D219" s="111" t="str">
        <f>VLOOKUP(B219,'[1]DEMAN DCB'!$B:$C,2,0)</f>
        <v>12.01.21</v>
      </c>
      <c r="E219" s="112" t="s">
        <v>29</v>
      </c>
      <c r="F219" s="115">
        <v>2</v>
      </c>
    </row>
    <row r="220" spans="1:6" ht="26.25" customHeight="1" thickBot="1" x14ac:dyDescent="0.3">
      <c r="A220" s="110">
        <v>219</v>
      </c>
      <c r="B220" s="114" t="s">
        <v>242</v>
      </c>
      <c r="C220" s="114"/>
      <c r="D220" s="111" t="str">
        <f>VLOOKUP(B220,'[1]DEMAN DCB'!$B:$C,2,0)</f>
        <v>26.08.2020</v>
      </c>
      <c r="E220" s="112" t="s">
        <v>29</v>
      </c>
      <c r="F220" s="115">
        <v>1</v>
      </c>
    </row>
    <row r="221" spans="1:6" ht="26.25" customHeight="1" thickBot="1" x14ac:dyDescent="0.3">
      <c r="A221" s="113">
        <v>220</v>
      </c>
      <c r="B221" s="114" t="s">
        <v>243</v>
      </c>
      <c r="C221" s="114"/>
      <c r="D221" s="111" t="str">
        <f>VLOOKUP(B221,'[1]DEMAN DCB'!$B:$C,2,0)</f>
        <v>20.12.19</v>
      </c>
      <c r="E221" s="112" t="s">
        <v>29</v>
      </c>
      <c r="F221" s="115">
        <v>1</v>
      </c>
    </row>
    <row r="222" spans="1:6" ht="26.25" customHeight="1" thickBot="1" x14ac:dyDescent="0.3">
      <c r="A222" s="110">
        <v>221</v>
      </c>
      <c r="B222" s="114" t="s">
        <v>244</v>
      </c>
      <c r="C222" s="114"/>
      <c r="D222" s="111" t="str">
        <f>VLOOKUP(B222,'[1]DEMAN DCB'!$B:$C,2,0)</f>
        <v>12.08.2020</v>
      </c>
      <c r="E222" s="112" t="s">
        <v>29</v>
      </c>
      <c r="F222" s="115">
        <v>1</v>
      </c>
    </row>
    <row r="223" spans="1:6" ht="26.25" customHeight="1" thickBot="1" x14ac:dyDescent="0.3">
      <c r="A223" s="113">
        <v>222</v>
      </c>
      <c r="B223" s="114" t="s">
        <v>245</v>
      </c>
      <c r="C223" s="114"/>
      <c r="D223" s="111" t="str">
        <f>VLOOKUP(B223,'[1]DEMAN DCB'!$B:$C,2,0)</f>
        <v>30.12.20</v>
      </c>
      <c r="E223" s="112" t="s">
        <v>29</v>
      </c>
      <c r="F223" s="115">
        <v>1</v>
      </c>
    </row>
    <row r="224" spans="1:6" ht="26.25" customHeight="1" thickBot="1" x14ac:dyDescent="0.3">
      <c r="A224" s="110">
        <v>223</v>
      </c>
      <c r="B224" s="114" t="s">
        <v>246</v>
      </c>
      <c r="C224" s="114"/>
      <c r="D224" s="111" t="str">
        <f>VLOOKUP(B224,'[1]DEMAN DCB'!$B:$C,2,0)</f>
        <v>07.09.19</v>
      </c>
      <c r="E224" s="112" t="s">
        <v>22</v>
      </c>
      <c r="F224" s="115">
        <v>2</v>
      </c>
    </row>
    <row r="225" spans="1:6" ht="26.25" customHeight="1" thickBot="1" x14ac:dyDescent="0.3">
      <c r="A225" s="113">
        <v>224</v>
      </c>
      <c r="B225" s="114" t="s">
        <v>247</v>
      </c>
      <c r="C225" s="114"/>
      <c r="D225" s="111" t="str">
        <f>VLOOKUP(B225,'[1]DEMAN DCB'!$B:$C,2,0)</f>
        <v>22.12.2020</v>
      </c>
      <c r="E225" s="112" t="s">
        <v>29</v>
      </c>
      <c r="F225" s="115">
        <v>1</v>
      </c>
    </row>
    <row r="226" spans="1:6" ht="26.25" customHeight="1" thickBot="1" x14ac:dyDescent="0.3">
      <c r="A226" s="110">
        <v>225</v>
      </c>
      <c r="B226" s="114" t="s">
        <v>248</v>
      </c>
      <c r="C226" s="114"/>
      <c r="D226" s="111" t="str">
        <f>VLOOKUP(B226,'[1]DEMAN DCB'!$B:$C,2,0)</f>
        <v>22.12.2020</v>
      </c>
      <c r="E226" s="112" t="s">
        <v>29</v>
      </c>
      <c r="F226" s="115">
        <v>1</v>
      </c>
    </row>
    <row r="227" spans="1:6" ht="26.25" customHeight="1" thickBot="1" x14ac:dyDescent="0.3">
      <c r="A227" s="113">
        <v>226</v>
      </c>
      <c r="B227" s="114" t="s">
        <v>249</v>
      </c>
      <c r="C227" s="114"/>
      <c r="D227" s="111" t="str">
        <f>VLOOKUP(B227,'[1]DEMAN DCB'!$B:$C,2,0)</f>
        <v>22.12.2020</v>
      </c>
      <c r="E227" s="112" t="s">
        <v>149</v>
      </c>
      <c r="F227" s="115">
        <v>1</v>
      </c>
    </row>
    <row r="228" spans="1:6" ht="26.25" customHeight="1" thickBot="1" x14ac:dyDescent="0.3">
      <c r="A228" s="110">
        <v>227</v>
      </c>
      <c r="B228" s="114" t="s">
        <v>250</v>
      </c>
      <c r="C228" s="114"/>
      <c r="D228" s="111" t="str">
        <f>VLOOKUP(B228,'[1]DEMAN DCB'!$B:$C,2,0)</f>
        <v>22.12.2020</v>
      </c>
      <c r="E228" s="112" t="s">
        <v>29</v>
      </c>
      <c r="F228" s="115">
        <v>2</v>
      </c>
    </row>
    <row r="229" spans="1:6" ht="26.25" customHeight="1" thickBot="1" x14ac:dyDescent="0.3">
      <c r="A229" s="113">
        <v>228</v>
      </c>
      <c r="B229" s="114" t="s">
        <v>251</v>
      </c>
      <c r="C229" s="114"/>
      <c r="D229" s="111">
        <f>VLOOKUP(B229,'[1]DEMAN DCB'!$B:$C,2,0)</f>
        <v>0</v>
      </c>
      <c r="E229" s="112" t="s">
        <v>29</v>
      </c>
      <c r="F229" s="115">
        <v>1</v>
      </c>
    </row>
    <row r="230" spans="1:6" ht="26.25" customHeight="1" thickBot="1" x14ac:dyDescent="0.3">
      <c r="A230" s="110">
        <v>229</v>
      </c>
      <c r="B230" s="114" t="s">
        <v>252</v>
      </c>
      <c r="C230" s="114"/>
      <c r="D230" s="111" t="str">
        <f>VLOOKUP(B230,'[1]DEMAN DCB'!$B:$C,2,0)</f>
        <v>21.09.2020</v>
      </c>
      <c r="E230" s="112" t="s">
        <v>29</v>
      </c>
      <c r="F230" s="115">
        <v>2</v>
      </c>
    </row>
    <row r="231" spans="1:6" ht="26.25" customHeight="1" thickBot="1" x14ac:dyDescent="0.3">
      <c r="A231" s="113">
        <v>230</v>
      </c>
      <c r="B231" s="114" t="s">
        <v>253</v>
      </c>
      <c r="C231" s="114"/>
      <c r="D231" s="111">
        <f>VLOOKUP(B231,'[1]DEMAN DCB'!$B:$C,2,0)</f>
        <v>0</v>
      </c>
      <c r="E231" s="112" t="s">
        <v>149</v>
      </c>
      <c r="F231" s="115">
        <v>1</v>
      </c>
    </row>
    <row r="232" spans="1:6" ht="26.25" customHeight="1" thickBot="1" x14ac:dyDescent="0.3">
      <c r="A232" s="110">
        <v>231</v>
      </c>
      <c r="B232" s="114" t="s">
        <v>254</v>
      </c>
      <c r="C232" s="114"/>
      <c r="D232" s="111" t="str">
        <f>VLOOKUP(B232,'[1]DEMAN DCB'!$B:$C,2,0)</f>
        <v>03.07.2020</v>
      </c>
      <c r="E232" s="112" t="s">
        <v>29</v>
      </c>
      <c r="F232" s="115">
        <v>2</v>
      </c>
    </row>
    <row r="233" spans="1:6" ht="26.25" customHeight="1" thickBot="1" x14ac:dyDescent="0.3">
      <c r="A233" s="113">
        <v>232</v>
      </c>
      <c r="B233" s="114" t="s">
        <v>255</v>
      </c>
      <c r="C233" s="114"/>
      <c r="D233" s="111" t="str">
        <f>VLOOKUP(B233,'[1]DEMAN DCB'!$B:$C,2,0)</f>
        <v>18.03.21</v>
      </c>
      <c r="E233" s="112" t="s">
        <v>29</v>
      </c>
      <c r="F233" s="115">
        <v>1</v>
      </c>
    </row>
    <row r="234" spans="1:6" ht="26.25" customHeight="1" thickBot="1" x14ac:dyDescent="0.3">
      <c r="A234" s="110">
        <v>233</v>
      </c>
      <c r="B234" s="114" t="s">
        <v>256</v>
      </c>
      <c r="C234" s="114"/>
      <c r="D234" s="111">
        <f>VLOOKUP(B234,'[1]DEMAN DCB'!$B:$C,2,0)</f>
        <v>0</v>
      </c>
      <c r="E234" s="112" t="s">
        <v>29</v>
      </c>
      <c r="F234" s="115">
        <v>3</v>
      </c>
    </row>
    <row r="235" spans="1:6" ht="26.25" customHeight="1" thickBot="1" x14ac:dyDescent="0.3">
      <c r="A235" s="113">
        <v>234</v>
      </c>
      <c r="B235" s="114" t="s">
        <v>257</v>
      </c>
      <c r="C235" s="114"/>
      <c r="D235" s="111" t="str">
        <f>VLOOKUP(B235,'[1]DEMAN DCB'!$B:$C,2,0)</f>
        <v>11.02.21</v>
      </c>
      <c r="E235" s="112" t="s">
        <v>149</v>
      </c>
      <c r="F235" s="115">
        <v>2</v>
      </c>
    </row>
    <row r="236" spans="1:6" ht="26.25" customHeight="1" thickBot="1" x14ac:dyDescent="0.3">
      <c r="A236" s="110">
        <v>235</v>
      </c>
      <c r="B236" s="114" t="s">
        <v>258</v>
      </c>
      <c r="C236" s="114"/>
      <c r="D236" s="111" t="str">
        <f>VLOOKUP(B236,'[1]DEMAN DCB'!$B:$C,2,0)</f>
        <v>25.11.19</v>
      </c>
      <c r="E236" s="112" t="s">
        <v>29</v>
      </c>
      <c r="F236" s="115">
        <v>2</v>
      </c>
    </row>
    <row r="237" spans="1:6" ht="26.25" customHeight="1" thickBot="1" x14ac:dyDescent="0.3">
      <c r="A237" s="113">
        <v>236</v>
      </c>
      <c r="B237" s="114" t="s">
        <v>259</v>
      </c>
      <c r="C237" s="114"/>
      <c r="D237" s="111" t="str">
        <f>VLOOKUP(B237,'[1]DEMAN DCB'!$B:$C,2,0)</f>
        <v>27.03.21</v>
      </c>
      <c r="E237" s="112" t="s">
        <v>29</v>
      </c>
      <c r="F237" s="115">
        <v>2</v>
      </c>
    </row>
    <row r="238" spans="1:6" ht="26.25" customHeight="1" thickBot="1" x14ac:dyDescent="0.3">
      <c r="A238" s="110">
        <v>237</v>
      </c>
      <c r="B238" s="114" t="s">
        <v>260</v>
      </c>
      <c r="C238" s="114"/>
      <c r="D238" s="111" t="s">
        <v>261</v>
      </c>
      <c r="E238" s="112" t="s">
        <v>29</v>
      </c>
      <c r="F238" s="115">
        <v>2</v>
      </c>
    </row>
    <row r="239" spans="1:6" ht="26.25" customHeight="1" thickBot="1" x14ac:dyDescent="0.3">
      <c r="A239" s="113">
        <v>238</v>
      </c>
      <c r="B239" s="114" t="s">
        <v>262</v>
      </c>
      <c r="C239" s="114"/>
      <c r="D239" s="111" t="str">
        <f>VLOOKUP(B239,'[1]DEMAN DCB'!$B:$C,2,0)</f>
        <v>04.03.20</v>
      </c>
      <c r="E239" s="112" t="s">
        <v>29</v>
      </c>
      <c r="F239" s="115">
        <v>2</v>
      </c>
    </row>
    <row r="240" spans="1:6" ht="26.25" customHeight="1" thickBot="1" x14ac:dyDescent="0.3">
      <c r="A240" s="110">
        <v>239</v>
      </c>
      <c r="B240" s="114" t="s">
        <v>263</v>
      </c>
      <c r="C240" s="114"/>
      <c r="D240" s="111" t="str">
        <f>VLOOKUP(B240,'[1]DEMAN DCB'!$B:$C,2,0)</f>
        <v>25.05.19</v>
      </c>
      <c r="E240" s="112" t="s">
        <v>29</v>
      </c>
      <c r="F240" s="115">
        <v>1</v>
      </c>
    </row>
    <row r="241" spans="1:6" ht="26.25" customHeight="1" thickBot="1" x14ac:dyDescent="0.3">
      <c r="A241" s="113">
        <v>240</v>
      </c>
      <c r="B241" s="114" t="s">
        <v>264</v>
      </c>
      <c r="C241" s="114"/>
      <c r="D241" s="111" t="str">
        <f>VLOOKUP(B241,'[1]DEMAN DCB'!$B:$C,2,0)</f>
        <v>15.05.19</v>
      </c>
      <c r="E241" s="112" t="s">
        <v>29</v>
      </c>
      <c r="F241" s="115">
        <v>1</v>
      </c>
    </row>
    <row r="242" spans="1:6" ht="26.25" customHeight="1" thickBot="1" x14ac:dyDescent="0.3">
      <c r="A242" s="110">
        <v>241</v>
      </c>
      <c r="B242" s="114" t="s">
        <v>265</v>
      </c>
      <c r="C242" s="114"/>
      <c r="D242" s="111" t="str">
        <f>VLOOKUP(B242,'[1]DEMAN DCB'!$B:$C,2,0)</f>
        <v>05.04.21</v>
      </c>
      <c r="E242" s="112" t="s">
        <v>29</v>
      </c>
      <c r="F242" s="115">
        <v>1</v>
      </c>
    </row>
    <row r="243" spans="1:6" ht="26.25" customHeight="1" thickBot="1" x14ac:dyDescent="0.3">
      <c r="A243" s="113">
        <v>242</v>
      </c>
      <c r="B243" s="114" t="s">
        <v>266</v>
      </c>
      <c r="C243" s="114"/>
      <c r="D243" s="111" t="str">
        <f>VLOOKUP(B243,'[1]DEMAN DCB'!$B:$C,2,0)</f>
        <v>17.12.19</v>
      </c>
      <c r="E243" s="112" t="s">
        <v>29</v>
      </c>
      <c r="F243" s="115">
        <v>2</v>
      </c>
    </row>
    <row r="244" spans="1:6" ht="26.25" customHeight="1" thickBot="1" x14ac:dyDescent="0.3">
      <c r="A244" s="110">
        <v>243</v>
      </c>
      <c r="B244" s="114" t="s">
        <v>267</v>
      </c>
      <c r="C244" s="114"/>
      <c r="D244" s="111" t="str">
        <f>VLOOKUP(B244,'[1]DEMAN DCB'!$B:$C,2,0)</f>
        <v>01.02.20</v>
      </c>
      <c r="E244" s="112" t="s">
        <v>29</v>
      </c>
      <c r="F244" s="115">
        <v>2</v>
      </c>
    </row>
    <row r="245" spans="1:6" ht="26.25" customHeight="1" thickBot="1" x14ac:dyDescent="0.3">
      <c r="A245" s="113">
        <v>244</v>
      </c>
      <c r="B245" s="114" t="s">
        <v>268</v>
      </c>
      <c r="C245" s="114"/>
      <c r="D245" s="111" t="str">
        <f>VLOOKUP(B245,'[1]DEMAN DCB'!$B:$C,2,0)</f>
        <v>11.03.20</v>
      </c>
      <c r="E245" s="112" t="s">
        <v>29</v>
      </c>
      <c r="F245" s="115">
        <v>2</v>
      </c>
    </row>
    <row r="246" spans="1:6" ht="26.25" customHeight="1" thickBot="1" x14ac:dyDescent="0.3">
      <c r="A246" s="110">
        <v>245</v>
      </c>
      <c r="B246" s="114" t="s">
        <v>269</v>
      </c>
      <c r="C246" s="114"/>
      <c r="D246" s="111" t="str">
        <f>VLOOKUP(B246,'[1]DEMAN DCB'!$B:$C,2,0)</f>
        <v>19.05.20</v>
      </c>
      <c r="E246" s="112" t="s">
        <v>29</v>
      </c>
      <c r="F246" s="115">
        <v>2</v>
      </c>
    </row>
    <row r="247" spans="1:6" ht="26.25" customHeight="1" thickBot="1" x14ac:dyDescent="0.3">
      <c r="A247" s="113">
        <v>246</v>
      </c>
      <c r="B247" s="114" t="s">
        <v>270</v>
      </c>
      <c r="C247" s="114"/>
      <c r="D247" s="111" t="str">
        <f>VLOOKUP(B247,'[1]DEMAN DCB'!$B:$C,2,0)</f>
        <v>15.10.19</v>
      </c>
      <c r="E247" s="112" t="s">
        <v>29</v>
      </c>
      <c r="F247" s="115">
        <v>2</v>
      </c>
    </row>
    <row r="248" spans="1:6" ht="26.25" customHeight="1" thickBot="1" x14ac:dyDescent="0.3">
      <c r="A248" s="110">
        <v>247</v>
      </c>
      <c r="B248" s="114" t="s">
        <v>271</v>
      </c>
      <c r="C248" s="114"/>
      <c r="D248" s="111" t="str">
        <f>VLOOKUP(B248,'[1]DEMAN DCB'!$B:$C,2,0)</f>
        <v>23.04.21</v>
      </c>
      <c r="E248" s="112" t="s">
        <v>29</v>
      </c>
      <c r="F248" s="115">
        <v>1</v>
      </c>
    </row>
    <row r="249" spans="1:6" ht="26.25" customHeight="1" thickBot="1" x14ac:dyDescent="0.3">
      <c r="A249" s="113">
        <v>248</v>
      </c>
      <c r="B249" s="114" t="s">
        <v>272</v>
      </c>
      <c r="C249" s="114"/>
      <c r="D249" s="111" t="str">
        <f>VLOOKUP(B249,'[1]DEMAN DCB'!$B:$C,2,0)</f>
        <v>13.02.20</v>
      </c>
      <c r="E249" s="112" t="s">
        <v>29</v>
      </c>
      <c r="F249" s="115">
        <v>2</v>
      </c>
    </row>
    <row r="250" spans="1:6" ht="26.25" customHeight="1" thickBot="1" x14ac:dyDescent="0.3">
      <c r="A250" s="110">
        <v>249</v>
      </c>
      <c r="B250" s="114" t="s">
        <v>273</v>
      </c>
      <c r="C250" s="114"/>
      <c r="D250" s="111" t="str">
        <f>VLOOKUP(B250,'[1]DEMAN DCB'!$B:$C,2,0)</f>
        <v>26.07.20</v>
      </c>
      <c r="E250" s="112" t="s">
        <v>29</v>
      </c>
      <c r="F250" s="115">
        <v>1</v>
      </c>
    </row>
    <row r="251" spans="1:6" ht="26.25" customHeight="1" thickBot="1" x14ac:dyDescent="0.3">
      <c r="A251" s="113">
        <v>250</v>
      </c>
      <c r="B251" s="114" t="s">
        <v>274</v>
      </c>
      <c r="C251" s="114"/>
      <c r="D251" s="111" t="str">
        <f>VLOOKUP(B251,'[1]DEMAN DCB'!$B:$C,2,0)</f>
        <v>17.05.21</v>
      </c>
      <c r="E251" s="112" t="s">
        <v>149</v>
      </c>
      <c r="F251" s="115">
        <v>1</v>
      </c>
    </row>
    <row r="252" spans="1:6" ht="26.25" customHeight="1" thickBot="1" x14ac:dyDescent="0.3">
      <c r="A252" s="110">
        <v>251</v>
      </c>
      <c r="B252" s="114" t="s">
        <v>275</v>
      </c>
      <c r="C252" s="114"/>
      <c r="D252" s="111" t="str">
        <f>VLOOKUP(B252,'[1]DEMAN DCB'!$B:$C,2,0)</f>
        <v>17.05.21</v>
      </c>
      <c r="E252" s="112" t="s">
        <v>29</v>
      </c>
      <c r="F252" s="115">
        <v>2</v>
      </c>
    </row>
    <row r="253" spans="1:6" ht="26.25" customHeight="1" thickBot="1" x14ac:dyDescent="0.3">
      <c r="A253" s="113">
        <v>252</v>
      </c>
      <c r="B253" s="114" t="s">
        <v>276</v>
      </c>
      <c r="C253" s="114"/>
      <c r="D253" s="111" t="str">
        <f>VLOOKUP(B253,'[1]DEMAN DCB'!$B:$C,2,0)</f>
        <v>11.06.20</v>
      </c>
      <c r="E253" s="112" t="s">
        <v>29</v>
      </c>
      <c r="F253" s="115">
        <v>2</v>
      </c>
    </row>
    <row r="254" spans="1:6" ht="26.25" customHeight="1" thickBot="1" x14ac:dyDescent="0.3">
      <c r="A254" s="110">
        <v>253</v>
      </c>
      <c r="B254" s="114" t="s">
        <v>277</v>
      </c>
      <c r="C254" s="114"/>
      <c r="D254" s="111" t="str">
        <f>VLOOKUP(B254,'[1]DEMAN DCB'!$B:$C,2,0)</f>
        <v>09.08.19</v>
      </c>
      <c r="E254" s="112" t="s">
        <v>29</v>
      </c>
      <c r="F254" s="115">
        <v>2</v>
      </c>
    </row>
    <row r="255" spans="1:6" ht="26.25" customHeight="1" thickBot="1" x14ac:dyDescent="0.3">
      <c r="A255" s="113">
        <v>254</v>
      </c>
      <c r="B255" s="114" t="s">
        <v>278</v>
      </c>
      <c r="C255" s="114"/>
      <c r="D255" s="111" t="str">
        <f>VLOOKUP(B255,'[1]DEMAN DCB'!$B:$C,2,0)</f>
        <v>12.04.21</v>
      </c>
      <c r="E255" s="112" t="s">
        <v>29</v>
      </c>
      <c r="F255" s="115">
        <v>1</v>
      </c>
    </row>
    <row r="256" spans="1:6" ht="26.25" customHeight="1" thickBot="1" x14ac:dyDescent="0.3">
      <c r="A256" s="110">
        <v>255</v>
      </c>
      <c r="B256" s="114" t="s">
        <v>279</v>
      </c>
      <c r="C256" s="114"/>
      <c r="D256" s="111" t="str">
        <f>VLOOKUP(B256,'[1]DEMAN DCB'!$B:$C,2,0)</f>
        <v>12.03.20</v>
      </c>
      <c r="E256" s="112" t="s">
        <v>29</v>
      </c>
      <c r="F256" s="115">
        <v>1</v>
      </c>
    </row>
    <row r="257" spans="1:6" ht="26.25" customHeight="1" thickBot="1" x14ac:dyDescent="0.3">
      <c r="A257" s="113">
        <v>256</v>
      </c>
      <c r="B257" s="114" t="s">
        <v>280</v>
      </c>
      <c r="C257" s="114"/>
      <c r="D257" s="111" t="str">
        <f>VLOOKUP(B257,'[1]DEMAN DCB'!$B:$C,2,0)</f>
        <v>04.09.20</v>
      </c>
      <c r="E257" s="112" t="s">
        <v>29</v>
      </c>
      <c r="F257" s="115">
        <v>2</v>
      </c>
    </row>
    <row r="258" spans="1:6" ht="26.25" customHeight="1" thickBot="1" x14ac:dyDescent="0.3">
      <c r="A258" s="110">
        <v>257</v>
      </c>
      <c r="B258" s="114" t="s">
        <v>281</v>
      </c>
      <c r="C258" s="114"/>
      <c r="D258" s="111" t="str">
        <f>VLOOKUP(B258,'[1]DEMAN DCB'!$B:$C,2,0)</f>
        <v>13.02.20</v>
      </c>
      <c r="E258" s="112" t="s">
        <v>29</v>
      </c>
      <c r="F258" s="115">
        <v>2</v>
      </c>
    </row>
    <row r="259" spans="1:6" ht="26.25" customHeight="1" thickBot="1" x14ac:dyDescent="0.3">
      <c r="A259" s="113">
        <v>258</v>
      </c>
      <c r="B259" s="114" t="s">
        <v>282</v>
      </c>
      <c r="C259" s="114"/>
      <c r="D259" s="111" t="str">
        <f>VLOOKUP(B259,'[1]DEMAN DCB'!$B:$C,2,0)</f>
        <v>11.09.20</v>
      </c>
      <c r="E259" s="112" t="s">
        <v>29</v>
      </c>
      <c r="F259" s="115">
        <v>2</v>
      </c>
    </row>
    <row r="260" spans="1:6" ht="26.25" customHeight="1" thickBot="1" x14ac:dyDescent="0.3">
      <c r="A260" s="110">
        <v>259</v>
      </c>
      <c r="B260" s="114" t="s">
        <v>283</v>
      </c>
      <c r="C260" s="114"/>
      <c r="D260" s="111" t="str">
        <f>VLOOKUP(B260,'[1]DEMAN DCB'!$B:$C,2,0)</f>
        <v>11.08.20</v>
      </c>
      <c r="E260" s="112" t="s">
        <v>22</v>
      </c>
      <c r="F260" s="115">
        <v>2</v>
      </c>
    </row>
    <row r="261" spans="1:6" ht="26.25" customHeight="1" thickBot="1" x14ac:dyDescent="0.3">
      <c r="A261" s="113">
        <v>260</v>
      </c>
      <c r="B261" s="114" t="s">
        <v>284</v>
      </c>
      <c r="C261" s="114"/>
      <c r="D261" s="111" t="str">
        <f>VLOOKUP(B261,'[1]DEMAN DCB'!$B:$C,2,0)</f>
        <v>02.06.20</v>
      </c>
      <c r="E261" s="112" t="s">
        <v>29</v>
      </c>
      <c r="F261" s="115">
        <v>2</v>
      </c>
    </row>
    <row r="262" spans="1:6" ht="26.25" customHeight="1" thickBot="1" x14ac:dyDescent="0.3">
      <c r="A262" s="110">
        <v>261</v>
      </c>
      <c r="B262" s="114" t="s">
        <v>285</v>
      </c>
      <c r="C262" s="114"/>
      <c r="D262" s="111" t="str">
        <f>VLOOKUP(B262,'[1]DEMAN DCB'!$B:$C,2,0)</f>
        <v>17.06.21</v>
      </c>
      <c r="E262" s="112" t="s">
        <v>29</v>
      </c>
      <c r="F262" s="115">
        <v>2</v>
      </c>
    </row>
    <row r="263" spans="1:6" ht="26.25" customHeight="1" thickBot="1" x14ac:dyDescent="0.3">
      <c r="A263" s="113">
        <v>262</v>
      </c>
      <c r="B263" s="114" t="s">
        <v>286</v>
      </c>
      <c r="C263" s="114"/>
      <c r="D263" s="111" t="str">
        <f>VLOOKUP(B263,'[1]DEMAN DCB'!$B:$C,2,0)</f>
        <v>17.12.19</v>
      </c>
      <c r="E263" s="112" t="s">
        <v>29</v>
      </c>
      <c r="F263" s="115">
        <v>2</v>
      </c>
    </row>
    <row r="264" spans="1:6" ht="26.25" customHeight="1" thickBot="1" x14ac:dyDescent="0.3">
      <c r="A264" s="110">
        <v>263</v>
      </c>
      <c r="B264" s="114" t="s">
        <v>287</v>
      </c>
      <c r="C264" s="114"/>
      <c r="D264" s="111" t="str">
        <f>VLOOKUP(B264,'[1]DEMAN DCB'!$B:$C,2,0)</f>
        <v>04.07.21</v>
      </c>
      <c r="E264" s="112" t="s">
        <v>29</v>
      </c>
      <c r="F264" s="115">
        <v>2</v>
      </c>
    </row>
    <row r="265" spans="1:6" ht="26.25" customHeight="1" thickBot="1" x14ac:dyDescent="0.3">
      <c r="A265" s="113">
        <v>264</v>
      </c>
      <c r="B265" s="114" t="s">
        <v>288</v>
      </c>
      <c r="C265" s="114"/>
      <c r="D265" s="111" t="str">
        <f>VLOOKUP(B265,'[1]DEMAN DCB'!$B:$C,2,0)</f>
        <v>15.04.21</v>
      </c>
      <c r="E265" s="112" t="s">
        <v>29</v>
      </c>
      <c r="F265" s="115">
        <v>2</v>
      </c>
    </row>
    <row r="266" spans="1:6" ht="26.25" customHeight="1" thickBot="1" x14ac:dyDescent="0.3">
      <c r="A266" s="110">
        <v>265</v>
      </c>
      <c r="B266" s="114" t="s">
        <v>289</v>
      </c>
      <c r="C266" s="114"/>
      <c r="D266" s="111" t="str">
        <f>VLOOKUP(B266,'[1]DEMAN DCB'!$B:$C,2,0)</f>
        <v>17.11.20</v>
      </c>
      <c r="E266" s="112" t="s">
        <v>29</v>
      </c>
      <c r="F266" s="115">
        <v>2</v>
      </c>
    </row>
    <row r="267" spans="1:6" ht="26.25" customHeight="1" thickBot="1" x14ac:dyDescent="0.3">
      <c r="A267" s="113">
        <v>266</v>
      </c>
      <c r="B267" s="114" t="s">
        <v>290</v>
      </c>
      <c r="C267" s="114"/>
      <c r="D267" s="111" t="str">
        <f>VLOOKUP(B267,'[1]DEMAN DCB'!$B:$C,2,0)</f>
        <v>05.08.2020</v>
      </c>
      <c r="E267" s="112" t="s">
        <v>29</v>
      </c>
      <c r="F267" s="115">
        <v>2</v>
      </c>
    </row>
    <row r="268" spans="1:6" ht="26.25" customHeight="1" thickBot="1" x14ac:dyDescent="0.3">
      <c r="A268" s="110">
        <v>267</v>
      </c>
      <c r="B268" s="114" t="s">
        <v>291</v>
      </c>
      <c r="C268" s="114"/>
      <c r="D268" s="111" t="str">
        <f>VLOOKUP(B268,'[1]DEMAN DCB'!$B:$C,2,0)</f>
        <v>01.09.20</v>
      </c>
      <c r="E268" s="112" t="s">
        <v>29</v>
      </c>
      <c r="F268" s="115">
        <v>1</v>
      </c>
    </row>
    <row r="269" spans="1:6" ht="26.25" customHeight="1" thickBot="1" x14ac:dyDescent="0.3">
      <c r="A269" s="113">
        <v>268</v>
      </c>
      <c r="B269" s="114" t="s">
        <v>292</v>
      </c>
      <c r="C269" s="114"/>
      <c r="D269" s="111" t="str">
        <f>VLOOKUP(B269,'[1]DEMAN DCB'!$B:$C,2,0)</f>
        <v>17.12.19</v>
      </c>
      <c r="E269" s="112" t="s">
        <v>29</v>
      </c>
      <c r="F269" s="115">
        <v>1</v>
      </c>
    </row>
    <row r="270" spans="1:6" ht="26.25" customHeight="1" thickBot="1" x14ac:dyDescent="0.3">
      <c r="A270" s="110">
        <v>269</v>
      </c>
      <c r="B270" s="114" t="s">
        <v>293</v>
      </c>
      <c r="C270" s="114"/>
      <c r="D270" s="111" t="str">
        <f>VLOOKUP(B270,'[1]DEMAN DCB'!$B:$C,2,0)</f>
        <v>08.09.2020</v>
      </c>
      <c r="E270" s="112" t="s">
        <v>29</v>
      </c>
      <c r="F270" s="115">
        <v>1</v>
      </c>
    </row>
    <row r="271" spans="1:6" ht="26.25" customHeight="1" thickBot="1" x14ac:dyDescent="0.3">
      <c r="A271" s="113">
        <v>270</v>
      </c>
      <c r="B271" s="114" t="s">
        <v>294</v>
      </c>
      <c r="C271" s="114"/>
      <c r="D271" s="111" t="str">
        <f>VLOOKUP(B271,'[1]DEMAN DCB'!$B:$C,2,0)</f>
        <v>18.08.21</v>
      </c>
      <c r="E271" s="112" t="s">
        <v>29</v>
      </c>
      <c r="F271" s="115">
        <v>1</v>
      </c>
    </row>
    <row r="272" spans="1:6" ht="26.25" customHeight="1" thickBot="1" x14ac:dyDescent="0.3">
      <c r="A272" s="110">
        <v>271</v>
      </c>
      <c r="B272" s="114" t="s">
        <v>295</v>
      </c>
      <c r="C272" s="114"/>
      <c r="D272" s="111" t="str">
        <f>VLOOKUP(B272,'[1]DEMAN DCB'!$B:$C,2,0)</f>
        <v>16.01.20</v>
      </c>
      <c r="E272" s="112" t="s">
        <v>29</v>
      </c>
      <c r="F272" s="115">
        <v>1</v>
      </c>
    </row>
    <row r="273" spans="1:6" ht="26.25" customHeight="1" thickBot="1" x14ac:dyDescent="0.3">
      <c r="A273" s="113">
        <v>272</v>
      </c>
      <c r="B273" s="114" t="s">
        <v>296</v>
      </c>
      <c r="C273" s="114"/>
      <c r="D273" s="111" t="str">
        <f>VLOOKUP(B273,'[1]DEMAN DCB'!$B:$C,2,0)</f>
        <v>19.08.20</v>
      </c>
      <c r="E273" s="112" t="s">
        <v>22</v>
      </c>
      <c r="F273" s="115">
        <v>1</v>
      </c>
    </row>
    <row r="274" spans="1:6" ht="26.25" customHeight="1" thickBot="1" x14ac:dyDescent="0.3">
      <c r="A274" s="110">
        <v>273</v>
      </c>
      <c r="B274" s="114" t="s">
        <v>297</v>
      </c>
      <c r="C274" s="114"/>
      <c r="D274" s="111" t="str">
        <f>VLOOKUP(B274,'[1]DEMAN DCB'!$B:$C,2,0)</f>
        <v>04.04.19</v>
      </c>
      <c r="E274" s="112" t="s">
        <v>29</v>
      </c>
      <c r="F274" s="115">
        <v>1</v>
      </c>
    </row>
    <row r="275" spans="1:6" ht="26.25" customHeight="1" thickBot="1" x14ac:dyDescent="0.3">
      <c r="A275" s="113">
        <v>274</v>
      </c>
      <c r="B275" s="114" t="s">
        <v>298</v>
      </c>
      <c r="C275" s="114"/>
      <c r="D275" s="111" t="str">
        <f>VLOOKUP(B275,'[1]DEMAN DCB'!$B:$C,2,0)</f>
        <v>19.08.2020</v>
      </c>
      <c r="E275" s="112" t="s">
        <v>29</v>
      </c>
      <c r="F275" s="115">
        <v>1</v>
      </c>
    </row>
    <row r="276" spans="1:6" ht="26.25" customHeight="1" thickBot="1" x14ac:dyDescent="0.3">
      <c r="A276" s="110">
        <v>275</v>
      </c>
      <c r="B276" s="114" t="s">
        <v>299</v>
      </c>
      <c r="C276" s="114"/>
      <c r="D276" s="111" t="str">
        <f>VLOOKUP(B276,'[1]DEMAN DCB'!$B:$C,2,0)</f>
        <v>03.09.21</v>
      </c>
      <c r="E276" s="112" t="s">
        <v>149</v>
      </c>
      <c r="F276" s="115">
        <v>1</v>
      </c>
    </row>
    <row r="277" spans="1:6" ht="26.25" customHeight="1" thickBot="1" x14ac:dyDescent="0.3">
      <c r="A277" s="113">
        <v>276</v>
      </c>
      <c r="B277" s="114" t="s">
        <v>300</v>
      </c>
      <c r="C277" s="114"/>
      <c r="D277" s="111" t="str">
        <f>VLOOKUP(B277,'[1]DEMAN DCB'!$B:$C,2,0)</f>
        <v>07.08.20</v>
      </c>
      <c r="E277" s="112" t="s">
        <v>29</v>
      </c>
      <c r="F277" s="115">
        <v>1</v>
      </c>
    </row>
    <row r="278" spans="1:6" ht="26.25" customHeight="1" thickBot="1" x14ac:dyDescent="0.3">
      <c r="A278" s="110">
        <v>277</v>
      </c>
      <c r="B278" s="114" t="s">
        <v>301</v>
      </c>
      <c r="C278" s="114"/>
      <c r="D278" s="111" t="str">
        <f>VLOOKUP(B278,'[1]DEMAN DCB'!$B:$C,2,0)</f>
        <v>17.08.21</v>
      </c>
      <c r="E278" s="112" t="s">
        <v>149</v>
      </c>
      <c r="F278" s="115">
        <v>2</v>
      </c>
    </row>
    <row r="279" spans="1:6" ht="26.25" customHeight="1" thickBot="1" x14ac:dyDescent="0.3">
      <c r="A279" s="113">
        <v>278</v>
      </c>
      <c r="B279" s="114" t="s">
        <v>302</v>
      </c>
      <c r="C279" s="114"/>
      <c r="D279" s="111" t="str">
        <f>VLOOKUP(B279,'[1]DEMAN DCB'!$B:$C,2,0)</f>
        <v>01.12.19</v>
      </c>
      <c r="E279" s="112" t="s">
        <v>29</v>
      </c>
      <c r="F279" s="115">
        <v>1</v>
      </c>
    </row>
    <row r="280" spans="1:6" ht="26.25" customHeight="1" thickBot="1" x14ac:dyDescent="0.3">
      <c r="A280" s="110">
        <v>279</v>
      </c>
      <c r="B280" s="114" t="s">
        <v>303</v>
      </c>
      <c r="C280" s="114"/>
      <c r="D280" s="111" t="str">
        <f>VLOOKUP(B280,'[1]DEMAN DCB'!$B:$C,2,0)</f>
        <v>06.05.20</v>
      </c>
      <c r="E280" s="112" t="s">
        <v>29</v>
      </c>
      <c r="F280" s="115">
        <v>1</v>
      </c>
    </row>
    <row r="281" spans="1:6" ht="26.25" customHeight="1" thickBot="1" x14ac:dyDescent="0.3">
      <c r="A281" s="113">
        <v>280</v>
      </c>
      <c r="B281" s="114" t="s">
        <v>304</v>
      </c>
      <c r="C281" s="114"/>
      <c r="D281" s="111" t="str">
        <f>VLOOKUP(B281,'[1]DEMAN DCB'!$B:$C,2,0)</f>
        <v>08.09.20</v>
      </c>
      <c r="E281" s="112" t="s">
        <v>29</v>
      </c>
      <c r="F281" s="115">
        <v>1</v>
      </c>
    </row>
    <row r="282" spans="1:6" ht="26.25" customHeight="1" thickBot="1" x14ac:dyDescent="0.3">
      <c r="A282" s="110">
        <v>281</v>
      </c>
      <c r="B282" s="114" t="s">
        <v>305</v>
      </c>
      <c r="C282" s="114"/>
      <c r="D282" s="111" t="str">
        <f>VLOOKUP(B282,'[1]DEMAN DCB'!$B:$C,2,0)</f>
        <v>04.10.2020</v>
      </c>
      <c r="E282" s="112" t="s">
        <v>29</v>
      </c>
      <c r="F282" s="115">
        <v>1</v>
      </c>
    </row>
    <row r="283" spans="1:6" ht="26.25" customHeight="1" thickBot="1" x14ac:dyDescent="0.3">
      <c r="A283" s="113">
        <v>282</v>
      </c>
      <c r="B283" s="114" t="s">
        <v>306</v>
      </c>
      <c r="C283" s="114"/>
      <c r="D283" s="111" t="str">
        <f>VLOOKUP(B283,'[1]DEMAN DCB'!$B:$C,2,0)</f>
        <v>19.08.2020</v>
      </c>
      <c r="E283" s="112" t="s">
        <v>22</v>
      </c>
      <c r="F283" s="115">
        <v>1</v>
      </c>
    </row>
    <row r="284" spans="1:6" ht="26.25" customHeight="1" thickBot="1" x14ac:dyDescent="0.3">
      <c r="A284" s="110">
        <v>283</v>
      </c>
      <c r="B284" s="114" t="s">
        <v>307</v>
      </c>
      <c r="C284" s="114"/>
      <c r="D284" s="111" t="str">
        <f>VLOOKUP(B284,'[1]DEMAN DCB'!$B:$C,2,0)</f>
        <v>13.05.21</v>
      </c>
      <c r="E284" s="112" t="s">
        <v>149</v>
      </c>
      <c r="F284" s="115">
        <v>2</v>
      </c>
    </row>
    <row r="285" spans="1:6" ht="26.25" customHeight="1" thickBot="1" x14ac:dyDescent="0.3">
      <c r="A285" s="113">
        <v>284</v>
      </c>
      <c r="B285" s="114" t="s">
        <v>308</v>
      </c>
      <c r="C285" s="114"/>
      <c r="D285" s="111" t="str">
        <f>VLOOKUP(B285,'[1]DEMAN DCB'!$B:$C,2,0)</f>
        <v>19.11.21</v>
      </c>
      <c r="E285" s="112" t="s">
        <v>149</v>
      </c>
      <c r="F285" s="115">
        <v>2</v>
      </c>
    </row>
    <row r="286" spans="1:6" ht="26.25" customHeight="1" thickBot="1" x14ac:dyDescent="0.3">
      <c r="A286" s="110">
        <v>285</v>
      </c>
      <c r="B286" s="114" t="s">
        <v>309</v>
      </c>
      <c r="C286" s="114"/>
      <c r="D286" s="111" t="str">
        <f>VLOOKUP(B286,'[1]DEMAN DCB'!$B:$C,2,0)</f>
        <v>27.09.21</v>
      </c>
      <c r="E286" s="112" t="s">
        <v>149</v>
      </c>
      <c r="F286" s="115">
        <v>1</v>
      </c>
    </row>
    <row r="287" spans="1:6" ht="26.25" customHeight="1" thickBot="1" x14ac:dyDescent="0.3">
      <c r="A287" s="113">
        <v>286</v>
      </c>
      <c r="B287" s="114" t="s">
        <v>310</v>
      </c>
      <c r="C287" s="114"/>
      <c r="D287" s="111" t="str">
        <f>VLOOKUP(B287,'[1]DEMAN DCB'!$B:$C,2,0)</f>
        <v>15.02.21</v>
      </c>
      <c r="E287" s="112" t="s">
        <v>29</v>
      </c>
      <c r="F287" s="115">
        <v>2</v>
      </c>
    </row>
    <row r="288" spans="1:6" ht="26.25" customHeight="1" thickBot="1" x14ac:dyDescent="0.3">
      <c r="A288" s="110">
        <v>287</v>
      </c>
      <c r="B288" s="114" t="s">
        <v>311</v>
      </c>
      <c r="C288" s="114"/>
      <c r="D288" s="111" t="str">
        <f>VLOOKUP(B288,'[1]DEMAN DCB'!$B:$C,2,0)</f>
        <v>14.06.2021</v>
      </c>
      <c r="E288" s="112" t="s">
        <v>149</v>
      </c>
      <c r="F288" s="115">
        <v>2</v>
      </c>
    </row>
    <row r="289" spans="1:6" ht="26.25" customHeight="1" thickBot="1" x14ac:dyDescent="0.3">
      <c r="A289" s="113">
        <v>288</v>
      </c>
      <c r="B289" s="114" t="s">
        <v>312</v>
      </c>
      <c r="C289" s="114"/>
      <c r="D289" s="111" t="str">
        <f>VLOOKUP(B289,'[1]DEMAN DCB'!$B:$C,2,0)</f>
        <v>13.09.21</v>
      </c>
      <c r="E289" s="112" t="s">
        <v>149</v>
      </c>
      <c r="F289" s="115">
        <v>2</v>
      </c>
    </row>
    <row r="290" spans="1:6" ht="26.25" customHeight="1" thickBot="1" x14ac:dyDescent="0.3">
      <c r="A290" s="110">
        <v>289</v>
      </c>
      <c r="B290" s="114" t="s">
        <v>313</v>
      </c>
      <c r="C290" s="114"/>
      <c r="D290" s="111" t="str">
        <f>VLOOKUP(B290,'[1]DEMAN DCB'!$B:$C,2,0)</f>
        <v>25.02.21</v>
      </c>
      <c r="E290" s="112" t="s">
        <v>29</v>
      </c>
      <c r="F290" s="115">
        <v>1</v>
      </c>
    </row>
    <row r="291" spans="1:6" ht="26.25" customHeight="1" thickBot="1" x14ac:dyDescent="0.3">
      <c r="A291" s="113">
        <v>290</v>
      </c>
      <c r="B291" s="114" t="s">
        <v>314</v>
      </c>
      <c r="C291" s="114"/>
      <c r="D291" s="111" t="str">
        <f>VLOOKUP(B291,'[1]DEMAN DCB'!$B:$C,2,0)</f>
        <v>24.08.21</v>
      </c>
      <c r="E291" s="112" t="s">
        <v>149</v>
      </c>
      <c r="F291" s="115">
        <v>2</v>
      </c>
    </row>
    <row r="292" spans="1:6" ht="26.25" customHeight="1" thickBot="1" x14ac:dyDescent="0.3">
      <c r="A292" s="110">
        <v>291</v>
      </c>
      <c r="B292" s="114" t="s">
        <v>315</v>
      </c>
      <c r="C292" s="114"/>
      <c r="D292" s="111" t="str">
        <f>VLOOKUP(B292,'[1]DEMAN DCB'!$B:$C,2,0)</f>
        <v>24.08.21</v>
      </c>
      <c r="E292" s="112" t="s">
        <v>29</v>
      </c>
      <c r="F292" s="115">
        <v>2</v>
      </c>
    </row>
    <row r="293" spans="1:6" ht="26.25" customHeight="1" thickBot="1" x14ac:dyDescent="0.3">
      <c r="A293" s="113">
        <v>292</v>
      </c>
      <c r="B293" s="114" t="s">
        <v>316</v>
      </c>
      <c r="C293" s="114"/>
      <c r="D293" s="111" t="str">
        <f>VLOOKUP(B293,'[1]DEMAN DCB'!$B:$C,2,0)</f>
        <v>29.01.21</v>
      </c>
      <c r="E293" s="112" t="s">
        <v>29</v>
      </c>
      <c r="F293" s="115">
        <v>2</v>
      </c>
    </row>
    <row r="294" spans="1:6" ht="26.25" customHeight="1" thickBot="1" x14ac:dyDescent="0.3">
      <c r="A294" s="110">
        <v>293</v>
      </c>
      <c r="B294" s="114" t="s">
        <v>317</v>
      </c>
      <c r="C294" s="114"/>
      <c r="D294" s="111" t="str">
        <f>VLOOKUP(B294,'[1]DEMAN DCB'!$B:$C,2,0)</f>
        <v>19.08.20</v>
      </c>
      <c r="E294" s="112" t="s">
        <v>29</v>
      </c>
      <c r="F294" s="115">
        <v>1</v>
      </c>
    </row>
    <row r="295" spans="1:6" ht="26.25" customHeight="1" thickBot="1" x14ac:dyDescent="0.3">
      <c r="A295" s="113">
        <v>294</v>
      </c>
      <c r="B295" s="114" t="s">
        <v>318</v>
      </c>
      <c r="C295" s="114"/>
      <c r="D295" s="111" t="str">
        <f>VLOOKUP(B295,'[1]DEMAN DCB'!$B:$C,2,0)</f>
        <v>28.04.21</v>
      </c>
      <c r="E295" s="112" t="s">
        <v>149</v>
      </c>
      <c r="F295" s="115">
        <v>3</v>
      </c>
    </row>
    <row r="296" spans="1:6" ht="26.25" customHeight="1" thickBot="1" x14ac:dyDescent="0.3">
      <c r="A296" s="110">
        <v>295</v>
      </c>
      <c r="B296" s="114" t="s">
        <v>319</v>
      </c>
      <c r="C296" s="114"/>
      <c r="D296" s="111" t="str">
        <f>VLOOKUP(B296,'[1]DEMAN DCB'!$B:$C,2,0)</f>
        <v>20.12.21</v>
      </c>
      <c r="E296" s="112" t="s">
        <v>149</v>
      </c>
      <c r="F296" s="115">
        <v>2</v>
      </c>
    </row>
    <row r="297" spans="1:6" ht="26.25" customHeight="1" thickBot="1" x14ac:dyDescent="0.3">
      <c r="A297" s="113">
        <v>296</v>
      </c>
      <c r="B297" s="114" t="s">
        <v>320</v>
      </c>
      <c r="C297" s="114"/>
      <c r="D297" s="111" t="str">
        <f>VLOOKUP(B297,'[1]DEMAN DCB'!$B:$C,2,0)</f>
        <v>16.02.21</v>
      </c>
      <c r="E297" s="112" t="s">
        <v>29</v>
      </c>
      <c r="F297" s="115">
        <v>2</v>
      </c>
    </row>
    <row r="298" spans="1:6" ht="26.25" customHeight="1" thickBot="1" x14ac:dyDescent="0.3">
      <c r="A298" s="110">
        <v>297</v>
      </c>
      <c r="B298" s="114" t="s">
        <v>321</v>
      </c>
      <c r="C298" s="114"/>
      <c r="D298" s="111" t="str">
        <f>VLOOKUP(B298,'[1]DEMAN DCB'!$B:$C,2,0)</f>
        <v>18.01.21</v>
      </c>
      <c r="E298" s="112" t="s">
        <v>149</v>
      </c>
      <c r="F298" s="115">
        <v>3</v>
      </c>
    </row>
    <row r="299" spans="1:6" ht="26.25" customHeight="1" thickBot="1" x14ac:dyDescent="0.3">
      <c r="A299" s="113">
        <v>298</v>
      </c>
      <c r="B299" s="114" t="s">
        <v>322</v>
      </c>
      <c r="C299" s="114"/>
      <c r="D299" s="111" t="str">
        <f>VLOOKUP(B299,'[1]DEMAN DCB'!$B:$C,2,0)</f>
        <v>04.08.21</v>
      </c>
      <c r="E299" s="112" t="s">
        <v>149</v>
      </c>
      <c r="F299" s="115">
        <v>2</v>
      </c>
    </row>
    <row r="300" spans="1:6" ht="26.25" customHeight="1" thickBot="1" x14ac:dyDescent="0.3">
      <c r="A300" s="110">
        <v>299</v>
      </c>
      <c r="B300" s="114" t="s">
        <v>323</v>
      </c>
      <c r="C300" s="114"/>
      <c r="D300" s="111" t="str">
        <f>VLOOKUP(B300,'[1]DEMAN DCB'!$B:$C,2,0)</f>
        <v>08.01.20</v>
      </c>
      <c r="E300" s="112" t="s">
        <v>29</v>
      </c>
      <c r="F300" s="115">
        <v>1</v>
      </c>
    </row>
    <row r="301" spans="1:6" ht="26.25" customHeight="1" thickBot="1" x14ac:dyDescent="0.3">
      <c r="A301" s="113">
        <v>300</v>
      </c>
      <c r="B301" s="114" t="s">
        <v>324</v>
      </c>
      <c r="C301" s="114"/>
      <c r="D301" s="111" t="str">
        <f>VLOOKUP(B301,'[1]DEMAN DCB'!$B:$C,2,0)</f>
        <v>23.09.21</v>
      </c>
      <c r="E301" s="112" t="s">
        <v>149</v>
      </c>
      <c r="F301" s="115">
        <v>2</v>
      </c>
    </row>
    <row r="302" spans="1:6" ht="26.25" customHeight="1" thickBot="1" x14ac:dyDescent="0.3">
      <c r="A302" s="110">
        <v>301</v>
      </c>
      <c r="B302" s="114" t="s">
        <v>325</v>
      </c>
      <c r="C302" s="114"/>
      <c r="D302" s="111" t="str">
        <f>VLOOKUP(B302,'[1]DEMAN DCB'!$B:$C,2,0)</f>
        <v>24.08.21</v>
      </c>
      <c r="E302" s="112" t="s">
        <v>29</v>
      </c>
      <c r="F302" s="115">
        <v>1</v>
      </c>
    </row>
    <row r="303" spans="1:6" ht="26.25" customHeight="1" thickBot="1" x14ac:dyDescent="0.3">
      <c r="A303" s="113">
        <v>302</v>
      </c>
      <c r="B303" s="114" t="s">
        <v>326</v>
      </c>
      <c r="C303" s="114"/>
      <c r="D303" s="111" t="str">
        <f>VLOOKUP(B303,'[1]DEMAN DCB'!$B:$C,2,0)</f>
        <v>1.4.21</v>
      </c>
      <c r="E303" s="112" t="s">
        <v>29</v>
      </c>
      <c r="F303" s="115">
        <v>1</v>
      </c>
    </row>
    <row r="304" spans="1:6" ht="26.25" customHeight="1" thickBot="1" x14ac:dyDescent="0.3">
      <c r="A304" s="110">
        <v>303</v>
      </c>
      <c r="B304" s="114" t="s">
        <v>327</v>
      </c>
      <c r="C304" s="114"/>
      <c r="D304" s="111" t="str">
        <f>VLOOKUP(B304,'[1]DEMAN DCB'!$B:$C,2,0)</f>
        <v>24.07.20</v>
      </c>
      <c r="E304" s="112" t="s">
        <v>29</v>
      </c>
      <c r="F304" s="115">
        <v>1</v>
      </c>
    </row>
    <row r="305" spans="1:6" ht="26.25" customHeight="1" thickBot="1" x14ac:dyDescent="0.3">
      <c r="A305" s="113">
        <v>304</v>
      </c>
      <c r="B305" s="114" t="s">
        <v>328</v>
      </c>
      <c r="C305" s="114"/>
      <c r="D305" s="111" t="str">
        <f>VLOOKUP(B305,'[1]DEMAN DCB'!$B:$C,2,0)</f>
        <v>20.02.21</v>
      </c>
      <c r="E305" s="112" t="s">
        <v>29</v>
      </c>
      <c r="F305" s="115">
        <v>2</v>
      </c>
    </row>
    <row r="306" spans="1:6" ht="26.25" customHeight="1" thickBot="1" x14ac:dyDescent="0.3">
      <c r="A306" s="110">
        <v>305</v>
      </c>
      <c r="B306" s="114" t="s">
        <v>329</v>
      </c>
      <c r="C306" s="114"/>
      <c r="D306" s="111" t="str">
        <f>VLOOKUP(B306,'[1]DEMAN DCB'!$B:$C,2,0)</f>
        <v>13.11.21</v>
      </c>
      <c r="E306" s="112" t="s">
        <v>29</v>
      </c>
      <c r="F306" s="115">
        <v>1</v>
      </c>
    </row>
    <row r="307" spans="1:6" ht="26.25" customHeight="1" thickBot="1" x14ac:dyDescent="0.3">
      <c r="A307" s="113">
        <v>306</v>
      </c>
      <c r="B307" s="114" t="s">
        <v>330</v>
      </c>
      <c r="C307" s="114"/>
      <c r="D307" s="111" t="str">
        <f>VLOOKUP(B307,'[1]DEMAN DCB'!$B:$C,2,0)</f>
        <v>17.08.20</v>
      </c>
      <c r="E307" s="112" t="s">
        <v>29</v>
      </c>
      <c r="F307" s="115">
        <v>2</v>
      </c>
    </row>
    <row r="308" spans="1:6" ht="26.25" customHeight="1" thickBot="1" x14ac:dyDescent="0.3">
      <c r="A308" s="110">
        <v>307</v>
      </c>
      <c r="B308" s="114" t="s">
        <v>331</v>
      </c>
      <c r="C308" s="114"/>
      <c r="D308" s="111" t="str">
        <f>VLOOKUP(B308,'[1]DEMAN DCB'!$B:$C,2,0)</f>
        <v>13.01.22</v>
      </c>
      <c r="E308" s="112" t="s">
        <v>149</v>
      </c>
      <c r="F308" s="115">
        <v>2</v>
      </c>
    </row>
    <row r="309" spans="1:6" ht="26.25" customHeight="1" thickBot="1" x14ac:dyDescent="0.3">
      <c r="A309" s="113">
        <v>308</v>
      </c>
      <c r="B309" s="114" t="s">
        <v>332</v>
      </c>
      <c r="C309" s="114"/>
      <c r="D309" s="111" t="str">
        <f>VLOOKUP(B309,'[1]DEMAN DCB'!$B:$C,2,0)</f>
        <v>15.04.21</v>
      </c>
      <c r="E309" s="112" t="s">
        <v>149</v>
      </c>
      <c r="F309" s="115">
        <v>1</v>
      </c>
    </row>
    <row r="310" spans="1:6" ht="26.25" customHeight="1" thickBot="1" x14ac:dyDescent="0.3">
      <c r="A310" s="110">
        <v>309</v>
      </c>
      <c r="B310" s="114" t="s">
        <v>333</v>
      </c>
      <c r="C310" s="114"/>
      <c r="D310" s="111" t="str">
        <f>VLOOKUP(B310,'[1]DEMAN DCB'!$B:$C,2,0)</f>
        <v>17.02.22</v>
      </c>
      <c r="E310" s="112" t="s">
        <v>149</v>
      </c>
      <c r="F310" s="115">
        <v>1</v>
      </c>
    </row>
    <row r="311" spans="1:6" ht="26.25" customHeight="1" thickBot="1" x14ac:dyDescent="0.3">
      <c r="A311" s="113">
        <v>310</v>
      </c>
      <c r="B311" s="114" t="s">
        <v>334</v>
      </c>
      <c r="C311" s="114"/>
      <c r="D311" s="111" t="str">
        <f>VLOOKUP(B311,'[1]DEMAN DCB'!$B:$C,2,0)</f>
        <v>13.08.21</v>
      </c>
      <c r="E311" s="112" t="s">
        <v>149</v>
      </c>
      <c r="F311" s="115">
        <v>1</v>
      </c>
    </row>
    <row r="312" spans="1:6" ht="26.25" customHeight="1" thickBot="1" x14ac:dyDescent="0.3">
      <c r="A312" s="110">
        <v>311</v>
      </c>
      <c r="B312" s="114" t="s">
        <v>335</v>
      </c>
      <c r="C312" s="114"/>
      <c r="D312" s="111" t="str">
        <f>VLOOKUP(B312,'[1]DEMAN DCB'!$B:$C,2,0)</f>
        <v>24.09.21</v>
      </c>
      <c r="E312" s="112" t="s">
        <v>149</v>
      </c>
      <c r="F312" s="115">
        <v>1</v>
      </c>
    </row>
    <row r="313" spans="1:6" ht="26.25" customHeight="1" thickBot="1" x14ac:dyDescent="0.3">
      <c r="A313" s="113">
        <v>312</v>
      </c>
      <c r="B313" s="114" t="s">
        <v>336</v>
      </c>
      <c r="C313" s="114"/>
      <c r="D313" s="111" t="str">
        <f>VLOOKUP(B313,'[1]DEMAN DCB'!$B:$C,2,0)</f>
        <v>19.01.20</v>
      </c>
      <c r="E313" s="112" t="s">
        <v>29</v>
      </c>
      <c r="F313" s="115">
        <v>1</v>
      </c>
    </row>
    <row r="314" spans="1:6" ht="26.25" customHeight="1" thickBot="1" x14ac:dyDescent="0.3">
      <c r="A314" s="110">
        <v>313</v>
      </c>
      <c r="B314" s="114" t="s">
        <v>337</v>
      </c>
      <c r="C314" s="114"/>
      <c r="D314" s="111" t="str">
        <f>VLOOKUP(B314,'[1]DEMAN DCB'!$B:$C,2,0)</f>
        <v>17.02.22</v>
      </c>
      <c r="E314" s="112" t="s">
        <v>149</v>
      </c>
      <c r="F314" s="115">
        <v>1</v>
      </c>
    </row>
    <row r="315" spans="1:6" ht="26.25" customHeight="1" thickBot="1" x14ac:dyDescent="0.3">
      <c r="A315" s="113">
        <v>314</v>
      </c>
      <c r="B315" s="114" t="s">
        <v>338</v>
      </c>
      <c r="C315" s="114"/>
      <c r="D315" s="111" t="str">
        <f>VLOOKUP(B315,'[1]DEMAN DCB'!$B:$C,2,0)</f>
        <v>12.01.22</v>
      </c>
      <c r="E315" s="112" t="s">
        <v>149</v>
      </c>
      <c r="F315" s="115">
        <v>1</v>
      </c>
    </row>
    <row r="316" spans="1:6" ht="26.25" customHeight="1" thickBot="1" x14ac:dyDescent="0.3">
      <c r="A316" s="110">
        <v>315</v>
      </c>
      <c r="B316" s="114" t="s">
        <v>339</v>
      </c>
      <c r="C316" s="114"/>
      <c r="D316" s="111" t="str">
        <f>VLOOKUP(B316,'[1]DEMAN DCB'!$B:$C,2,0)</f>
        <v>27.04.21</v>
      </c>
      <c r="E316" s="112" t="s">
        <v>149</v>
      </c>
      <c r="F316" s="115">
        <v>2</v>
      </c>
    </row>
    <row r="317" spans="1:6" ht="26.25" customHeight="1" thickBot="1" x14ac:dyDescent="0.3">
      <c r="A317" s="113">
        <v>316</v>
      </c>
      <c r="B317" s="114" t="s">
        <v>340</v>
      </c>
      <c r="C317" s="114"/>
      <c r="D317" s="111" t="str">
        <f>VLOOKUP(B317,'[1]DEMAN DCB'!$B:$C,2,0)</f>
        <v>12.08.2020</v>
      </c>
      <c r="E317" s="112" t="s">
        <v>29</v>
      </c>
      <c r="F317" s="115">
        <v>1</v>
      </c>
    </row>
    <row r="318" spans="1:6" ht="26.25" customHeight="1" thickBot="1" x14ac:dyDescent="0.3">
      <c r="A318" s="110">
        <v>317</v>
      </c>
      <c r="B318" s="114" t="s">
        <v>341</v>
      </c>
      <c r="C318" s="114"/>
      <c r="D318" s="111" t="str">
        <f>VLOOKUP(B318,'[1]DEMAN DCB'!$B:$C,2,0)</f>
        <v>13.09.21</v>
      </c>
      <c r="E318" s="112" t="s">
        <v>149</v>
      </c>
      <c r="F318" s="115">
        <v>1</v>
      </c>
    </row>
    <row r="319" spans="1:6" ht="26.25" customHeight="1" thickBot="1" x14ac:dyDescent="0.3">
      <c r="A319" s="113">
        <v>318</v>
      </c>
      <c r="B319" s="114" t="s">
        <v>342</v>
      </c>
      <c r="C319" s="114"/>
      <c r="D319" s="111" t="str">
        <f>VLOOKUP(B319,'[1]DEMAN DCB'!$B:$C,2,0)</f>
        <v>03.11.2020</v>
      </c>
      <c r="E319" s="112" t="s">
        <v>29</v>
      </c>
      <c r="F319" s="115">
        <v>2</v>
      </c>
    </row>
    <row r="320" spans="1:6" ht="26.25" customHeight="1" thickBot="1" x14ac:dyDescent="0.3">
      <c r="A320" s="110">
        <v>319</v>
      </c>
      <c r="B320" s="114" t="s">
        <v>343</v>
      </c>
      <c r="C320" s="114"/>
      <c r="D320" s="111" t="str">
        <f>VLOOKUP(B320,'[1]DEMAN DCB'!$B:$C,2,0)</f>
        <v>23.03.21</v>
      </c>
      <c r="E320" s="112" t="s">
        <v>29</v>
      </c>
      <c r="F320" s="115">
        <v>11</v>
      </c>
    </row>
    <row r="321" spans="1:6" ht="26.25" customHeight="1" thickBot="1" x14ac:dyDescent="0.3">
      <c r="A321" s="113">
        <v>320</v>
      </c>
      <c r="B321" s="114" t="s">
        <v>344</v>
      </c>
      <c r="C321" s="114"/>
      <c r="D321" s="111" t="str">
        <f>VLOOKUP(B321,'[1]DEMAN DCB'!$B:$C,2,0)</f>
        <v>14.01.22</v>
      </c>
      <c r="E321" s="112" t="s">
        <v>149</v>
      </c>
      <c r="F321" s="115">
        <v>2</v>
      </c>
    </row>
    <row r="322" spans="1:6" ht="26.25" customHeight="1" thickBot="1" x14ac:dyDescent="0.3">
      <c r="A322" s="110">
        <v>321</v>
      </c>
      <c r="B322" s="114" t="s">
        <v>345</v>
      </c>
      <c r="C322" s="114"/>
      <c r="D322" s="111" t="str">
        <f>VLOOKUP(B322,'[1]DEMAN DCB'!$B:$C,2,0)</f>
        <v>16.09.21</v>
      </c>
      <c r="E322" s="112" t="s">
        <v>149</v>
      </c>
      <c r="F322" s="115">
        <v>2</v>
      </c>
    </row>
    <row r="323" spans="1:6" ht="26.25" customHeight="1" thickBot="1" x14ac:dyDescent="0.3">
      <c r="A323" s="113">
        <v>322</v>
      </c>
      <c r="B323" s="114" t="s">
        <v>346</v>
      </c>
      <c r="C323" s="114"/>
      <c r="D323" s="111" t="str">
        <f>VLOOKUP(B323,'[1]DEMAN DCB'!$B:$C,2,0)</f>
        <v>17.05.21</v>
      </c>
      <c r="E323" s="112" t="s">
        <v>29</v>
      </c>
      <c r="F323" s="115">
        <v>1</v>
      </c>
    </row>
    <row r="324" spans="1:6" ht="26.25" customHeight="1" thickBot="1" x14ac:dyDescent="0.3">
      <c r="A324" s="110">
        <v>323</v>
      </c>
      <c r="B324" s="114" t="s">
        <v>347</v>
      </c>
      <c r="C324" s="114"/>
      <c r="D324" s="111" t="str">
        <f>VLOOKUP(B324,'[1]DEMAN DCB'!$B:$C,2,0)</f>
        <v>28.02.21</v>
      </c>
      <c r="E324" s="112" t="s">
        <v>29</v>
      </c>
      <c r="F324" s="115">
        <v>2</v>
      </c>
    </row>
    <row r="325" spans="1:6" ht="26.25" customHeight="1" thickBot="1" x14ac:dyDescent="0.3">
      <c r="A325" s="113">
        <v>324</v>
      </c>
      <c r="B325" s="114" t="s">
        <v>348</v>
      </c>
      <c r="C325" s="114"/>
      <c r="D325" s="111" t="str">
        <f>VLOOKUP(B325,'[1]DEMAN DCB'!$B:$C,2,0)</f>
        <v>17.08.20</v>
      </c>
      <c r="E325" s="112" t="s">
        <v>29</v>
      </c>
      <c r="F325" s="115">
        <v>1</v>
      </c>
    </row>
    <row r="326" spans="1:6" ht="26.25" customHeight="1" thickBot="1" x14ac:dyDescent="0.3">
      <c r="A326" s="110">
        <v>325</v>
      </c>
      <c r="B326" s="114" t="s">
        <v>349</v>
      </c>
      <c r="C326" s="114"/>
      <c r="D326" s="111" t="str">
        <f>VLOOKUP(B326,'[1]DEMAN DCB'!$B:$C,2,0)</f>
        <v>15.09.2020</v>
      </c>
      <c r="E326" s="112" t="s">
        <v>29</v>
      </c>
      <c r="F326" s="115">
        <v>1</v>
      </c>
    </row>
    <row r="327" spans="1:6" ht="26.25" customHeight="1" thickBot="1" x14ac:dyDescent="0.3">
      <c r="A327" s="113">
        <v>326</v>
      </c>
      <c r="B327" s="114" t="s">
        <v>350</v>
      </c>
      <c r="C327" s="114"/>
      <c r="D327" s="111">
        <f>VLOOKUP(B327,'[1]DEMAN DCB'!$B:$C,2,0)</f>
        <v>0</v>
      </c>
      <c r="E327" s="112" t="s">
        <v>29</v>
      </c>
      <c r="F327" s="115">
        <v>2</v>
      </c>
    </row>
    <row r="328" spans="1:6" ht="26.25" customHeight="1" thickBot="1" x14ac:dyDescent="0.3">
      <c r="A328" s="110">
        <v>327</v>
      </c>
      <c r="B328" s="114" t="s">
        <v>351</v>
      </c>
      <c r="C328" s="114"/>
      <c r="D328" s="111">
        <f>VLOOKUP(B328,'[1]DEMAN DCB'!$B:$C,2,0)</f>
        <v>0</v>
      </c>
      <c r="E328" s="112" t="s">
        <v>149</v>
      </c>
      <c r="F328" s="115">
        <v>2</v>
      </c>
    </row>
    <row r="329" spans="1:6" ht="26.25" customHeight="1" thickBot="1" x14ac:dyDescent="0.3">
      <c r="A329" s="113">
        <v>328</v>
      </c>
      <c r="B329" s="114" t="s">
        <v>352</v>
      </c>
      <c r="C329" s="114"/>
      <c r="D329" s="111">
        <f>VLOOKUP(B329,'[1]DEMAN DCB'!$B:$C,2,0)</f>
        <v>0</v>
      </c>
      <c r="E329" s="112" t="s">
        <v>149</v>
      </c>
      <c r="F329" s="115">
        <v>2</v>
      </c>
    </row>
    <row r="330" spans="1:6" ht="26.25" customHeight="1" thickBot="1" x14ac:dyDescent="0.3">
      <c r="A330" s="110">
        <v>329</v>
      </c>
      <c r="B330" s="114" t="s">
        <v>353</v>
      </c>
      <c r="C330" s="114"/>
      <c r="D330" s="111" t="str">
        <f>VLOOKUP(B330,'[1]DEMAN DCB'!$B:$C,2,0)</f>
        <v>30.09.20</v>
      </c>
      <c r="E330" s="112" t="s">
        <v>22</v>
      </c>
      <c r="F330" s="115">
        <v>1</v>
      </c>
    </row>
    <row r="331" spans="1:6" ht="26.25" customHeight="1" thickBot="1" x14ac:dyDescent="0.3">
      <c r="A331" s="113">
        <v>330</v>
      </c>
      <c r="B331" s="114" t="s">
        <v>354</v>
      </c>
      <c r="C331" s="114"/>
      <c r="D331" s="111" t="str">
        <f>VLOOKUP(B331,'[1]DEMAN DCB'!$B:$C,2,0)</f>
        <v>25.11.21</v>
      </c>
      <c r="E331" s="112" t="s">
        <v>149</v>
      </c>
      <c r="F331" s="115">
        <v>1</v>
      </c>
    </row>
    <row r="332" spans="1:6" ht="26.25" customHeight="1" thickBot="1" x14ac:dyDescent="0.3">
      <c r="A332" s="110">
        <v>331</v>
      </c>
      <c r="B332" s="114" t="s">
        <v>355</v>
      </c>
      <c r="C332" s="114"/>
      <c r="D332" s="111" t="str">
        <f>VLOOKUP(B332,'[1]DEMAN DCB'!$B:$C,2,0)</f>
        <v>10.03.22</v>
      </c>
      <c r="E332" s="112" t="s">
        <v>149</v>
      </c>
      <c r="F332" s="115">
        <v>1</v>
      </c>
    </row>
    <row r="333" spans="1:6" ht="26.25" customHeight="1" thickBot="1" x14ac:dyDescent="0.3">
      <c r="A333" s="113">
        <v>332</v>
      </c>
      <c r="B333" s="114" t="s">
        <v>356</v>
      </c>
      <c r="C333" s="114"/>
      <c r="D333" s="111">
        <f>VLOOKUP(B333,'[1]DEMAN DCB'!$B:$C,2,0)</f>
        <v>0</v>
      </c>
      <c r="E333" s="112" t="s">
        <v>149</v>
      </c>
      <c r="F333" s="115">
        <v>1</v>
      </c>
    </row>
    <row r="334" spans="1:6" ht="26.25" customHeight="1" thickBot="1" x14ac:dyDescent="0.3">
      <c r="A334" s="110">
        <v>333</v>
      </c>
      <c r="B334" s="114" t="s">
        <v>357</v>
      </c>
      <c r="C334" s="114"/>
      <c r="D334" s="111" t="str">
        <f>VLOOKUP(B334,'[1]DEMAN DCB'!$B:$C,2,0)</f>
        <v>24.12.21</v>
      </c>
      <c r="E334" s="112" t="s">
        <v>149</v>
      </c>
      <c r="F334" s="115">
        <v>1</v>
      </c>
    </row>
    <row r="335" spans="1:6" ht="26.25" customHeight="1" thickBot="1" x14ac:dyDescent="0.3">
      <c r="A335" s="113">
        <v>334</v>
      </c>
      <c r="B335" s="114" t="s">
        <v>358</v>
      </c>
      <c r="C335" s="114"/>
      <c r="D335" s="111" t="str">
        <f>VLOOKUP(B335,'[1]DEMAN DCB'!$B:$C,2,0)</f>
        <v>24.11.22</v>
      </c>
      <c r="E335" s="112" t="s">
        <v>149</v>
      </c>
      <c r="F335" s="115">
        <v>2</v>
      </c>
    </row>
    <row r="336" spans="1:6" ht="26.25" customHeight="1" thickBot="1" x14ac:dyDescent="0.3">
      <c r="A336" s="110">
        <v>335</v>
      </c>
      <c r="B336" s="114" t="s">
        <v>359</v>
      </c>
      <c r="C336" s="114"/>
      <c r="D336" s="111" t="str">
        <f>VLOOKUP(B336,'[1]DEMAN DCB'!$B:$C,2,0)</f>
        <v>17.05.21</v>
      </c>
      <c r="E336" s="112" t="s">
        <v>29</v>
      </c>
      <c r="F336" s="115">
        <v>2</v>
      </c>
    </row>
    <row r="337" spans="1:6" ht="26.25" customHeight="1" thickBot="1" x14ac:dyDescent="0.3">
      <c r="A337" s="113">
        <v>336</v>
      </c>
      <c r="B337" s="114" t="s">
        <v>360</v>
      </c>
      <c r="C337" s="114"/>
      <c r="D337" s="111" t="str">
        <f>VLOOKUP(B337,'[1]DEMAN DCB'!$B:$C,2,0)</f>
        <v>22.04.22</v>
      </c>
      <c r="E337" s="112" t="s">
        <v>149</v>
      </c>
      <c r="F337" s="115">
        <v>5</v>
      </c>
    </row>
    <row r="338" spans="1:6" ht="26.25" customHeight="1" thickBot="1" x14ac:dyDescent="0.3">
      <c r="A338" s="110">
        <v>337</v>
      </c>
      <c r="B338" s="114" t="s">
        <v>361</v>
      </c>
      <c r="C338" s="114"/>
      <c r="D338" s="111" t="str">
        <f>VLOOKUP(B338,'[1]DEMAN DCB'!$B:$C,2,0)</f>
        <v>20.07.21</v>
      </c>
      <c r="E338" s="112" t="s">
        <v>149</v>
      </c>
      <c r="F338" s="115">
        <v>2</v>
      </c>
    </row>
    <row r="339" spans="1:6" ht="26.25" customHeight="1" thickBot="1" x14ac:dyDescent="0.3">
      <c r="A339" s="113">
        <v>338</v>
      </c>
      <c r="B339" s="114" t="s">
        <v>362</v>
      </c>
      <c r="C339" s="114"/>
      <c r="D339" s="111" t="str">
        <f>VLOOKUP(B339,'[1]DEMAN DCB'!$B:$C,2,0)</f>
        <v>13.08.21</v>
      </c>
      <c r="E339" s="112" t="s">
        <v>149</v>
      </c>
      <c r="F339" s="115">
        <v>1</v>
      </c>
    </row>
    <row r="340" spans="1:6" ht="26.25" customHeight="1" thickBot="1" x14ac:dyDescent="0.3">
      <c r="A340" s="110">
        <v>339</v>
      </c>
      <c r="B340" s="114" t="s">
        <v>363</v>
      </c>
      <c r="C340" s="114"/>
      <c r="D340" s="111" t="str">
        <f>VLOOKUP(B340,'[1]DEMAN DCB'!$B:$C,2,0)</f>
        <v>28.02.21</v>
      </c>
      <c r="E340" s="112" t="s">
        <v>29</v>
      </c>
      <c r="F340" s="115">
        <v>1</v>
      </c>
    </row>
    <row r="341" spans="1:6" ht="26.25" customHeight="1" thickBot="1" x14ac:dyDescent="0.3">
      <c r="A341" s="113">
        <v>340</v>
      </c>
      <c r="B341" s="114" t="s">
        <v>364</v>
      </c>
      <c r="C341" s="114"/>
      <c r="D341" s="111" t="str">
        <f>VLOOKUP(B341,'[1]DEMAN DCB'!$B:$C,2,0)</f>
        <v>22.05.21</v>
      </c>
      <c r="E341" s="112" t="s">
        <v>29</v>
      </c>
      <c r="F341" s="115">
        <v>3</v>
      </c>
    </row>
    <row r="342" spans="1:6" ht="26.25" customHeight="1" thickBot="1" x14ac:dyDescent="0.3">
      <c r="A342" s="110">
        <v>341</v>
      </c>
      <c r="B342" s="114" t="s">
        <v>365</v>
      </c>
      <c r="C342" s="114"/>
      <c r="D342" s="111" t="str">
        <f>VLOOKUP(B342,'[1]DEMAN DCB'!$B:$C,2,0)</f>
        <v>24.08.21</v>
      </c>
      <c r="E342" s="112" t="s">
        <v>149</v>
      </c>
      <c r="F342" s="115">
        <v>3</v>
      </c>
    </row>
    <row r="343" spans="1:6" ht="26.25" customHeight="1" thickBot="1" x14ac:dyDescent="0.3">
      <c r="A343" s="113">
        <v>342</v>
      </c>
      <c r="B343" s="114" t="s">
        <v>366</v>
      </c>
      <c r="C343" s="114"/>
      <c r="D343" s="111" t="str">
        <f>VLOOKUP(B343,'[1]DEMAN DCB'!$B:$C,2,0)</f>
        <v>13.07.22</v>
      </c>
      <c r="E343" s="112" t="s">
        <v>149</v>
      </c>
      <c r="F343" s="115">
        <v>1</v>
      </c>
    </row>
    <row r="344" spans="1:6" ht="26.25" customHeight="1" thickBot="1" x14ac:dyDescent="0.3">
      <c r="A344" s="110">
        <v>343</v>
      </c>
      <c r="B344" s="114" t="s">
        <v>367</v>
      </c>
      <c r="C344" s="114"/>
      <c r="D344" s="111" t="str">
        <f>VLOOKUP(B344,'[1]DEMAN DCB'!$B:$C,2,0)</f>
        <v>17.03.21</v>
      </c>
      <c r="E344" s="112" t="s">
        <v>29</v>
      </c>
      <c r="F344" s="115">
        <v>2</v>
      </c>
    </row>
    <row r="345" spans="1:6" ht="26.25" customHeight="1" thickBot="1" x14ac:dyDescent="0.3">
      <c r="A345" s="113">
        <v>344</v>
      </c>
      <c r="B345" s="114" t="s">
        <v>368</v>
      </c>
      <c r="C345" s="114"/>
      <c r="D345" s="111" t="str">
        <f>VLOOKUP(B345,'[1]DEMAN DCB'!$B:$C,2,0)</f>
        <v>27.08.21</v>
      </c>
      <c r="E345" s="112" t="s">
        <v>29</v>
      </c>
      <c r="F345" s="115">
        <v>1</v>
      </c>
    </row>
    <row r="346" spans="1:6" ht="26.25" customHeight="1" thickBot="1" x14ac:dyDescent="0.3">
      <c r="A346" s="110">
        <v>345</v>
      </c>
      <c r="B346" s="114" t="s">
        <v>369</v>
      </c>
      <c r="C346" s="114"/>
      <c r="D346" s="111" t="str">
        <f>VLOOKUP(B346,'[1]DEMAN DCB'!$B:$C,2,0)</f>
        <v>16.11.21</v>
      </c>
      <c r="E346" s="112" t="s">
        <v>149</v>
      </c>
      <c r="F346" s="115">
        <v>2</v>
      </c>
    </row>
    <row r="347" spans="1:6" ht="26.25" customHeight="1" thickBot="1" x14ac:dyDescent="0.3">
      <c r="A347" s="113">
        <v>346</v>
      </c>
      <c r="B347" s="114" t="s">
        <v>370</v>
      </c>
      <c r="C347" s="114"/>
      <c r="D347" s="111" t="str">
        <f>VLOOKUP(B347,'[1]DEMAN DCB'!$B:$C,2,0)</f>
        <v>23.03.22</v>
      </c>
      <c r="E347" s="112" t="s">
        <v>149</v>
      </c>
      <c r="F347" s="115">
        <v>2</v>
      </c>
    </row>
    <row r="348" spans="1:6" ht="26.25" customHeight="1" thickBot="1" x14ac:dyDescent="0.3">
      <c r="A348" s="110">
        <v>347</v>
      </c>
      <c r="B348" s="114" t="s">
        <v>371</v>
      </c>
      <c r="C348" s="114"/>
      <c r="D348" s="111" t="str">
        <f>VLOOKUP(B348,'[1]DEMAN DCB'!$B:$C,2,0)</f>
        <v>12.10.2020</v>
      </c>
      <c r="E348" s="112" t="s">
        <v>29</v>
      </c>
      <c r="F348" s="115">
        <v>2</v>
      </c>
    </row>
    <row r="349" spans="1:6" ht="26.25" customHeight="1" thickBot="1" x14ac:dyDescent="0.3">
      <c r="A349" s="113">
        <v>348</v>
      </c>
      <c r="B349" s="114" t="s">
        <v>372</v>
      </c>
      <c r="C349" s="114"/>
      <c r="D349" s="111" t="str">
        <f>VLOOKUP(B349,'[1]DEMAN DCB'!$B:$C,2,0)</f>
        <v>19.09.20</v>
      </c>
      <c r="E349" s="112" t="s">
        <v>29</v>
      </c>
      <c r="F349" s="115">
        <v>2</v>
      </c>
    </row>
    <row r="350" spans="1:6" ht="26.25" customHeight="1" thickBot="1" x14ac:dyDescent="0.3">
      <c r="A350" s="110">
        <v>349</v>
      </c>
      <c r="B350" s="114" t="s">
        <v>373</v>
      </c>
      <c r="C350" s="114"/>
      <c r="D350" s="111" t="str">
        <f>VLOOKUP(B350,'[1]DEMAN DCB'!$B:$C,2,0)</f>
        <v>16.12.21</v>
      </c>
      <c r="E350" s="112" t="s">
        <v>149</v>
      </c>
      <c r="F350" s="115">
        <v>2</v>
      </c>
    </row>
    <row r="351" spans="1:6" ht="26.25" customHeight="1" thickBot="1" x14ac:dyDescent="0.3">
      <c r="A351" s="113">
        <v>350</v>
      </c>
      <c r="B351" s="114" t="s">
        <v>374</v>
      </c>
      <c r="C351" s="114"/>
      <c r="D351" s="111" t="str">
        <f>VLOOKUP(B351,'[1]DEMAN DCB'!$B:$C,2,0)</f>
        <v>08.08.22</v>
      </c>
      <c r="E351" s="112" t="s">
        <v>149</v>
      </c>
      <c r="F351" s="115">
        <v>2</v>
      </c>
    </row>
    <row r="352" spans="1:6" ht="26.25" customHeight="1" thickBot="1" x14ac:dyDescent="0.3">
      <c r="A352" s="110">
        <v>351</v>
      </c>
      <c r="B352" s="114" t="s">
        <v>375</v>
      </c>
      <c r="C352" s="114"/>
      <c r="D352" s="111" t="str">
        <f>VLOOKUP(B352,'[1]DEMAN DCB'!$B:$C,2,0)</f>
        <v>13.08.21</v>
      </c>
      <c r="E352" s="112" t="s">
        <v>29</v>
      </c>
      <c r="F352" s="115">
        <v>1</v>
      </c>
    </row>
    <row r="353" spans="1:6" ht="26.25" customHeight="1" thickBot="1" x14ac:dyDescent="0.3">
      <c r="A353" s="113">
        <v>352</v>
      </c>
      <c r="B353" s="114" t="s">
        <v>376</v>
      </c>
      <c r="C353" s="114"/>
      <c r="D353" s="111" t="str">
        <f>VLOOKUP(B353,'[1]DEMAN DCB'!$B:$C,2,0)</f>
        <v>25.03.21</v>
      </c>
      <c r="E353" s="112" t="s">
        <v>29</v>
      </c>
      <c r="F353" s="115">
        <v>2</v>
      </c>
    </row>
    <row r="354" spans="1:6" ht="26.25" customHeight="1" thickBot="1" x14ac:dyDescent="0.3">
      <c r="A354" s="110">
        <v>353</v>
      </c>
      <c r="B354" s="114" t="s">
        <v>377</v>
      </c>
      <c r="C354" s="114"/>
      <c r="D354" s="111" t="str">
        <f>VLOOKUP(B354,'[1]DEMAN DCB'!$B:$C,2,0)</f>
        <v>27.09.21</v>
      </c>
      <c r="E354" s="112" t="s">
        <v>149</v>
      </c>
      <c r="F354" s="115">
        <v>1</v>
      </c>
    </row>
    <row r="355" spans="1:6" ht="26.25" customHeight="1" thickBot="1" x14ac:dyDescent="0.3">
      <c r="A355" s="113">
        <v>354</v>
      </c>
      <c r="B355" s="114" t="s">
        <v>378</v>
      </c>
      <c r="C355" s="114"/>
      <c r="D355" s="111" t="str">
        <f>VLOOKUP(B355,'[1]DEMAN DCB'!$B:$C,2,0)</f>
        <v>02.02.22</v>
      </c>
      <c r="E355" s="112" t="s">
        <v>149</v>
      </c>
      <c r="F355" s="115">
        <v>2</v>
      </c>
    </row>
    <row r="356" spans="1:6" ht="26.25" customHeight="1" thickBot="1" x14ac:dyDescent="0.3">
      <c r="A356" s="110">
        <v>355</v>
      </c>
      <c r="B356" s="114" t="s">
        <v>379</v>
      </c>
      <c r="C356" s="114"/>
      <c r="D356" s="111" t="str">
        <f>VLOOKUP(B356,'[1]DEMAN DCB'!$B:$C,2,0)</f>
        <v>11.04.22</v>
      </c>
      <c r="E356" s="112" t="s">
        <v>149</v>
      </c>
      <c r="F356" s="115">
        <v>2</v>
      </c>
    </row>
    <row r="357" spans="1:6" ht="26.25" customHeight="1" thickBot="1" x14ac:dyDescent="0.3">
      <c r="A357" s="113">
        <v>356</v>
      </c>
      <c r="B357" s="114" t="s">
        <v>380</v>
      </c>
      <c r="C357" s="114"/>
      <c r="D357" s="111" t="str">
        <f>VLOOKUP(B357,'[1]DEMAN DCB'!$B:$C,2,0)</f>
        <v>13.01.22</v>
      </c>
      <c r="E357" s="112" t="s">
        <v>149</v>
      </c>
      <c r="F357" s="115">
        <v>2</v>
      </c>
    </row>
    <row r="358" spans="1:6" ht="26.25" customHeight="1" thickBot="1" x14ac:dyDescent="0.3">
      <c r="A358" s="110">
        <v>357</v>
      </c>
      <c r="B358" s="114" t="s">
        <v>381</v>
      </c>
      <c r="C358" s="114"/>
      <c r="D358" s="111" t="str">
        <f>VLOOKUP(B358,'[1]DEMAN DCB'!$B:$C,2,0)</f>
        <v>15.07.22</v>
      </c>
      <c r="E358" s="112" t="s">
        <v>149</v>
      </c>
      <c r="F358" s="115">
        <v>1</v>
      </c>
    </row>
    <row r="359" spans="1:6" ht="26.25" customHeight="1" thickBot="1" x14ac:dyDescent="0.3">
      <c r="A359" s="113">
        <v>358</v>
      </c>
      <c r="B359" s="114" t="s">
        <v>382</v>
      </c>
      <c r="C359" s="114"/>
      <c r="D359" s="111" t="str">
        <f>VLOOKUP(B359,'[1]DEMAN DCB'!$B:$C,2,0)</f>
        <v>24.11.20</v>
      </c>
      <c r="E359" s="112" t="s">
        <v>29</v>
      </c>
      <c r="F359" s="115">
        <v>2</v>
      </c>
    </row>
    <row r="360" spans="1:6" ht="26.25" customHeight="1" thickBot="1" x14ac:dyDescent="0.3">
      <c r="A360" s="110">
        <v>359</v>
      </c>
      <c r="B360" s="114" t="s">
        <v>383</v>
      </c>
      <c r="C360" s="114"/>
      <c r="D360" s="111" t="str">
        <f>VLOOKUP(B360,'[1]DEMAN DCB'!$B:$C,2,0)</f>
        <v>13.09.22</v>
      </c>
      <c r="E360" s="112" t="s">
        <v>149</v>
      </c>
      <c r="F360" s="115">
        <v>1</v>
      </c>
    </row>
    <row r="361" spans="1:6" ht="26.25" customHeight="1" thickBot="1" x14ac:dyDescent="0.3">
      <c r="A361" s="113">
        <v>360</v>
      </c>
      <c r="B361" s="114" t="s">
        <v>384</v>
      </c>
      <c r="C361" s="114"/>
      <c r="D361" s="111" t="str">
        <f>VLOOKUP(B361,'[1]DEMAN DCB'!$B:$C,2,0)</f>
        <v>10.06.21</v>
      </c>
      <c r="E361" s="112" t="s">
        <v>149</v>
      </c>
      <c r="F361" s="115">
        <v>2</v>
      </c>
    </row>
    <row r="362" spans="1:6" ht="26.25" customHeight="1" thickBot="1" x14ac:dyDescent="0.3">
      <c r="A362" s="110">
        <v>361</v>
      </c>
      <c r="B362" s="114" t="s">
        <v>385</v>
      </c>
      <c r="C362" s="114"/>
      <c r="D362" s="111" t="str">
        <f>VLOOKUP(B362,'[1]DEMAN DCB'!$B:$C,2,0)</f>
        <v>18.03.21</v>
      </c>
      <c r="E362" s="112" t="s">
        <v>29</v>
      </c>
      <c r="F362" s="115">
        <v>1</v>
      </c>
    </row>
    <row r="363" spans="1:6" ht="26.25" customHeight="1" thickBot="1" x14ac:dyDescent="0.3">
      <c r="A363" s="113">
        <v>362</v>
      </c>
      <c r="B363" s="114" t="s">
        <v>386</v>
      </c>
      <c r="C363" s="114"/>
      <c r="D363" s="111" t="str">
        <f>VLOOKUP(B363,'[1]DEMAN DCB'!$B:$C,2,0)</f>
        <v>29.09.21</v>
      </c>
      <c r="E363" s="112" t="s">
        <v>149</v>
      </c>
      <c r="F363" s="115">
        <v>2</v>
      </c>
    </row>
    <row r="364" spans="1:6" ht="26.25" customHeight="1" thickBot="1" x14ac:dyDescent="0.3">
      <c r="A364" s="110">
        <v>363</v>
      </c>
      <c r="B364" s="114" t="s">
        <v>387</v>
      </c>
      <c r="C364" s="114"/>
      <c r="D364" s="111" t="str">
        <f>VLOOKUP(B364,'[1]DEMAN DCB'!$B:$C,2,0)</f>
        <v>30.12.20</v>
      </c>
      <c r="E364" s="112" t="s">
        <v>29</v>
      </c>
      <c r="F364" s="115">
        <v>2</v>
      </c>
    </row>
    <row r="365" spans="1:6" ht="26.25" customHeight="1" thickBot="1" x14ac:dyDescent="0.3">
      <c r="A365" s="113">
        <v>364</v>
      </c>
      <c r="B365" s="114" t="s">
        <v>388</v>
      </c>
      <c r="C365" s="114"/>
      <c r="D365" s="111" t="str">
        <f>VLOOKUP(B365,'[1]DEMAN DCB'!$B:$C,2,0)</f>
        <v>06.09.22</v>
      </c>
      <c r="E365" s="112" t="s">
        <v>149</v>
      </c>
      <c r="F365" s="115">
        <v>2</v>
      </c>
    </row>
    <row r="366" spans="1:6" ht="26.25" customHeight="1" thickBot="1" x14ac:dyDescent="0.3">
      <c r="A366" s="110">
        <v>365</v>
      </c>
      <c r="B366" s="114" t="s">
        <v>389</v>
      </c>
      <c r="C366" s="114"/>
      <c r="D366" s="111" t="str">
        <f>VLOOKUP(B366,'[1]DEMAN DCB'!$B:$C,2,0)</f>
        <v>05.02.22</v>
      </c>
      <c r="E366" s="112" t="s">
        <v>149</v>
      </c>
      <c r="F366" s="115">
        <v>2</v>
      </c>
    </row>
    <row r="367" spans="1:6" ht="26.25" customHeight="1" thickBot="1" x14ac:dyDescent="0.3">
      <c r="A367" s="113">
        <v>366</v>
      </c>
      <c r="B367" s="114" t="s">
        <v>390</v>
      </c>
      <c r="C367" s="114"/>
      <c r="D367" s="111" t="str">
        <f>VLOOKUP(B367,'[1]DEMAN DCB'!$B:$C,2,0)</f>
        <v>26.05.22</v>
      </c>
      <c r="E367" s="112" t="s">
        <v>149</v>
      </c>
      <c r="F367" s="115">
        <v>1</v>
      </c>
    </row>
    <row r="368" spans="1:6" ht="26.25" customHeight="1" thickBot="1" x14ac:dyDescent="0.3">
      <c r="A368" s="110">
        <v>367</v>
      </c>
      <c r="B368" s="114" t="s">
        <v>391</v>
      </c>
      <c r="C368" s="114"/>
      <c r="D368" s="111" t="str">
        <f>VLOOKUP(B368,'[1]DEMAN DCB'!$B:$C,2,0)</f>
        <v>16.04.22</v>
      </c>
      <c r="E368" s="112" t="s">
        <v>149</v>
      </c>
      <c r="F368" s="115">
        <v>1</v>
      </c>
    </row>
    <row r="369" spans="1:6" ht="26.25" customHeight="1" thickBot="1" x14ac:dyDescent="0.3">
      <c r="A369" s="113">
        <v>368</v>
      </c>
      <c r="B369" s="114" t="s">
        <v>392</v>
      </c>
      <c r="C369" s="114"/>
      <c r="D369" s="111" t="str">
        <f>VLOOKUP(B369,'[1]DEMAN DCB'!$B:$C,2,0)</f>
        <v>13.09.21</v>
      </c>
      <c r="E369" s="112" t="s">
        <v>149</v>
      </c>
      <c r="F369" s="115">
        <v>2</v>
      </c>
    </row>
    <row r="370" spans="1:6" ht="26.25" customHeight="1" thickBot="1" x14ac:dyDescent="0.3">
      <c r="A370" s="110">
        <v>369</v>
      </c>
      <c r="B370" s="114" t="s">
        <v>393</v>
      </c>
      <c r="C370" s="114"/>
      <c r="D370" s="111" t="str">
        <f>VLOOKUP(B370,'[1]DEMAN DCB'!$B:$C,2,0)</f>
        <v>16.02.21</v>
      </c>
      <c r="E370" s="112" t="s">
        <v>29</v>
      </c>
      <c r="F370" s="115">
        <v>2</v>
      </c>
    </row>
    <row r="371" spans="1:6" ht="26.25" customHeight="1" thickBot="1" x14ac:dyDescent="0.3">
      <c r="A371" s="113">
        <v>370</v>
      </c>
      <c r="B371" s="114" t="s">
        <v>394</v>
      </c>
      <c r="C371" s="114"/>
      <c r="D371" s="111" t="str">
        <f>VLOOKUP(B371,'[1]DEMAN DCB'!$B:$C,2,0)</f>
        <v>02.08.21</v>
      </c>
      <c r="E371" s="112" t="s">
        <v>149</v>
      </c>
      <c r="F371" s="115">
        <v>1</v>
      </c>
    </row>
    <row r="372" spans="1:6" ht="26.25" customHeight="1" thickBot="1" x14ac:dyDescent="0.3">
      <c r="A372" s="110">
        <v>371</v>
      </c>
      <c r="B372" s="114" t="s">
        <v>395</v>
      </c>
      <c r="C372" s="114"/>
      <c r="D372" s="111" t="str">
        <f>VLOOKUP(B372,'[1]DEMAN DCB'!$B:$C,2,0)</f>
        <v>06.08.21</v>
      </c>
      <c r="E372" s="112" t="s">
        <v>29</v>
      </c>
      <c r="F372" s="115">
        <v>2</v>
      </c>
    </row>
    <row r="373" spans="1:6" ht="26.25" customHeight="1" thickBot="1" x14ac:dyDescent="0.3">
      <c r="A373" s="113">
        <v>372</v>
      </c>
      <c r="B373" s="114" t="s">
        <v>396</v>
      </c>
      <c r="C373" s="114"/>
      <c r="D373" s="111" t="str">
        <f>VLOOKUP(B373,'[1]DEMAN DCB'!$B:$C,2,0)</f>
        <v>20.04.21</v>
      </c>
      <c r="E373" s="112" t="s">
        <v>29</v>
      </c>
      <c r="F373" s="115">
        <v>1</v>
      </c>
    </row>
    <row r="374" spans="1:6" ht="26.25" customHeight="1" thickBot="1" x14ac:dyDescent="0.3">
      <c r="A374" s="110">
        <v>373</v>
      </c>
      <c r="B374" s="114" t="s">
        <v>397</v>
      </c>
      <c r="C374" s="114"/>
      <c r="D374" s="111" t="str">
        <f>VLOOKUP(B374,'[1]DEMAN DCB'!$B:$C,2,0)</f>
        <v>12.03.21</v>
      </c>
      <c r="E374" s="112" t="s">
        <v>29</v>
      </c>
      <c r="F374" s="115">
        <v>3</v>
      </c>
    </row>
    <row r="375" spans="1:6" ht="26.25" customHeight="1" thickBot="1" x14ac:dyDescent="0.3">
      <c r="A375" s="113">
        <v>374</v>
      </c>
      <c r="B375" s="114" t="s">
        <v>398</v>
      </c>
      <c r="C375" s="114"/>
      <c r="D375" s="111" t="str">
        <f>VLOOKUP(B375,'[1]DEMAN DCB'!$B:$C,2,0)</f>
        <v>08.10.21</v>
      </c>
      <c r="E375" s="112" t="s">
        <v>149</v>
      </c>
      <c r="F375" s="115">
        <v>2</v>
      </c>
    </row>
    <row r="376" spans="1:6" ht="26.25" customHeight="1" thickBot="1" x14ac:dyDescent="0.3">
      <c r="A376" s="110">
        <v>375</v>
      </c>
      <c r="B376" s="114" t="s">
        <v>399</v>
      </c>
      <c r="C376" s="114" t="s">
        <v>400</v>
      </c>
      <c r="D376" s="111" t="str">
        <f>VLOOKUP(B376,'[1]DEMAN DCB'!$B:$C,2,0)</f>
        <v>08.11.22</v>
      </c>
      <c r="E376" s="112" t="s">
        <v>149</v>
      </c>
      <c r="F376" s="115">
        <v>2</v>
      </c>
    </row>
    <row r="377" spans="1:6" ht="26.25" customHeight="1" thickBot="1" x14ac:dyDescent="0.3">
      <c r="A377" s="113">
        <v>376</v>
      </c>
      <c r="B377" s="114" t="s">
        <v>401</v>
      </c>
      <c r="C377" s="114"/>
      <c r="D377" s="111" t="str">
        <f>VLOOKUP(B377,'[1]DEMAN DCB'!$B:$C,2,0)</f>
        <v>30.09.22</v>
      </c>
      <c r="E377" s="112" t="s">
        <v>149</v>
      </c>
      <c r="F377" s="115">
        <v>2</v>
      </c>
    </row>
    <row r="378" spans="1:6" ht="26.25" customHeight="1" thickBot="1" x14ac:dyDescent="0.3">
      <c r="A378" s="110">
        <v>377</v>
      </c>
      <c r="B378" s="114" t="s">
        <v>402</v>
      </c>
      <c r="C378" s="114"/>
      <c r="D378" s="111" t="str">
        <f>VLOOKUP(B378,'[1]DEMAN DCB'!$B:$C,2,0)</f>
        <v>18.08.21</v>
      </c>
      <c r="E378" s="112" t="s">
        <v>29</v>
      </c>
      <c r="F378" s="115">
        <v>1</v>
      </c>
    </row>
    <row r="379" spans="1:6" ht="26.25" customHeight="1" thickBot="1" x14ac:dyDescent="0.3">
      <c r="A379" s="113">
        <v>378</v>
      </c>
      <c r="B379" s="114" t="s">
        <v>403</v>
      </c>
      <c r="C379" s="114"/>
      <c r="D379" s="111" t="str">
        <f>VLOOKUP(B379,'[1]DEMAN DCB'!$B:$C,2,0)</f>
        <v>07.01.22</v>
      </c>
      <c r="E379" s="112" t="s">
        <v>149</v>
      </c>
      <c r="F379" s="115">
        <v>1</v>
      </c>
    </row>
    <row r="380" spans="1:6" ht="26.25" customHeight="1" thickBot="1" x14ac:dyDescent="0.3">
      <c r="A380" s="110">
        <v>379</v>
      </c>
      <c r="B380" s="114" t="s">
        <v>404</v>
      </c>
      <c r="C380" s="114"/>
      <c r="D380" s="111" t="str">
        <f>VLOOKUP(B380,'[1]DEMAN DCB'!$B:$C,2,0)</f>
        <v>31.10.21</v>
      </c>
      <c r="E380" s="112" t="s">
        <v>149</v>
      </c>
      <c r="F380" s="115">
        <v>2</v>
      </c>
    </row>
    <row r="381" spans="1:6" ht="26.25" customHeight="1" thickBot="1" x14ac:dyDescent="0.3">
      <c r="A381" s="113">
        <v>380</v>
      </c>
      <c r="B381" s="114" t="s">
        <v>405</v>
      </c>
      <c r="C381" s="114" t="s">
        <v>406</v>
      </c>
      <c r="D381" s="111" t="s">
        <v>407</v>
      </c>
      <c r="E381" s="112" t="s">
        <v>439</v>
      </c>
      <c r="F381" s="115">
        <v>2</v>
      </c>
    </row>
    <row r="382" spans="1:6" ht="26.25" customHeight="1" thickBot="1" x14ac:dyDescent="0.3">
      <c r="A382" s="110">
        <v>381</v>
      </c>
      <c r="B382" s="114" t="s">
        <v>408</v>
      </c>
      <c r="C382" s="114"/>
      <c r="D382" s="111" t="str">
        <f>VLOOKUP(B382,'[1]DEMAN DCB'!$B:$C,2,0)</f>
        <v>24.03.22</v>
      </c>
      <c r="E382" s="112" t="s">
        <v>149</v>
      </c>
      <c r="F382" s="115">
        <v>2</v>
      </c>
    </row>
    <row r="383" spans="1:6" ht="26.25" customHeight="1" thickBot="1" x14ac:dyDescent="0.3">
      <c r="A383" s="113">
        <v>382</v>
      </c>
      <c r="B383" s="114" t="s">
        <v>409</v>
      </c>
      <c r="C383" s="114"/>
      <c r="D383" s="111" t="str">
        <f>VLOOKUP(B383,'[1]DEMAN DCB'!$B:$C,2,0)</f>
        <v>25.05.22</v>
      </c>
      <c r="E383" s="112" t="s">
        <v>149</v>
      </c>
      <c r="F383" s="115">
        <v>2</v>
      </c>
    </row>
    <row r="384" spans="1:6" ht="26.25" customHeight="1" thickBot="1" x14ac:dyDescent="0.3">
      <c r="A384" s="110">
        <v>383</v>
      </c>
      <c r="B384" s="114" t="s">
        <v>410</v>
      </c>
      <c r="C384" s="114"/>
      <c r="D384" s="111" t="str">
        <f>VLOOKUP(B384,'[1]DEMAN DCB'!$B:$C,2,0)</f>
        <v>17.03.21</v>
      </c>
      <c r="E384" s="112" t="s">
        <v>29</v>
      </c>
      <c r="F384" s="115">
        <v>1</v>
      </c>
    </row>
    <row r="385" spans="1:6" ht="26.25" customHeight="1" thickBot="1" x14ac:dyDescent="0.3">
      <c r="A385" s="113">
        <v>384</v>
      </c>
      <c r="B385" s="114" t="s">
        <v>411</v>
      </c>
      <c r="C385" s="114"/>
      <c r="D385" s="111" t="str">
        <f>VLOOKUP(B385,'[1]DEMAN DCB'!$B:$C,2,0)</f>
        <v>18.08.21</v>
      </c>
      <c r="E385" s="112" t="s">
        <v>149</v>
      </c>
      <c r="F385" s="115">
        <v>1</v>
      </c>
    </row>
    <row r="386" spans="1:6" ht="26.25" customHeight="1" thickBot="1" x14ac:dyDescent="0.3">
      <c r="A386" s="110">
        <v>385</v>
      </c>
      <c r="B386" s="114" t="s">
        <v>412</v>
      </c>
      <c r="C386" s="114" t="s">
        <v>413</v>
      </c>
      <c r="D386" s="111" t="s">
        <v>414</v>
      </c>
      <c r="E386" s="112" t="s">
        <v>149</v>
      </c>
      <c r="F386" s="115">
        <v>2</v>
      </c>
    </row>
    <row r="387" spans="1:6" ht="26.25" customHeight="1" thickBot="1" x14ac:dyDescent="0.3">
      <c r="A387" s="113">
        <v>386</v>
      </c>
      <c r="B387" s="114" t="s">
        <v>415</v>
      </c>
      <c r="C387" s="114"/>
      <c r="D387" s="147">
        <v>44457</v>
      </c>
      <c r="E387" s="112" t="s">
        <v>149</v>
      </c>
      <c r="F387" s="115">
        <v>1</v>
      </c>
    </row>
    <row r="388" spans="1:6" ht="26.25" customHeight="1" thickBot="1" x14ac:dyDescent="0.3">
      <c r="A388" s="110">
        <v>387</v>
      </c>
      <c r="B388" s="114" t="s">
        <v>416</v>
      </c>
      <c r="C388" s="114"/>
      <c r="D388" s="111" t="str">
        <f>VLOOKUP(B388,'[1]DEMAN DCB'!$B:$C,2,0)</f>
        <v>29.01.22</v>
      </c>
      <c r="E388" s="112" t="s">
        <v>149</v>
      </c>
      <c r="F388" s="115">
        <v>2</v>
      </c>
    </row>
    <row r="389" spans="1:6" ht="26.25" customHeight="1" thickBot="1" x14ac:dyDescent="0.3">
      <c r="A389" s="113">
        <v>388</v>
      </c>
      <c r="B389" s="114" t="s">
        <v>417</v>
      </c>
      <c r="C389" s="114"/>
      <c r="D389" s="111" t="str">
        <f>VLOOKUP(B389,'[1]DEMAN DCB'!$B:$C,2,0)</f>
        <v>24.11.21</v>
      </c>
      <c r="E389" s="112" t="s">
        <v>149</v>
      </c>
      <c r="F389" s="115">
        <v>2</v>
      </c>
    </row>
    <row r="390" spans="1:6" ht="26.25" customHeight="1" thickBot="1" x14ac:dyDescent="0.3">
      <c r="A390" s="110">
        <v>389</v>
      </c>
      <c r="B390" s="114" t="s">
        <v>418</v>
      </c>
      <c r="C390" s="114"/>
      <c r="D390" s="111" t="str">
        <f>VLOOKUP(B390,'[1]DEMAN DCB'!$B:$C,2,0)</f>
        <v>16.06.22</v>
      </c>
      <c r="E390" s="112" t="s">
        <v>149</v>
      </c>
      <c r="F390" s="115">
        <v>2</v>
      </c>
    </row>
    <row r="391" spans="1:6" ht="26.25" customHeight="1" thickBot="1" x14ac:dyDescent="0.3">
      <c r="A391" s="113">
        <v>390</v>
      </c>
      <c r="B391" s="114" t="s">
        <v>419</v>
      </c>
      <c r="C391" s="114"/>
      <c r="D391" s="111" t="str">
        <f>VLOOKUP(B391,'[1]DEMAN DCB'!$B:$C,2,0)</f>
        <v>30.05.22</v>
      </c>
      <c r="E391" s="112" t="s">
        <v>149</v>
      </c>
      <c r="F391" s="115">
        <v>2</v>
      </c>
    </row>
    <row r="392" spans="1:6" ht="26.25" customHeight="1" thickBot="1" x14ac:dyDescent="0.3">
      <c r="A392" s="110">
        <v>391</v>
      </c>
      <c r="B392" s="114" t="s">
        <v>420</v>
      </c>
      <c r="C392" s="114"/>
      <c r="D392" s="111" t="str">
        <f>VLOOKUP(B392,'[1]DEMAN DCB'!$B:$C,2,0)</f>
        <v>09.02.22</v>
      </c>
      <c r="E392" s="112" t="s">
        <v>149</v>
      </c>
      <c r="F392" s="115">
        <v>2</v>
      </c>
    </row>
    <row r="393" spans="1:6" ht="26.25" customHeight="1" thickBot="1" x14ac:dyDescent="0.3">
      <c r="A393" s="113">
        <v>392</v>
      </c>
      <c r="B393" s="114" t="s">
        <v>421</v>
      </c>
      <c r="C393" s="114"/>
      <c r="D393" s="111" t="str">
        <f>VLOOKUP(B393,'[1]DEMAN DCB'!$B:$C,2,0)</f>
        <v>18.09.21</v>
      </c>
      <c r="E393" s="112" t="s">
        <v>149</v>
      </c>
      <c r="F393" s="115">
        <v>1</v>
      </c>
    </row>
    <row r="394" spans="1:6" ht="26.25" customHeight="1" thickBot="1" x14ac:dyDescent="0.3">
      <c r="A394" s="110">
        <v>393</v>
      </c>
      <c r="B394" s="114" t="s">
        <v>422</v>
      </c>
      <c r="C394" s="114"/>
      <c r="D394" s="111" t="str">
        <f>VLOOKUP(B394,'[1]DEMAN DCB'!$B:$C,2,0)</f>
        <v>24.08.21</v>
      </c>
      <c r="E394" s="112" t="s">
        <v>149</v>
      </c>
      <c r="F394" s="115">
        <v>1</v>
      </c>
    </row>
    <row r="395" spans="1:6" ht="26.25" customHeight="1" thickBot="1" x14ac:dyDescent="0.3">
      <c r="A395" s="113">
        <v>394</v>
      </c>
      <c r="B395" s="114" t="s">
        <v>423</v>
      </c>
      <c r="C395" s="114"/>
      <c r="D395" s="111" t="str">
        <f>VLOOKUP(B395,'[1]DEMAN DCB'!$B:$C,2,0)</f>
        <v>30.03.22</v>
      </c>
      <c r="E395" s="112" t="s">
        <v>149</v>
      </c>
      <c r="F395" s="115">
        <v>2</v>
      </c>
    </row>
    <row r="396" spans="1:6" ht="26.25" customHeight="1" thickBot="1" x14ac:dyDescent="0.3">
      <c r="A396" s="110">
        <v>395</v>
      </c>
      <c r="B396" s="114" t="s">
        <v>424</v>
      </c>
      <c r="C396" s="114"/>
      <c r="D396" s="111" t="str">
        <f>VLOOKUP(B396,'[1]DEMAN DCB'!$B:$C,2,0)</f>
        <v>16.06.22</v>
      </c>
      <c r="E396" s="112" t="s">
        <v>149</v>
      </c>
      <c r="F396" s="115">
        <v>2</v>
      </c>
    </row>
    <row r="397" spans="1:6" ht="26.25" customHeight="1" thickBot="1" x14ac:dyDescent="0.3">
      <c r="A397" s="113">
        <v>396</v>
      </c>
      <c r="B397" s="114" t="s">
        <v>425</v>
      </c>
      <c r="C397" s="114"/>
      <c r="D397" s="111" t="str">
        <f>VLOOKUP(B397,'[1]DEMAN DCB'!$B:$C,2,0)</f>
        <v>17.03.21</v>
      </c>
      <c r="E397" s="112" t="s">
        <v>29</v>
      </c>
      <c r="F397" s="115">
        <v>1</v>
      </c>
    </row>
    <row r="398" spans="1:6" ht="26.25" customHeight="1" thickBot="1" x14ac:dyDescent="0.3">
      <c r="A398" s="110">
        <v>397</v>
      </c>
      <c r="B398" s="114" t="s">
        <v>426</v>
      </c>
      <c r="C398" s="114"/>
      <c r="D398" s="111" t="str">
        <f>VLOOKUP(B398,'[1]DEMAN DCB'!$B:$C,2,0)</f>
        <v>10.11.21</v>
      </c>
      <c r="E398" s="112" t="s">
        <v>149</v>
      </c>
      <c r="F398" s="115">
        <v>2</v>
      </c>
    </row>
    <row r="399" spans="1:6" ht="26.25" customHeight="1" thickBot="1" x14ac:dyDescent="0.3">
      <c r="A399" s="113">
        <v>398</v>
      </c>
      <c r="B399" s="114" t="s">
        <v>427</v>
      </c>
      <c r="C399" s="114"/>
      <c r="D399" s="111" t="str">
        <f>VLOOKUP(B399,'[1]DEMAN DCB'!$B:$C,2,0)</f>
        <v>27.04.22</v>
      </c>
      <c r="E399" s="112" t="s">
        <v>149</v>
      </c>
      <c r="F399" s="115">
        <v>2</v>
      </c>
    </row>
    <row r="400" spans="1:6" ht="26.25" customHeight="1" thickBot="1" x14ac:dyDescent="0.3">
      <c r="A400" s="110">
        <v>399</v>
      </c>
      <c r="B400" s="114" t="s">
        <v>428</v>
      </c>
      <c r="C400" s="114"/>
      <c r="D400" s="111" t="str">
        <f>VLOOKUP(B400,'[1]DEMAN DCB'!$B:$C,2,0)</f>
        <v>19.03.22</v>
      </c>
      <c r="E400" s="112" t="s">
        <v>149</v>
      </c>
      <c r="F400" s="115">
        <v>2</v>
      </c>
    </row>
    <row r="401" spans="1:14" ht="26.25" customHeight="1" thickBot="1" x14ac:dyDescent="0.3">
      <c r="A401" s="113">
        <v>400</v>
      </c>
      <c r="B401" s="114" t="s">
        <v>429</v>
      </c>
      <c r="C401" s="114"/>
      <c r="D401" s="111" t="str">
        <f>VLOOKUP(B401,'[1]DEMAN DCB'!$B:$C,2,0)</f>
        <v>05.06.22</v>
      </c>
      <c r="E401" s="112" t="s">
        <v>149</v>
      </c>
      <c r="F401" s="115">
        <v>2</v>
      </c>
    </row>
    <row r="402" spans="1:14" ht="26.25" customHeight="1" thickBot="1" x14ac:dyDescent="0.3">
      <c r="A402" s="110">
        <v>401</v>
      </c>
      <c r="B402" s="114" t="s">
        <v>430</v>
      </c>
      <c r="C402" s="114"/>
      <c r="D402" s="111" t="str">
        <f>VLOOKUP(B402,'[1]DEMAN DCB'!$B:$C,2,0)</f>
        <v>13.05.22</v>
      </c>
      <c r="E402" s="112" t="s">
        <v>149</v>
      </c>
      <c r="F402" s="115">
        <v>3</v>
      </c>
    </row>
    <row r="403" spans="1:14" ht="26.25" customHeight="1" thickBot="1" x14ac:dyDescent="0.3">
      <c r="A403" s="113">
        <v>402</v>
      </c>
      <c r="B403" s="114" t="s">
        <v>432</v>
      </c>
      <c r="C403" s="114"/>
      <c r="D403" s="111" t="str">
        <f>VLOOKUP(B403,'[1]DEMAN DCB'!$B:$C,2,0)</f>
        <v>09.06.22</v>
      </c>
      <c r="E403" s="112" t="s">
        <v>149</v>
      </c>
      <c r="F403" s="115">
        <v>2</v>
      </c>
    </row>
    <row r="404" spans="1:14" ht="26.25" customHeight="1" thickBot="1" x14ac:dyDescent="0.3">
      <c r="A404" s="110">
        <v>403</v>
      </c>
      <c r="B404" s="114" t="s">
        <v>433</v>
      </c>
      <c r="C404" s="114"/>
      <c r="D404" s="111" t="str">
        <f>VLOOKUP(B404,'[1]DEMAN DCB'!$B:$C,2,0)</f>
        <v>13.04.22</v>
      </c>
      <c r="E404" s="112" t="s">
        <v>149</v>
      </c>
      <c r="F404" s="115">
        <v>2</v>
      </c>
    </row>
    <row r="405" spans="1:14" ht="26.25" customHeight="1" thickBot="1" x14ac:dyDescent="0.3">
      <c r="A405" s="113">
        <v>404</v>
      </c>
      <c r="B405" s="114" t="s">
        <v>434</v>
      </c>
      <c r="C405" s="114"/>
      <c r="D405" s="111" t="str">
        <f>VLOOKUP(B405,'[1]DEMAN DCB'!$B:$C,2,0)</f>
        <v>13.02.21</v>
      </c>
      <c r="E405" s="112" t="s">
        <v>149</v>
      </c>
      <c r="F405" s="115">
        <v>1</v>
      </c>
    </row>
    <row r="406" spans="1:14" ht="26.25" customHeight="1" thickBot="1" x14ac:dyDescent="0.3">
      <c r="A406" s="110">
        <v>405</v>
      </c>
      <c r="B406" s="156" t="s">
        <v>440</v>
      </c>
      <c r="C406" s="156"/>
      <c r="D406" s="156" t="str">
        <f>VLOOKUP(B406,'[1]DEMAN DCB'!$B:$C,2,0)</f>
        <v>20.11.21</v>
      </c>
      <c r="E406" s="112" t="s">
        <v>149</v>
      </c>
      <c r="F406" s="157">
        <v>2</v>
      </c>
    </row>
    <row r="407" spans="1:14" ht="26.25" customHeight="1" thickBot="1" x14ac:dyDescent="0.3">
      <c r="A407" s="113">
        <v>406</v>
      </c>
      <c r="B407" s="114" t="s">
        <v>441</v>
      </c>
      <c r="C407" s="114"/>
      <c r="D407" s="111" t="str">
        <f>VLOOKUP(B407,'[1]DEMAN DCB'!$B:$C,2,0)</f>
        <v>22.04.22</v>
      </c>
      <c r="E407" s="112" t="s">
        <v>149</v>
      </c>
      <c r="F407" s="115">
        <v>2</v>
      </c>
    </row>
    <row r="408" spans="1:14" ht="26.25" customHeight="1" thickBot="1" x14ac:dyDescent="0.3">
      <c r="A408" s="110">
        <v>407</v>
      </c>
      <c r="B408" s="114" t="s">
        <v>442</v>
      </c>
      <c r="C408" s="114"/>
      <c r="D408" s="111" t="str">
        <f>VLOOKUP(B408,'[1]DEMAN DCB'!$B:$C,2,0)</f>
        <v>26.08.22</v>
      </c>
      <c r="E408" s="112" t="s">
        <v>149</v>
      </c>
      <c r="F408" s="115">
        <v>2</v>
      </c>
    </row>
    <row r="409" spans="1:14" ht="26.25" customHeight="1" thickBot="1" x14ac:dyDescent="0.3">
      <c r="A409" s="113">
        <v>408</v>
      </c>
      <c r="B409" s="114" t="s">
        <v>443</v>
      </c>
      <c r="C409" s="114"/>
      <c r="D409" s="111" t="str">
        <f>VLOOKUP(B409,'[1]DEMAN DCB'!$B:$C,2,0)</f>
        <v>21.05.22</v>
      </c>
      <c r="E409" s="112" t="s">
        <v>149</v>
      </c>
      <c r="F409" s="115">
        <v>2</v>
      </c>
    </row>
    <row r="410" spans="1:14" ht="26.25" customHeight="1" thickBot="1" x14ac:dyDescent="0.3">
      <c r="A410" s="110">
        <v>409</v>
      </c>
      <c r="B410" s="114" t="s">
        <v>444</v>
      </c>
      <c r="C410" s="114"/>
      <c r="D410" s="111" t="str">
        <f>VLOOKUP(B410,'[1]DEMAN DCB'!$B:$C,2,0)</f>
        <v>12.04.22</v>
      </c>
      <c r="E410" s="112" t="s">
        <v>149</v>
      </c>
      <c r="F410" s="115">
        <v>2</v>
      </c>
    </row>
    <row r="411" spans="1:14" ht="26.25" customHeight="1" thickBot="1" x14ac:dyDescent="0.3">
      <c r="A411" s="113">
        <v>410</v>
      </c>
      <c r="B411" s="114" t="s">
        <v>445</v>
      </c>
      <c r="C411" s="114"/>
      <c r="D411" s="111" t="str">
        <f>VLOOKUP(B411,'[1]DEMAN DCB'!$B:$C,2,0)</f>
        <v>25.05.22</v>
      </c>
      <c r="E411" s="112" t="s">
        <v>149</v>
      </c>
      <c r="F411" s="115">
        <v>2</v>
      </c>
    </row>
    <row r="412" spans="1:14" ht="26.25" customHeight="1" thickBot="1" x14ac:dyDescent="0.3">
      <c r="A412" s="110">
        <v>411</v>
      </c>
      <c r="B412" s="114" t="s">
        <v>446</v>
      </c>
      <c r="C412" s="114"/>
      <c r="D412" s="111" t="str">
        <f>VLOOKUP(B412,'[1]DEMAN DCB'!$B:$C,2,0)</f>
        <v>16.04.22</v>
      </c>
      <c r="E412" s="112" t="s">
        <v>149</v>
      </c>
      <c r="F412" s="115">
        <v>1</v>
      </c>
    </row>
    <row r="413" spans="1:14" ht="26.25" customHeight="1" thickBot="1" x14ac:dyDescent="0.3">
      <c r="A413" s="113">
        <v>412</v>
      </c>
      <c r="B413" s="114" t="s">
        <v>447</v>
      </c>
      <c r="C413" s="114"/>
      <c r="D413" s="111" t="str">
        <f>VLOOKUP(B413,'[1]DEMAN DCB'!$B:$C,2,0)</f>
        <v>31.03.22</v>
      </c>
      <c r="E413" s="112" t="s">
        <v>149</v>
      </c>
      <c r="F413" s="115">
        <v>1</v>
      </c>
    </row>
    <row r="414" spans="1:14" ht="26.25" customHeight="1" thickBot="1" x14ac:dyDescent="0.3">
      <c r="A414" s="110">
        <v>413</v>
      </c>
      <c r="B414" s="114" t="s">
        <v>448</v>
      </c>
      <c r="C414" s="114"/>
      <c r="D414" s="111" t="str">
        <f>VLOOKUP(B414,'[1]DEMAN DCB'!$B:$C,2,0)</f>
        <v>11.07.22</v>
      </c>
      <c r="E414" s="112" t="s">
        <v>149</v>
      </c>
      <c r="F414" s="115">
        <v>2</v>
      </c>
    </row>
    <row r="415" spans="1:14" s="161" customFormat="1" ht="26.25" customHeight="1" thickBot="1" x14ac:dyDescent="0.3">
      <c r="A415" s="113">
        <v>414</v>
      </c>
      <c r="B415" s="158" t="s">
        <v>449</v>
      </c>
      <c r="C415" s="158" t="s">
        <v>450</v>
      </c>
      <c r="D415" s="159" t="s">
        <v>451</v>
      </c>
      <c r="E415" s="112" t="s">
        <v>149</v>
      </c>
      <c r="F415" s="160">
        <v>2</v>
      </c>
      <c r="G415" s="139"/>
      <c r="N415" s="139"/>
    </row>
    <row r="416" spans="1:14" ht="26.25" customHeight="1" thickBot="1" x14ac:dyDescent="0.3">
      <c r="A416" s="110">
        <v>415</v>
      </c>
      <c r="B416" s="156" t="s">
        <v>454</v>
      </c>
      <c r="C416" s="156"/>
      <c r="D416" s="156" t="str">
        <f>VLOOKUP(B416,'[1]DEMAN DCB'!$B:$C,2,0)</f>
        <v>26.10.21</v>
      </c>
      <c r="E416" s="112" t="s">
        <v>149</v>
      </c>
      <c r="F416" s="157">
        <v>2</v>
      </c>
    </row>
    <row r="417" spans="1:14" ht="26.25" customHeight="1" thickBot="1" x14ac:dyDescent="0.3">
      <c r="A417" s="113">
        <v>416</v>
      </c>
      <c r="B417" s="114" t="s">
        <v>455</v>
      </c>
      <c r="C417" s="114"/>
      <c r="D417" s="111" t="str">
        <f>VLOOKUP(B417,'[1]DEMAN DCB'!$B:$C,2,0)</f>
        <v>26.11.21</v>
      </c>
      <c r="E417" s="112" t="s">
        <v>149</v>
      </c>
      <c r="F417" s="115">
        <v>1</v>
      </c>
    </row>
    <row r="418" spans="1:14" ht="26.25" customHeight="1" thickBot="1" x14ac:dyDescent="0.3">
      <c r="A418" s="110">
        <v>417</v>
      </c>
      <c r="B418" s="114" t="s">
        <v>456</v>
      </c>
      <c r="C418" s="114"/>
      <c r="D418" s="111" t="str">
        <f>VLOOKUP(B418,'[1]DEMAN DCB'!$B:$C,2,0)</f>
        <v>23.09.20</v>
      </c>
      <c r="E418" s="112" t="s">
        <v>149</v>
      </c>
      <c r="F418" s="115">
        <v>2</v>
      </c>
    </row>
    <row r="419" spans="1:14" ht="26.25" customHeight="1" thickBot="1" x14ac:dyDescent="0.3">
      <c r="A419" s="113">
        <v>418</v>
      </c>
      <c r="B419" s="114" t="s">
        <v>457</v>
      </c>
      <c r="C419" s="114"/>
      <c r="D419" s="111" t="str">
        <f>VLOOKUP(B419,'[1]DEMAN DCB'!$B:$C,2,0)</f>
        <v>03.08.22</v>
      </c>
      <c r="E419" s="112" t="s">
        <v>149</v>
      </c>
      <c r="F419" s="115">
        <v>2</v>
      </c>
    </row>
    <row r="420" spans="1:14" ht="26.25" customHeight="1" thickBot="1" x14ac:dyDescent="0.3">
      <c r="A420" s="110">
        <v>419</v>
      </c>
      <c r="B420" s="114" t="s">
        <v>458</v>
      </c>
      <c r="C420" s="114"/>
      <c r="D420" s="111" t="str">
        <f>VLOOKUP(B420,'[1]DEMAN DCB'!$B:$C,2,0)</f>
        <v>22.09.22</v>
      </c>
      <c r="E420" s="112" t="s">
        <v>149</v>
      </c>
      <c r="F420" s="115">
        <v>2</v>
      </c>
    </row>
    <row r="421" spans="1:14" ht="26.25" customHeight="1" thickBot="1" x14ac:dyDescent="0.3">
      <c r="A421" s="113">
        <v>420</v>
      </c>
      <c r="B421" s="114" t="s">
        <v>459</v>
      </c>
      <c r="C421" s="114" t="s">
        <v>460</v>
      </c>
      <c r="D421" s="111" t="str">
        <f>VLOOKUP(B421,'[1]DEMAN DCB'!$B:$C,2,0)</f>
        <v>06.10.22</v>
      </c>
      <c r="E421" s="112" t="s">
        <v>149</v>
      </c>
      <c r="F421" s="115">
        <v>2</v>
      </c>
    </row>
    <row r="422" spans="1:14" ht="26.25" customHeight="1" thickBot="1" x14ac:dyDescent="0.3">
      <c r="A422" s="110">
        <v>421</v>
      </c>
      <c r="B422" s="114" t="s">
        <v>461</v>
      </c>
      <c r="C422" s="114"/>
      <c r="D422" s="111" t="str">
        <f>VLOOKUP(B422,'[1]DEMAN DCB'!$B:$C,2,0)</f>
        <v>18.08.21</v>
      </c>
      <c r="E422" s="112" t="s">
        <v>149</v>
      </c>
      <c r="F422" s="115">
        <v>1</v>
      </c>
    </row>
    <row r="423" spans="1:14" ht="26.25" customHeight="1" thickBot="1" x14ac:dyDescent="0.3">
      <c r="A423" s="113">
        <v>422</v>
      </c>
      <c r="B423" s="114" t="s">
        <v>462</v>
      </c>
      <c r="C423" s="114"/>
      <c r="D423" s="111" t="str">
        <f>VLOOKUP(B423,'[1]DEMAN DCB'!$B:$C,2,0)</f>
        <v>19.07.21</v>
      </c>
      <c r="E423" s="112" t="s">
        <v>29</v>
      </c>
      <c r="F423" s="115">
        <v>1</v>
      </c>
    </row>
    <row r="424" spans="1:14" ht="26.25" customHeight="1" thickBot="1" x14ac:dyDescent="0.3">
      <c r="A424" s="110">
        <v>423</v>
      </c>
      <c r="B424" s="153" t="s">
        <v>463</v>
      </c>
      <c r="C424" s="153"/>
      <c r="D424" s="154" t="str">
        <f>VLOOKUP(B424,'[1]DEMAN DCB'!$B:$C,2,0)</f>
        <v>17.01.22</v>
      </c>
      <c r="E424" s="112" t="s">
        <v>149</v>
      </c>
      <c r="F424" s="155">
        <v>1</v>
      </c>
    </row>
    <row r="425" spans="1:14" ht="26.25" customHeight="1" thickBot="1" x14ac:dyDescent="0.3">
      <c r="A425" s="113">
        <v>424</v>
      </c>
      <c r="B425" s="156" t="s">
        <v>466</v>
      </c>
      <c r="C425" s="156"/>
      <c r="D425" s="156" t="str">
        <f>VLOOKUP(B425,'[1]DEMAN DCB'!$B:$C,2,0)</f>
        <v>18.10.22</v>
      </c>
      <c r="E425" s="112" t="s">
        <v>149</v>
      </c>
      <c r="F425" s="157">
        <v>2</v>
      </c>
    </row>
    <row r="426" spans="1:14" ht="26.25" customHeight="1" thickBot="1" x14ac:dyDescent="0.3">
      <c r="A426" s="110">
        <v>425</v>
      </c>
      <c r="B426" s="114" t="s">
        <v>467</v>
      </c>
      <c r="C426" s="114"/>
      <c r="D426" s="111" t="str">
        <f>VLOOKUP(B426,'[1]DEMAN DCB'!$B:$C,2,0)</f>
        <v>15.07.22</v>
      </c>
      <c r="E426" s="112" t="s">
        <v>149</v>
      </c>
      <c r="F426" s="115">
        <v>2</v>
      </c>
    </row>
    <row r="427" spans="1:14" ht="26.25" customHeight="1" thickBot="1" x14ac:dyDescent="0.3">
      <c r="A427" s="113">
        <v>426</v>
      </c>
      <c r="B427" s="114" t="s">
        <v>468</v>
      </c>
      <c r="C427" s="114"/>
      <c r="D427" s="111" t="str">
        <f>VLOOKUP(B427,'[1]DEMAN DCB'!$B:$C,2,0)</f>
        <v>13.08.22</v>
      </c>
      <c r="E427" s="112" t="s">
        <v>149</v>
      </c>
      <c r="F427" s="115">
        <v>1</v>
      </c>
    </row>
    <row r="428" spans="1:14" ht="26.25" customHeight="1" thickBot="1" x14ac:dyDescent="0.3">
      <c r="A428" s="110">
        <v>427</v>
      </c>
      <c r="B428" s="153" t="s">
        <v>469</v>
      </c>
      <c r="C428" s="153"/>
      <c r="D428" s="154" t="str">
        <f>VLOOKUP(B428,'[1]DEMAN DCB'!$B:$C,2,0)</f>
        <v>02.11.21</v>
      </c>
      <c r="E428" s="112" t="s">
        <v>149</v>
      </c>
      <c r="F428" s="155">
        <v>2</v>
      </c>
    </row>
    <row r="429" spans="1:14" ht="26.25" customHeight="1" thickBot="1" x14ac:dyDescent="0.3">
      <c r="A429" s="113">
        <v>428</v>
      </c>
      <c r="B429" s="162" t="s">
        <v>472</v>
      </c>
      <c r="C429" s="162"/>
      <c r="D429" s="162" t="str">
        <f>VLOOKUP(B429,'[1]DEMAN DCB'!$B:$C,2,0)</f>
        <v>12.07.22</v>
      </c>
      <c r="E429" s="112" t="s">
        <v>149</v>
      </c>
      <c r="F429" s="163">
        <v>2</v>
      </c>
    </row>
    <row r="430" spans="1:14" ht="26.25" customHeight="1" thickBot="1" x14ac:dyDescent="0.3">
      <c r="A430" s="110">
        <v>429</v>
      </c>
      <c r="B430" s="108" t="s">
        <v>473</v>
      </c>
      <c r="C430" s="108" t="s">
        <v>474</v>
      </c>
      <c r="D430" s="108">
        <f>VLOOKUP(B430,'[1]DEMAN DCB'!$B:$C,2,0)</f>
        <v>0</v>
      </c>
      <c r="E430" s="112" t="s">
        <v>149</v>
      </c>
      <c r="F430" s="109">
        <v>2</v>
      </c>
      <c r="N430" s="139">
        <v>1501</v>
      </c>
    </row>
    <row r="431" spans="1:14" ht="26.25" customHeight="1" thickBot="1" x14ac:dyDescent="0.3">
      <c r="A431" s="113">
        <v>430</v>
      </c>
      <c r="B431" s="156" t="s">
        <v>475</v>
      </c>
      <c r="C431" s="156"/>
      <c r="D431" s="156" t="str">
        <f>VLOOKUP(B431,'[1]DEMAN DCB'!$B:$C,2,0)</f>
        <v>10.03.22</v>
      </c>
      <c r="E431" s="112" t="s">
        <v>149</v>
      </c>
      <c r="F431" s="157">
        <v>1</v>
      </c>
    </row>
    <row r="432" spans="1:14" ht="26.25" customHeight="1" thickBot="1" x14ac:dyDescent="0.3">
      <c r="A432" s="110">
        <v>431</v>
      </c>
      <c r="B432" s="114" t="s">
        <v>476</v>
      </c>
      <c r="C432" s="114"/>
      <c r="D432" s="111" t="str">
        <f>VLOOKUP(B432,'[1]DEMAN DCB'!$B:$C,2,0)</f>
        <v>11.07.22</v>
      </c>
      <c r="E432" s="112" t="s">
        <v>149</v>
      </c>
      <c r="F432" s="115">
        <v>2</v>
      </c>
    </row>
    <row r="433" spans="1:6" ht="26.25" customHeight="1" thickBot="1" x14ac:dyDescent="0.3">
      <c r="A433" s="113">
        <v>432</v>
      </c>
      <c r="B433" s="114" t="s">
        <v>477</v>
      </c>
      <c r="C433" s="114"/>
      <c r="D433" s="111" t="str">
        <f>VLOOKUP(B433,'[1]DEMAN DCB'!$B:$C,2,0)</f>
        <v>12.07.22</v>
      </c>
      <c r="E433" s="112" t="s">
        <v>149</v>
      </c>
      <c r="F433" s="115">
        <v>2</v>
      </c>
    </row>
    <row r="434" spans="1:6" ht="26.25" customHeight="1" thickBot="1" x14ac:dyDescent="0.3">
      <c r="A434" s="110">
        <v>433</v>
      </c>
      <c r="B434" s="114" t="s">
        <v>478</v>
      </c>
      <c r="C434" s="114"/>
      <c r="D434" s="111">
        <f>VLOOKUP(B434,'[1]DEMAN DCB'!$B:$C,2,0)</f>
        <v>0</v>
      </c>
      <c r="E434" s="112" t="s">
        <v>149</v>
      </c>
      <c r="F434" s="115">
        <v>2</v>
      </c>
    </row>
    <row r="435" spans="1:6" ht="26.25" customHeight="1" thickBot="1" x14ac:dyDescent="0.3">
      <c r="A435" s="113">
        <v>434</v>
      </c>
      <c r="B435" s="114" t="s">
        <v>479</v>
      </c>
      <c r="C435" s="114"/>
      <c r="D435" s="111" t="str">
        <f>VLOOKUP(B435,'[1]DEMAN DCB'!$B:$C,2,0)</f>
        <v>30.12.21</v>
      </c>
      <c r="E435" s="112" t="s">
        <v>149</v>
      </c>
      <c r="F435" s="115">
        <v>2</v>
      </c>
    </row>
    <row r="436" spans="1:6" ht="26.25" customHeight="1" thickBot="1" x14ac:dyDescent="0.3">
      <c r="A436" s="110">
        <v>435</v>
      </c>
      <c r="B436" s="114" t="s">
        <v>480</v>
      </c>
      <c r="C436" s="114"/>
      <c r="D436" s="111">
        <f>VLOOKUP(B436,'[1]DEMAN DCB'!$B:$C,2,0)</f>
        <v>22</v>
      </c>
      <c r="E436" s="112" t="s">
        <v>149</v>
      </c>
      <c r="F436" s="115">
        <v>1</v>
      </c>
    </row>
    <row r="437" spans="1:6" ht="26.25" customHeight="1" thickBot="1" x14ac:dyDescent="0.3">
      <c r="A437" s="113">
        <v>436</v>
      </c>
      <c r="B437" s="114" t="s">
        <v>481</v>
      </c>
      <c r="C437" s="114"/>
      <c r="D437" s="111" t="str">
        <f>VLOOKUP(B437,'[1]DEMAN DCB'!$B:$C,2,0)</f>
        <v>18.12.21</v>
      </c>
      <c r="E437" s="112" t="s">
        <v>149</v>
      </c>
      <c r="F437" s="115">
        <v>2</v>
      </c>
    </row>
    <row r="438" spans="1:6" ht="26.25" customHeight="1" thickBot="1" x14ac:dyDescent="0.3">
      <c r="A438" s="110">
        <v>437</v>
      </c>
      <c r="B438" s="114" t="s">
        <v>482</v>
      </c>
      <c r="C438" s="114"/>
      <c r="D438" s="111" t="str">
        <f>VLOOKUP(B438,'[1]DEMAN DCB'!$B:$C,2,0)</f>
        <v>18.12.21</v>
      </c>
      <c r="E438" s="112" t="s">
        <v>149</v>
      </c>
      <c r="F438" s="115">
        <v>1</v>
      </c>
    </row>
    <row r="439" spans="1:6" ht="26.25" customHeight="1" thickBot="1" x14ac:dyDescent="0.3">
      <c r="A439" s="113">
        <v>438</v>
      </c>
      <c r="B439" s="114" t="s">
        <v>483</v>
      </c>
      <c r="C439" s="114"/>
      <c r="D439" s="111" t="str">
        <f>VLOOKUP(B439,'[1]DEMAN DCB'!$B:$C,2,0)</f>
        <v>11.08.21</v>
      </c>
      <c r="E439" s="112" t="s">
        <v>149</v>
      </c>
      <c r="F439" s="115">
        <v>1</v>
      </c>
    </row>
    <row r="440" spans="1:6" ht="26.25" customHeight="1" thickBot="1" x14ac:dyDescent="0.3">
      <c r="A440" s="110">
        <v>439</v>
      </c>
      <c r="B440" s="114" t="s">
        <v>484</v>
      </c>
      <c r="C440" s="114"/>
      <c r="D440" s="111" t="str">
        <f>VLOOKUP(B440,'[1]DEMAN DCB'!$B:$C,2,0)</f>
        <v>18.02.22</v>
      </c>
      <c r="E440" s="112" t="s">
        <v>149</v>
      </c>
      <c r="F440" s="115">
        <v>5</v>
      </c>
    </row>
    <row r="441" spans="1:6" ht="26.25" customHeight="1" thickBot="1" x14ac:dyDescent="0.3">
      <c r="A441" s="113">
        <v>440</v>
      </c>
      <c r="B441" s="114" t="s">
        <v>485</v>
      </c>
      <c r="C441" s="114"/>
      <c r="D441" s="111" t="str">
        <f>VLOOKUP(B441,'[1]DEMAN DCB'!$B:$C,2,0)</f>
        <v>18.07.22</v>
      </c>
      <c r="E441" s="112" t="s">
        <v>149</v>
      </c>
      <c r="F441" s="115">
        <v>2</v>
      </c>
    </row>
    <row r="442" spans="1:6" ht="26.25" customHeight="1" thickBot="1" x14ac:dyDescent="0.3">
      <c r="A442" s="110">
        <v>441</v>
      </c>
      <c r="B442" s="114" t="s">
        <v>486</v>
      </c>
      <c r="C442" s="114"/>
      <c r="D442" s="111" t="str">
        <f>VLOOKUP(B442,'[1]DEMAN DCB'!$B:$C,2,0)</f>
        <v>04.08.21</v>
      </c>
      <c r="E442" s="112" t="s">
        <v>149</v>
      </c>
      <c r="F442" s="115">
        <v>1</v>
      </c>
    </row>
    <row r="443" spans="1:6" ht="26.25" customHeight="1" thickBot="1" x14ac:dyDescent="0.3">
      <c r="A443" s="113">
        <v>442</v>
      </c>
      <c r="B443" s="114" t="s">
        <v>487</v>
      </c>
      <c r="C443" s="114"/>
      <c r="D443" s="111" t="str">
        <f>VLOOKUP(B443,'[1]DEMAN DCB'!$B:$C,2,0)</f>
        <v>24.08.21</v>
      </c>
      <c r="E443" s="112" t="s">
        <v>29</v>
      </c>
      <c r="F443" s="115">
        <v>1</v>
      </c>
    </row>
    <row r="444" spans="1:6" ht="26.25" customHeight="1" thickBot="1" x14ac:dyDescent="0.3">
      <c r="A444" s="110">
        <v>443</v>
      </c>
      <c r="B444" s="114" t="s">
        <v>488</v>
      </c>
      <c r="C444" s="114"/>
      <c r="D444" s="111" t="str">
        <f>VLOOKUP(B444,'[1]DEMAN DCB'!$B:$C,2,0)</f>
        <v>11.10.21</v>
      </c>
      <c r="E444" s="112" t="s">
        <v>149</v>
      </c>
      <c r="F444" s="115">
        <v>1</v>
      </c>
    </row>
    <row r="445" spans="1:6" ht="26.25" customHeight="1" thickBot="1" x14ac:dyDescent="0.3">
      <c r="A445" s="113">
        <v>444</v>
      </c>
      <c r="B445" s="114" t="s">
        <v>489</v>
      </c>
      <c r="C445" s="114"/>
      <c r="D445" s="111" t="str">
        <f>VLOOKUP(B445,'[1]DEMAN DCB'!$B:$C,2,0)</f>
        <v>06.07.21</v>
      </c>
      <c r="E445" s="112" t="s">
        <v>149</v>
      </c>
      <c r="F445" s="115">
        <v>1</v>
      </c>
    </row>
    <row r="446" spans="1:6" ht="26.25" customHeight="1" thickBot="1" x14ac:dyDescent="0.3">
      <c r="A446" s="110">
        <v>445</v>
      </c>
      <c r="B446" s="114" t="s">
        <v>490</v>
      </c>
      <c r="C446" s="114"/>
      <c r="D446" s="111">
        <f>VLOOKUP(B446,'[1]DEMAN DCB'!$B:$C,2,0)</f>
        <v>44743</v>
      </c>
      <c r="E446" s="112" t="s">
        <v>149</v>
      </c>
      <c r="F446" s="115">
        <v>2</v>
      </c>
    </row>
    <row r="447" spans="1:6" ht="26.25" customHeight="1" thickBot="1" x14ac:dyDescent="0.3">
      <c r="A447" s="113">
        <v>446</v>
      </c>
      <c r="B447" s="114" t="s">
        <v>491</v>
      </c>
      <c r="C447" s="114"/>
      <c r="D447" s="111" t="str">
        <f>VLOOKUP(B447,'[1]DEMAN DCB'!$B:$C,2,0)</f>
        <v>06.05.22</v>
      </c>
      <c r="E447" s="112" t="s">
        <v>149</v>
      </c>
      <c r="F447" s="115">
        <v>10</v>
      </c>
    </row>
    <row r="448" spans="1:6" ht="26.25" customHeight="1" thickBot="1" x14ac:dyDescent="0.3">
      <c r="A448" s="110">
        <v>447</v>
      </c>
      <c r="B448" s="153" t="s">
        <v>492</v>
      </c>
      <c r="C448" s="153"/>
      <c r="D448" s="154">
        <f>VLOOKUP(B448,'[1]DEMAN DCB'!$B:$C,2,0)</f>
        <v>0</v>
      </c>
      <c r="E448" s="112" t="s">
        <v>149</v>
      </c>
      <c r="F448" s="155">
        <v>1</v>
      </c>
    </row>
    <row r="449" spans="1:14" ht="26.25" customHeight="1" thickBot="1" x14ac:dyDescent="0.3">
      <c r="A449" s="113">
        <v>448</v>
      </c>
      <c r="B449" s="156" t="s">
        <v>495</v>
      </c>
      <c r="C449" s="156"/>
      <c r="D449" s="156" t="str">
        <f>VLOOKUP(B449,'[1]DEMAN DCB'!$B:$C,2,0)</f>
        <v>13.05.22</v>
      </c>
      <c r="E449" s="112" t="s">
        <v>149</v>
      </c>
      <c r="F449" s="157">
        <v>1</v>
      </c>
    </row>
    <row r="450" spans="1:14" ht="26.25" customHeight="1" thickBot="1" x14ac:dyDescent="0.3">
      <c r="A450" s="110">
        <v>449</v>
      </c>
      <c r="B450" s="114" t="s">
        <v>496</v>
      </c>
      <c r="C450" s="114"/>
      <c r="D450" s="111" t="str">
        <f>VLOOKUP(B450,'[1]DEMAN DCB'!$B:$C,2,0)</f>
        <v>24.05.22</v>
      </c>
      <c r="E450" s="112" t="s">
        <v>149</v>
      </c>
      <c r="F450" s="115">
        <v>1</v>
      </c>
    </row>
    <row r="451" spans="1:14" ht="26.25" customHeight="1" thickBot="1" x14ac:dyDescent="0.3">
      <c r="A451" s="113">
        <v>450</v>
      </c>
      <c r="B451" s="114" t="s">
        <v>497</v>
      </c>
      <c r="C451" s="114"/>
      <c r="D451" s="111" t="str">
        <f>VLOOKUP(B451,'[1]DEMAN DCB'!$B:$C,2,0)</f>
        <v>20.04.22</v>
      </c>
      <c r="E451" s="112" t="s">
        <v>149</v>
      </c>
      <c r="F451" s="115">
        <v>1</v>
      </c>
    </row>
    <row r="452" spans="1:14" ht="26.25" customHeight="1" thickBot="1" x14ac:dyDescent="0.3">
      <c r="A452" s="110">
        <v>451</v>
      </c>
      <c r="B452" s="114" t="s">
        <v>498</v>
      </c>
      <c r="C452" s="114"/>
      <c r="D452" s="111" t="str">
        <f>VLOOKUP(B452,'[1]DEMAN DCB'!$B:$C,2,0)</f>
        <v>28.08.22</v>
      </c>
      <c r="E452" s="112" t="s">
        <v>149</v>
      </c>
      <c r="F452" s="115">
        <v>2</v>
      </c>
    </row>
    <row r="453" spans="1:14" ht="26.25" customHeight="1" thickBot="1" x14ac:dyDescent="0.3">
      <c r="A453" s="113">
        <v>452</v>
      </c>
      <c r="B453" s="153" t="s">
        <v>499</v>
      </c>
      <c r="C453" s="153"/>
      <c r="D453" s="154" t="str">
        <f>VLOOKUP(B453,'[1]DEMAN DCB'!$B:$C,2,0)</f>
        <v>02/220</v>
      </c>
      <c r="E453" s="112" t="s">
        <v>149</v>
      </c>
      <c r="F453" s="155">
        <v>1</v>
      </c>
    </row>
    <row r="454" spans="1:14" ht="26.25" customHeight="1" thickBot="1" x14ac:dyDescent="0.3">
      <c r="A454" s="110">
        <v>453</v>
      </c>
      <c r="B454" s="156" t="s">
        <v>502</v>
      </c>
      <c r="C454" s="156"/>
      <c r="D454" s="156" t="str">
        <f>VLOOKUP(B454,'[1]DEMAN DCB'!$B:$C,2,0)</f>
        <v>31.03.22</v>
      </c>
      <c r="E454" s="112" t="s">
        <v>149</v>
      </c>
      <c r="F454" s="157">
        <v>2</v>
      </c>
    </row>
    <row r="455" spans="1:14" ht="26.25" customHeight="1" thickBot="1" x14ac:dyDescent="0.3">
      <c r="A455" s="113">
        <v>454</v>
      </c>
      <c r="B455" s="114" t="s">
        <v>503</v>
      </c>
      <c r="C455" s="114"/>
      <c r="D455" s="111" t="str">
        <f>VLOOKUP(B455,'[1]DEMAN DCB'!$B:$C,2,0)</f>
        <v>27.06.22</v>
      </c>
      <c r="E455" s="112" t="s">
        <v>149</v>
      </c>
      <c r="F455" s="115">
        <v>2</v>
      </c>
    </row>
    <row r="456" spans="1:14" ht="26.25" customHeight="1" thickBot="1" x14ac:dyDescent="0.3">
      <c r="A456" s="110">
        <v>455</v>
      </c>
      <c r="B456" s="153" t="s">
        <v>504</v>
      </c>
      <c r="C456" s="153"/>
      <c r="D456" s="154" t="str">
        <f>VLOOKUP(B456,'[1]DEMAN DCB'!$B:$C,2,0)</f>
        <v>13.04.22</v>
      </c>
      <c r="E456" s="112" t="s">
        <v>149</v>
      </c>
      <c r="F456" s="155">
        <v>2</v>
      </c>
    </row>
    <row r="457" spans="1:14" s="161" customFormat="1" ht="26.25" customHeight="1" thickBot="1" x14ac:dyDescent="0.3">
      <c r="A457" s="113">
        <v>456</v>
      </c>
      <c r="B457" s="145" t="s">
        <v>509</v>
      </c>
      <c r="C457" s="145"/>
      <c r="D457" s="145">
        <f>VLOOKUP(B457,'[1]DEMAN DCB'!$B:$C,2,0)</f>
        <v>0</v>
      </c>
      <c r="E457" s="112" t="s">
        <v>149</v>
      </c>
      <c r="F457" s="146">
        <v>2</v>
      </c>
      <c r="G457" s="139"/>
      <c r="M457" s="161">
        <v>-8242</v>
      </c>
      <c r="N457" s="139">
        <v>-9539</v>
      </c>
    </row>
    <row r="458" spans="1:14" ht="26.25" customHeight="1" thickBot="1" x14ac:dyDescent="0.3">
      <c r="A458" s="110">
        <v>457</v>
      </c>
      <c r="B458" s="156" t="s">
        <v>510</v>
      </c>
      <c r="C458" s="156"/>
      <c r="D458" s="156" t="str">
        <f>VLOOKUP(B458,'[1]DEMAN DCB'!$B:$C,2,0)</f>
        <v>24.05.22</v>
      </c>
      <c r="E458" s="112" t="s">
        <v>149</v>
      </c>
      <c r="F458" s="157">
        <v>1</v>
      </c>
    </row>
    <row r="459" spans="1:14" ht="26.25" customHeight="1" thickBot="1" x14ac:dyDescent="0.3">
      <c r="A459" s="113">
        <v>458</v>
      </c>
      <c r="B459" s="153" t="s">
        <v>511</v>
      </c>
      <c r="C459" s="153" t="s">
        <v>512</v>
      </c>
      <c r="D459" s="154" t="str">
        <f>VLOOKUP(B459,'[1]DEMAN DCB'!$B:$C,2,0)</f>
        <v>09.11.22</v>
      </c>
      <c r="E459" s="112" t="s">
        <v>149</v>
      </c>
      <c r="F459" s="155">
        <v>2</v>
      </c>
    </row>
    <row r="460" spans="1:14" ht="26.25" customHeight="1" thickBot="1" x14ac:dyDescent="0.3">
      <c r="A460" s="110">
        <v>459</v>
      </c>
      <c r="B460" s="156" t="s">
        <v>515</v>
      </c>
      <c r="C460" s="156"/>
      <c r="D460" s="156" t="str">
        <f>VLOOKUP(B460,'[1]DEMAN DCB'!$B:$C,2,0)</f>
        <v>17.02.22</v>
      </c>
      <c r="E460" s="112" t="s">
        <v>149</v>
      </c>
      <c r="F460" s="157">
        <v>2</v>
      </c>
    </row>
    <row r="461" spans="1:14" ht="26.25" customHeight="1" thickBot="1" x14ac:dyDescent="0.3">
      <c r="A461" s="113">
        <v>460</v>
      </c>
      <c r="B461" s="114" t="s">
        <v>516</v>
      </c>
      <c r="C461" s="114"/>
      <c r="D461" s="111" t="str">
        <f>VLOOKUP(B461,'[1]DEMAN DCB'!$B:$C,2,0)</f>
        <v>10.03.22</v>
      </c>
      <c r="E461" s="112" t="s">
        <v>149</v>
      </c>
      <c r="F461" s="115">
        <v>1</v>
      </c>
    </row>
    <row r="462" spans="1:14" ht="26.25" customHeight="1" thickBot="1" x14ac:dyDescent="0.3">
      <c r="A462" s="110">
        <v>461</v>
      </c>
      <c r="B462" s="114" t="s">
        <v>517</v>
      </c>
      <c r="C462" s="114" t="s">
        <v>518</v>
      </c>
      <c r="D462" s="111" t="str">
        <f>VLOOKUP(B462,'[1]DEMAN DCB'!$B:$C,2,0)</f>
        <v>17.11.22</v>
      </c>
      <c r="E462" s="112" t="s">
        <v>149</v>
      </c>
      <c r="F462" s="115">
        <v>2</v>
      </c>
    </row>
    <row r="463" spans="1:14" ht="26.25" customHeight="1" thickBot="1" x14ac:dyDescent="0.3">
      <c r="A463" s="113">
        <v>462</v>
      </c>
      <c r="B463" s="153" t="s">
        <v>519</v>
      </c>
      <c r="C463" s="153" t="s">
        <v>518</v>
      </c>
      <c r="D463" s="154" t="s">
        <v>520</v>
      </c>
      <c r="E463" s="112" t="s">
        <v>149</v>
      </c>
      <c r="F463" s="155">
        <v>2</v>
      </c>
    </row>
    <row r="464" spans="1:14" ht="26.25" customHeight="1" thickBot="1" x14ac:dyDescent="0.3">
      <c r="A464" s="110">
        <v>463</v>
      </c>
      <c r="B464" s="156" t="s">
        <v>523</v>
      </c>
      <c r="C464" s="156"/>
      <c r="D464" s="156" t="str">
        <f>VLOOKUP(B464,'[1]DEMAN DCB'!$B:$C,2,0)</f>
        <v>03.06.22</v>
      </c>
      <c r="E464" s="112" t="s">
        <v>149</v>
      </c>
      <c r="F464" s="157">
        <v>2</v>
      </c>
    </row>
    <row r="465" spans="1:14" s="167" customFormat="1" ht="26.25" customHeight="1" thickBot="1" x14ac:dyDescent="0.3">
      <c r="A465" s="113">
        <v>464</v>
      </c>
      <c r="B465" s="164" t="s">
        <v>524</v>
      </c>
      <c r="C465" s="164" t="s">
        <v>525</v>
      </c>
      <c r="D465" s="165" t="s">
        <v>526</v>
      </c>
      <c r="E465" s="112" t="s">
        <v>149</v>
      </c>
      <c r="F465" s="166">
        <v>2</v>
      </c>
      <c r="G465" s="139"/>
      <c r="N465" s="139"/>
    </row>
    <row r="466" spans="1:14" ht="26.25" customHeight="1" thickBot="1" x14ac:dyDescent="0.3">
      <c r="A466" s="110">
        <v>465</v>
      </c>
      <c r="B466" s="111" t="s">
        <v>527</v>
      </c>
      <c r="C466" s="111" t="s">
        <v>528</v>
      </c>
      <c r="D466" s="111">
        <f>VLOOKUP(B466,'[1]DEMAN DCB'!$B:$C,2,0)</f>
        <v>0</v>
      </c>
      <c r="E466" s="112" t="s">
        <v>149</v>
      </c>
      <c r="F466" s="112">
        <v>2</v>
      </c>
      <c r="M466" s="139">
        <v>-8242</v>
      </c>
      <c r="N466" s="139">
        <v>-4374</v>
      </c>
    </row>
    <row r="467" spans="1:14" ht="26.25" customHeight="1" thickBot="1" x14ac:dyDescent="0.3">
      <c r="A467" s="113">
        <v>466</v>
      </c>
      <c r="B467" s="116" t="s">
        <v>529</v>
      </c>
      <c r="C467" s="116" t="s">
        <v>528</v>
      </c>
      <c r="D467" s="116">
        <f>VLOOKUP(B467,'[1]DEMAN DCB'!$B:$C,2,0)</f>
        <v>0</v>
      </c>
      <c r="E467" s="112" t="s">
        <v>149</v>
      </c>
      <c r="F467" s="117">
        <v>1</v>
      </c>
      <c r="M467" s="139">
        <v>-4120</v>
      </c>
      <c r="N467" s="139">
        <v>-1370</v>
      </c>
    </row>
    <row r="468" spans="1:14" ht="26.25" customHeight="1" thickBot="1" x14ac:dyDescent="0.3">
      <c r="A468" s="110">
        <v>467</v>
      </c>
      <c r="B468" s="156" t="s">
        <v>530</v>
      </c>
      <c r="C468" s="156"/>
      <c r="D468" s="156" t="str">
        <f>VLOOKUP(B468,'[1]DEMAN DCB'!$B:$C,2,0)</f>
        <v>21.09.22</v>
      </c>
      <c r="E468" s="112" t="s">
        <v>149</v>
      </c>
      <c r="F468" s="157">
        <v>1</v>
      </c>
    </row>
    <row r="469" spans="1:14" ht="26.25" customHeight="1" thickBot="1" x14ac:dyDescent="0.3">
      <c r="A469" s="113">
        <v>468</v>
      </c>
      <c r="B469" s="153" t="s">
        <v>531</v>
      </c>
      <c r="C469" s="153"/>
      <c r="D469" s="154" t="str">
        <f>VLOOKUP(B469,'[1]DEMAN DCB'!$B:$C,2,0)</f>
        <v>09.08.22</v>
      </c>
      <c r="E469" s="112" t="s">
        <v>149</v>
      </c>
      <c r="F469" s="155">
        <v>2</v>
      </c>
    </row>
    <row r="470" spans="1:14" ht="26.25" customHeight="1" thickBot="1" x14ac:dyDescent="0.3">
      <c r="A470" s="110">
        <v>469</v>
      </c>
      <c r="B470" s="111" t="s">
        <v>532</v>
      </c>
      <c r="C470" s="111" t="s">
        <v>533</v>
      </c>
      <c r="D470" s="111">
        <f>VLOOKUP(B470,'[1]DEMAN DCB'!$B:$C,2,0)</f>
        <v>0</v>
      </c>
      <c r="E470" s="112" t="s">
        <v>149</v>
      </c>
      <c r="F470" s="112">
        <v>2</v>
      </c>
      <c r="M470" s="139">
        <v>-7460</v>
      </c>
      <c r="N470" s="139">
        <v>5719.268</v>
      </c>
    </row>
    <row r="471" spans="1:14" ht="26.25" customHeight="1" thickBot="1" x14ac:dyDescent="0.3">
      <c r="A471" s="113">
        <v>470</v>
      </c>
      <c r="B471" s="114" t="s">
        <v>534</v>
      </c>
      <c r="C471" s="114" t="s">
        <v>533</v>
      </c>
      <c r="D471" s="114">
        <f>VLOOKUP(B471,'[1]DEMAN DCB'!$B:$C,2,0)</f>
        <v>0</v>
      </c>
      <c r="E471" s="112" t="s">
        <v>149</v>
      </c>
      <c r="F471" s="115">
        <v>2</v>
      </c>
      <c r="M471" s="139">
        <v>-8242</v>
      </c>
      <c r="N471" s="139">
        <v>7478.4319999999998</v>
      </c>
    </row>
    <row r="472" spans="1:14" ht="26.25" customHeight="1" thickBot="1" x14ac:dyDescent="0.3">
      <c r="A472" s="110">
        <v>471</v>
      </c>
      <c r="B472" s="156" t="s">
        <v>536</v>
      </c>
      <c r="C472" s="156"/>
      <c r="D472" s="156" t="str">
        <f>VLOOKUP(B472,'[1]DEMAN DCB'!$B:$C,2,0)</f>
        <v>18.07.22</v>
      </c>
      <c r="E472" s="112" t="s">
        <v>149</v>
      </c>
      <c r="F472" s="157">
        <v>2</v>
      </c>
    </row>
    <row r="473" spans="1:14" ht="26.25" customHeight="1" thickBot="1" x14ac:dyDescent="0.3">
      <c r="A473" s="113">
        <v>472</v>
      </c>
      <c r="B473" s="114" t="s">
        <v>537</v>
      </c>
      <c r="C473" s="114"/>
      <c r="D473" s="111" t="str">
        <f>VLOOKUP(B473,'[1]DEMAN DCB'!$B:$C,2,0)</f>
        <v>29.08.22</v>
      </c>
      <c r="E473" s="112" t="s">
        <v>149</v>
      </c>
      <c r="F473" s="115">
        <v>2</v>
      </c>
    </row>
    <row r="474" spans="1:14" ht="26.25" customHeight="1" thickBot="1" x14ac:dyDescent="0.3">
      <c r="A474" s="110">
        <v>473</v>
      </c>
      <c r="B474" s="114" t="s">
        <v>538</v>
      </c>
      <c r="C474" s="114"/>
      <c r="D474" s="111" t="str">
        <f>VLOOKUP(B474,'[1]DEMAN DCB'!$B:$C,2,0)</f>
        <v>17.02.22</v>
      </c>
      <c r="E474" s="112" t="s">
        <v>149</v>
      </c>
      <c r="F474" s="115">
        <v>1</v>
      </c>
    </row>
    <row r="475" spans="1:14" s="167" customFormat="1" ht="26.25" customHeight="1" thickBot="1" x14ac:dyDescent="0.3">
      <c r="A475" s="113">
        <v>474</v>
      </c>
      <c r="B475" s="164" t="s">
        <v>539</v>
      </c>
      <c r="C475" s="164" t="s">
        <v>540</v>
      </c>
      <c r="D475" s="165" t="s">
        <v>541</v>
      </c>
      <c r="E475" s="112" t="s">
        <v>149</v>
      </c>
      <c r="F475" s="166">
        <v>1</v>
      </c>
      <c r="G475" s="139"/>
      <c r="N475" s="139"/>
    </row>
    <row r="476" spans="1:14" ht="26.25" customHeight="1" thickBot="1" x14ac:dyDescent="0.3">
      <c r="A476" s="110">
        <v>475</v>
      </c>
      <c r="B476" s="156" t="s">
        <v>544</v>
      </c>
      <c r="C476" s="156"/>
      <c r="D476" s="156" t="str">
        <f>VLOOKUP(B476,'[1]DEMAN DCB'!$B:$C,2,0)</f>
        <v>15.10.22</v>
      </c>
      <c r="E476" s="112" t="s">
        <v>149</v>
      </c>
      <c r="F476" s="157">
        <v>2</v>
      </c>
    </row>
    <row r="477" spans="1:14" ht="26.25" customHeight="1" thickBot="1" x14ac:dyDescent="0.3">
      <c r="A477" s="113">
        <v>476</v>
      </c>
      <c r="B477" s="114" t="s">
        <v>545</v>
      </c>
      <c r="C477" s="114"/>
      <c r="D477" s="111" t="str">
        <f>VLOOKUP(B477,'[1]DEMAN DCB'!$B:$C,2,0)</f>
        <v>09.06.22</v>
      </c>
      <c r="E477" s="112" t="s">
        <v>149</v>
      </c>
      <c r="F477" s="115">
        <v>1</v>
      </c>
    </row>
    <row r="478" spans="1:14" ht="26.25" customHeight="1" thickBot="1" x14ac:dyDescent="0.3">
      <c r="A478" s="110">
        <v>477</v>
      </c>
      <c r="B478" s="153" t="s">
        <v>546</v>
      </c>
      <c r="C478" s="153"/>
      <c r="D478" s="154" t="str">
        <f>VLOOKUP(B478,'[1]DEMAN DCB'!$B:$C,2,0)</f>
        <v>10.09.22</v>
      </c>
      <c r="E478" s="112" t="s">
        <v>149</v>
      </c>
      <c r="F478" s="155">
        <v>2</v>
      </c>
    </row>
    <row r="479" spans="1:14" ht="26.25" customHeight="1" thickBot="1" x14ac:dyDescent="0.3">
      <c r="A479" s="113">
        <v>478</v>
      </c>
      <c r="B479" s="156" t="s">
        <v>549</v>
      </c>
      <c r="C479" s="156"/>
      <c r="D479" s="156" t="str">
        <f>VLOOKUP(B479,'[1]DEMAN DCB'!$B:$C,2,0)</f>
        <v>04.03.22</v>
      </c>
      <c r="E479" s="112" t="s">
        <v>149</v>
      </c>
      <c r="F479" s="157">
        <v>2</v>
      </c>
    </row>
    <row r="480" spans="1:14" ht="26.25" customHeight="1" thickBot="1" x14ac:dyDescent="0.3">
      <c r="A480" s="110">
        <v>479</v>
      </c>
      <c r="B480" s="153" t="s">
        <v>553</v>
      </c>
      <c r="C480" s="153"/>
      <c r="D480" s="154" t="str">
        <f>VLOOKUP(B480,'[1]DEMAN DCB'!$B:$C,2,0)</f>
        <v>13.07.22</v>
      </c>
      <c r="E480" s="112" t="s">
        <v>149</v>
      </c>
      <c r="F480" s="155">
        <v>2</v>
      </c>
    </row>
    <row r="481" spans="1:14" ht="26.25" customHeight="1" thickBot="1" x14ac:dyDescent="0.3">
      <c r="A481" s="113">
        <v>480</v>
      </c>
      <c r="B481" s="162" t="s">
        <v>556</v>
      </c>
      <c r="C481" s="162"/>
      <c r="D481" s="162" t="str">
        <f>VLOOKUP(B481,'[1]DEMAN DCB'!$B:$C,2,0)</f>
        <v>30.05.22</v>
      </c>
      <c r="E481" s="112" t="s">
        <v>149</v>
      </c>
      <c r="F481" s="163">
        <v>2</v>
      </c>
    </row>
    <row r="482" spans="1:14" ht="26.25" customHeight="1" thickBot="1" x14ac:dyDescent="0.3">
      <c r="A482" s="110">
        <v>481</v>
      </c>
      <c r="B482" s="156" t="s">
        <v>560</v>
      </c>
      <c r="C482" s="156"/>
      <c r="D482" s="156" t="str">
        <f>VLOOKUP(B482,'[1]DEMAN DCB'!$B:$C,2,0)</f>
        <v>11.10.22</v>
      </c>
      <c r="E482" s="112" t="s">
        <v>149</v>
      </c>
      <c r="F482" s="157">
        <v>1</v>
      </c>
    </row>
    <row r="483" spans="1:14" ht="26.25" customHeight="1" thickBot="1" x14ac:dyDescent="0.3">
      <c r="A483" s="113">
        <v>482</v>
      </c>
      <c r="B483" s="114" t="s">
        <v>561</v>
      </c>
      <c r="C483" s="114"/>
      <c r="D483" s="111" t="str">
        <f>VLOOKUP(B483,'[1]DEMAN DCB'!$B:$C,2,0)</f>
        <v>03.12.22</v>
      </c>
      <c r="E483" s="112" t="s">
        <v>149</v>
      </c>
      <c r="F483" s="115">
        <v>2</v>
      </c>
    </row>
    <row r="484" spans="1:14" ht="26.25" customHeight="1" thickBot="1" x14ac:dyDescent="0.3">
      <c r="A484" s="110">
        <v>483</v>
      </c>
      <c r="B484" s="114" t="s">
        <v>562</v>
      </c>
      <c r="C484" s="114" t="s">
        <v>563</v>
      </c>
      <c r="D484" s="111" t="s">
        <v>564</v>
      </c>
      <c r="E484" s="112" t="s">
        <v>149</v>
      </c>
      <c r="F484" s="115">
        <v>2</v>
      </c>
    </row>
    <row r="485" spans="1:14" ht="26.25" customHeight="1" thickBot="1" x14ac:dyDescent="0.3">
      <c r="A485" s="113">
        <v>484</v>
      </c>
      <c r="B485" s="114" t="s">
        <v>565</v>
      </c>
      <c r="C485" s="114"/>
      <c r="D485" s="111" t="str">
        <f>VLOOKUP(B485,'[1]DEMAN DCB'!$B:$C,2,0)</f>
        <v>26.08.22</v>
      </c>
      <c r="E485" s="112" t="s">
        <v>149</v>
      </c>
      <c r="F485" s="115">
        <v>1</v>
      </c>
    </row>
    <row r="486" spans="1:14" ht="26.25" customHeight="1" thickBot="1" x14ac:dyDescent="0.3">
      <c r="A486" s="110">
        <v>485</v>
      </c>
      <c r="B486" s="153" t="s">
        <v>566</v>
      </c>
      <c r="C486" s="153" t="s">
        <v>567</v>
      </c>
      <c r="D486" s="154" t="str">
        <f>VLOOKUP(B486,'[1]DEMAN DCB'!$B:$C,2,0)</f>
        <v>26.09.22</v>
      </c>
      <c r="E486" s="112" t="s">
        <v>149</v>
      </c>
      <c r="F486" s="155">
        <v>2</v>
      </c>
    </row>
    <row r="487" spans="1:14" ht="26.25" customHeight="1" thickBot="1" x14ac:dyDescent="0.3">
      <c r="A487" s="113">
        <v>486</v>
      </c>
      <c r="B487" s="162" t="s">
        <v>572</v>
      </c>
      <c r="C487" s="162"/>
      <c r="D487" s="162" t="str">
        <f>VLOOKUP(B487,'[1]DEMAN DCB'!$B:$C,2,0)</f>
        <v>24.05.22</v>
      </c>
      <c r="E487" s="112" t="s">
        <v>149</v>
      </c>
      <c r="F487" s="163">
        <v>1</v>
      </c>
    </row>
    <row r="488" spans="1:14" ht="26.25" customHeight="1" thickBot="1" x14ac:dyDescent="0.3">
      <c r="A488" s="110">
        <v>487</v>
      </c>
      <c r="B488" s="111" t="s">
        <v>573</v>
      </c>
      <c r="C488" s="111" t="s">
        <v>574</v>
      </c>
      <c r="D488" s="111">
        <f>VLOOKUP(B488,'[1]DEMAN DCB'!$B:$C,2,0)</f>
        <v>0</v>
      </c>
      <c r="E488" s="112" t="s">
        <v>149</v>
      </c>
      <c r="F488" s="112">
        <v>2</v>
      </c>
      <c r="M488" s="139">
        <v>-7460</v>
      </c>
      <c r="N488" s="139">
        <v>-3737</v>
      </c>
    </row>
    <row r="489" spans="1:14" ht="26.25" customHeight="1" thickBot="1" x14ac:dyDescent="0.3">
      <c r="A489" s="113">
        <v>488</v>
      </c>
      <c r="B489" s="156" t="s">
        <v>578</v>
      </c>
      <c r="C489" s="156"/>
      <c r="D489" s="156" t="str">
        <f>VLOOKUP(B489,'[1]DEMAN DCB'!$B:$C,2,0)</f>
        <v>22.07.22</v>
      </c>
      <c r="E489" s="112" t="s">
        <v>149</v>
      </c>
      <c r="F489" s="157">
        <v>2</v>
      </c>
    </row>
    <row r="490" spans="1:14" ht="26.25" customHeight="1" thickBot="1" x14ac:dyDescent="0.3">
      <c r="A490" s="110">
        <v>489</v>
      </c>
      <c r="B490" s="153" t="s">
        <v>579</v>
      </c>
      <c r="C490" s="153" t="s">
        <v>576</v>
      </c>
      <c r="D490" s="154" t="s">
        <v>520</v>
      </c>
      <c r="E490" s="112" t="s">
        <v>149</v>
      </c>
      <c r="F490" s="155">
        <v>2</v>
      </c>
    </row>
    <row r="491" spans="1:14" ht="26.25" customHeight="1" thickBot="1" x14ac:dyDescent="0.3">
      <c r="A491" s="113">
        <v>490</v>
      </c>
      <c r="B491" s="114" t="s">
        <v>581</v>
      </c>
      <c r="C491" s="114" t="s">
        <v>576</v>
      </c>
      <c r="D491" s="114">
        <f>VLOOKUP(B491,'[1]DEMAN DCB'!$B:$C,2,0)</f>
        <v>0</v>
      </c>
      <c r="E491" s="112" t="s">
        <v>149</v>
      </c>
      <c r="F491" s="115">
        <v>2</v>
      </c>
      <c r="M491" s="139">
        <v>-7460</v>
      </c>
      <c r="N491" s="139">
        <v>-2557</v>
      </c>
    </row>
    <row r="492" spans="1:14" ht="26.25" customHeight="1" thickBot="1" x14ac:dyDescent="0.3">
      <c r="A492" s="110">
        <v>491</v>
      </c>
      <c r="B492" s="114" t="s">
        <v>585</v>
      </c>
      <c r="C492" s="114"/>
      <c r="D492" s="114" t="str">
        <f>VLOOKUP(B492,'[1]DEMAN DCB'!$B:$C,2,0)</f>
        <v>30.07.22</v>
      </c>
      <c r="E492" s="112" t="s">
        <v>149</v>
      </c>
      <c r="F492" s="115">
        <v>2</v>
      </c>
      <c r="M492" s="139">
        <v>0</v>
      </c>
      <c r="N492" s="139">
        <v>219</v>
      </c>
    </row>
    <row r="493" spans="1:14" ht="26.25" customHeight="1" thickBot="1" x14ac:dyDescent="0.3">
      <c r="A493" s="113">
        <v>492</v>
      </c>
      <c r="B493" s="162" t="s">
        <v>589</v>
      </c>
      <c r="C493" s="162" t="s">
        <v>590</v>
      </c>
      <c r="D493" s="162" t="s">
        <v>520</v>
      </c>
      <c r="E493" s="112" t="s">
        <v>149</v>
      </c>
      <c r="F493" s="163">
        <v>2</v>
      </c>
    </row>
    <row r="494" spans="1:14" ht="26.25" customHeight="1" thickBot="1" x14ac:dyDescent="0.3">
      <c r="A494" s="110">
        <v>493</v>
      </c>
      <c r="B494" s="116" t="s">
        <v>593</v>
      </c>
      <c r="C494" s="116" t="s">
        <v>594</v>
      </c>
      <c r="D494" s="116">
        <f>VLOOKUP(B494,'[1]DEMAN DCB'!$B:$C,2,0)</f>
        <v>0</v>
      </c>
      <c r="E494" s="112" t="s">
        <v>149</v>
      </c>
      <c r="F494" s="117">
        <v>2</v>
      </c>
      <c r="M494" s="139">
        <v>-7460</v>
      </c>
      <c r="N494" s="139">
        <v>-3599</v>
      </c>
    </row>
    <row r="495" spans="1:14" ht="26.25" customHeight="1" thickBot="1" x14ac:dyDescent="0.3">
      <c r="A495" s="113">
        <v>494</v>
      </c>
      <c r="B495" s="153" t="s">
        <v>597</v>
      </c>
      <c r="C495" s="153" t="s">
        <v>596</v>
      </c>
      <c r="D495" s="154" t="str">
        <f>VLOOKUP(B495,'[1]DEMAN DCB'!$B:$C,2,0)</f>
        <v>15.11.22</v>
      </c>
      <c r="E495" s="112" t="s">
        <v>149</v>
      </c>
      <c r="F495" s="155">
        <v>2</v>
      </c>
    </row>
    <row r="496" spans="1:14" ht="26.25" customHeight="1" thickBot="1" x14ac:dyDescent="0.3">
      <c r="A496" s="110">
        <v>495</v>
      </c>
      <c r="B496" s="114" t="s">
        <v>602</v>
      </c>
      <c r="C496" s="114"/>
      <c r="D496" s="114" t="str">
        <f>VLOOKUP(B496,'[1]DEMAN DCB'!$B:$C,2,0)</f>
        <v>08.08.22</v>
      </c>
      <c r="E496" s="112" t="s">
        <v>149</v>
      </c>
      <c r="F496" s="115">
        <v>2</v>
      </c>
      <c r="M496" s="139">
        <v>0</v>
      </c>
      <c r="N496" s="139">
        <v>808</v>
      </c>
    </row>
    <row r="497" spans="1:14" ht="26.25" customHeight="1" thickBot="1" x14ac:dyDescent="0.3">
      <c r="A497" s="113">
        <v>496</v>
      </c>
      <c r="B497" s="162" t="s">
        <v>604</v>
      </c>
      <c r="C497" s="162" t="s">
        <v>605</v>
      </c>
      <c r="D497" s="162" t="str">
        <f>VLOOKUP(B497,'[1]DEMAN DCB'!$B:$C,2,0)</f>
        <v>20.09.22</v>
      </c>
      <c r="E497" s="112" t="s">
        <v>149</v>
      </c>
      <c r="F497" s="163">
        <v>2</v>
      </c>
    </row>
    <row r="498" spans="1:14" ht="26.25" customHeight="1" thickBot="1" x14ac:dyDescent="0.3">
      <c r="A498" s="110">
        <v>497</v>
      </c>
      <c r="B498" s="162" t="s">
        <v>607</v>
      </c>
      <c r="C498" s="162">
        <v>0</v>
      </c>
      <c r="D498" s="162" t="s">
        <v>520</v>
      </c>
      <c r="E498" s="112" t="s">
        <v>149</v>
      </c>
      <c r="F498" s="163">
        <v>2</v>
      </c>
    </row>
    <row r="499" spans="1:14" ht="26.25" customHeight="1" thickBot="1" x14ac:dyDescent="0.3">
      <c r="A499" s="113">
        <v>498</v>
      </c>
      <c r="B499" s="162" t="s">
        <v>610</v>
      </c>
      <c r="C499" s="162" t="s">
        <v>609</v>
      </c>
      <c r="D499" s="162" t="str">
        <f>VLOOKUP(B499,'[1]DEMAN DCB'!$B:$C,2,0)</f>
        <v>22.08.22</v>
      </c>
      <c r="E499" s="112" t="s">
        <v>149</v>
      </c>
      <c r="F499" s="163">
        <v>2</v>
      </c>
    </row>
    <row r="500" spans="1:14" s="168" customFormat="1" ht="26.25" customHeight="1" thickBot="1" x14ac:dyDescent="0.3">
      <c r="A500" s="110">
        <v>499</v>
      </c>
      <c r="B500" s="118" t="s">
        <v>611</v>
      </c>
      <c r="C500" s="118" t="s">
        <v>612</v>
      </c>
      <c r="D500" s="111">
        <f>VLOOKUP(B500,'[1]DEMAN DCB'!$B:$C,2,0)</f>
        <v>0</v>
      </c>
      <c r="E500" s="112" t="s">
        <v>149</v>
      </c>
      <c r="F500" s="112">
        <v>1</v>
      </c>
      <c r="G500" s="139"/>
      <c r="M500" s="168">
        <v>-3730</v>
      </c>
      <c r="N500" s="139">
        <v>-1228</v>
      </c>
    </row>
    <row r="501" spans="1:14" ht="26.25" customHeight="1" thickBot="1" x14ac:dyDescent="0.3">
      <c r="A501" s="113">
        <v>500</v>
      </c>
      <c r="B501" s="162" t="s">
        <v>614</v>
      </c>
      <c r="C501" s="162" t="s">
        <v>615</v>
      </c>
      <c r="D501" s="162" t="str">
        <f>VLOOKUP(B501,'[1]DEMAN DCB'!$B:$C,2,0)</f>
        <v>22.08.22</v>
      </c>
      <c r="E501" s="112" t="s">
        <v>149</v>
      </c>
      <c r="F501" s="163">
        <v>1</v>
      </c>
    </row>
    <row r="502" spans="1:14" ht="26.25" customHeight="1" thickBot="1" x14ac:dyDescent="0.3">
      <c r="A502" s="110">
        <v>501</v>
      </c>
      <c r="B502" s="156" t="s">
        <v>617</v>
      </c>
      <c r="C502" s="156" t="s">
        <v>615</v>
      </c>
      <c r="D502" s="156" t="s">
        <v>618</v>
      </c>
      <c r="E502" s="112" t="s">
        <v>149</v>
      </c>
      <c r="F502" s="157">
        <v>1</v>
      </c>
    </row>
    <row r="503" spans="1:14" ht="26.25" customHeight="1" thickBot="1" x14ac:dyDescent="0.3">
      <c r="A503" s="113">
        <v>502</v>
      </c>
      <c r="B503" s="153" t="s">
        <v>619</v>
      </c>
      <c r="C503" s="153" t="s">
        <v>620</v>
      </c>
      <c r="D503" s="154" t="str">
        <f>VLOOKUP(B503,'[1]DEMAN DCB'!$B:$C,2,0)</f>
        <v>08.08.22</v>
      </c>
      <c r="E503" s="112" t="s">
        <v>149</v>
      </c>
      <c r="F503" s="155">
        <v>1</v>
      </c>
    </row>
    <row r="504" spans="1:14" ht="26.25" customHeight="1" thickBot="1" x14ac:dyDescent="0.3">
      <c r="A504" s="110">
        <v>503</v>
      </c>
      <c r="B504" s="162" t="s">
        <v>625</v>
      </c>
      <c r="C504" s="162" t="s">
        <v>624</v>
      </c>
      <c r="D504" s="162" t="str">
        <f>VLOOKUP(B504,'[1]DEMAN DCB'!$B:$C,2,0)</f>
        <v>30.08.22</v>
      </c>
      <c r="E504" s="112" t="s">
        <v>149</v>
      </c>
      <c r="F504" s="163">
        <v>1</v>
      </c>
    </row>
    <row r="505" spans="1:14" ht="26.25" customHeight="1" thickBot="1" x14ac:dyDescent="0.3">
      <c r="A505" s="113">
        <v>504</v>
      </c>
      <c r="B505" s="111" t="s">
        <v>633</v>
      </c>
      <c r="C505" s="111" t="s">
        <v>634</v>
      </c>
      <c r="D505" s="111" t="s">
        <v>635</v>
      </c>
      <c r="E505" s="112" t="s">
        <v>149</v>
      </c>
      <c r="F505" s="112">
        <v>2</v>
      </c>
      <c r="M505" s="139">
        <v>0</v>
      </c>
      <c r="N505" s="139">
        <v>-3439</v>
      </c>
    </row>
    <row r="506" spans="1:14" ht="26.25" customHeight="1" thickBot="1" x14ac:dyDescent="0.3">
      <c r="A506" s="113">
        <v>506</v>
      </c>
      <c r="B506" s="114" t="s">
        <v>645</v>
      </c>
      <c r="C506" s="114" t="s">
        <v>646</v>
      </c>
      <c r="D506" s="114" t="str">
        <f>VLOOKUP(B506,'[1]DEMAN DCB'!$B:$C,2,0)</f>
        <v>03.12.22</v>
      </c>
      <c r="E506" s="112" t="s">
        <v>149</v>
      </c>
      <c r="F506" s="115">
        <v>1</v>
      </c>
      <c r="M506" s="139">
        <v>0</v>
      </c>
      <c r="N506" s="139">
        <v>4615</v>
      </c>
    </row>
    <row r="507" spans="1:14" ht="26.25" customHeight="1" thickBot="1" x14ac:dyDescent="0.3">
      <c r="A507" s="110">
        <v>507</v>
      </c>
      <c r="B507" s="156" t="s">
        <v>652</v>
      </c>
      <c r="C507" s="156" t="s">
        <v>650</v>
      </c>
      <c r="D507" s="156" t="str">
        <f>VLOOKUP(B507,'[1]DEMAN DCB'!$B:$C,2,0)</f>
        <v>07.12.22</v>
      </c>
      <c r="E507" s="112" t="s">
        <v>149</v>
      </c>
      <c r="F507" s="157">
        <v>1</v>
      </c>
    </row>
    <row r="508" spans="1:14" ht="26.25" customHeight="1" thickBot="1" x14ac:dyDescent="0.3">
      <c r="A508" s="113">
        <v>508</v>
      </c>
      <c r="B508" s="153" t="s">
        <v>653</v>
      </c>
      <c r="C508" s="153" t="s">
        <v>654</v>
      </c>
      <c r="D508" s="154" t="str">
        <f>VLOOKUP(B508,'[1]DEMAN DCB'!$B:$C,2,0)</f>
        <v>01.09.22</v>
      </c>
      <c r="E508" s="112" t="s">
        <v>149</v>
      </c>
      <c r="F508" s="155">
        <v>1</v>
      </c>
    </row>
    <row r="509" spans="1:14" s="167" customFormat="1" ht="26.25" customHeight="1" thickBot="1" x14ac:dyDescent="0.3">
      <c r="A509" s="110">
        <v>509</v>
      </c>
      <c r="B509" s="119" t="s">
        <v>656</v>
      </c>
      <c r="C509" s="119" t="s">
        <v>650</v>
      </c>
      <c r="D509" s="119" t="s">
        <v>657</v>
      </c>
      <c r="E509" s="112" t="s">
        <v>149</v>
      </c>
      <c r="F509" s="120">
        <v>1</v>
      </c>
      <c r="G509" s="139"/>
      <c r="M509" s="167">
        <v>-3763</v>
      </c>
      <c r="N509" s="139">
        <v>242</v>
      </c>
    </row>
    <row r="510" spans="1:14" ht="26.25" customHeight="1" thickBot="1" x14ac:dyDescent="0.3">
      <c r="A510" s="113">
        <v>510</v>
      </c>
      <c r="B510" s="162" t="s">
        <v>662</v>
      </c>
      <c r="C510" s="162" t="s">
        <v>663</v>
      </c>
      <c r="D510" s="162" t="str">
        <f>VLOOKUP(B510,'[1]DEMAN DCB'!$B:$C,2,0)</f>
        <v>30.09.22</v>
      </c>
      <c r="E510" s="112" t="s">
        <v>149</v>
      </c>
      <c r="F510" s="163">
        <v>1</v>
      </c>
    </row>
    <row r="511" spans="1:14" ht="26.25" customHeight="1" thickBot="1" x14ac:dyDescent="0.3">
      <c r="A511" s="110">
        <v>511</v>
      </c>
      <c r="B511" s="114" t="s">
        <v>666</v>
      </c>
      <c r="C511" s="114" t="s">
        <v>667</v>
      </c>
      <c r="D511" s="114" t="str">
        <f>VLOOKUP(B511,'[1]DEMAN DCB'!$B:$C,2,0)</f>
        <v>09.11.22</v>
      </c>
      <c r="E511" s="112" t="s">
        <v>149</v>
      </c>
      <c r="F511" s="115">
        <v>1</v>
      </c>
      <c r="N511" s="139">
        <v>135</v>
      </c>
    </row>
    <row r="512" spans="1:14" ht="26.25" customHeight="1" thickBot="1" x14ac:dyDescent="0.3">
      <c r="A512" s="113">
        <v>512</v>
      </c>
      <c r="B512" s="114" t="s">
        <v>668</v>
      </c>
      <c r="C512" s="114" t="s">
        <v>667</v>
      </c>
      <c r="D512" s="114">
        <f>VLOOKUP(B512,'[1]DEMAN DCB'!$B:$C,2,0)</f>
        <v>0</v>
      </c>
      <c r="E512" s="112" t="s">
        <v>149</v>
      </c>
      <c r="F512" s="115">
        <v>1</v>
      </c>
      <c r="M512" s="139">
        <v>-3763</v>
      </c>
      <c r="N512" s="139">
        <v>6737.4800000000005</v>
      </c>
    </row>
    <row r="513" spans="1:14" ht="26.25" customHeight="1" thickBot="1" x14ac:dyDescent="0.3">
      <c r="A513" s="110">
        <v>513</v>
      </c>
      <c r="B513" s="114" t="s">
        <v>669</v>
      </c>
      <c r="C513" s="114" t="s">
        <v>667</v>
      </c>
      <c r="D513" s="114">
        <f>VLOOKUP(B513,'[1]DEMAN DCB'!$B:$C,2,0)</f>
        <v>0</v>
      </c>
      <c r="E513" s="112" t="s">
        <v>149</v>
      </c>
      <c r="F513" s="115">
        <v>1</v>
      </c>
      <c r="M513" s="139">
        <v>-3763</v>
      </c>
      <c r="N513" s="139">
        <v>1103.076</v>
      </c>
    </row>
    <row r="514" spans="1:14" ht="26.25" customHeight="1" thickBot="1" x14ac:dyDescent="0.3">
      <c r="A514" s="113">
        <v>514</v>
      </c>
      <c r="B514" s="114" t="s">
        <v>672</v>
      </c>
      <c r="C514" s="114" t="s">
        <v>667</v>
      </c>
      <c r="D514" s="114">
        <f>VLOOKUP(B514,'[1]DEMAN DCB'!$B:$C,2,0)</f>
        <v>0</v>
      </c>
      <c r="E514" s="112" t="s">
        <v>149</v>
      </c>
      <c r="F514" s="115">
        <v>2</v>
      </c>
      <c r="M514" s="139">
        <v>-3763</v>
      </c>
      <c r="N514" s="139">
        <v>21333.407999999999</v>
      </c>
    </row>
    <row r="515" spans="1:14" ht="26.25" customHeight="1" thickBot="1" x14ac:dyDescent="0.3">
      <c r="A515" s="110">
        <v>515</v>
      </c>
      <c r="B515" s="162" t="s">
        <v>674</v>
      </c>
      <c r="C515" s="162" t="s">
        <v>675</v>
      </c>
      <c r="D515" s="169">
        <v>44874</v>
      </c>
      <c r="E515" s="112" t="s">
        <v>149</v>
      </c>
      <c r="F515" s="163">
        <v>1</v>
      </c>
    </row>
    <row r="516" spans="1:14" ht="26.25" customHeight="1" thickBot="1" x14ac:dyDescent="0.3">
      <c r="A516" s="113">
        <v>516</v>
      </c>
      <c r="B516" s="111" t="s">
        <v>676</v>
      </c>
      <c r="C516" s="111" t="s">
        <v>677</v>
      </c>
      <c r="D516" s="111" t="s">
        <v>1018</v>
      </c>
      <c r="E516" s="112" t="s">
        <v>149</v>
      </c>
      <c r="F516" s="112">
        <v>2</v>
      </c>
      <c r="M516" s="139">
        <v>-7526</v>
      </c>
      <c r="N516" s="139">
        <v>-314</v>
      </c>
    </row>
    <row r="517" spans="1:14" ht="26.25" customHeight="1" thickBot="1" x14ac:dyDescent="0.3">
      <c r="A517" s="110">
        <v>517</v>
      </c>
      <c r="B517" s="162" t="s">
        <v>681</v>
      </c>
      <c r="C517" s="162" t="s">
        <v>682</v>
      </c>
      <c r="D517" s="169">
        <v>44904</v>
      </c>
      <c r="E517" s="112" t="s">
        <v>149</v>
      </c>
      <c r="F517" s="163">
        <v>2</v>
      </c>
    </row>
    <row r="518" spans="1:14" ht="26.25" customHeight="1" thickBot="1" x14ac:dyDescent="0.3">
      <c r="A518" s="113">
        <v>518</v>
      </c>
      <c r="B518" s="114" t="s">
        <v>684</v>
      </c>
      <c r="C518" s="121">
        <v>44867</v>
      </c>
      <c r="D518" s="114" t="s">
        <v>451</v>
      </c>
      <c r="E518" s="112" t="s">
        <v>149</v>
      </c>
      <c r="F518" s="115">
        <v>2</v>
      </c>
      <c r="M518" s="139">
        <v>-7526</v>
      </c>
      <c r="N518" s="139">
        <v>-2630</v>
      </c>
    </row>
    <row r="519" spans="1:14" ht="26.25" customHeight="1" thickBot="1" x14ac:dyDescent="0.3">
      <c r="A519" s="110">
        <v>519</v>
      </c>
      <c r="B519" s="153" t="s">
        <v>435</v>
      </c>
      <c r="C519" s="153" t="s">
        <v>436</v>
      </c>
      <c r="D519" s="154" t="str">
        <f>VLOOKUP(B519,'[1]DEMAN DCB'!$B:$C,2,0)</f>
        <v>13.12.22</v>
      </c>
      <c r="E519" s="112" t="s">
        <v>439</v>
      </c>
      <c r="F519" s="155">
        <v>1</v>
      </c>
    </row>
    <row r="520" spans="1:14" ht="26.25" customHeight="1" thickBot="1" x14ac:dyDescent="0.3">
      <c r="A520" s="113">
        <v>520</v>
      </c>
      <c r="B520" s="114" t="s">
        <v>550</v>
      </c>
      <c r="C520" s="114" t="s">
        <v>551</v>
      </c>
      <c r="D520" s="111" t="s">
        <v>552</v>
      </c>
      <c r="E520" s="112" t="s">
        <v>439</v>
      </c>
      <c r="F520" s="115">
        <v>2</v>
      </c>
    </row>
    <row r="521" spans="1:14" ht="26.25" customHeight="1" thickBot="1" x14ac:dyDescent="0.3">
      <c r="A521" s="110">
        <v>521</v>
      </c>
      <c r="B521" s="162" t="s">
        <v>631</v>
      </c>
      <c r="C521" s="162" t="s">
        <v>630</v>
      </c>
      <c r="D521" s="162" t="s">
        <v>632</v>
      </c>
      <c r="E521" s="112" t="s">
        <v>439</v>
      </c>
      <c r="F521" s="163">
        <v>1</v>
      </c>
    </row>
    <row r="522" spans="1:14" ht="26.25" customHeight="1" thickBot="1" x14ac:dyDescent="0.3">
      <c r="A522" s="113">
        <v>522</v>
      </c>
      <c r="B522" s="114" t="s">
        <v>658</v>
      </c>
      <c r="C522" s="114" t="s">
        <v>650</v>
      </c>
      <c r="D522" s="114">
        <f>VLOOKUP(B522,'[1]DEMAN DCB'!$B:$C,2,0)</f>
        <v>0</v>
      </c>
      <c r="E522" s="112" t="s">
        <v>439</v>
      </c>
      <c r="F522" s="115">
        <v>1</v>
      </c>
      <c r="M522" s="139">
        <v>-3763</v>
      </c>
      <c r="N522" s="139">
        <v>-2783.0419999999999</v>
      </c>
    </row>
    <row r="523" spans="1:14" ht="26.25" customHeight="1" thickBot="1" x14ac:dyDescent="0.3">
      <c r="A523" s="110">
        <v>523</v>
      </c>
      <c r="B523" s="114" t="s">
        <v>671</v>
      </c>
      <c r="C523" s="114" t="s">
        <v>667</v>
      </c>
      <c r="D523" s="114">
        <f>VLOOKUP(B523,'[1]DEMAN DCB'!$B:$C,2,0)</f>
        <v>0</v>
      </c>
      <c r="E523" s="112" t="s">
        <v>439</v>
      </c>
      <c r="F523" s="115">
        <v>2</v>
      </c>
      <c r="M523" s="139">
        <v>-7526</v>
      </c>
      <c r="N523" s="139">
        <v>454.64800000000014</v>
      </c>
    </row>
    <row r="524" spans="1:14" ht="26.25" customHeight="1" thickBot="1" x14ac:dyDescent="0.3">
      <c r="A524" s="113">
        <v>524</v>
      </c>
      <c r="B524" s="114" t="s">
        <v>698</v>
      </c>
      <c r="C524" s="121">
        <v>44910</v>
      </c>
      <c r="D524" s="115" t="s">
        <v>1019</v>
      </c>
      <c r="E524" s="112" t="s">
        <v>149</v>
      </c>
      <c r="F524" s="115">
        <v>1</v>
      </c>
      <c r="M524" s="139">
        <v>-3763</v>
      </c>
      <c r="N524" s="139">
        <v>602.53800000000001</v>
      </c>
    </row>
    <row r="525" spans="1:14" ht="26.25" customHeight="1" thickBot="1" x14ac:dyDescent="0.3">
      <c r="A525" s="113">
        <v>526</v>
      </c>
      <c r="B525" s="114" t="s">
        <v>705</v>
      </c>
      <c r="C525" s="121">
        <v>44917</v>
      </c>
      <c r="D525" s="115" t="s">
        <v>635</v>
      </c>
      <c r="E525" s="112" t="s">
        <v>149</v>
      </c>
      <c r="F525" s="115">
        <v>2</v>
      </c>
      <c r="M525" s="139">
        <v>-3553</v>
      </c>
      <c r="N525" s="139">
        <v>-1353</v>
      </c>
    </row>
    <row r="526" spans="1:14" ht="26.25" customHeight="1" thickBot="1" x14ac:dyDescent="0.3">
      <c r="A526" s="110">
        <v>527</v>
      </c>
      <c r="B526" s="114" t="s">
        <v>721</v>
      </c>
      <c r="C526" s="121">
        <v>44965</v>
      </c>
      <c r="D526" s="121">
        <v>45021</v>
      </c>
      <c r="E526" s="112" t="s">
        <v>149</v>
      </c>
      <c r="F526" s="115">
        <v>2</v>
      </c>
      <c r="M526" s="139">
        <v>-8790</v>
      </c>
      <c r="N526" s="139">
        <v>7302.4519999999993</v>
      </c>
    </row>
    <row r="527" spans="1:14" ht="26.25" customHeight="1" thickBot="1" x14ac:dyDescent="0.3">
      <c r="A527" s="113">
        <v>528</v>
      </c>
      <c r="B527" s="114" t="s">
        <v>722</v>
      </c>
      <c r="C527" s="121">
        <v>44966</v>
      </c>
      <c r="D527" s="121">
        <v>45034</v>
      </c>
      <c r="E527" s="112" t="s">
        <v>149</v>
      </c>
      <c r="F527" s="115">
        <v>2</v>
      </c>
      <c r="M527" s="139">
        <v>-17580</v>
      </c>
      <c r="N527" s="139">
        <v>738.12800000000061</v>
      </c>
    </row>
    <row r="528" spans="1:14" ht="26.25" customHeight="1" thickBot="1" x14ac:dyDescent="0.3">
      <c r="A528" s="110">
        <v>529</v>
      </c>
      <c r="B528" s="114" t="s">
        <v>723</v>
      </c>
      <c r="C528" s="121">
        <v>44966</v>
      </c>
      <c r="D528" s="115" t="s">
        <v>1020</v>
      </c>
      <c r="E528" s="112" t="s">
        <v>149</v>
      </c>
      <c r="F528" s="115">
        <v>1</v>
      </c>
      <c r="M528" s="139">
        <v>-17580</v>
      </c>
      <c r="N528" s="139">
        <v>4198.5320000000002</v>
      </c>
    </row>
    <row r="529" spans="1:14" ht="26.25" customHeight="1" thickBot="1" x14ac:dyDescent="0.3">
      <c r="A529" s="113">
        <v>530</v>
      </c>
      <c r="B529" s="114" t="s">
        <v>727</v>
      </c>
      <c r="C529" s="121">
        <v>44972</v>
      </c>
      <c r="D529" s="115" t="s">
        <v>1021</v>
      </c>
      <c r="E529" s="112" t="s">
        <v>149</v>
      </c>
      <c r="F529" s="115">
        <v>2</v>
      </c>
      <c r="M529" s="139">
        <v>-17580</v>
      </c>
      <c r="N529" s="139">
        <v>-67.878000000000014</v>
      </c>
    </row>
    <row r="530" spans="1:14" ht="26.25" customHeight="1" thickBot="1" x14ac:dyDescent="0.3">
      <c r="A530" s="113">
        <v>558</v>
      </c>
      <c r="B530" s="114" t="s">
        <v>582</v>
      </c>
      <c r="C530" s="114" t="s">
        <v>576</v>
      </c>
      <c r="D530" s="114">
        <f>VLOOKUP(B530,'[1]DEMAN DCB'!$B:$C,2,0)</f>
        <v>0</v>
      </c>
      <c r="E530" s="112" t="s">
        <v>149</v>
      </c>
      <c r="F530" s="115">
        <v>1</v>
      </c>
      <c r="M530" s="139">
        <v>-3730</v>
      </c>
      <c r="N530" s="139">
        <v>513.52</v>
      </c>
    </row>
    <row r="531" spans="1:14" ht="26.25" customHeight="1" thickBot="1" x14ac:dyDescent="0.3">
      <c r="A531" s="113">
        <v>564</v>
      </c>
      <c r="B531" s="156" t="s">
        <v>595</v>
      </c>
      <c r="C531" s="156" t="s">
        <v>596</v>
      </c>
      <c r="D531" s="156">
        <f>VLOOKUP(B531,'[1]DEMAN DCB'!$B:$C,2,0)</f>
        <v>0</v>
      </c>
      <c r="E531" s="112" t="s">
        <v>149</v>
      </c>
      <c r="F531" s="157">
        <v>5</v>
      </c>
    </row>
    <row r="532" spans="1:14" ht="26.25" customHeight="1" thickBot="1" x14ac:dyDescent="0.3">
      <c r="A532" s="110">
        <v>535</v>
      </c>
      <c r="B532" s="108" t="s">
        <v>437</v>
      </c>
      <c r="C532" s="108" t="s">
        <v>438</v>
      </c>
      <c r="D532" s="108">
        <f>VLOOKUP(B532,'[1]DEMAN DCB'!$B:$C,2,0)</f>
        <v>0</v>
      </c>
      <c r="E532" s="112" t="s">
        <v>439</v>
      </c>
      <c r="F532" s="109">
        <v>1</v>
      </c>
      <c r="G532" s="139">
        <v>1520</v>
      </c>
      <c r="H532" s="139">
        <v>1711</v>
      </c>
      <c r="I532" s="139">
        <f>H532-G532</f>
        <v>191</v>
      </c>
      <c r="J532" s="139">
        <v>0.81</v>
      </c>
      <c r="K532" s="139">
        <f>MROUND(J532,0.25)</f>
        <v>0.75</v>
      </c>
      <c r="L532" s="139">
        <f t="shared" ref="L532:L595" si="0">IF(K532&gt;F532,K532-F532,0)</f>
        <v>0</v>
      </c>
      <c r="M532" s="139">
        <v>-4060</v>
      </c>
      <c r="N532" s="139">
        <v>1446</v>
      </c>
    </row>
    <row r="533" spans="1:14" ht="26.25" customHeight="1" thickBot="1" x14ac:dyDescent="0.3">
      <c r="A533" s="113">
        <v>536</v>
      </c>
      <c r="B533" s="108" t="s">
        <v>452</v>
      </c>
      <c r="C533" s="108" t="s">
        <v>453</v>
      </c>
      <c r="D533" s="108">
        <f>VLOOKUP(B533,'[1]DEMAN DCB'!$B:$C,2,0)</f>
        <v>0</v>
      </c>
      <c r="E533" s="112" t="s">
        <v>439</v>
      </c>
      <c r="F533" s="109">
        <v>3</v>
      </c>
      <c r="G533" s="139">
        <v>8059</v>
      </c>
      <c r="H533" s="139">
        <v>8374</v>
      </c>
      <c r="I533" s="139">
        <f t="shared" ref="I533:I596" si="1">H533-G533</f>
        <v>315</v>
      </c>
      <c r="J533" s="139">
        <v>3.68</v>
      </c>
      <c r="K533" s="139">
        <f t="shared" ref="K533:K596" si="2">MROUND(J533,0.25)</f>
        <v>3.75</v>
      </c>
      <c r="L533" s="139">
        <f t="shared" si="0"/>
        <v>0.75</v>
      </c>
      <c r="M533" s="139">
        <v>-12180</v>
      </c>
      <c r="N533" s="139">
        <v>4626.2619999999988</v>
      </c>
    </row>
    <row r="534" spans="1:14" ht="26.25" customHeight="1" thickBot="1" x14ac:dyDescent="0.3">
      <c r="A534" s="110">
        <v>537</v>
      </c>
      <c r="B534" s="108" t="s">
        <v>464</v>
      </c>
      <c r="C534" s="108" t="s">
        <v>465</v>
      </c>
      <c r="D534" s="108">
        <f>VLOOKUP(B534,'[1]DEMAN DCB'!$B:$C,2,0)</f>
        <v>0</v>
      </c>
      <c r="E534" s="112" t="s">
        <v>439</v>
      </c>
      <c r="F534" s="109">
        <v>2</v>
      </c>
      <c r="G534" s="139">
        <v>1181</v>
      </c>
      <c r="H534" s="139">
        <v>1314</v>
      </c>
      <c r="I534" s="139">
        <f t="shared" si="1"/>
        <v>133</v>
      </c>
      <c r="J534" s="139">
        <v>1.61</v>
      </c>
      <c r="K534" s="139">
        <f t="shared" si="2"/>
        <v>1.5</v>
      </c>
      <c r="L534" s="139">
        <f t="shared" si="0"/>
        <v>0</v>
      </c>
      <c r="M534" s="139">
        <v>-8120</v>
      </c>
      <c r="N534" s="139">
        <v>-1284.692</v>
      </c>
    </row>
    <row r="535" spans="1:14" ht="26.25" customHeight="1" thickBot="1" x14ac:dyDescent="0.3">
      <c r="A535" s="113">
        <v>538</v>
      </c>
      <c r="B535" s="108" t="s">
        <v>470</v>
      </c>
      <c r="C535" s="108" t="s">
        <v>471</v>
      </c>
      <c r="D535" s="108">
        <f>VLOOKUP(B535,'[1]DEMAN DCB'!$B:$C,2,0)</f>
        <v>0</v>
      </c>
      <c r="E535" s="112" t="s">
        <v>439</v>
      </c>
      <c r="F535" s="109">
        <v>1</v>
      </c>
      <c r="G535" s="139">
        <v>1627</v>
      </c>
      <c r="H535" s="139">
        <v>1703</v>
      </c>
      <c r="I535" s="139">
        <f t="shared" si="1"/>
        <v>76</v>
      </c>
      <c r="J535" s="139">
        <v>0.79</v>
      </c>
      <c r="K535" s="139">
        <f t="shared" si="2"/>
        <v>0.75</v>
      </c>
      <c r="L535" s="139">
        <f t="shared" si="0"/>
        <v>0</v>
      </c>
      <c r="M535" s="139">
        <v>-4060</v>
      </c>
      <c r="N535" s="139">
        <v>883.80599999999981</v>
      </c>
    </row>
    <row r="536" spans="1:14" ht="26.25" customHeight="1" thickBot="1" x14ac:dyDescent="0.3">
      <c r="A536" s="110">
        <v>539</v>
      </c>
      <c r="B536" s="108" t="s">
        <v>493</v>
      </c>
      <c r="C536" s="108" t="s">
        <v>494</v>
      </c>
      <c r="D536" s="108">
        <f>VLOOKUP(B536,'[1]DEMAN DCB'!$B:$C,2,0)</f>
        <v>0</v>
      </c>
      <c r="E536" s="112" t="s">
        <v>439</v>
      </c>
      <c r="F536" s="109">
        <v>2</v>
      </c>
      <c r="G536" s="139">
        <v>1209</v>
      </c>
      <c r="H536" s="139">
        <v>1247</v>
      </c>
      <c r="I536" s="139">
        <f t="shared" si="1"/>
        <v>38</v>
      </c>
      <c r="J536" s="139">
        <v>0.71</v>
      </c>
      <c r="K536" s="139">
        <f t="shared" si="2"/>
        <v>0.75</v>
      </c>
      <c r="L536" s="139">
        <f t="shared" si="0"/>
        <v>0</v>
      </c>
      <c r="M536" s="139">
        <v>-8120</v>
      </c>
      <c r="N536" s="139">
        <v>870.36199999999963</v>
      </c>
    </row>
    <row r="537" spans="1:14" ht="26.25" customHeight="1" thickBot="1" x14ac:dyDescent="0.3">
      <c r="A537" s="113">
        <v>540</v>
      </c>
      <c r="B537" s="108" t="s">
        <v>500</v>
      </c>
      <c r="C537" s="108" t="s">
        <v>501</v>
      </c>
      <c r="D537" s="108">
        <f>VLOOKUP(B537,'[1]DEMAN DCB'!$B:$C,2,0)</f>
        <v>0</v>
      </c>
      <c r="E537" s="112" t="s">
        <v>439</v>
      </c>
      <c r="F537" s="109">
        <v>2</v>
      </c>
      <c r="G537" s="139">
        <v>1369</v>
      </c>
      <c r="H537" s="139">
        <v>1509</v>
      </c>
      <c r="I537" s="139">
        <f t="shared" si="1"/>
        <v>140</v>
      </c>
      <c r="J537" s="139">
        <v>3.08</v>
      </c>
      <c r="K537" s="139">
        <f t="shared" si="2"/>
        <v>3</v>
      </c>
      <c r="L537" s="139">
        <f t="shared" si="0"/>
        <v>1</v>
      </c>
      <c r="M537" s="139">
        <v>-8242</v>
      </c>
      <c r="N537" s="139">
        <v>4315.4139999999998</v>
      </c>
    </row>
    <row r="538" spans="1:14" ht="26.25" customHeight="1" thickBot="1" x14ac:dyDescent="0.3">
      <c r="A538" s="110">
        <v>541</v>
      </c>
      <c r="B538" s="111" t="s">
        <v>505</v>
      </c>
      <c r="C538" s="111" t="s">
        <v>506</v>
      </c>
      <c r="D538" s="111">
        <f>VLOOKUP(B538,'[1]DEMAN DCB'!$B:$C,2,0)</f>
        <v>0</v>
      </c>
      <c r="E538" s="112" t="s">
        <v>439</v>
      </c>
      <c r="F538" s="112">
        <v>1</v>
      </c>
      <c r="G538" s="139">
        <v>98</v>
      </c>
      <c r="H538" s="139">
        <v>98</v>
      </c>
      <c r="I538" s="139">
        <f t="shared" si="1"/>
        <v>0</v>
      </c>
      <c r="J538" s="139">
        <v>0.03</v>
      </c>
      <c r="K538" s="139">
        <f t="shared" si="2"/>
        <v>0</v>
      </c>
      <c r="L538" s="139">
        <f t="shared" si="0"/>
        <v>0</v>
      </c>
      <c r="M538" s="139">
        <v>-4121</v>
      </c>
      <c r="N538" s="139">
        <v>-488</v>
      </c>
    </row>
    <row r="539" spans="1:14" ht="26.25" customHeight="1" thickBot="1" x14ac:dyDescent="0.3">
      <c r="A539" s="113">
        <v>542</v>
      </c>
      <c r="B539" s="114" t="s">
        <v>507</v>
      </c>
      <c r="C539" s="114" t="s">
        <v>508</v>
      </c>
      <c r="D539" s="114">
        <f>VLOOKUP(B539,'[1]DEMAN DCB'!$B:$C,2,0)</f>
        <v>0</v>
      </c>
      <c r="E539" s="112" t="s">
        <v>439</v>
      </c>
      <c r="F539" s="115">
        <v>2</v>
      </c>
      <c r="G539" s="139">
        <v>796</v>
      </c>
      <c r="H539" s="139">
        <v>816</v>
      </c>
      <c r="I539" s="139">
        <f t="shared" si="1"/>
        <v>20</v>
      </c>
      <c r="J539" s="139">
        <v>0.02</v>
      </c>
      <c r="K539" s="139">
        <f t="shared" si="2"/>
        <v>0</v>
      </c>
      <c r="L539" s="139">
        <f t="shared" si="0"/>
        <v>0</v>
      </c>
      <c r="M539" s="139">
        <v>-8242</v>
      </c>
      <c r="N539" s="139">
        <v>-3103.9720000000002</v>
      </c>
    </row>
    <row r="540" spans="1:14" ht="26.25" customHeight="1" thickBot="1" x14ac:dyDescent="0.3">
      <c r="A540" s="110">
        <v>543</v>
      </c>
      <c r="B540" s="108" t="s">
        <v>513</v>
      </c>
      <c r="C540" s="108" t="s">
        <v>514</v>
      </c>
      <c r="D540" s="108">
        <f>VLOOKUP(B540,'[1]DEMAN DCB'!$B:$C,2,0)</f>
        <v>0</v>
      </c>
      <c r="E540" s="112" t="s">
        <v>439</v>
      </c>
      <c r="F540" s="109">
        <v>1</v>
      </c>
      <c r="G540" s="139">
        <v>197</v>
      </c>
      <c r="H540" s="139">
        <v>218</v>
      </c>
      <c r="I540" s="139">
        <f t="shared" si="1"/>
        <v>21</v>
      </c>
      <c r="J540" s="139">
        <v>0.33</v>
      </c>
      <c r="K540" s="139">
        <f t="shared" si="2"/>
        <v>0.25</v>
      </c>
      <c r="L540" s="139">
        <f t="shared" si="0"/>
        <v>0</v>
      </c>
      <c r="M540" s="139">
        <v>-4121</v>
      </c>
      <c r="N540" s="139">
        <v>21.374000000000024</v>
      </c>
    </row>
    <row r="541" spans="1:14" ht="26.25" customHeight="1" thickBot="1" x14ac:dyDescent="0.3">
      <c r="A541" s="113">
        <v>544</v>
      </c>
      <c r="B541" s="108" t="s">
        <v>521</v>
      </c>
      <c r="C541" s="108" t="s">
        <v>522</v>
      </c>
      <c r="D541" s="108">
        <f>VLOOKUP(B541,'[1]DEMAN DCB'!$B:$C,2,0)</f>
        <v>0</v>
      </c>
      <c r="E541" s="112" t="s">
        <v>439</v>
      </c>
      <c r="F541" s="109">
        <v>2</v>
      </c>
      <c r="G541" s="139">
        <v>708</v>
      </c>
      <c r="H541" s="139">
        <v>743</v>
      </c>
      <c r="I541" s="139">
        <f t="shared" si="1"/>
        <v>35</v>
      </c>
      <c r="J541" s="139">
        <v>0.98</v>
      </c>
      <c r="K541" s="139">
        <f t="shared" si="2"/>
        <v>1</v>
      </c>
      <c r="L541" s="139">
        <f t="shared" si="0"/>
        <v>0</v>
      </c>
      <c r="M541" s="139">
        <v>-8242</v>
      </c>
      <c r="N541" s="139">
        <v>919.97600000000011</v>
      </c>
    </row>
    <row r="542" spans="1:14" ht="26.25" customHeight="1" thickBot="1" x14ac:dyDescent="0.3">
      <c r="A542" s="110">
        <v>545</v>
      </c>
      <c r="B542" s="116" t="s">
        <v>535</v>
      </c>
      <c r="C542" s="116" t="s">
        <v>533</v>
      </c>
      <c r="D542" s="116">
        <f>VLOOKUP(B542,'[1]DEMAN DCB'!$B:$C,2,0)</f>
        <v>0</v>
      </c>
      <c r="E542" s="112" t="s">
        <v>439</v>
      </c>
      <c r="F542" s="117">
        <v>2</v>
      </c>
      <c r="G542" s="139">
        <v>1894</v>
      </c>
      <c r="H542" s="139">
        <v>1968</v>
      </c>
      <c r="I542" s="139">
        <f t="shared" si="1"/>
        <v>74</v>
      </c>
      <c r="J542" s="139">
        <v>2.5299999999999998</v>
      </c>
      <c r="K542" s="139">
        <f t="shared" si="2"/>
        <v>2.5</v>
      </c>
      <c r="L542" s="139">
        <f t="shared" si="0"/>
        <v>0.5</v>
      </c>
      <c r="M542" s="139">
        <v>-8242</v>
      </c>
      <c r="N542" s="139">
        <v>4403.5479999999998</v>
      </c>
    </row>
    <row r="543" spans="1:14" ht="26.25" customHeight="1" thickBot="1" x14ac:dyDescent="0.3">
      <c r="A543" s="113">
        <v>546</v>
      </c>
      <c r="B543" s="108" t="s">
        <v>542</v>
      </c>
      <c r="C543" s="108" t="s">
        <v>543</v>
      </c>
      <c r="D543" s="108">
        <f>VLOOKUP(B543,'[1]DEMAN DCB'!$B:$C,2,0)</f>
        <v>0</v>
      </c>
      <c r="E543" s="112" t="s">
        <v>439</v>
      </c>
      <c r="F543" s="109">
        <v>1</v>
      </c>
      <c r="G543" s="139">
        <v>194</v>
      </c>
      <c r="H543" s="139">
        <v>280</v>
      </c>
      <c r="I543" s="139">
        <f t="shared" si="1"/>
        <v>86</v>
      </c>
      <c r="J543" s="139">
        <v>0.87</v>
      </c>
      <c r="K543" s="139">
        <f t="shared" si="2"/>
        <v>0.75</v>
      </c>
      <c r="L543" s="139">
        <f t="shared" si="0"/>
        <v>0</v>
      </c>
      <c r="M543" s="139">
        <v>-3730</v>
      </c>
      <c r="N543" s="139">
        <v>312.83600000000001</v>
      </c>
    </row>
    <row r="544" spans="1:14" ht="26.25" customHeight="1" thickBot="1" x14ac:dyDescent="0.3">
      <c r="A544" s="110">
        <v>547</v>
      </c>
      <c r="B544" s="108" t="s">
        <v>547</v>
      </c>
      <c r="C544" s="108" t="s">
        <v>548</v>
      </c>
      <c r="D544" s="108">
        <f>VLOOKUP(B544,'[1]DEMAN DCB'!$B:$C,2,0)</f>
        <v>0</v>
      </c>
      <c r="E544" s="112" t="s">
        <v>439</v>
      </c>
      <c r="F544" s="109">
        <v>2</v>
      </c>
      <c r="G544" s="139">
        <v>381</v>
      </c>
      <c r="H544" s="139">
        <v>452</v>
      </c>
      <c r="I544" s="139">
        <f t="shared" si="1"/>
        <v>71</v>
      </c>
      <c r="J544" s="139">
        <v>3.08</v>
      </c>
      <c r="K544" s="139">
        <f t="shared" si="2"/>
        <v>3</v>
      </c>
      <c r="L544" s="139">
        <f t="shared" si="0"/>
        <v>1</v>
      </c>
      <c r="M544" s="139">
        <v>-7460</v>
      </c>
      <c r="N544" s="139">
        <v>93.753999999999905</v>
      </c>
    </row>
    <row r="545" spans="1:14" ht="26.25" customHeight="1" thickBot="1" x14ac:dyDescent="0.3">
      <c r="A545" s="113">
        <v>548</v>
      </c>
      <c r="B545" s="108" t="s">
        <v>554</v>
      </c>
      <c r="C545" s="108" t="s">
        <v>555</v>
      </c>
      <c r="D545" s="108">
        <f>VLOOKUP(B545,'[1]DEMAN DCB'!$B:$C,2,0)</f>
        <v>0</v>
      </c>
      <c r="E545" s="112" t="s">
        <v>439</v>
      </c>
      <c r="F545" s="109">
        <v>1</v>
      </c>
      <c r="G545" s="139">
        <v>1828</v>
      </c>
      <c r="I545" s="139">
        <f t="shared" si="1"/>
        <v>-1828</v>
      </c>
      <c r="J545" s="139">
        <v>0.17</v>
      </c>
      <c r="K545" s="139">
        <f t="shared" si="2"/>
        <v>0.25</v>
      </c>
      <c r="L545" s="139">
        <f t="shared" si="0"/>
        <v>0</v>
      </c>
      <c r="M545" s="139">
        <v>-3730</v>
      </c>
      <c r="N545" s="139">
        <v>-478.17000000000007</v>
      </c>
    </row>
    <row r="546" spans="1:14" ht="26.25" customHeight="1" thickBot="1" x14ac:dyDescent="0.3">
      <c r="A546" s="110">
        <v>549</v>
      </c>
      <c r="B546" s="111" t="s">
        <v>557</v>
      </c>
      <c r="C546" s="111" t="s">
        <v>555</v>
      </c>
      <c r="D546" s="111">
        <f>VLOOKUP(B546,'[1]DEMAN DCB'!$B:$C,2,0)</f>
        <v>0</v>
      </c>
      <c r="E546" s="112" t="s">
        <v>439</v>
      </c>
      <c r="F546" s="112">
        <v>1</v>
      </c>
      <c r="G546" s="139">
        <v>728</v>
      </c>
      <c r="H546" s="139">
        <v>907</v>
      </c>
      <c r="I546" s="139">
        <f t="shared" si="1"/>
        <v>179</v>
      </c>
      <c r="J546" s="139">
        <v>2.95</v>
      </c>
      <c r="K546" s="139">
        <f t="shared" si="2"/>
        <v>3</v>
      </c>
      <c r="L546" s="139">
        <f t="shared" si="0"/>
        <v>2</v>
      </c>
      <c r="M546" s="139">
        <v>-3730</v>
      </c>
      <c r="N546" s="139">
        <v>773.59000000000015</v>
      </c>
    </row>
    <row r="547" spans="1:14" ht="26.25" customHeight="1" thickBot="1" x14ac:dyDescent="0.3">
      <c r="A547" s="113">
        <v>550</v>
      </c>
      <c r="B547" s="114" t="s">
        <v>558</v>
      </c>
      <c r="C547" s="114" t="s">
        <v>555</v>
      </c>
      <c r="D547" s="114">
        <f>VLOOKUP(B547,'[1]DEMAN DCB'!$B:$C,2,0)</f>
        <v>0</v>
      </c>
      <c r="E547" s="112" t="s">
        <v>439</v>
      </c>
      <c r="F547" s="115">
        <v>1</v>
      </c>
      <c r="G547" s="139">
        <v>171</v>
      </c>
      <c r="I547" s="139">
        <f t="shared" si="1"/>
        <v>-171</v>
      </c>
      <c r="K547" s="139">
        <f t="shared" si="2"/>
        <v>0</v>
      </c>
      <c r="L547" s="139">
        <f t="shared" si="0"/>
        <v>0</v>
      </c>
      <c r="M547" s="139">
        <v>-3730</v>
      </c>
      <c r="N547" s="139">
        <v>-1102.6199999999999</v>
      </c>
    </row>
    <row r="548" spans="1:14" ht="26.25" customHeight="1" thickBot="1" x14ac:dyDescent="0.3">
      <c r="A548" s="110">
        <v>551</v>
      </c>
      <c r="B548" s="116" t="s">
        <v>559</v>
      </c>
      <c r="C548" s="116" t="s">
        <v>555</v>
      </c>
      <c r="D548" s="116">
        <f>VLOOKUP(B548,'[1]DEMAN DCB'!$B:$C,2,0)</f>
        <v>0</v>
      </c>
      <c r="E548" s="112" t="s">
        <v>439</v>
      </c>
      <c r="F548" s="117">
        <v>2</v>
      </c>
      <c r="G548" s="139">
        <v>448</v>
      </c>
      <c r="H548" s="139">
        <v>550</v>
      </c>
      <c r="I548" s="139">
        <f t="shared" si="1"/>
        <v>102</v>
      </c>
      <c r="J548" s="139">
        <v>3.67</v>
      </c>
      <c r="K548" s="139">
        <f t="shared" si="2"/>
        <v>3.75</v>
      </c>
      <c r="L548" s="139">
        <f t="shared" si="0"/>
        <v>1.75</v>
      </c>
      <c r="M548" s="139">
        <v>-7460</v>
      </c>
      <c r="N548" s="139">
        <v>-1190.4160000000002</v>
      </c>
    </row>
    <row r="549" spans="1:14" ht="26.25" customHeight="1" thickBot="1" x14ac:dyDescent="0.3">
      <c r="A549" s="113">
        <v>552</v>
      </c>
      <c r="B549" s="111" t="s">
        <v>568</v>
      </c>
      <c r="C549" s="111" t="s">
        <v>569</v>
      </c>
      <c r="D549" s="111">
        <f>VLOOKUP(B549,'[1]DEMAN DCB'!$B:$C,2,0)</f>
        <v>0</v>
      </c>
      <c r="E549" s="112" t="s">
        <v>439</v>
      </c>
      <c r="F549" s="112">
        <v>1</v>
      </c>
      <c r="G549" s="139">
        <v>2428</v>
      </c>
      <c r="H549" s="139">
        <v>2602</v>
      </c>
      <c r="I549" s="139">
        <f t="shared" si="1"/>
        <v>174</v>
      </c>
      <c r="J549" s="139">
        <v>1.77</v>
      </c>
      <c r="K549" s="139">
        <f t="shared" si="2"/>
        <v>1.75</v>
      </c>
      <c r="L549" s="139">
        <f t="shared" si="0"/>
        <v>0.75</v>
      </c>
      <c r="M549" s="139">
        <v>-3730</v>
      </c>
      <c r="N549" s="139">
        <v>5565.88</v>
      </c>
    </row>
    <row r="550" spans="1:14" ht="26.25" customHeight="1" thickBot="1" x14ac:dyDescent="0.3">
      <c r="A550" s="110">
        <v>553</v>
      </c>
      <c r="B550" s="114" t="s">
        <v>570</v>
      </c>
      <c r="C550" s="114" t="s">
        <v>569</v>
      </c>
      <c r="D550" s="114">
        <f>VLOOKUP(B550,'[1]DEMAN DCB'!$B:$C,2,0)</f>
        <v>0</v>
      </c>
      <c r="E550" s="112" t="s">
        <v>439</v>
      </c>
      <c r="F550" s="115">
        <v>1</v>
      </c>
      <c r="G550" s="139">
        <v>112</v>
      </c>
      <c r="H550" s="139">
        <v>113</v>
      </c>
      <c r="I550" s="139">
        <f t="shared" si="1"/>
        <v>1</v>
      </c>
      <c r="J550" s="139">
        <v>0.01</v>
      </c>
      <c r="K550" s="139">
        <f t="shared" si="2"/>
        <v>0</v>
      </c>
      <c r="L550" s="139">
        <f t="shared" si="0"/>
        <v>0</v>
      </c>
      <c r="M550" s="139">
        <v>-3730</v>
      </c>
      <c r="N550" s="139">
        <v>-200.92400000000009</v>
      </c>
    </row>
    <row r="551" spans="1:14" ht="26.25" customHeight="1" thickBot="1" x14ac:dyDescent="0.3">
      <c r="A551" s="113">
        <v>554</v>
      </c>
      <c r="B551" s="116" t="s">
        <v>571</v>
      </c>
      <c r="C551" s="116" t="s">
        <v>569</v>
      </c>
      <c r="D551" s="116">
        <f>VLOOKUP(B551,'[1]DEMAN DCB'!$B:$C,2,0)</f>
        <v>0</v>
      </c>
      <c r="E551" s="112" t="s">
        <v>439</v>
      </c>
      <c r="F551" s="117">
        <v>2</v>
      </c>
      <c r="G551" s="139">
        <v>545</v>
      </c>
      <c r="H551" s="139">
        <v>578</v>
      </c>
      <c r="I551" s="139">
        <f t="shared" si="1"/>
        <v>33</v>
      </c>
      <c r="J551" s="139">
        <v>1.41</v>
      </c>
      <c r="K551" s="139">
        <f t="shared" si="2"/>
        <v>1.5</v>
      </c>
      <c r="L551" s="139">
        <f t="shared" si="0"/>
        <v>0</v>
      </c>
      <c r="M551" s="139">
        <v>-7460</v>
      </c>
      <c r="N551" s="139">
        <v>59.817999999999756</v>
      </c>
    </row>
    <row r="552" spans="1:14" ht="26.25" customHeight="1" thickBot="1" x14ac:dyDescent="0.3">
      <c r="A552" s="110">
        <v>555</v>
      </c>
      <c r="B552" s="114" t="s">
        <v>575</v>
      </c>
      <c r="C552" s="114" t="s">
        <v>576</v>
      </c>
      <c r="D552" s="114">
        <f>VLOOKUP(B552,'[1]DEMAN DCB'!$B:$C,2,0)</f>
        <v>0</v>
      </c>
      <c r="E552" s="112" t="s">
        <v>439</v>
      </c>
      <c r="F552" s="115">
        <v>2</v>
      </c>
      <c r="G552" s="139">
        <v>453</v>
      </c>
      <c r="H552" s="139">
        <v>489</v>
      </c>
      <c r="I552" s="139">
        <f t="shared" si="1"/>
        <v>36</v>
      </c>
      <c r="J552" s="139">
        <v>1.66</v>
      </c>
      <c r="K552" s="139">
        <f t="shared" si="2"/>
        <v>1.75</v>
      </c>
      <c r="L552" s="139">
        <f t="shared" si="0"/>
        <v>0</v>
      </c>
      <c r="M552" s="139">
        <v>-7460</v>
      </c>
      <c r="N552" s="139">
        <v>-689.58599999999979</v>
      </c>
    </row>
    <row r="553" spans="1:14" ht="26.25" customHeight="1" thickBot="1" x14ac:dyDescent="0.3">
      <c r="A553" s="113">
        <v>556</v>
      </c>
      <c r="B553" s="116" t="s">
        <v>577</v>
      </c>
      <c r="C553" s="116" t="s">
        <v>576</v>
      </c>
      <c r="D553" s="116">
        <f>VLOOKUP(B553,'[1]DEMAN DCB'!$B:$C,2,0)</f>
        <v>0</v>
      </c>
      <c r="E553" s="112" t="s">
        <v>439</v>
      </c>
      <c r="F553" s="117">
        <v>1</v>
      </c>
      <c r="G553" s="139">
        <v>1</v>
      </c>
      <c r="H553" s="139">
        <v>1</v>
      </c>
      <c r="I553" s="139">
        <f t="shared" si="1"/>
        <v>0</v>
      </c>
      <c r="J553" s="139">
        <v>0.31</v>
      </c>
      <c r="K553" s="139">
        <f t="shared" si="2"/>
        <v>0.25</v>
      </c>
      <c r="L553" s="139">
        <f t="shared" si="0"/>
        <v>0</v>
      </c>
      <c r="M553" s="139">
        <v>-3730</v>
      </c>
      <c r="N553" s="139">
        <v>-646</v>
      </c>
    </row>
    <row r="554" spans="1:14" ht="26.25" customHeight="1" thickBot="1" x14ac:dyDescent="0.3">
      <c r="A554" s="110">
        <v>557</v>
      </c>
      <c r="B554" s="111" t="s">
        <v>580</v>
      </c>
      <c r="C554" s="111" t="s">
        <v>576</v>
      </c>
      <c r="D554" s="111">
        <f>VLOOKUP(B554,'[1]DEMAN DCB'!$B:$C,2,0)</f>
        <v>0</v>
      </c>
      <c r="E554" s="112" t="s">
        <v>439</v>
      </c>
      <c r="F554" s="112">
        <v>2</v>
      </c>
      <c r="G554" s="139">
        <v>762</v>
      </c>
      <c r="H554" s="139">
        <v>797</v>
      </c>
      <c r="I554" s="139">
        <f t="shared" si="1"/>
        <v>35</v>
      </c>
      <c r="J554" s="139">
        <v>1.1000000000000001</v>
      </c>
      <c r="K554" s="139">
        <f t="shared" si="2"/>
        <v>1</v>
      </c>
      <c r="L554" s="139">
        <f t="shared" si="0"/>
        <v>0</v>
      </c>
      <c r="M554" s="139">
        <v>-7460</v>
      </c>
      <c r="N554" s="139">
        <v>-678.06</v>
      </c>
    </row>
    <row r="555" spans="1:14" ht="26.25" customHeight="1" thickBot="1" x14ac:dyDescent="0.3">
      <c r="A555" s="110">
        <v>559</v>
      </c>
      <c r="B555" s="114" t="s">
        <v>583</v>
      </c>
      <c r="C555" s="114" t="s">
        <v>584</v>
      </c>
      <c r="D555" s="114">
        <f>VLOOKUP(B555,'[1]DEMAN DCB'!$B:$C,2,0)</f>
        <v>0</v>
      </c>
      <c r="E555" s="112" t="s">
        <v>439</v>
      </c>
      <c r="F555" s="115">
        <v>2</v>
      </c>
      <c r="G555" s="139">
        <v>346</v>
      </c>
      <c r="H555" s="139">
        <v>375</v>
      </c>
      <c r="I555" s="139">
        <f t="shared" si="1"/>
        <v>29</v>
      </c>
      <c r="J555" s="139">
        <v>1.78</v>
      </c>
      <c r="K555" s="139">
        <f t="shared" si="2"/>
        <v>1.75</v>
      </c>
      <c r="L555" s="139">
        <f t="shared" si="0"/>
        <v>0</v>
      </c>
      <c r="M555" s="139">
        <v>-7460</v>
      </c>
      <c r="N555" s="139">
        <v>-494.87800000000016</v>
      </c>
    </row>
    <row r="556" spans="1:14" ht="26.25" customHeight="1" thickBot="1" x14ac:dyDescent="0.3">
      <c r="A556" s="113">
        <v>560</v>
      </c>
      <c r="B556" s="114" t="s">
        <v>586</v>
      </c>
      <c r="C556" s="114" t="s">
        <v>584</v>
      </c>
      <c r="D556" s="114">
        <f>VLOOKUP(B556,'[1]DEMAN DCB'!$B:$C,2,0)</f>
        <v>0</v>
      </c>
      <c r="E556" s="112" t="s">
        <v>439</v>
      </c>
      <c r="F556" s="115">
        <v>2</v>
      </c>
      <c r="G556" s="139">
        <v>1831</v>
      </c>
      <c r="H556" s="139">
        <v>1896</v>
      </c>
      <c r="I556" s="139">
        <f t="shared" si="1"/>
        <v>65</v>
      </c>
      <c r="J556" s="139">
        <v>0.28999999999999998</v>
      </c>
      <c r="K556" s="139">
        <f t="shared" si="2"/>
        <v>0.25</v>
      </c>
      <c r="L556" s="139">
        <f t="shared" si="0"/>
        <v>0</v>
      </c>
      <c r="M556" s="139">
        <v>-7460</v>
      </c>
      <c r="N556" s="139">
        <v>1411.0219999999999</v>
      </c>
    </row>
    <row r="557" spans="1:14" ht="26.25" customHeight="1" thickBot="1" x14ac:dyDescent="0.3">
      <c r="A557" s="110">
        <v>561</v>
      </c>
      <c r="B557" s="116" t="s">
        <v>587</v>
      </c>
      <c r="C557" s="116" t="s">
        <v>588</v>
      </c>
      <c r="D557" s="116">
        <f>VLOOKUP(B557,'[1]DEMAN DCB'!$B:$C,2,0)</f>
        <v>0</v>
      </c>
      <c r="E557" s="112" t="s">
        <v>439</v>
      </c>
      <c r="F557" s="117">
        <v>2</v>
      </c>
      <c r="G557" s="139">
        <v>831</v>
      </c>
      <c r="H557" s="139">
        <v>878</v>
      </c>
      <c r="I557" s="139">
        <f t="shared" si="1"/>
        <v>47</v>
      </c>
      <c r="J557" s="139">
        <v>1.18</v>
      </c>
      <c r="K557" s="139">
        <f t="shared" si="2"/>
        <v>1.25</v>
      </c>
      <c r="L557" s="139">
        <f t="shared" si="0"/>
        <v>0</v>
      </c>
      <c r="M557" s="139">
        <v>-7460</v>
      </c>
      <c r="N557" s="139">
        <v>1728.9460000000004</v>
      </c>
    </row>
    <row r="558" spans="1:14" ht="26.25" customHeight="1" thickBot="1" x14ac:dyDescent="0.3">
      <c r="A558" s="113">
        <v>562</v>
      </c>
      <c r="B558" s="111" t="s">
        <v>591</v>
      </c>
      <c r="C558" s="111" t="s">
        <v>590</v>
      </c>
      <c r="D558" s="111">
        <f>VLOOKUP(B558,'[1]DEMAN DCB'!$B:$C,2,0)</f>
        <v>0</v>
      </c>
      <c r="E558" s="112" t="s">
        <v>439</v>
      </c>
      <c r="F558" s="112">
        <v>2</v>
      </c>
      <c r="G558" s="139">
        <v>251</v>
      </c>
      <c r="H558" s="139">
        <v>272</v>
      </c>
      <c r="I558" s="139">
        <f t="shared" si="1"/>
        <v>21</v>
      </c>
      <c r="J558" s="139">
        <v>1.85</v>
      </c>
      <c r="K558" s="139">
        <f t="shared" si="2"/>
        <v>1.75</v>
      </c>
      <c r="L558" s="139">
        <f t="shared" si="0"/>
        <v>0</v>
      </c>
      <c r="M558" s="139">
        <v>-7460</v>
      </c>
      <c r="N558" s="139">
        <v>-290.93000000000006</v>
      </c>
    </row>
    <row r="559" spans="1:14" ht="26.25" customHeight="1" thickBot="1" x14ac:dyDescent="0.3">
      <c r="A559" s="110">
        <v>563</v>
      </c>
      <c r="B559" s="114" t="s">
        <v>592</v>
      </c>
      <c r="C559" s="114" t="s">
        <v>590</v>
      </c>
      <c r="D559" s="114">
        <f>VLOOKUP(B559,'[1]DEMAN DCB'!$B:$C,2,0)</f>
        <v>0</v>
      </c>
      <c r="E559" s="112" t="s">
        <v>439</v>
      </c>
      <c r="F559" s="115">
        <v>2</v>
      </c>
      <c r="G559" s="139">
        <v>2864</v>
      </c>
      <c r="H559" s="139">
        <v>3089</v>
      </c>
      <c r="I559" s="139">
        <f t="shared" si="1"/>
        <v>225</v>
      </c>
      <c r="J559" s="139">
        <v>2.52</v>
      </c>
      <c r="K559" s="139">
        <f t="shared" si="2"/>
        <v>2.5</v>
      </c>
      <c r="L559" s="139">
        <f t="shared" si="0"/>
        <v>0.5</v>
      </c>
      <c r="M559" s="139">
        <v>-7460</v>
      </c>
      <c r="N559" s="139">
        <v>4833.2440000000006</v>
      </c>
    </row>
    <row r="560" spans="1:14" ht="26.25" customHeight="1" thickBot="1" x14ac:dyDescent="0.3">
      <c r="A560" s="110">
        <v>565</v>
      </c>
      <c r="B560" s="111" t="s">
        <v>598</v>
      </c>
      <c r="C560" s="111" t="s">
        <v>596</v>
      </c>
      <c r="D560" s="111">
        <f>VLOOKUP(B560,'[1]DEMAN DCB'!$B:$C,2,0)</f>
        <v>0</v>
      </c>
      <c r="E560" s="112" t="s">
        <v>439</v>
      </c>
      <c r="F560" s="112">
        <v>1</v>
      </c>
      <c r="G560" s="139">
        <v>349</v>
      </c>
      <c r="H560" s="139">
        <v>356</v>
      </c>
      <c r="I560" s="139">
        <f t="shared" si="1"/>
        <v>7</v>
      </c>
      <c r="J560" s="139">
        <v>0.77</v>
      </c>
      <c r="K560" s="139">
        <f t="shared" si="2"/>
        <v>0.75</v>
      </c>
      <c r="L560" s="139">
        <f t="shared" si="0"/>
        <v>0</v>
      </c>
      <c r="M560" s="139">
        <v>-3730</v>
      </c>
      <c r="N560" s="139">
        <v>6554.3619999999992</v>
      </c>
    </row>
    <row r="561" spans="1:14" ht="26.25" customHeight="1" thickBot="1" x14ac:dyDescent="0.3">
      <c r="A561" s="113">
        <v>566</v>
      </c>
      <c r="B561" s="114" t="s">
        <v>599</v>
      </c>
      <c r="C561" s="114" t="s">
        <v>596</v>
      </c>
      <c r="D561" s="114">
        <f>VLOOKUP(B561,'[1]DEMAN DCB'!$B:$C,2,0)</f>
        <v>0</v>
      </c>
      <c r="E561" s="112" t="s">
        <v>439</v>
      </c>
      <c r="F561" s="115">
        <v>5</v>
      </c>
      <c r="G561" s="139">
        <v>8691</v>
      </c>
      <c r="H561" s="139">
        <v>8938</v>
      </c>
      <c r="I561" s="139">
        <f t="shared" si="1"/>
        <v>247</v>
      </c>
      <c r="J561" s="139">
        <v>4.8600000000000003</v>
      </c>
      <c r="K561" s="139">
        <f t="shared" si="2"/>
        <v>4.75</v>
      </c>
      <c r="L561" s="139">
        <f t="shared" si="0"/>
        <v>0</v>
      </c>
      <c r="M561" s="139">
        <v>-7460</v>
      </c>
      <c r="N561" s="139">
        <v>-4023.84</v>
      </c>
    </row>
    <row r="562" spans="1:14" ht="26.25" customHeight="1" thickBot="1" x14ac:dyDescent="0.3">
      <c r="A562" s="110">
        <v>567</v>
      </c>
      <c r="B562" s="114" t="s">
        <v>600</v>
      </c>
      <c r="C562" s="114" t="s">
        <v>601</v>
      </c>
      <c r="D562" s="114">
        <f>VLOOKUP(B562,'[1]DEMAN DCB'!$B:$C,2,0)</f>
        <v>0</v>
      </c>
      <c r="E562" s="112" t="s">
        <v>439</v>
      </c>
      <c r="F562" s="115">
        <v>2</v>
      </c>
      <c r="G562" s="139">
        <v>320</v>
      </c>
      <c r="H562" s="139">
        <v>368</v>
      </c>
      <c r="I562" s="139">
        <f t="shared" si="1"/>
        <v>48</v>
      </c>
      <c r="J562" s="139">
        <v>2.74</v>
      </c>
      <c r="K562" s="139">
        <f t="shared" si="2"/>
        <v>2.75</v>
      </c>
      <c r="L562" s="139">
        <f t="shared" si="0"/>
        <v>0.75</v>
      </c>
      <c r="M562" s="139">
        <v>-7460</v>
      </c>
      <c r="N562" s="139">
        <v>-480.63799999999992</v>
      </c>
    </row>
    <row r="563" spans="1:14" ht="26.25" customHeight="1" thickBot="1" x14ac:dyDescent="0.3">
      <c r="A563" s="113">
        <v>568</v>
      </c>
      <c r="B563" s="116" t="s">
        <v>603</v>
      </c>
      <c r="C563" s="116" t="s">
        <v>601</v>
      </c>
      <c r="D563" s="116">
        <f>VLOOKUP(B563,'[1]DEMAN DCB'!$B:$C,2,0)</f>
        <v>0</v>
      </c>
      <c r="E563" s="112" t="s">
        <v>439</v>
      </c>
      <c r="F563" s="117">
        <v>2</v>
      </c>
      <c r="G563" s="139">
        <v>454</v>
      </c>
      <c r="H563" s="139">
        <v>502</v>
      </c>
      <c r="I563" s="139">
        <f t="shared" si="1"/>
        <v>48</v>
      </c>
      <c r="J563" s="139">
        <v>1.92</v>
      </c>
      <c r="K563" s="139">
        <f t="shared" si="2"/>
        <v>2</v>
      </c>
      <c r="L563" s="139">
        <f t="shared" si="0"/>
        <v>0</v>
      </c>
      <c r="M563" s="139">
        <v>-7460</v>
      </c>
      <c r="N563" s="139">
        <v>-745.50399999999991</v>
      </c>
    </row>
    <row r="564" spans="1:14" ht="26.25" customHeight="1" thickBot="1" x14ac:dyDescent="0.3">
      <c r="A564" s="110">
        <v>569</v>
      </c>
      <c r="B564" s="108" t="s">
        <v>606</v>
      </c>
      <c r="C564" s="108" t="s">
        <v>601</v>
      </c>
      <c r="D564" s="108">
        <f>VLOOKUP(B564,'[1]DEMAN DCB'!$B:$C,2,0)</f>
        <v>0</v>
      </c>
      <c r="E564" s="112" t="s">
        <v>439</v>
      </c>
      <c r="F564" s="109">
        <v>2</v>
      </c>
      <c r="G564" s="139">
        <v>193</v>
      </c>
      <c r="H564" s="139">
        <v>204</v>
      </c>
      <c r="I564" s="139">
        <f t="shared" si="1"/>
        <v>11</v>
      </c>
      <c r="J564" s="139">
        <v>0.15</v>
      </c>
      <c r="K564" s="139">
        <f t="shared" si="2"/>
        <v>0.25</v>
      </c>
      <c r="L564" s="139">
        <f t="shared" si="0"/>
        <v>0</v>
      </c>
      <c r="M564" s="139">
        <v>-7460</v>
      </c>
      <c r="N564" s="139">
        <v>-1305.018</v>
      </c>
    </row>
    <row r="565" spans="1:14" ht="26.25" customHeight="1" thickBot="1" x14ac:dyDescent="0.3">
      <c r="A565" s="113">
        <v>570</v>
      </c>
      <c r="B565" s="108" t="s">
        <v>608</v>
      </c>
      <c r="C565" s="108" t="s">
        <v>609</v>
      </c>
      <c r="D565" s="108">
        <f>VLOOKUP(B565,'[1]DEMAN DCB'!$B:$C,2,0)</f>
        <v>0</v>
      </c>
      <c r="E565" s="112" t="s">
        <v>439</v>
      </c>
      <c r="F565" s="109">
        <v>2</v>
      </c>
      <c r="G565" s="139">
        <v>276</v>
      </c>
      <c r="H565" s="139">
        <v>299</v>
      </c>
      <c r="I565" s="139">
        <f t="shared" si="1"/>
        <v>23</v>
      </c>
      <c r="J565" s="139">
        <v>2.2999999999999998</v>
      </c>
      <c r="K565" s="139">
        <f t="shared" si="2"/>
        <v>2.25</v>
      </c>
      <c r="L565" s="139">
        <f t="shared" si="0"/>
        <v>0.25</v>
      </c>
      <c r="M565" s="139">
        <v>-7526</v>
      </c>
      <c r="N565" s="139">
        <v>3279.6600000000008</v>
      </c>
    </row>
    <row r="566" spans="1:14" ht="26.25" customHeight="1" thickBot="1" x14ac:dyDescent="0.3">
      <c r="A566" s="110">
        <v>571</v>
      </c>
      <c r="B566" s="116" t="s">
        <v>613</v>
      </c>
      <c r="C566" s="116" t="s">
        <v>612</v>
      </c>
      <c r="D566" s="116">
        <f>VLOOKUP(B566,'[1]DEMAN DCB'!$B:$C,2,0)</f>
        <v>0</v>
      </c>
      <c r="E566" s="112" t="s">
        <v>439</v>
      </c>
      <c r="F566" s="117">
        <v>2</v>
      </c>
      <c r="G566" s="139">
        <v>654</v>
      </c>
      <c r="H566" s="139">
        <v>774</v>
      </c>
      <c r="I566" s="139">
        <f t="shared" si="1"/>
        <v>120</v>
      </c>
      <c r="J566" s="139">
        <v>2.2000000000000002</v>
      </c>
      <c r="K566" s="139">
        <f t="shared" si="2"/>
        <v>2.25</v>
      </c>
      <c r="L566" s="139">
        <f t="shared" si="0"/>
        <v>0.25</v>
      </c>
      <c r="M566" s="139">
        <v>-7526</v>
      </c>
      <c r="N566" s="139">
        <v>4337.8059999999996</v>
      </c>
    </row>
    <row r="567" spans="1:14" ht="26.25" customHeight="1" thickBot="1" x14ac:dyDescent="0.3">
      <c r="A567" s="113">
        <v>572</v>
      </c>
      <c r="B567" s="108" t="s">
        <v>616</v>
      </c>
      <c r="C567" s="108" t="s">
        <v>615</v>
      </c>
      <c r="D567" s="108">
        <f>VLOOKUP(B567,'[1]DEMAN DCB'!$B:$C,2,0)</f>
        <v>0</v>
      </c>
      <c r="E567" s="112" t="s">
        <v>439</v>
      </c>
      <c r="F567" s="109">
        <v>1</v>
      </c>
      <c r="G567" s="139">
        <v>468</v>
      </c>
      <c r="H567" s="139">
        <v>545</v>
      </c>
      <c r="I567" s="139">
        <f t="shared" si="1"/>
        <v>77</v>
      </c>
      <c r="J567" s="139">
        <v>0.5</v>
      </c>
      <c r="K567" s="139">
        <f t="shared" si="2"/>
        <v>0.5</v>
      </c>
      <c r="L567" s="139">
        <f t="shared" si="0"/>
        <v>0</v>
      </c>
      <c r="M567" s="139">
        <v>-3763</v>
      </c>
      <c r="N567" s="139">
        <v>472.298</v>
      </c>
    </row>
    <row r="568" spans="1:14" ht="26.25" customHeight="1" thickBot="1" x14ac:dyDescent="0.3">
      <c r="A568" s="110">
        <v>573</v>
      </c>
      <c r="B568" s="111" t="s">
        <v>621</v>
      </c>
      <c r="C568" s="111" t="s">
        <v>622</v>
      </c>
      <c r="D568" s="111">
        <f>VLOOKUP(B568,'[1]DEMAN DCB'!$B:$C,2,0)</f>
        <v>0</v>
      </c>
      <c r="E568" s="112" t="s">
        <v>439</v>
      </c>
      <c r="F568" s="112">
        <v>5</v>
      </c>
      <c r="G568" s="139">
        <v>20542</v>
      </c>
      <c r="H568" s="139">
        <v>20569</v>
      </c>
      <c r="I568" s="139">
        <f t="shared" si="1"/>
        <v>27</v>
      </c>
      <c r="J568" s="139">
        <v>4.07</v>
      </c>
      <c r="K568" s="139">
        <f t="shared" si="2"/>
        <v>4</v>
      </c>
      <c r="L568" s="139">
        <f t="shared" si="0"/>
        <v>0</v>
      </c>
      <c r="M568" s="139">
        <v>-18816</v>
      </c>
      <c r="N568" s="139">
        <v>-3225.7560000000003</v>
      </c>
    </row>
    <row r="569" spans="1:14" ht="26.25" customHeight="1" thickBot="1" x14ac:dyDescent="0.3">
      <c r="A569" s="113">
        <v>574</v>
      </c>
      <c r="B569" s="116" t="s">
        <v>623</v>
      </c>
      <c r="C569" s="116" t="s">
        <v>624</v>
      </c>
      <c r="D569" s="116">
        <f>VLOOKUP(B569,'[1]DEMAN DCB'!$B:$C,2,0)</f>
        <v>0</v>
      </c>
      <c r="E569" s="112" t="s">
        <v>439</v>
      </c>
      <c r="F569" s="117">
        <v>1</v>
      </c>
      <c r="G569" s="139">
        <v>289</v>
      </c>
      <c r="H569" s="139">
        <v>312</v>
      </c>
      <c r="I569" s="139">
        <f t="shared" si="1"/>
        <v>23</v>
      </c>
      <c r="J569" s="139">
        <v>0.6</v>
      </c>
      <c r="K569" s="139">
        <f t="shared" si="2"/>
        <v>0.5</v>
      </c>
      <c r="L569" s="139">
        <f t="shared" si="0"/>
        <v>0</v>
      </c>
      <c r="M569" s="139">
        <v>-3763</v>
      </c>
      <c r="N569" s="139">
        <v>428.21600000000012</v>
      </c>
    </row>
    <row r="570" spans="1:14" ht="26.25" customHeight="1" thickBot="1" x14ac:dyDescent="0.3">
      <c r="A570" s="110">
        <v>575</v>
      </c>
      <c r="B570" s="111" t="s">
        <v>626</v>
      </c>
      <c r="C570" s="111" t="s">
        <v>624</v>
      </c>
      <c r="D570" s="111">
        <f>VLOOKUP(B570,'[1]DEMAN DCB'!$B:$C,2,0)</f>
        <v>0</v>
      </c>
      <c r="E570" s="112" t="s">
        <v>439</v>
      </c>
      <c r="F570" s="112">
        <v>2</v>
      </c>
      <c r="G570" s="139">
        <v>92</v>
      </c>
      <c r="H570" s="139">
        <v>97</v>
      </c>
      <c r="I570" s="139">
        <f t="shared" si="1"/>
        <v>5</v>
      </c>
      <c r="J570" s="139">
        <v>1.72</v>
      </c>
      <c r="K570" s="139">
        <f t="shared" si="2"/>
        <v>1.75</v>
      </c>
      <c r="L570" s="139">
        <f t="shared" si="0"/>
        <v>0</v>
      </c>
      <c r="M570" s="139">
        <v>-7526</v>
      </c>
      <c r="N570" s="139">
        <v>-443</v>
      </c>
    </row>
    <row r="571" spans="1:14" ht="26.25" customHeight="1" thickBot="1" x14ac:dyDescent="0.3">
      <c r="A571" s="113">
        <v>576</v>
      </c>
      <c r="B571" s="114" t="s">
        <v>627</v>
      </c>
      <c r="C571" s="114" t="s">
        <v>628</v>
      </c>
      <c r="D571" s="114">
        <f>VLOOKUP(B571,'[1]DEMAN DCB'!$B:$C,2,0)</f>
        <v>0</v>
      </c>
      <c r="E571" s="112" t="s">
        <v>439</v>
      </c>
      <c r="F571" s="115">
        <v>2</v>
      </c>
      <c r="G571" s="139">
        <v>524</v>
      </c>
      <c r="H571" s="139">
        <v>651</v>
      </c>
      <c r="I571" s="139">
        <f t="shared" si="1"/>
        <v>127</v>
      </c>
      <c r="J571" s="139">
        <v>2.15</v>
      </c>
      <c r="K571" s="139">
        <f t="shared" si="2"/>
        <v>2.25</v>
      </c>
      <c r="L571" s="139">
        <f t="shared" si="0"/>
        <v>0.25</v>
      </c>
      <c r="M571" s="139">
        <v>-7526</v>
      </c>
      <c r="N571" s="139">
        <v>673.50399999999991</v>
      </c>
    </row>
    <row r="572" spans="1:14" ht="26.25" customHeight="1" thickBot="1" x14ac:dyDescent="0.3">
      <c r="A572" s="110">
        <v>577</v>
      </c>
      <c r="B572" s="116" t="s">
        <v>629</v>
      </c>
      <c r="C572" s="116" t="s">
        <v>630</v>
      </c>
      <c r="D572" s="116">
        <f>VLOOKUP(B572,'[1]DEMAN DCB'!$B:$C,2,0)</f>
        <v>0</v>
      </c>
      <c r="E572" s="112" t="s">
        <v>439</v>
      </c>
      <c r="F572" s="117">
        <v>2</v>
      </c>
      <c r="G572" s="139">
        <v>274</v>
      </c>
      <c r="H572" s="139">
        <v>294</v>
      </c>
      <c r="I572" s="139">
        <f t="shared" si="1"/>
        <v>20</v>
      </c>
      <c r="J572" s="139">
        <v>1.63</v>
      </c>
      <c r="K572" s="139">
        <f t="shared" si="2"/>
        <v>1.75</v>
      </c>
      <c r="L572" s="139">
        <f t="shared" si="0"/>
        <v>0</v>
      </c>
      <c r="M572" s="139">
        <v>-7526</v>
      </c>
      <c r="N572" s="139">
        <v>1489.5839999999998</v>
      </c>
    </row>
    <row r="573" spans="1:14" ht="26.25" customHeight="1" thickBot="1" x14ac:dyDescent="0.3">
      <c r="A573" s="113">
        <v>578</v>
      </c>
      <c r="B573" s="114" t="s">
        <v>636</v>
      </c>
      <c r="C573" s="114" t="s">
        <v>637</v>
      </c>
      <c r="D573" s="114">
        <f>VLOOKUP(B573,'[1]DEMAN DCB'!$B:$C,2,0)</f>
        <v>0</v>
      </c>
      <c r="E573" s="112" t="s">
        <v>439</v>
      </c>
      <c r="F573" s="115">
        <v>2</v>
      </c>
      <c r="G573" s="139">
        <v>363</v>
      </c>
      <c r="H573" s="139">
        <v>392</v>
      </c>
      <c r="I573" s="139">
        <f t="shared" si="1"/>
        <v>29</v>
      </c>
      <c r="J573" s="139">
        <v>1.17</v>
      </c>
      <c r="K573" s="139">
        <f t="shared" si="2"/>
        <v>1.25</v>
      </c>
      <c r="L573" s="139">
        <f t="shared" si="0"/>
        <v>0</v>
      </c>
      <c r="M573" s="139">
        <v>-7526</v>
      </c>
      <c r="N573" s="139">
        <v>499.90000000000009</v>
      </c>
    </row>
    <row r="574" spans="1:14" ht="26.25" customHeight="1" thickBot="1" x14ac:dyDescent="0.3">
      <c r="A574" s="110">
        <v>579</v>
      </c>
      <c r="B574" s="114" t="s">
        <v>638</v>
      </c>
      <c r="C574" s="114" t="s">
        <v>637</v>
      </c>
      <c r="D574" s="114">
        <f>VLOOKUP(B574,'[1]DEMAN DCB'!$B:$C,2,0)</f>
        <v>0</v>
      </c>
      <c r="E574" s="112" t="s">
        <v>439</v>
      </c>
      <c r="F574" s="115">
        <v>2</v>
      </c>
      <c r="G574" s="139">
        <v>425</v>
      </c>
      <c r="I574" s="139">
        <f t="shared" si="1"/>
        <v>-425</v>
      </c>
      <c r="K574" s="139">
        <f t="shared" si="2"/>
        <v>0</v>
      </c>
      <c r="L574" s="139">
        <f t="shared" si="0"/>
        <v>0</v>
      </c>
      <c r="M574" s="139">
        <v>-7526</v>
      </c>
      <c r="N574" s="139">
        <v>1393.596</v>
      </c>
    </row>
    <row r="575" spans="1:14" ht="26.25" customHeight="1" thickBot="1" x14ac:dyDescent="0.3">
      <c r="A575" s="113">
        <v>580</v>
      </c>
      <c r="B575" s="114" t="s">
        <v>639</v>
      </c>
      <c r="C575" s="114" t="s">
        <v>637</v>
      </c>
      <c r="D575" s="114">
        <f>VLOOKUP(B575,'[1]DEMAN DCB'!$B:$C,2,0)</f>
        <v>0</v>
      </c>
      <c r="E575" s="112" t="s">
        <v>439</v>
      </c>
      <c r="F575" s="115">
        <v>2</v>
      </c>
      <c r="G575" s="139">
        <v>3694</v>
      </c>
      <c r="H575" s="139">
        <v>3700</v>
      </c>
      <c r="I575" s="139">
        <f t="shared" si="1"/>
        <v>6</v>
      </c>
      <c r="J575" s="139">
        <v>0.4</v>
      </c>
      <c r="K575" s="139">
        <f t="shared" si="2"/>
        <v>0.5</v>
      </c>
      <c r="L575" s="139">
        <f t="shared" si="0"/>
        <v>0</v>
      </c>
      <c r="M575" s="139">
        <v>-7526</v>
      </c>
      <c r="N575" s="139">
        <v>4158.152</v>
      </c>
    </row>
    <row r="576" spans="1:14" ht="26.25" customHeight="1" thickBot="1" x14ac:dyDescent="0.3">
      <c r="A576" s="110">
        <v>581</v>
      </c>
      <c r="B576" s="114" t="s">
        <v>640</v>
      </c>
      <c r="C576" s="114" t="s">
        <v>637</v>
      </c>
      <c r="D576" s="114">
        <f>VLOOKUP(B576,'[1]DEMAN DCB'!$B:$C,2,0)</f>
        <v>0</v>
      </c>
      <c r="E576" s="112" t="s">
        <v>439</v>
      </c>
      <c r="F576" s="115">
        <v>2</v>
      </c>
      <c r="G576" s="139">
        <v>560</v>
      </c>
      <c r="H576" s="139">
        <v>670</v>
      </c>
      <c r="I576" s="139">
        <f t="shared" si="1"/>
        <v>110</v>
      </c>
      <c r="J576" s="139">
        <v>4.8600000000000003</v>
      </c>
      <c r="K576" s="139">
        <f t="shared" si="2"/>
        <v>4.75</v>
      </c>
      <c r="L576" s="139">
        <f t="shared" si="0"/>
        <v>2.75</v>
      </c>
      <c r="M576" s="139">
        <v>-7526</v>
      </c>
      <c r="N576" s="139">
        <v>-3664.2080000000001</v>
      </c>
    </row>
    <row r="577" spans="1:14" ht="26.25" customHeight="1" thickBot="1" x14ac:dyDescent="0.3">
      <c r="A577" s="113">
        <v>582</v>
      </c>
      <c r="B577" s="114" t="s">
        <v>641</v>
      </c>
      <c r="C577" s="114" t="s">
        <v>637</v>
      </c>
      <c r="D577" s="114">
        <f>VLOOKUP(B577,'[1]DEMAN DCB'!$B:$C,2,0)</f>
        <v>0</v>
      </c>
      <c r="E577" s="112" t="s">
        <v>439</v>
      </c>
      <c r="F577" s="115">
        <v>2</v>
      </c>
      <c r="G577" s="139">
        <v>364</v>
      </c>
      <c r="H577" s="139">
        <v>405</v>
      </c>
      <c r="I577" s="139">
        <f t="shared" si="1"/>
        <v>41</v>
      </c>
      <c r="J577" s="139">
        <v>0.96</v>
      </c>
      <c r="K577" s="139">
        <f t="shared" si="2"/>
        <v>1</v>
      </c>
      <c r="L577" s="139">
        <f t="shared" si="0"/>
        <v>0</v>
      </c>
      <c r="M577" s="139">
        <v>-7526</v>
      </c>
      <c r="N577" s="139">
        <v>4107.87</v>
      </c>
    </row>
    <row r="578" spans="1:14" ht="26.25" customHeight="1" thickBot="1" x14ac:dyDescent="0.3">
      <c r="A578" s="110">
        <v>505</v>
      </c>
      <c r="B578" s="114" t="s">
        <v>642</v>
      </c>
      <c r="C578" s="114"/>
      <c r="D578" s="114">
        <f>VLOOKUP(B578,'[1]DEMAN DCB'!$B:$C,2,0)</f>
        <v>0</v>
      </c>
      <c r="E578" s="112" t="s">
        <v>439</v>
      </c>
      <c r="F578" s="115">
        <v>5</v>
      </c>
      <c r="I578" s="139">
        <f t="shared" si="1"/>
        <v>0</v>
      </c>
      <c r="K578" s="139">
        <f t="shared" si="2"/>
        <v>0</v>
      </c>
      <c r="L578" s="139">
        <f t="shared" si="0"/>
        <v>0</v>
      </c>
      <c r="M578" s="139">
        <v>-18815</v>
      </c>
      <c r="N578" s="139">
        <v>11910.800000000003</v>
      </c>
    </row>
    <row r="579" spans="1:14" ht="26.25" customHeight="1" thickBot="1" x14ac:dyDescent="0.3">
      <c r="A579" s="110">
        <v>583</v>
      </c>
      <c r="B579" s="114" t="s">
        <v>643</v>
      </c>
      <c r="C579" s="114" t="s">
        <v>644</v>
      </c>
      <c r="D579" s="114">
        <f>VLOOKUP(B579,'[1]DEMAN DCB'!$B:$C,2,0)</f>
        <v>0</v>
      </c>
      <c r="E579" s="112" t="s">
        <v>439</v>
      </c>
      <c r="F579" s="115">
        <v>1</v>
      </c>
      <c r="G579" s="139">
        <v>585</v>
      </c>
      <c r="I579" s="139">
        <f t="shared" si="1"/>
        <v>-585</v>
      </c>
      <c r="K579" s="139">
        <f t="shared" si="2"/>
        <v>0</v>
      </c>
      <c r="L579" s="139">
        <f t="shared" si="0"/>
        <v>0</v>
      </c>
      <c r="M579" s="139">
        <v>-3763</v>
      </c>
      <c r="N579" s="139">
        <v>6694.7300000000005</v>
      </c>
    </row>
    <row r="580" spans="1:14" ht="26.25" customHeight="1" thickBot="1" x14ac:dyDescent="0.3">
      <c r="A580" s="110">
        <v>531</v>
      </c>
      <c r="B580" s="114" t="s">
        <v>647</v>
      </c>
      <c r="C580" s="114" t="s">
        <v>646</v>
      </c>
      <c r="D580" s="114">
        <f>VLOOKUP(B580,'[1]DEMAN DCB'!$B:$C,2,0)</f>
        <v>0</v>
      </c>
      <c r="E580" s="112" t="s">
        <v>439</v>
      </c>
      <c r="F580" s="115">
        <v>2</v>
      </c>
      <c r="G580" s="139">
        <v>482</v>
      </c>
      <c r="H580" s="139">
        <v>499</v>
      </c>
      <c r="I580" s="139">
        <f t="shared" si="1"/>
        <v>17</v>
      </c>
      <c r="J580" s="139">
        <v>0.27</v>
      </c>
      <c r="K580" s="139">
        <f t="shared" si="2"/>
        <v>0.25</v>
      </c>
      <c r="L580" s="139">
        <f t="shared" si="0"/>
        <v>0</v>
      </c>
      <c r="M580" s="139">
        <v>-7526</v>
      </c>
      <c r="N580" s="139">
        <v>843.52599999999984</v>
      </c>
    </row>
    <row r="581" spans="1:14" ht="26.25" customHeight="1" thickBot="1" x14ac:dyDescent="0.3">
      <c r="A581" s="113">
        <v>532</v>
      </c>
      <c r="B581" s="114" t="s">
        <v>648</v>
      </c>
      <c r="C581" s="114" t="s">
        <v>646</v>
      </c>
      <c r="D581" s="114">
        <f>VLOOKUP(B581,'[1]DEMAN DCB'!$B:$C,2,0)</f>
        <v>0</v>
      </c>
      <c r="E581" s="112" t="s">
        <v>439</v>
      </c>
      <c r="F581" s="115">
        <v>1</v>
      </c>
      <c r="G581" s="139">
        <v>45</v>
      </c>
      <c r="H581" s="139">
        <v>50</v>
      </c>
      <c r="I581" s="139">
        <f t="shared" si="1"/>
        <v>5</v>
      </c>
      <c r="J581" s="139">
        <v>0.35</v>
      </c>
      <c r="K581" s="139">
        <f t="shared" si="2"/>
        <v>0.25</v>
      </c>
      <c r="L581" s="139">
        <f t="shared" si="0"/>
        <v>0</v>
      </c>
      <c r="M581" s="139">
        <v>-3763</v>
      </c>
      <c r="N581" s="139">
        <v>-107.30999999999995</v>
      </c>
    </row>
    <row r="582" spans="1:14" ht="26.25" customHeight="1" thickBot="1" x14ac:dyDescent="0.3">
      <c r="A582" s="110">
        <v>533</v>
      </c>
      <c r="B582" s="114" t="s">
        <v>649</v>
      </c>
      <c r="C582" s="114" t="s">
        <v>650</v>
      </c>
      <c r="D582" s="114">
        <f>VLOOKUP(B582,'[1]DEMAN DCB'!$B:$C,2,0)</f>
        <v>0</v>
      </c>
      <c r="E582" s="112" t="s">
        <v>439</v>
      </c>
      <c r="F582" s="115">
        <v>1</v>
      </c>
      <c r="G582" s="139">
        <v>209</v>
      </c>
      <c r="H582" s="139">
        <v>272</v>
      </c>
      <c r="I582" s="139">
        <f t="shared" si="1"/>
        <v>63</v>
      </c>
      <c r="J582" s="139">
        <v>0.67</v>
      </c>
      <c r="K582" s="139">
        <f t="shared" si="2"/>
        <v>0.75</v>
      </c>
      <c r="L582" s="139">
        <f t="shared" si="0"/>
        <v>0</v>
      </c>
      <c r="M582" s="139">
        <v>-3763</v>
      </c>
      <c r="N582" s="139">
        <v>-2676.48</v>
      </c>
    </row>
    <row r="583" spans="1:14" ht="26.25" customHeight="1" thickBot="1" x14ac:dyDescent="0.3">
      <c r="A583" s="113">
        <v>534</v>
      </c>
      <c r="B583" s="116" t="s">
        <v>651</v>
      </c>
      <c r="C583" s="116" t="s">
        <v>650</v>
      </c>
      <c r="D583" s="116">
        <f>VLOOKUP(B583,'[1]DEMAN DCB'!$B:$C,2,0)</f>
        <v>0</v>
      </c>
      <c r="E583" s="112" t="s">
        <v>439</v>
      </c>
      <c r="F583" s="117">
        <v>2</v>
      </c>
      <c r="G583" s="139">
        <v>8046</v>
      </c>
      <c r="H583" s="139">
        <v>8384</v>
      </c>
      <c r="I583" s="139">
        <f t="shared" si="1"/>
        <v>338</v>
      </c>
      <c r="J583" s="139">
        <v>3</v>
      </c>
      <c r="K583" s="139">
        <f t="shared" si="2"/>
        <v>3</v>
      </c>
      <c r="L583" s="139">
        <f t="shared" si="0"/>
        <v>1</v>
      </c>
      <c r="M583" s="139">
        <v>-7526</v>
      </c>
      <c r="N583" s="139">
        <v>-26.026000000001659</v>
      </c>
    </row>
    <row r="584" spans="1:14" ht="26.25" customHeight="1" thickBot="1" x14ac:dyDescent="0.3">
      <c r="A584" s="113">
        <v>584</v>
      </c>
      <c r="B584" s="111" t="s">
        <v>655</v>
      </c>
      <c r="C584" s="111" t="s">
        <v>650</v>
      </c>
      <c r="D584" s="111">
        <f>VLOOKUP(B584,'[1]DEMAN DCB'!$B:$C,2,0)</f>
        <v>0</v>
      </c>
      <c r="E584" s="112" t="s">
        <v>439</v>
      </c>
      <c r="F584" s="112">
        <v>2</v>
      </c>
      <c r="G584" s="139">
        <v>415</v>
      </c>
      <c r="H584" s="139">
        <v>487</v>
      </c>
      <c r="I584" s="139">
        <f t="shared" si="1"/>
        <v>72</v>
      </c>
      <c r="J584" s="139">
        <v>3.13</v>
      </c>
      <c r="K584" s="139">
        <f t="shared" si="2"/>
        <v>3.25</v>
      </c>
      <c r="L584" s="139">
        <f t="shared" si="0"/>
        <v>1.25</v>
      </c>
      <c r="M584" s="139">
        <v>-7526</v>
      </c>
      <c r="N584" s="139">
        <v>135.11599999999999</v>
      </c>
    </row>
    <row r="585" spans="1:14" ht="26.25" customHeight="1" thickBot="1" x14ac:dyDescent="0.3">
      <c r="A585" s="110">
        <v>585</v>
      </c>
      <c r="B585" s="114" t="s">
        <v>659</v>
      </c>
      <c r="C585" s="114" t="s">
        <v>660</v>
      </c>
      <c r="D585" s="114">
        <f>VLOOKUP(B585,'[1]DEMAN DCB'!$B:$C,2,0)</f>
        <v>0</v>
      </c>
      <c r="E585" s="112" t="s">
        <v>439</v>
      </c>
      <c r="F585" s="115">
        <v>2</v>
      </c>
      <c r="G585" s="139">
        <v>465</v>
      </c>
      <c r="H585" s="139">
        <v>557</v>
      </c>
      <c r="I585" s="139">
        <f t="shared" si="1"/>
        <v>92</v>
      </c>
      <c r="J585" s="139">
        <v>2.04</v>
      </c>
      <c r="K585" s="139">
        <f t="shared" si="2"/>
        <v>2</v>
      </c>
      <c r="L585" s="139">
        <f t="shared" si="0"/>
        <v>0</v>
      </c>
      <c r="M585" s="139">
        <v>-7526</v>
      </c>
      <c r="N585" s="139">
        <v>3391.9639999999999</v>
      </c>
    </row>
    <row r="586" spans="1:14" ht="26.25" customHeight="1" thickBot="1" x14ac:dyDescent="0.3">
      <c r="A586" s="113">
        <v>586</v>
      </c>
      <c r="B586" s="116" t="s">
        <v>661</v>
      </c>
      <c r="C586" s="116" t="s">
        <v>660</v>
      </c>
      <c r="D586" s="116">
        <f>VLOOKUP(B586,'[1]DEMAN DCB'!$B:$C,2,0)</f>
        <v>0</v>
      </c>
      <c r="E586" s="112" t="s">
        <v>439</v>
      </c>
      <c r="F586" s="117">
        <v>2</v>
      </c>
      <c r="G586" s="139">
        <v>587</v>
      </c>
      <c r="H586" s="139">
        <v>604</v>
      </c>
      <c r="I586" s="139">
        <f t="shared" si="1"/>
        <v>17</v>
      </c>
      <c r="J586" s="139">
        <v>0.51</v>
      </c>
      <c r="K586" s="139">
        <f t="shared" si="2"/>
        <v>0.5</v>
      </c>
      <c r="L586" s="139">
        <f t="shared" si="0"/>
        <v>0</v>
      </c>
      <c r="M586" s="139">
        <v>-7526</v>
      </c>
      <c r="N586" s="139">
        <v>-0.87799999999970169</v>
      </c>
    </row>
    <row r="587" spans="1:14" ht="26.25" customHeight="1" thickBot="1" x14ac:dyDescent="0.3">
      <c r="A587" s="110">
        <v>587</v>
      </c>
      <c r="B587" s="111" t="s">
        <v>664</v>
      </c>
      <c r="C587" s="111" t="s">
        <v>663</v>
      </c>
      <c r="D587" s="111">
        <f>VLOOKUP(B587,'[1]DEMAN DCB'!$B:$C,2,0)</f>
        <v>0</v>
      </c>
      <c r="E587" s="112" t="s">
        <v>439</v>
      </c>
      <c r="F587" s="112">
        <v>5</v>
      </c>
      <c r="G587" s="139">
        <v>561</v>
      </c>
      <c r="H587" s="139">
        <v>751</v>
      </c>
      <c r="I587" s="139">
        <f t="shared" si="1"/>
        <v>190</v>
      </c>
      <c r="J587" s="139">
        <v>3.57</v>
      </c>
      <c r="K587" s="139">
        <f t="shared" si="2"/>
        <v>3.5</v>
      </c>
      <c r="L587" s="139">
        <f t="shared" si="0"/>
        <v>0</v>
      </c>
      <c r="M587" s="139">
        <v>-7526</v>
      </c>
      <c r="N587" s="139">
        <v>1587.4719999999998</v>
      </c>
    </row>
    <row r="588" spans="1:14" ht="26.25" customHeight="1" thickBot="1" x14ac:dyDescent="0.3">
      <c r="A588" s="113">
        <v>588</v>
      </c>
      <c r="B588" s="114" t="s">
        <v>665</v>
      </c>
      <c r="C588" s="114" t="s">
        <v>663</v>
      </c>
      <c r="D588" s="114">
        <f>VLOOKUP(B588,'[1]DEMAN DCB'!$B:$C,2,0)</f>
        <v>0</v>
      </c>
      <c r="E588" s="112" t="s">
        <v>439</v>
      </c>
      <c r="F588" s="115">
        <v>3</v>
      </c>
      <c r="G588" s="139">
        <v>622</v>
      </c>
      <c r="H588" s="139">
        <v>696</v>
      </c>
      <c r="I588" s="139">
        <f t="shared" si="1"/>
        <v>74</v>
      </c>
      <c r="J588" s="139">
        <v>3.4</v>
      </c>
      <c r="K588" s="139">
        <f t="shared" si="2"/>
        <v>3.5</v>
      </c>
      <c r="L588" s="139">
        <f t="shared" si="0"/>
        <v>0.5</v>
      </c>
      <c r="M588" s="139">
        <v>-7526</v>
      </c>
      <c r="N588" s="139">
        <v>2331.174</v>
      </c>
    </row>
    <row r="589" spans="1:14" ht="26.25" customHeight="1" thickBot="1" x14ac:dyDescent="0.3">
      <c r="A589" s="110">
        <v>589</v>
      </c>
      <c r="B589" s="114" t="s">
        <v>670</v>
      </c>
      <c r="C589" s="114" t="s">
        <v>667</v>
      </c>
      <c r="D589" s="114">
        <f>VLOOKUP(B589,'[1]DEMAN DCB'!$B:$C,2,0)</f>
        <v>0</v>
      </c>
      <c r="E589" s="112" t="s">
        <v>439</v>
      </c>
      <c r="F589" s="115">
        <v>2</v>
      </c>
      <c r="G589" s="139">
        <v>637</v>
      </c>
      <c r="H589" s="139">
        <v>688</v>
      </c>
      <c r="I589" s="139">
        <f t="shared" si="1"/>
        <v>51</v>
      </c>
      <c r="J589" s="139">
        <v>1.66</v>
      </c>
      <c r="K589" s="139">
        <f t="shared" si="2"/>
        <v>1.75</v>
      </c>
      <c r="L589" s="139">
        <f t="shared" si="0"/>
        <v>0</v>
      </c>
      <c r="M589" s="139">
        <v>-7526</v>
      </c>
      <c r="N589" s="139">
        <v>7402.7880000000005</v>
      </c>
    </row>
    <row r="590" spans="1:14" ht="26.25" customHeight="1" thickBot="1" x14ac:dyDescent="0.3">
      <c r="A590" s="113">
        <v>590</v>
      </c>
      <c r="B590" s="116" t="s">
        <v>673</v>
      </c>
      <c r="C590" s="116" t="s">
        <v>667</v>
      </c>
      <c r="D590" s="116">
        <f>VLOOKUP(B590,'[1]DEMAN DCB'!$B:$C,2,0)</f>
        <v>0</v>
      </c>
      <c r="E590" s="112" t="s">
        <v>439</v>
      </c>
      <c r="F590" s="117">
        <v>2</v>
      </c>
      <c r="G590" s="139">
        <v>209</v>
      </c>
      <c r="H590" s="139">
        <v>235</v>
      </c>
      <c r="I590" s="139">
        <f t="shared" si="1"/>
        <v>26</v>
      </c>
      <c r="J590" s="139">
        <v>0.43</v>
      </c>
      <c r="K590" s="139">
        <f t="shared" si="2"/>
        <v>0.5</v>
      </c>
      <c r="L590" s="139">
        <f t="shared" si="0"/>
        <v>0</v>
      </c>
      <c r="M590" s="139">
        <v>-3763</v>
      </c>
      <c r="N590" s="139">
        <v>-73.625999999999749</v>
      </c>
    </row>
    <row r="591" spans="1:14" ht="26.25" customHeight="1" thickBot="1" x14ac:dyDescent="0.3">
      <c r="A591" s="110">
        <v>591</v>
      </c>
      <c r="B591" s="114" t="s">
        <v>678</v>
      </c>
      <c r="C591" s="114" t="s">
        <v>679</v>
      </c>
      <c r="D591" s="114">
        <f>VLOOKUP(B591,'[1]DEMAN DCB'!$B:$C,2,0)</f>
        <v>0</v>
      </c>
      <c r="E591" s="112" t="s">
        <v>439</v>
      </c>
      <c r="F591" s="115">
        <v>3</v>
      </c>
      <c r="G591" s="139">
        <v>113</v>
      </c>
      <c r="H591" s="139">
        <v>123</v>
      </c>
      <c r="I591" s="139">
        <f t="shared" si="1"/>
        <v>10</v>
      </c>
      <c r="J591" s="139">
        <v>1.67</v>
      </c>
      <c r="K591" s="139">
        <f t="shared" si="2"/>
        <v>1.75</v>
      </c>
      <c r="L591" s="139">
        <f t="shared" si="0"/>
        <v>0</v>
      </c>
      <c r="M591" s="139">
        <v>-11289</v>
      </c>
      <c r="N591" s="139">
        <v>2073.7600000000002</v>
      </c>
    </row>
    <row r="592" spans="1:14" ht="26.25" customHeight="1" thickBot="1" x14ac:dyDescent="0.3">
      <c r="A592" s="113">
        <v>592</v>
      </c>
      <c r="B592" s="116" t="s">
        <v>680</v>
      </c>
      <c r="C592" s="116" t="s">
        <v>679</v>
      </c>
      <c r="D592" s="116">
        <f>VLOOKUP(B592,'[1]DEMAN DCB'!$B:$C,2,0)</f>
        <v>0</v>
      </c>
      <c r="E592" s="112" t="s">
        <v>439</v>
      </c>
      <c r="F592" s="117">
        <v>1</v>
      </c>
      <c r="G592" s="139">
        <v>44</v>
      </c>
      <c r="I592" s="139">
        <f t="shared" si="1"/>
        <v>-44</v>
      </c>
      <c r="K592" s="139">
        <f t="shared" si="2"/>
        <v>0</v>
      </c>
      <c r="L592" s="139">
        <f t="shared" si="0"/>
        <v>0</v>
      </c>
      <c r="M592" s="139">
        <v>-3763</v>
      </c>
      <c r="N592" s="139">
        <v>633.15199999999982</v>
      </c>
    </row>
    <row r="593" spans="1:14" ht="26.25" customHeight="1" thickBot="1" x14ac:dyDescent="0.3">
      <c r="A593" s="110">
        <v>525</v>
      </c>
      <c r="B593" s="111" t="s">
        <v>683</v>
      </c>
      <c r="C593" s="111" t="s">
        <v>682</v>
      </c>
      <c r="D593" s="147"/>
      <c r="E593" s="112" t="s">
        <v>439</v>
      </c>
      <c r="F593" s="112">
        <v>1</v>
      </c>
      <c r="G593" s="139">
        <v>138</v>
      </c>
      <c r="H593" s="139">
        <v>144</v>
      </c>
      <c r="I593" s="139">
        <f t="shared" si="1"/>
        <v>6</v>
      </c>
      <c r="J593" s="139">
        <v>0.08</v>
      </c>
      <c r="K593" s="139">
        <f t="shared" si="2"/>
        <v>0</v>
      </c>
      <c r="L593" s="139">
        <f t="shared" si="0"/>
        <v>0</v>
      </c>
      <c r="M593" s="139">
        <v>-3763</v>
      </c>
      <c r="N593" s="139">
        <v>-683.16399999999999</v>
      </c>
    </row>
    <row r="594" spans="1:14" ht="26.25" customHeight="1" thickBot="1" x14ac:dyDescent="0.3">
      <c r="A594" s="110">
        <v>593</v>
      </c>
      <c r="B594" s="114" t="s">
        <v>685</v>
      </c>
      <c r="C594" s="121">
        <v>44874</v>
      </c>
      <c r="D594" s="114"/>
      <c r="E594" s="112" t="s">
        <v>439</v>
      </c>
      <c r="F594" s="115">
        <v>4</v>
      </c>
      <c r="G594" s="139">
        <v>0</v>
      </c>
      <c r="I594" s="139">
        <f t="shared" si="1"/>
        <v>0</v>
      </c>
      <c r="K594" s="139">
        <f t="shared" si="2"/>
        <v>0</v>
      </c>
      <c r="L594" s="139">
        <f t="shared" si="0"/>
        <v>0</v>
      </c>
      <c r="M594" s="139">
        <v>-15052</v>
      </c>
      <c r="N594" s="139">
        <v>1001</v>
      </c>
    </row>
    <row r="595" spans="1:14" ht="26.25" customHeight="1" thickBot="1" x14ac:dyDescent="0.3">
      <c r="A595" s="113">
        <v>594</v>
      </c>
      <c r="B595" s="114" t="s">
        <v>686</v>
      </c>
      <c r="C595" s="121">
        <v>44872</v>
      </c>
      <c r="D595" s="114"/>
      <c r="E595" s="112" t="s">
        <v>439</v>
      </c>
      <c r="F595" s="115">
        <v>2</v>
      </c>
      <c r="G595" s="139">
        <v>182</v>
      </c>
      <c r="H595" s="139">
        <v>209</v>
      </c>
      <c r="I595" s="139">
        <f t="shared" si="1"/>
        <v>27</v>
      </c>
      <c r="J595" s="139">
        <v>1.22</v>
      </c>
      <c r="K595" s="139">
        <f t="shared" si="2"/>
        <v>1.25</v>
      </c>
      <c r="L595" s="139">
        <f t="shared" si="0"/>
        <v>0</v>
      </c>
      <c r="M595" s="139">
        <v>-7526</v>
      </c>
      <c r="N595" s="139">
        <v>-320.54999999999995</v>
      </c>
    </row>
    <row r="596" spans="1:14" ht="26.25" customHeight="1" thickBot="1" x14ac:dyDescent="0.3">
      <c r="A596" s="110">
        <v>595</v>
      </c>
      <c r="B596" s="114" t="s">
        <v>687</v>
      </c>
      <c r="C596" s="121">
        <v>44879</v>
      </c>
      <c r="D596" s="114"/>
      <c r="E596" s="112" t="s">
        <v>439</v>
      </c>
      <c r="F596" s="115">
        <v>2</v>
      </c>
      <c r="G596" s="139">
        <v>185</v>
      </c>
      <c r="H596" s="139">
        <v>212</v>
      </c>
      <c r="I596" s="139">
        <f t="shared" si="1"/>
        <v>27</v>
      </c>
      <c r="J596" s="139">
        <v>2.36</v>
      </c>
      <c r="K596" s="139">
        <f t="shared" si="2"/>
        <v>2.25</v>
      </c>
      <c r="L596" s="139">
        <f t="shared" ref="L596:L647" si="3">IF(K596&gt;F596,K596-F596,0)</f>
        <v>0.25</v>
      </c>
      <c r="M596" s="139">
        <v>-7526</v>
      </c>
      <c r="N596" s="139">
        <v>1134.7480000000005</v>
      </c>
    </row>
    <row r="597" spans="1:14" ht="26.25" customHeight="1" thickBot="1" x14ac:dyDescent="0.3">
      <c r="A597" s="113">
        <v>596</v>
      </c>
      <c r="B597" s="114" t="s">
        <v>688</v>
      </c>
      <c r="C597" s="121">
        <v>44879</v>
      </c>
      <c r="D597" s="114"/>
      <c r="E597" s="112" t="s">
        <v>439</v>
      </c>
      <c r="F597" s="115">
        <v>1</v>
      </c>
      <c r="G597" s="139">
        <v>41</v>
      </c>
      <c r="H597" s="139">
        <v>67</v>
      </c>
      <c r="I597" s="139">
        <f t="shared" ref="I597:I647" si="4">H597-G597</f>
        <v>26</v>
      </c>
      <c r="J597" s="139">
        <v>1.1499999999999999</v>
      </c>
      <c r="K597" s="139">
        <f t="shared" ref="K597:K647" si="5">MROUND(J597,0.25)</f>
        <v>1.25</v>
      </c>
      <c r="L597" s="139">
        <f t="shared" si="3"/>
        <v>0.25</v>
      </c>
      <c r="M597" s="139">
        <v>-3763</v>
      </c>
      <c r="N597" s="139">
        <v>637.84199999999987</v>
      </c>
    </row>
    <row r="598" spans="1:14" ht="26.25" customHeight="1" thickBot="1" x14ac:dyDescent="0.3">
      <c r="A598" s="110">
        <v>597</v>
      </c>
      <c r="B598" s="114" t="s">
        <v>689</v>
      </c>
      <c r="C598" s="121">
        <v>44879</v>
      </c>
      <c r="D598" s="114"/>
      <c r="E598" s="112" t="s">
        <v>439</v>
      </c>
      <c r="F598" s="115">
        <v>1</v>
      </c>
      <c r="G598" s="139">
        <v>90</v>
      </c>
      <c r="H598" s="139">
        <v>94</v>
      </c>
      <c r="I598" s="139">
        <f t="shared" si="4"/>
        <v>4</v>
      </c>
      <c r="J598" s="139">
        <v>0.28999999999999998</v>
      </c>
      <c r="K598" s="139">
        <f t="shared" si="5"/>
        <v>0.25</v>
      </c>
      <c r="L598" s="139">
        <f t="shared" si="3"/>
        <v>0</v>
      </c>
      <c r="M598" s="139">
        <v>-3763</v>
      </c>
      <c r="N598" s="139">
        <v>1263.596</v>
      </c>
    </row>
    <row r="599" spans="1:14" ht="26.25" customHeight="1" thickBot="1" x14ac:dyDescent="0.3">
      <c r="A599" s="113">
        <v>598</v>
      </c>
      <c r="B599" s="114" t="s">
        <v>690</v>
      </c>
      <c r="C599" s="121">
        <v>44882</v>
      </c>
      <c r="D599" s="114"/>
      <c r="E599" s="112" t="s">
        <v>439</v>
      </c>
      <c r="F599" s="115">
        <v>1</v>
      </c>
      <c r="G599" s="139">
        <v>12</v>
      </c>
      <c r="H599" s="139">
        <v>13</v>
      </c>
      <c r="I599" s="139">
        <f t="shared" si="4"/>
        <v>1</v>
      </c>
      <c r="J599" s="139">
        <v>0.54</v>
      </c>
      <c r="K599" s="139">
        <f t="shared" si="5"/>
        <v>0.5</v>
      </c>
      <c r="L599" s="139">
        <f t="shared" si="3"/>
        <v>0</v>
      </c>
      <c r="M599" s="139">
        <v>-3763</v>
      </c>
      <c r="N599" s="139">
        <v>593.07600000000002</v>
      </c>
    </row>
    <row r="600" spans="1:14" ht="26.25" customHeight="1" thickBot="1" x14ac:dyDescent="0.3">
      <c r="A600" s="110">
        <v>599</v>
      </c>
      <c r="B600" s="114" t="s">
        <v>691</v>
      </c>
      <c r="C600" s="121">
        <v>44883</v>
      </c>
      <c r="D600" s="114"/>
      <c r="E600" s="112" t="s">
        <v>439</v>
      </c>
      <c r="F600" s="115">
        <v>1</v>
      </c>
      <c r="G600" s="139">
        <v>208</v>
      </c>
      <c r="H600" s="139">
        <v>274</v>
      </c>
      <c r="I600" s="139">
        <f t="shared" si="4"/>
        <v>66</v>
      </c>
      <c r="J600" s="139">
        <v>1.72</v>
      </c>
      <c r="K600" s="139">
        <f t="shared" si="5"/>
        <v>1.75</v>
      </c>
      <c r="L600" s="139">
        <f t="shared" si="3"/>
        <v>0.75</v>
      </c>
      <c r="M600" s="139">
        <v>-3763</v>
      </c>
      <c r="N600" s="139">
        <v>2995.7480000000005</v>
      </c>
    </row>
    <row r="601" spans="1:14" ht="26.25" customHeight="1" thickBot="1" x14ac:dyDescent="0.3">
      <c r="A601" s="113">
        <v>600</v>
      </c>
      <c r="B601" s="114" t="s">
        <v>692</v>
      </c>
      <c r="C601" s="121">
        <v>44893</v>
      </c>
      <c r="D601" s="115"/>
      <c r="E601" s="112" t="s">
        <v>439</v>
      </c>
      <c r="F601" s="115">
        <v>2</v>
      </c>
      <c r="G601" s="139">
        <v>270</v>
      </c>
      <c r="H601" s="139">
        <v>319</v>
      </c>
      <c r="I601" s="139">
        <f t="shared" si="4"/>
        <v>49</v>
      </c>
      <c r="J601" s="139">
        <v>2.04</v>
      </c>
      <c r="K601" s="139">
        <f t="shared" si="5"/>
        <v>2</v>
      </c>
      <c r="L601" s="139">
        <f t="shared" si="3"/>
        <v>0</v>
      </c>
      <c r="M601" s="139">
        <v>-7526</v>
      </c>
      <c r="N601" s="139">
        <v>1362.3559999999998</v>
      </c>
    </row>
    <row r="602" spans="1:14" ht="26.25" customHeight="1" thickBot="1" x14ac:dyDescent="0.3">
      <c r="A602" s="110">
        <v>601</v>
      </c>
      <c r="B602" s="114" t="s">
        <v>693</v>
      </c>
      <c r="C602" s="121">
        <v>44894</v>
      </c>
      <c r="D602" s="115"/>
      <c r="E602" s="112" t="s">
        <v>439</v>
      </c>
      <c r="F602" s="115">
        <v>2</v>
      </c>
      <c r="G602" s="139">
        <v>685</v>
      </c>
      <c r="I602" s="139">
        <f t="shared" si="4"/>
        <v>-685</v>
      </c>
      <c r="K602" s="139">
        <f t="shared" si="5"/>
        <v>0</v>
      </c>
      <c r="L602" s="139">
        <f t="shared" si="3"/>
        <v>0</v>
      </c>
      <c r="M602" s="139">
        <v>-7526</v>
      </c>
      <c r="N602" s="139">
        <v>14156</v>
      </c>
    </row>
    <row r="603" spans="1:14" ht="26.25" customHeight="1" thickBot="1" x14ac:dyDescent="0.3">
      <c r="A603" s="113">
        <v>602</v>
      </c>
      <c r="B603" s="114" t="s">
        <v>694</v>
      </c>
      <c r="C603" s="121">
        <v>44894</v>
      </c>
      <c r="D603" s="115"/>
      <c r="E603" s="112" t="s">
        <v>439</v>
      </c>
      <c r="F603" s="115">
        <v>2</v>
      </c>
      <c r="G603" s="139">
        <v>262</v>
      </c>
      <c r="H603" s="139">
        <v>266</v>
      </c>
      <c r="I603" s="139">
        <f t="shared" si="4"/>
        <v>4</v>
      </c>
      <c r="J603" s="139">
        <v>0.39</v>
      </c>
      <c r="K603" s="139">
        <f t="shared" si="5"/>
        <v>0.5</v>
      </c>
      <c r="L603" s="139">
        <f t="shared" si="3"/>
        <v>0</v>
      </c>
      <c r="M603" s="139">
        <v>-7526</v>
      </c>
      <c r="N603" s="139">
        <v>-72.480000000000018</v>
      </c>
    </row>
    <row r="604" spans="1:14" ht="26.25" customHeight="1" thickBot="1" x14ac:dyDescent="0.3">
      <c r="A604" s="110">
        <v>603</v>
      </c>
      <c r="B604" s="114" t="s">
        <v>695</v>
      </c>
      <c r="C604" s="121">
        <v>44894</v>
      </c>
      <c r="D604" s="115"/>
      <c r="E604" s="112" t="s">
        <v>439</v>
      </c>
      <c r="F604" s="115">
        <v>2</v>
      </c>
      <c r="G604" s="139">
        <v>201</v>
      </c>
      <c r="H604" s="139">
        <v>232</v>
      </c>
      <c r="I604" s="139">
        <f t="shared" si="4"/>
        <v>31</v>
      </c>
      <c r="J604" s="139">
        <v>2.5299999999999998</v>
      </c>
      <c r="K604" s="139">
        <f t="shared" si="5"/>
        <v>2.5</v>
      </c>
      <c r="L604" s="139">
        <f t="shared" si="3"/>
        <v>0.5</v>
      </c>
      <c r="M604" s="139">
        <v>-7526</v>
      </c>
      <c r="N604" s="139">
        <v>-344.02399999999989</v>
      </c>
    </row>
    <row r="605" spans="1:14" ht="26.25" customHeight="1" thickBot="1" x14ac:dyDescent="0.3">
      <c r="A605" s="113">
        <v>604</v>
      </c>
      <c r="B605" s="114" t="s">
        <v>696</v>
      </c>
      <c r="C605" s="121">
        <v>44894</v>
      </c>
      <c r="D605" s="115"/>
      <c r="E605" s="112" t="s">
        <v>439</v>
      </c>
      <c r="F605" s="115">
        <v>2</v>
      </c>
      <c r="G605" s="139">
        <v>404</v>
      </c>
      <c r="H605" s="139">
        <v>438</v>
      </c>
      <c r="I605" s="139">
        <f t="shared" si="4"/>
        <v>34</v>
      </c>
      <c r="J605" s="139">
        <v>2.78</v>
      </c>
      <c r="K605" s="139">
        <f t="shared" si="5"/>
        <v>2.75</v>
      </c>
      <c r="L605" s="139">
        <f t="shared" si="3"/>
        <v>0.75</v>
      </c>
      <c r="M605" s="139">
        <v>-7526</v>
      </c>
      <c r="N605" s="139">
        <v>-1043.732</v>
      </c>
    </row>
    <row r="606" spans="1:14" ht="26.25" customHeight="1" thickBot="1" x14ac:dyDescent="0.3">
      <c r="A606" s="110">
        <v>605</v>
      </c>
      <c r="B606" s="114" t="s">
        <v>697</v>
      </c>
      <c r="C606" s="121">
        <v>44910</v>
      </c>
      <c r="D606" s="115"/>
      <c r="E606" s="112" t="s">
        <v>439</v>
      </c>
      <c r="F606" s="115">
        <v>1</v>
      </c>
      <c r="G606" s="139">
        <v>3541</v>
      </c>
      <c r="I606" s="139">
        <f t="shared" si="4"/>
        <v>-3541</v>
      </c>
      <c r="K606" s="139">
        <f t="shared" si="5"/>
        <v>0</v>
      </c>
      <c r="L606" s="139">
        <f t="shared" si="3"/>
        <v>0</v>
      </c>
      <c r="M606" s="139">
        <v>-3763</v>
      </c>
      <c r="N606" s="139">
        <v>-5947.0820000000003</v>
      </c>
    </row>
    <row r="607" spans="1:14" ht="26.25" customHeight="1" thickBot="1" x14ac:dyDescent="0.3">
      <c r="A607" s="113">
        <v>606</v>
      </c>
      <c r="B607" s="114" t="s">
        <v>699</v>
      </c>
      <c r="C607" s="121">
        <v>44910</v>
      </c>
      <c r="D607" s="115"/>
      <c r="E607" s="112" t="s">
        <v>439</v>
      </c>
      <c r="F607" s="115">
        <v>2</v>
      </c>
      <c r="G607" s="139">
        <v>174</v>
      </c>
      <c r="H607" s="139">
        <v>193</v>
      </c>
      <c r="I607" s="139">
        <f t="shared" si="4"/>
        <v>19</v>
      </c>
      <c r="J607" s="139">
        <v>2.29</v>
      </c>
      <c r="K607" s="139">
        <f t="shared" si="5"/>
        <v>2.25</v>
      </c>
      <c r="L607" s="139">
        <f t="shared" si="3"/>
        <v>0.25</v>
      </c>
      <c r="M607" s="139">
        <v>-7526</v>
      </c>
      <c r="N607" s="139">
        <v>1057.0519999999997</v>
      </c>
    </row>
    <row r="608" spans="1:14" ht="26.25" customHeight="1" thickBot="1" x14ac:dyDescent="0.3">
      <c r="A608" s="110">
        <v>607</v>
      </c>
      <c r="B608" s="114" t="s">
        <v>700</v>
      </c>
      <c r="C608" s="121">
        <v>44910</v>
      </c>
      <c r="D608" s="115"/>
      <c r="E608" s="112" t="s">
        <v>439</v>
      </c>
      <c r="F608" s="115">
        <v>2</v>
      </c>
      <c r="G608" s="139">
        <v>155</v>
      </c>
      <c r="H608" s="139">
        <v>198</v>
      </c>
      <c r="I608" s="139">
        <f t="shared" si="4"/>
        <v>43</v>
      </c>
      <c r="J608" s="139">
        <v>0.97</v>
      </c>
      <c r="K608" s="139">
        <f t="shared" si="5"/>
        <v>1</v>
      </c>
      <c r="L608" s="139">
        <f t="shared" si="3"/>
        <v>0</v>
      </c>
      <c r="M608" s="139">
        <v>-7526</v>
      </c>
      <c r="N608" s="139">
        <v>4508.83</v>
      </c>
    </row>
    <row r="609" spans="1:14" ht="26.25" customHeight="1" thickBot="1" x14ac:dyDescent="0.3">
      <c r="A609" s="113">
        <v>608</v>
      </c>
      <c r="B609" s="114" t="s">
        <v>701</v>
      </c>
      <c r="C609" s="121">
        <v>44911</v>
      </c>
      <c r="D609" s="115"/>
      <c r="E609" s="112" t="s">
        <v>439</v>
      </c>
      <c r="F609" s="115">
        <v>1</v>
      </c>
      <c r="G609" s="139">
        <v>25</v>
      </c>
      <c r="H609" s="139">
        <v>26</v>
      </c>
      <c r="I609" s="139">
        <f t="shared" si="4"/>
        <v>1</v>
      </c>
      <c r="J609" s="139">
        <v>0.34</v>
      </c>
      <c r="K609" s="139">
        <f t="shared" si="5"/>
        <v>0.25</v>
      </c>
      <c r="L609" s="139">
        <f t="shared" si="3"/>
        <v>0</v>
      </c>
      <c r="M609" s="139">
        <v>-3763</v>
      </c>
      <c r="N609" s="139">
        <v>1213.614</v>
      </c>
    </row>
    <row r="610" spans="1:14" ht="26.25" customHeight="1" thickBot="1" x14ac:dyDescent="0.3">
      <c r="A610" s="110">
        <v>609</v>
      </c>
      <c r="B610" s="114" t="s">
        <v>702</v>
      </c>
      <c r="C610" s="121">
        <v>44912</v>
      </c>
      <c r="D610" s="115"/>
      <c r="E610" s="112" t="s">
        <v>439</v>
      </c>
      <c r="F610" s="115">
        <v>2</v>
      </c>
      <c r="G610" s="139">
        <v>16</v>
      </c>
      <c r="H610" s="139">
        <v>21</v>
      </c>
      <c r="I610" s="139">
        <f t="shared" si="4"/>
        <v>5</v>
      </c>
      <c r="J610" s="139">
        <v>0.85</v>
      </c>
      <c r="K610" s="139">
        <f t="shared" si="5"/>
        <v>0.75</v>
      </c>
      <c r="L610" s="139">
        <f t="shared" si="3"/>
        <v>0</v>
      </c>
      <c r="M610" s="139">
        <v>-7526</v>
      </c>
      <c r="N610" s="139">
        <v>1274.7660000000001</v>
      </c>
    </row>
    <row r="611" spans="1:14" ht="26.25" customHeight="1" thickBot="1" x14ac:dyDescent="0.3">
      <c r="A611" s="113">
        <v>610</v>
      </c>
      <c r="B611" s="114" t="s">
        <v>703</v>
      </c>
      <c r="C611" s="121">
        <v>44915</v>
      </c>
      <c r="D611" s="115"/>
      <c r="E611" s="112" t="s">
        <v>439</v>
      </c>
      <c r="F611" s="115">
        <v>2</v>
      </c>
      <c r="G611" s="139">
        <v>174</v>
      </c>
      <c r="H611" s="139">
        <v>225</v>
      </c>
      <c r="I611" s="139">
        <f t="shared" si="4"/>
        <v>51</v>
      </c>
      <c r="J611" s="139">
        <v>1.64</v>
      </c>
      <c r="K611" s="139">
        <f t="shared" si="5"/>
        <v>1.75</v>
      </c>
      <c r="L611" s="139">
        <f t="shared" si="3"/>
        <v>0</v>
      </c>
      <c r="M611" s="139">
        <v>-7526</v>
      </c>
      <c r="N611" s="139">
        <v>830.36199999999963</v>
      </c>
    </row>
    <row r="612" spans="1:14" ht="26.25" customHeight="1" thickBot="1" x14ac:dyDescent="0.3">
      <c r="A612" s="110">
        <v>611</v>
      </c>
      <c r="B612" s="114" t="s">
        <v>704</v>
      </c>
      <c r="C612" s="121">
        <v>44915</v>
      </c>
      <c r="D612" s="115"/>
      <c r="E612" s="112" t="s">
        <v>439</v>
      </c>
      <c r="F612" s="115">
        <v>2</v>
      </c>
      <c r="G612" s="139">
        <v>524</v>
      </c>
      <c r="H612" s="139">
        <v>541</v>
      </c>
      <c r="I612" s="139">
        <f t="shared" si="4"/>
        <v>17</v>
      </c>
      <c r="J612" s="139">
        <v>1.19</v>
      </c>
      <c r="K612" s="139">
        <f t="shared" si="5"/>
        <v>1.25</v>
      </c>
      <c r="L612" s="139">
        <f t="shared" si="3"/>
        <v>0</v>
      </c>
      <c r="M612" s="139">
        <v>-7526</v>
      </c>
      <c r="N612" s="139">
        <v>1796.7840000000015</v>
      </c>
    </row>
    <row r="613" spans="1:14" ht="26.25" customHeight="1" thickBot="1" x14ac:dyDescent="0.3">
      <c r="A613" s="113">
        <v>612</v>
      </c>
      <c r="B613" s="114" t="s">
        <v>706</v>
      </c>
      <c r="C613" s="121">
        <v>44917</v>
      </c>
      <c r="D613" s="115"/>
      <c r="E613" s="112" t="s">
        <v>439</v>
      </c>
      <c r="F613" s="115">
        <v>2</v>
      </c>
      <c r="G613" s="139">
        <v>132</v>
      </c>
      <c r="H613" s="139">
        <v>174</v>
      </c>
      <c r="I613" s="139">
        <f t="shared" si="4"/>
        <v>42</v>
      </c>
      <c r="J613" s="139">
        <v>1.96</v>
      </c>
      <c r="K613" s="139">
        <f t="shared" si="5"/>
        <v>2</v>
      </c>
      <c r="L613" s="139">
        <f t="shared" si="3"/>
        <v>0</v>
      </c>
      <c r="M613" s="139">
        <v>-7526</v>
      </c>
      <c r="N613" s="139">
        <v>903.44399999999996</v>
      </c>
    </row>
    <row r="614" spans="1:14" ht="26.25" customHeight="1" thickBot="1" x14ac:dyDescent="0.3">
      <c r="A614" s="110">
        <v>613</v>
      </c>
      <c r="B614" s="114" t="s">
        <v>707</v>
      </c>
      <c r="C614" s="121">
        <v>44918</v>
      </c>
      <c r="D614" s="115"/>
      <c r="E614" s="112" t="s">
        <v>439</v>
      </c>
      <c r="F614" s="115">
        <v>2</v>
      </c>
      <c r="G614" s="139">
        <v>128</v>
      </c>
      <c r="H614" s="139">
        <v>236</v>
      </c>
      <c r="I614" s="139">
        <f t="shared" si="4"/>
        <v>108</v>
      </c>
      <c r="J614" s="139">
        <v>1.26</v>
      </c>
      <c r="K614" s="139">
        <f t="shared" si="5"/>
        <v>1.25</v>
      </c>
      <c r="L614" s="139">
        <f t="shared" si="3"/>
        <v>0</v>
      </c>
      <c r="M614" s="139">
        <v>-7526</v>
      </c>
      <c r="N614" s="139">
        <v>898.59000000000015</v>
      </c>
    </row>
    <row r="615" spans="1:14" ht="26.25" customHeight="1" thickBot="1" x14ac:dyDescent="0.3">
      <c r="A615" s="113">
        <v>614</v>
      </c>
      <c r="B615" s="114" t="s">
        <v>708</v>
      </c>
      <c r="C615" s="121">
        <v>44918</v>
      </c>
      <c r="D615" s="115"/>
      <c r="E615" s="112" t="s">
        <v>439</v>
      </c>
      <c r="F615" s="115">
        <v>1</v>
      </c>
      <c r="G615" s="139">
        <v>88</v>
      </c>
      <c r="H615" s="139">
        <v>100</v>
      </c>
      <c r="I615" s="139">
        <f t="shared" si="4"/>
        <v>12</v>
      </c>
      <c r="J615" s="139">
        <v>0.43</v>
      </c>
      <c r="K615" s="139">
        <f t="shared" si="5"/>
        <v>0.5</v>
      </c>
      <c r="L615" s="139">
        <f t="shared" si="3"/>
        <v>0</v>
      </c>
      <c r="M615" s="139">
        <v>-3763</v>
      </c>
      <c r="N615" s="139">
        <v>484.83600000000001</v>
      </c>
    </row>
    <row r="616" spans="1:14" ht="26.25" customHeight="1" thickBot="1" x14ac:dyDescent="0.3">
      <c r="A616" s="110">
        <v>615</v>
      </c>
      <c r="B616" s="114" t="s">
        <v>709</v>
      </c>
      <c r="C616" s="121">
        <v>44935</v>
      </c>
      <c r="D616" s="115"/>
      <c r="E616" s="112" t="s">
        <v>439</v>
      </c>
      <c r="F616" s="115">
        <v>2</v>
      </c>
      <c r="G616" s="139">
        <v>122</v>
      </c>
      <c r="H616" s="139">
        <v>132</v>
      </c>
      <c r="I616" s="139">
        <f t="shared" si="4"/>
        <v>10</v>
      </c>
      <c r="J616" s="139">
        <v>1.52</v>
      </c>
      <c r="K616" s="139">
        <f t="shared" si="5"/>
        <v>1.5</v>
      </c>
      <c r="L616" s="139">
        <f t="shared" si="3"/>
        <v>0</v>
      </c>
      <c r="M616" s="139">
        <v>-7526</v>
      </c>
      <c r="N616" s="139">
        <v>374.05799999999908</v>
      </c>
    </row>
    <row r="617" spans="1:14" ht="26.25" customHeight="1" thickBot="1" x14ac:dyDescent="0.3">
      <c r="A617" s="113">
        <v>616</v>
      </c>
      <c r="B617" s="114" t="s">
        <v>710</v>
      </c>
      <c r="C617" s="121">
        <v>44935</v>
      </c>
      <c r="D617" s="115"/>
      <c r="E617" s="112" t="s">
        <v>439</v>
      </c>
      <c r="F617" s="115">
        <v>2</v>
      </c>
      <c r="G617" s="139">
        <v>790</v>
      </c>
      <c r="H617" s="139">
        <v>853</v>
      </c>
      <c r="I617" s="139">
        <f t="shared" si="4"/>
        <v>63</v>
      </c>
      <c r="J617" s="139">
        <v>1.52</v>
      </c>
      <c r="K617" s="139">
        <f t="shared" si="5"/>
        <v>1.5</v>
      </c>
      <c r="L617" s="139">
        <f t="shared" si="3"/>
        <v>0</v>
      </c>
      <c r="M617" s="139">
        <v>-7526</v>
      </c>
      <c r="N617" s="139">
        <v>314.72399999999925</v>
      </c>
    </row>
    <row r="618" spans="1:14" ht="26.25" customHeight="1" thickBot="1" x14ac:dyDescent="0.3">
      <c r="A618" s="110">
        <v>617</v>
      </c>
      <c r="B618" s="114" t="s">
        <v>711</v>
      </c>
      <c r="C618" s="121">
        <v>44937</v>
      </c>
      <c r="D618" s="115"/>
      <c r="E618" s="112" t="s">
        <v>439</v>
      </c>
      <c r="F618" s="115">
        <v>3</v>
      </c>
      <c r="G618" s="139">
        <v>96</v>
      </c>
      <c r="H618" s="139">
        <v>117</v>
      </c>
      <c r="I618" s="139">
        <f t="shared" si="4"/>
        <v>21</v>
      </c>
      <c r="J618" s="139">
        <v>1.44</v>
      </c>
      <c r="K618" s="139">
        <f t="shared" si="5"/>
        <v>1.5</v>
      </c>
      <c r="L618" s="139">
        <f t="shared" si="3"/>
        <v>0</v>
      </c>
      <c r="M618" s="139">
        <v>-7526</v>
      </c>
      <c r="N618" s="139">
        <v>2173.6779999999999</v>
      </c>
    </row>
    <row r="619" spans="1:14" ht="26.25" customHeight="1" thickBot="1" x14ac:dyDescent="0.3">
      <c r="A619" s="113">
        <v>618</v>
      </c>
      <c r="B619" s="114" t="s">
        <v>712</v>
      </c>
      <c r="C619" s="121">
        <v>44953</v>
      </c>
      <c r="D619" s="115"/>
      <c r="E619" s="112" t="s">
        <v>439</v>
      </c>
      <c r="F619" s="115">
        <v>2</v>
      </c>
      <c r="G619" s="139">
        <v>100</v>
      </c>
      <c r="H619" s="139">
        <v>125</v>
      </c>
      <c r="I619" s="139">
        <f t="shared" si="4"/>
        <v>25</v>
      </c>
      <c r="J619" s="139">
        <v>2.98</v>
      </c>
      <c r="K619" s="139">
        <f t="shared" si="5"/>
        <v>3</v>
      </c>
      <c r="L619" s="139">
        <f t="shared" si="3"/>
        <v>1</v>
      </c>
      <c r="M619" s="139">
        <v>-17580</v>
      </c>
      <c r="N619" s="139">
        <v>-355.09400000000005</v>
      </c>
    </row>
    <row r="620" spans="1:14" s="170" customFormat="1" ht="26.25" customHeight="1" thickBot="1" x14ac:dyDescent="0.3">
      <c r="A620" s="110">
        <v>619</v>
      </c>
      <c r="B620" s="122" t="s">
        <v>713</v>
      </c>
      <c r="C620" s="121">
        <v>44956</v>
      </c>
      <c r="D620" s="115"/>
      <c r="E620" s="112" t="s">
        <v>439</v>
      </c>
      <c r="F620" s="115">
        <v>2</v>
      </c>
      <c r="G620" s="139">
        <v>235</v>
      </c>
      <c r="H620" s="170">
        <v>239</v>
      </c>
      <c r="I620" s="139">
        <f t="shared" si="4"/>
        <v>4</v>
      </c>
      <c r="J620" s="170">
        <v>1.04</v>
      </c>
      <c r="K620" s="139">
        <f t="shared" si="5"/>
        <v>1</v>
      </c>
      <c r="L620" s="139">
        <f t="shared" si="3"/>
        <v>0</v>
      </c>
      <c r="M620" s="170">
        <v>-17575</v>
      </c>
      <c r="N620" s="139">
        <v>-1480</v>
      </c>
    </row>
    <row r="621" spans="1:14" ht="26.25" customHeight="1" thickBot="1" x14ac:dyDescent="0.3">
      <c r="A621" s="113">
        <v>620</v>
      </c>
      <c r="B621" s="114" t="s">
        <v>714</v>
      </c>
      <c r="C621" s="121">
        <v>44956</v>
      </c>
      <c r="D621" s="115"/>
      <c r="E621" s="112" t="s">
        <v>439</v>
      </c>
      <c r="F621" s="115">
        <v>2</v>
      </c>
      <c r="G621" s="139">
        <v>105</v>
      </c>
      <c r="H621" s="139">
        <v>109</v>
      </c>
      <c r="I621" s="139">
        <f t="shared" si="4"/>
        <v>4</v>
      </c>
      <c r="J621" s="139">
        <v>0.89</v>
      </c>
      <c r="K621" s="139">
        <f t="shared" si="5"/>
        <v>1</v>
      </c>
      <c r="L621" s="139">
        <f t="shared" si="3"/>
        <v>0</v>
      </c>
      <c r="M621" s="139">
        <v>-17580</v>
      </c>
      <c r="N621" s="139">
        <v>-777.25199999999995</v>
      </c>
    </row>
    <row r="622" spans="1:14" ht="26.25" customHeight="1" thickBot="1" x14ac:dyDescent="0.3">
      <c r="A622" s="110">
        <v>621</v>
      </c>
      <c r="B622" s="114" t="s">
        <v>715</v>
      </c>
      <c r="C622" s="121">
        <v>44929</v>
      </c>
      <c r="D622" s="115"/>
      <c r="E622" s="112" t="s">
        <v>439</v>
      </c>
      <c r="F622" s="115">
        <v>1</v>
      </c>
      <c r="G622" s="139">
        <v>103</v>
      </c>
      <c r="H622" s="139">
        <v>125</v>
      </c>
      <c r="I622" s="139">
        <f t="shared" si="4"/>
        <v>22</v>
      </c>
      <c r="J622" s="139">
        <v>0.2</v>
      </c>
      <c r="K622" s="139">
        <f t="shared" si="5"/>
        <v>0.25</v>
      </c>
      <c r="L622" s="139">
        <f t="shared" si="3"/>
        <v>0</v>
      </c>
      <c r="M622" s="139">
        <v>-8790</v>
      </c>
      <c r="N622" s="139">
        <v>-42.018000000000029</v>
      </c>
    </row>
    <row r="623" spans="1:14" ht="26.25" customHeight="1" thickBot="1" x14ac:dyDescent="0.3">
      <c r="A623" s="113">
        <v>622</v>
      </c>
      <c r="B623" s="114" t="s">
        <v>716</v>
      </c>
      <c r="C623" s="121">
        <v>44961</v>
      </c>
      <c r="D623" s="115"/>
      <c r="E623" s="112" t="s">
        <v>439</v>
      </c>
      <c r="F623" s="115">
        <v>2</v>
      </c>
      <c r="G623" s="139">
        <v>104</v>
      </c>
      <c r="H623" s="139">
        <v>187</v>
      </c>
      <c r="I623" s="139">
        <f t="shared" si="4"/>
        <v>83</v>
      </c>
      <c r="J623" s="139">
        <v>2.34</v>
      </c>
      <c r="K623" s="139">
        <f t="shared" si="5"/>
        <v>2.25</v>
      </c>
      <c r="L623" s="139">
        <f t="shared" si="3"/>
        <v>0.25</v>
      </c>
      <c r="M623" s="139">
        <v>-14580</v>
      </c>
      <c r="N623" s="139">
        <v>2936.0640000000003</v>
      </c>
    </row>
    <row r="624" spans="1:14" ht="26.25" customHeight="1" thickBot="1" x14ac:dyDescent="0.3">
      <c r="A624" s="110">
        <v>623</v>
      </c>
      <c r="B624" s="114" t="s">
        <v>717</v>
      </c>
      <c r="C624" s="121">
        <v>44961</v>
      </c>
      <c r="D624" s="115"/>
      <c r="E624" s="112" t="s">
        <v>439</v>
      </c>
      <c r="F624" s="115">
        <v>2</v>
      </c>
      <c r="G624" s="139">
        <v>91</v>
      </c>
      <c r="H624" s="139">
        <v>108</v>
      </c>
      <c r="I624" s="139">
        <f t="shared" si="4"/>
        <v>17</v>
      </c>
      <c r="J624" s="139">
        <v>2.2000000000000002</v>
      </c>
      <c r="K624" s="139">
        <f t="shared" si="5"/>
        <v>2.25</v>
      </c>
      <c r="L624" s="139">
        <f t="shared" si="3"/>
        <v>0.25</v>
      </c>
      <c r="M624" s="139">
        <v>-17580</v>
      </c>
      <c r="N624" s="139">
        <v>3343.5260000000007</v>
      </c>
    </row>
    <row r="625" spans="1:14" ht="26.25" customHeight="1" thickBot="1" x14ac:dyDescent="0.3">
      <c r="A625" s="113">
        <v>624</v>
      </c>
      <c r="B625" s="114" t="s">
        <v>718</v>
      </c>
      <c r="C625" s="121">
        <v>44961</v>
      </c>
      <c r="D625" s="121"/>
      <c r="E625" s="112" t="s">
        <v>439</v>
      </c>
      <c r="F625" s="115">
        <v>2</v>
      </c>
      <c r="G625" s="139">
        <v>116</v>
      </c>
      <c r="H625" s="139">
        <v>144</v>
      </c>
      <c r="I625" s="139">
        <f t="shared" si="4"/>
        <v>28</v>
      </c>
      <c r="J625" s="139">
        <v>1.94</v>
      </c>
      <c r="K625" s="139">
        <f t="shared" si="5"/>
        <v>2</v>
      </c>
      <c r="L625" s="139">
        <f t="shared" si="3"/>
        <v>0</v>
      </c>
      <c r="M625" s="139">
        <v>-17580</v>
      </c>
      <c r="N625" s="139">
        <v>1758.2860000000001</v>
      </c>
    </row>
    <row r="626" spans="1:14" ht="26.25" customHeight="1" thickBot="1" x14ac:dyDescent="0.3">
      <c r="A626" s="110">
        <v>625</v>
      </c>
      <c r="B626" s="114" t="s">
        <v>719</v>
      </c>
      <c r="C626" s="121">
        <v>44965</v>
      </c>
      <c r="D626" s="115"/>
      <c r="E626" s="112" t="s">
        <v>439</v>
      </c>
      <c r="F626" s="115">
        <v>2</v>
      </c>
      <c r="G626" s="139">
        <v>96</v>
      </c>
      <c r="H626" s="139">
        <v>125</v>
      </c>
      <c r="I626" s="139">
        <f t="shared" si="4"/>
        <v>29</v>
      </c>
      <c r="J626" s="139">
        <v>2.1800000000000002</v>
      </c>
      <c r="K626" s="139">
        <f t="shared" si="5"/>
        <v>2.25</v>
      </c>
      <c r="L626" s="139">
        <f t="shared" si="3"/>
        <v>0.25</v>
      </c>
      <c r="M626" s="139">
        <v>-17580</v>
      </c>
      <c r="N626" s="139">
        <v>1950.134</v>
      </c>
    </row>
    <row r="627" spans="1:14" ht="26.25" customHeight="1" thickBot="1" x14ac:dyDescent="0.3">
      <c r="A627" s="113">
        <v>626</v>
      </c>
      <c r="B627" s="114" t="s">
        <v>720</v>
      </c>
      <c r="C627" s="121">
        <v>44965</v>
      </c>
      <c r="D627" s="115"/>
      <c r="E627" s="112" t="s">
        <v>439</v>
      </c>
      <c r="F627" s="115">
        <v>1</v>
      </c>
      <c r="G627" s="139">
        <v>68</v>
      </c>
      <c r="H627" s="139">
        <v>71</v>
      </c>
      <c r="I627" s="139">
        <f t="shared" si="4"/>
        <v>3</v>
      </c>
      <c r="J627" s="139">
        <v>0.25</v>
      </c>
      <c r="K627" s="139">
        <f t="shared" si="5"/>
        <v>0.25</v>
      </c>
      <c r="L627" s="139">
        <f t="shared" si="3"/>
        <v>0</v>
      </c>
      <c r="M627" s="139">
        <v>-8790</v>
      </c>
      <c r="N627" s="139">
        <v>1004.3800000000001</v>
      </c>
    </row>
    <row r="628" spans="1:14" ht="26.25" customHeight="1" thickBot="1" x14ac:dyDescent="0.3">
      <c r="A628" s="110">
        <v>627</v>
      </c>
      <c r="B628" s="114" t="s">
        <v>724</v>
      </c>
      <c r="C628" s="121">
        <v>44966</v>
      </c>
      <c r="D628" s="115"/>
      <c r="E628" s="112" t="s">
        <v>439</v>
      </c>
      <c r="F628" s="115">
        <v>2</v>
      </c>
      <c r="G628" s="139">
        <v>184</v>
      </c>
      <c r="H628" s="139">
        <v>218</v>
      </c>
      <c r="I628" s="139">
        <f t="shared" si="4"/>
        <v>34</v>
      </c>
      <c r="J628" s="139">
        <v>2.0099999999999998</v>
      </c>
      <c r="K628" s="139">
        <f t="shared" si="5"/>
        <v>2</v>
      </c>
      <c r="L628" s="139">
        <f t="shared" si="3"/>
        <v>0</v>
      </c>
      <c r="M628" s="139">
        <v>-17580</v>
      </c>
      <c r="N628" s="139">
        <v>2353.7480000000005</v>
      </c>
    </row>
    <row r="629" spans="1:14" ht="26.25" customHeight="1" thickBot="1" x14ac:dyDescent="0.3">
      <c r="A629" s="113">
        <v>628</v>
      </c>
      <c r="B629" s="114" t="s">
        <v>725</v>
      </c>
      <c r="C629" s="121">
        <v>44967</v>
      </c>
      <c r="D629" s="115"/>
      <c r="E629" s="112" t="s">
        <v>439</v>
      </c>
      <c r="F629" s="115">
        <v>2</v>
      </c>
      <c r="G629" s="139">
        <v>75</v>
      </c>
      <c r="H629" s="139">
        <v>102</v>
      </c>
      <c r="I629" s="139">
        <f t="shared" si="4"/>
        <v>27</v>
      </c>
      <c r="J629" s="139">
        <v>1.99</v>
      </c>
      <c r="K629" s="139">
        <f t="shared" si="5"/>
        <v>2</v>
      </c>
      <c r="L629" s="139">
        <f t="shared" si="3"/>
        <v>0</v>
      </c>
      <c r="M629" s="139">
        <v>-17580</v>
      </c>
      <c r="N629" s="139">
        <v>2459.6019999999999</v>
      </c>
    </row>
    <row r="630" spans="1:14" ht="26.25" customHeight="1" thickBot="1" x14ac:dyDescent="0.3">
      <c r="A630" s="110">
        <v>629</v>
      </c>
      <c r="B630" s="114" t="s">
        <v>726</v>
      </c>
      <c r="C630" s="121">
        <v>44972</v>
      </c>
      <c r="D630" s="115"/>
      <c r="E630" s="112" t="s">
        <v>439</v>
      </c>
      <c r="F630" s="115">
        <v>2</v>
      </c>
      <c r="G630" s="139">
        <v>865</v>
      </c>
      <c r="H630" s="139">
        <v>885</v>
      </c>
      <c r="I630" s="139">
        <f t="shared" si="4"/>
        <v>20</v>
      </c>
      <c r="J630" s="139">
        <v>1.63</v>
      </c>
      <c r="K630" s="139">
        <f t="shared" si="5"/>
        <v>1.75</v>
      </c>
      <c r="L630" s="139">
        <f t="shared" si="3"/>
        <v>0</v>
      </c>
      <c r="M630" s="139">
        <v>-17580</v>
      </c>
      <c r="N630" s="139">
        <v>1146.2039999999997</v>
      </c>
    </row>
    <row r="631" spans="1:14" ht="26.25" customHeight="1" thickBot="1" x14ac:dyDescent="0.3">
      <c r="A631" s="113">
        <v>630</v>
      </c>
      <c r="B631" s="114" t="s">
        <v>728</v>
      </c>
      <c r="C631" s="121">
        <v>44972</v>
      </c>
      <c r="D631" s="115"/>
      <c r="E631" s="112" t="s">
        <v>439</v>
      </c>
      <c r="F631" s="115">
        <v>2</v>
      </c>
      <c r="G631" s="139">
        <v>79</v>
      </c>
      <c r="H631" s="139">
        <v>96</v>
      </c>
      <c r="I631" s="139">
        <f t="shared" si="4"/>
        <v>17</v>
      </c>
      <c r="J631" s="139">
        <v>1.42</v>
      </c>
      <c r="K631" s="139">
        <f t="shared" si="5"/>
        <v>1.5</v>
      </c>
      <c r="L631" s="139">
        <f t="shared" si="3"/>
        <v>0</v>
      </c>
      <c r="M631" s="139">
        <v>-4100</v>
      </c>
      <c r="N631" s="139">
        <v>1021.2860000000001</v>
      </c>
    </row>
    <row r="632" spans="1:14" ht="26.25" customHeight="1" thickBot="1" x14ac:dyDescent="0.3">
      <c r="A632" s="110">
        <v>631</v>
      </c>
      <c r="B632" s="114" t="s">
        <v>729</v>
      </c>
      <c r="C632" s="121">
        <v>44975</v>
      </c>
      <c r="D632" s="115"/>
      <c r="E632" s="112" t="s">
        <v>439</v>
      </c>
      <c r="F632" s="115">
        <v>1</v>
      </c>
      <c r="G632" s="139">
        <v>17</v>
      </c>
      <c r="H632" s="139">
        <v>30</v>
      </c>
      <c r="I632" s="139">
        <f t="shared" si="4"/>
        <v>13</v>
      </c>
      <c r="J632" s="139">
        <v>0.47</v>
      </c>
      <c r="K632" s="139">
        <f t="shared" si="5"/>
        <v>0.5</v>
      </c>
      <c r="L632" s="139">
        <f t="shared" si="3"/>
        <v>0</v>
      </c>
      <c r="M632" s="139">
        <v>-8790</v>
      </c>
      <c r="N632" s="139">
        <v>478.99400000000014</v>
      </c>
    </row>
    <row r="633" spans="1:14" ht="26.25" customHeight="1" thickBot="1" x14ac:dyDescent="0.3">
      <c r="A633" s="113">
        <v>632</v>
      </c>
      <c r="B633" s="114" t="s">
        <v>730</v>
      </c>
      <c r="C633" s="121">
        <v>44977</v>
      </c>
      <c r="D633" s="115"/>
      <c r="E633" s="112" t="s">
        <v>439</v>
      </c>
      <c r="F633" s="115">
        <v>2</v>
      </c>
      <c r="G633" s="139">
        <v>96</v>
      </c>
      <c r="H633" s="139">
        <v>130</v>
      </c>
      <c r="I633" s="139">
        <f t="shared" si="4"/>
        <v>34</v>
      </c>
      <c r="J633" s="139">
        <v>2.31</v>
      </c>
      <c r="K633" s="139">
        <f t="shared" si="5"/>
        <v>2.25</v>
      </c>
      <c r="L633" s="139">
        <f t="shared" si="3"/>
        <v>0.25</v>
      </c>
      <c r="M633" s="139">
        <v>-17580</v>
      </c>
      <c r="N633" s="139">
        <v>2560.2480000000005</v>
      </c>
    </row>
    <row r="634" spans="1:14" ht="26.25" customHeight="1" thickBot="1" x14ac:dyDescent="0.3">
      <c r="A634" s="110">
        <v>633</v>
      </c>
      <c r="B634" s="114" t="s">
        <v>731</v>
      </c>
      <c r="C634" s="121">
        <v>44982</v>
      </c>
      <c r="D634" s="115"/>
      <c r="E634" s="112" t="s">
        <v>439</v>
      </c>
      <c r="F634" s="115">
        <v>2</v>
      </c>
      <c r="G634" s="139">
        <v>52</v>
      </c>
      <c r="H634" s="139">
        <v>77</v>
      </c>
      <c r="I634" s="139">
        <f t="shared" si="4"/>
        <v>25</v>
      </c>
      <c r="J634" s="139">
        <v>1.55</v>
      </c>
      <c r="K634" s="139">
        <f t="shared" si="5"/>
        <v>1.5</v>
      </c>
      <c r="L634" s="139">
        <f t="shared" si="3"/>
        <v>0</v>
      </c>
      <c r="M634" s="139">
        <v>-17580</v>
      </c>
      <c r="N634" s="139">
        <v>979.91199999999981</v>
      </c>
    </row>
    <row r="635" spans="1:14" ht="26.25" customHeight="1" thickBot="1" x14ac:dyDescent="0.3">
      <c r="A635" s="113">
        <v>634</v>
      </c>
      <c r="B635" s="114" t="s">
        <v>732</v>
      </c>
      <c r="C635" s="121">
        <v>44988</v>
      </c>
      <c r="D635" s="115"/>
      <c r="E635" s="112" t="s">
        <v>439</v>
      </c>
      <c r="F635" s="115">
        <v>2</v>
      </c>
      <c r="G635" s="139">
        <v>91</v>
      </c>
      <c r="H635" s="139">
        <v>118</v>
      </c>
      <c r="I635" s="139">
        <f t="shared" si="4"/>
        <v>27</v>
      </c>
      <c r="J635" s="139">
        <v>2.0699999999999998</v>
      </c>
      <c r="K635" s="139">
        <f t="shared" si="5"/>
        <v>2</v>
      </c>
      <c r="L635" s="139">
        <f t="shared" si="3"/>
        <v>0</v>
      </c>
      <c r="M635" s="139">
        <v>-17580</v>
      </c>
      <c r="N635" s="139">
        <v>-2259.48</v>
      </c>
    </row>
    <row r="636" spans="1:14" ht="26.25" customHeight="1" thickBot="1" x14ac:dyDescent="0.3">
      <c r="A636" s="110">
        <v>635</v>
      </c>
      <c r="B636" s="114" t="s">
        <v>733</v>
      </c>
      <c r="C636" s="121">
        <v>44988</v>
      </c>
      <c r="D636" s="115"/>
      <c r="E636" s="112" t="s">
        <v>439</v>
      </c>
      <c r="F636" s="115">
        <v>2</v>
      </c>
      <c r="G636" s="139">
        <v>111</v>
      </c>
      <c r="H636" s="139">
        <v>170</v>
      </c>
      <c r="I636" s="139">
        <f t="shared" si="4"/>
        <v>59</v>
      </c>
      <c r="J636" s="139">
        <v>2.15</v>
      </c>
      <c r="K636" s="139">
        <f t="shared" si="5"/>
        <v>2.25</v>
      </c>
      <c r="L636" s="139">
        <f t="shared" si="3"/>
        <v>0.25</v>
      </c>
      <c r="M636" s="139">
        <v>-17580</v>
      </c>
      <c r="N636" s="139">
        <v>-30.105999999999767</v>
      </c>
    </row>
    <row r="637" spans="1:14" ht="26.25" customHeight="1" thickBot="1" x14ac:dyDescent="0.3">
      <c r="A637" s="113">
        <v>636</v>
      </c>
      <c r="B637" s="114" t="s">
        <v>734</v>
      </c>
      <c r="C637" s="121">
        <v>44988</v>
      </c>
      <c r="D637" s="115"/>
      <c r="E637" s="112" t="s">
        <v>439</v>
      </c>
      <c r="F637" s="115">
        <v>2</v>
      </c>
      <c r="G637" s="139">
        <v>107</v>
      </c>
      <c r="H637" s="139">
        <v>151</v>
      </c>
      <c r="I637" s="139">
        <f t="shared" si="4"/>
        <v>44</v>
      </c>
      <c r="J637" s="139">
        <v>2.0299999999999998</v>
      </c>
      <c r="K637" s="139">
        <f t="shared" si="5"/>
        <v>2</v>
      </c>
      <c r="L637" s="139">
        <f t="shared" si="3"/>
        <v>0</v>
      </c>
      <c r="M637" s="139">
        <v>-17580</v>
      </c>
      <c r="N637" s="139">
        <v>-47.322000000000116</v>
      </c>
    </row>
    <row r="638" spans="1:14" ht="26.25" customHeight="1" thickBot="1" x14ac:dyDescent="0.3">
      <c r="A638" s="110">
        <v>637</v>
      </c>
      <c r="B638" s="114" t="s">
        <v>735</v>
      </c>
      <c r="C638" s="121">
        <v>44990</v>
      </c>
      <c r="D638" s="115"/>
      <c r="E638" s="112" t="s">
        <v>439</v>
      </c>
      <c r="F638" s="115">
        <v>2</v>
      </c>
      <c r="G638" s="139">
        <v>55</v>
      </c>
      <c r="H638" s="139">
        <v>76</v>
      </c>
      <c r="I638" s="139">
        <f t="shared" si="4"/>
        <v>21</v>
      </c>
      <c r="J638" s="139">
        <v>2.19</v>
      </c>
      <c r="K638" s="139">
        <f t="shared" si="5"/>
        <v>2.25</v>
      </c>
      <c r="L638" s="139">
        <f t="shared" si="3"/>
        <v>0.25</v>
      </c>
      <c r="M638" s="139">
        <v>-17580</v>
      </c>
      <c r="N638" s="139">
        <v>1635.21</v>
      </c>
    </row>
    <row r="639" spans="1:14" ht="26.25" customHeight="1" thickBot="1" x14ac:dyDescent="0.3">
      <c r="A639" s="113">
        <v>638</v>
      </c>
      <c r="B639" s="114" t="s">
        <v>1008</v>
      </c>
      <c r="C639" s="121">
        <v>44995</v>
      </c>
      <c r="D639" s="115"/>
      <c r="E639" s="112" t="s">
        <v>439</v>
      </c>
      <c r="F639" s="115">
        <v>2</v>
      </c>
      <c r="G639" s="139">
        <v>288</v>
      </c>
      <c r="H639" s="139">
        <v>331</v>
      </c>
      <c r="I639" s="139">
        <f t="shared" si="4"/>
        <v>43</v>
      </c>
      <c r="J639" s="139">
        <v>4.18</v>
      </c>
      <c r="K639" s="139">
        <f t="shared" si="5"/>
        <v>4.25</v>
      </c>
      <c r="L639" s="139">
        <f t="shared" si="3"/>
        <v>2.25</v>
      </c>
      <c r="N639" s="139">
        <v>3642.9440000000004</v>
      </c>
    </row>
    <row r="640" spans="1:14" ht="26.25" customHeight="1" thickBot="1" x14ac:dyDescent="0.3">
      <c r="A640" s="110">
        <v>639</v>
      </c>
      <c r="B640" s="114" t="s">
        <v>1009</v>
      </c>
      <c r="C640" s="121">
        <v>44995</v>
      </c>
      <c r="D640" s="115"/>
      <c r="E640" s="112" t="s">
        <v>439</v>
      </c>
      <c r="F640" s="115">
        <v>2</v>
      </c>
      <c r="G640" s="139">
        <v>48</v>
      </c>
      <c r="H640" s="139">
        <v>49</v>
      </c>
      <c r="I640" s="139">
        <f t="shared" si="4"/>
        <v>1</v>
      </c>
      <c r="J640" s="139">
        <v>0.46</v>
      </c>
      <c r="K640" s="139">
        <f t="shared" si="5"/>
        <v>0.5</v>
      </c>
      <c r="L640" s="139">
        <f t="shared" si="3"/>
        <v>0</v>
      </c>
      <c r="N640" s="139">
        <v>1623.8240000000001</v>
      </c>
    </row>
    <row r="641" spans="1:14" ht="26.25" customHeight="1" thickBot="1" x14ac:dyDescent="0.3">
      <c r="A641" s="113">
        <v>640</v>
      </c>
      <c r="B641" s="114" t="s">
        <v>1010</v>
      </c>
      <c r="C641" s="121">
        <v>44995</v>
      </c>
      <c r="D641" s="115"/>
      <c r="E641" s="112" t="s">
        <v>439</v>
      </c>
      <c r="F641" s="115">
        <v>3</v>
      </c>
      <c r="G641" s="139">
        <v>176</v>
      </c>
      <c r="H641" s="139">
        <v>206</v>
      </c>
      <c r="I641" s="139">
        <f t="shared" si="4"/>
        <v>30</v>
      </c>
      <c r="J641" s="139">
        <v>0.75</v>
      </c>
      <c r="K641" s="139">
        <f t="shared" si="5"/>
        <v>0.75</v>
      </c>
      <c r="L641" s="139">
        <f t="shared" si="3"/>
        <v>0</v>
      </c>
      <c r="N641" s="139">
        <v>2595.6880000000001</v>
      </c>
    </row>
    <row r="642" spans="1:14" ht="26.25" customHeight="1" thickBot="1" x14ac:dyDescent="0.3">
      <c r="A642" s="110">
        <v>641</v>
      </c>
      <c r="B642" s="114" t="s">
        <v>1011</v>
      </c>
      <c r="C642" s="121">
        <v>45005</v>
      </c>
      <c r="D642" s="115"/>
      <c r="E642" s="112" t="s">
        <v>439</v>
      </c>
      <c r="F642" s="115">
        <v>2</v>
      </c>
      <c r="G642" s="139">
        <v>45</v>
      </c>
      <c r="H642" s="139">
        <v>115</v>
      </c>
      <c r="I642" s="139">
        <f t="shared" si="4"/>
        <v>70</v>
      </c>
      <c r="J642" s="139">
        <v>2.66</v>
      </c>
      <c r="K642" s="139">
        <f t="shared" si="5"/>
        <v>2.75</v>
      </c>
      <c r="L642" s="139">
        <f t="shared" si="3"/>
        <v>0.75</v>
      </c>
      <c r="N642" s="139">
        <v>519.21</v>
      </c>
    </row>
    <row r="643" spans="1:14" ht="26.25" customHeight="1" thickBot="1" x14ac:dyDescent="0.3">
      <c r="A643" s="113">
        <v>642</v>
      </c>
      <c r="B643" s="114" t="s">
        <v>1012</v>
      </c>
      <c r="C643" s="121">
        <v>45005</v>
      </c>
      <c r="D643" s="115"/>
      <c r="E643" s="112" t="s">
        <v>439</v>
      </c>
      <c r="F643" s="115">
        <v>2</v>
      </c>
      <c r="G643" s="139">
        <v>30</v>
      </c>
      <c r="H643" s="139">
        <v>49</v>
      </c>
      <c r="I643" s="139">
        <f t="shared" si="4"/>
        <v>19</v>
      </c>
      <c r="J643" s="139">
        <v>1.39</v>
      </c>
      <c r="K643" s="139">
        <f t="shared" si="5"/>
        <v>1.5</v>
      </c>
      <c r="L643" s="139">
        <f t="shared" si="3"/>
        <v>0</v>
      </c>
      <c r="N643" s="139">
        <v>496.13999999999987</v>
      </c>
    </row>
    <row r="644" spans="1:14" ht="26.25" customHeight="1" thickBot="1" x14ac:dyDescent="0.3">
      <c r="A644" s="110">
        <v>643</v>
      </c>
      <c r="B644" s="116" t="s">
        <v>1013</v>
      </c>
      <c r="C644" s="123">
        <v>45015</v>
      </c>
      <c r="D644" s="117"/>
      <c r="E644" s="112" t="s">
        <v>439</v>
      </c>
      <c r="F644" s="117">
        <v>2</v>
      </c>
      <c r="G644" s="139">
        <v>59</v>
      </c>
      <c r="H644" s="139">
        <v>95</v>
      </c>
      <c r="I644" s="139">
        <f t="shared" si="4"/>
        <v>36</v>
      </c>
      <c r="J644" s="139">
        <v>2.71</v>
      </c>
      <c r="K644" s="139">
        <f t="shared" si="5"/>
        <v>2.75</v>
      </c>
      <c r="L644" s="139">
        <f t="shared" si="3"/>
        <v>0.75</v>
      </c>
      <c r="N644" s="139">
        <v>3940.7420000000002</v>
      </c>
    </row>
    <row r="645" spans="1:14" ht="26.25" customHeight="1" thickBot="1" x14ac:dyDescent="0.3">
      <c r="A645" s="113">
        <v>644</v>
      </c>
      <c r="B645" s="114" t="s">
        <v>1023</v>
      </c>
      <c r="E645" s="112" t="s">
        <v>439</v>
      </c>
      <c r="F645" s="139">
        <v>1</v>
      </c>
      <c r="G645" s="139">
        <v>0</v>
      </c>
      <c r="H645" s="139">
        <v>40</v>
      </c>
      <c r="I645" s="139">
        <f t="shared" si="4"/>
        <v>40</v>
      </c>
      <c r="J645" s="139">
        <v>1.76</v>
      </c>
      <c r="K645" s="139">
        <f t="shared" si="5"/>
        <v>1.75</v>
      </c>
      <c r="L645" s="139">
        <f t="shared" si="3"/>
        <v>0.75</v>
      </c>
    </row>
    <row r="646" spans="1:14" ht="26.25" customHeight="1" thickBot="1" x14ac:dyDescent="0.3">
      <c r="A646" s="110">
        <v>645</v>
      </c>
      <c r="B646" s="116" t="s">
        <v>1022</v>
      </c>
      <c r="E646" s="112" t="s">
        <v>439</v>
      </c>
      <c r="F646" s="139">
        <v>2</v>
      </c>
      <c r="G646" s="139">
        <v>0</v>
      </c>
      <c r="H646" s="139">
        <v>31</v>
      </c>
      <c r="I646" s="139">
        <f t="shared" si="4"/>
        <v>31</v>
      </c>
      <c r="J646" s="139">
        <v>2.4300000000000002</v>
      </c>
      <c r="K646" s="139">
        <f t="shared" si="5"/>
        <v>2.5</v>
      </c>
      <c r="L646" s="139">
        <f t="shared" si="3"/>
        <v>0.5</v>
      </c>
    </row>
    <row r="647" spans="1:14" ht="26.25" customHeight="1" x14ac:dyDescent="0.25">
      <c r="A647" s="113">
        <v>646</v>
      </c>
      <c r="B647" s="114" t="s">
        <v>1024</v>
      </c>
      <c r="E647" s="112" t="s">
        <v>439</v>
      </c>
      <c r="F647" s="139">
        <v>2</v>
      </c>
      <c r="G647" s="139">
        <v>0</v>
      </c>
      <c r="H647" s="139">
        <v>63</v>
      </c>
      <c r="I647" s="139">
        <f t="shared" si="4"/>
        <v>63</v>
      </c>
      <c r="J647" s="139">
        <v>1.8</v>
      </c>
      <c r="K647" s="139">
        <f t="shared" si="5"/>
        <v>1.75</v>
      </c>
      <c r="L647" s="139">
        <f t="shared" si="3"/>
        <v>0</v>
      </c>
    </row>
  </sheetData>
  <autoFilter ref="A1:P647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9"/>
  <sheetViews>
    <sheetView topLeftCell="C544" workbookViewId="0">
      <selection activeCell="L558" sqref="L558"/>
    </sheetView>
  </sheetViews>
  <sheetFormatPr defaultColWidth="2.7109375" defaultRowHeight="15.75" x14ac:dyDescent="0.25"/>
  <cols>
    <col min="1" max="1" width="4.5703125" style="10" customWidth="1"/>
    <col min="2" max="2" width="12.140625" style="139" customWidth="1"/>
    <col min="3" max="3" width="11.42578125" style="10" customWidth="1"/>
    <col min="4" max="4" width="13" style="10" customWidth="1"/>
    <col min="5" max="5" width="20" style="33" customWidth="1"/>
    <col min="6" max="6" width="6.28515625" style="33" customWidth="1"/>
    <col min="7" max="7" width="7.42578125" style="33" customWidth="1"/>
    <col min="8" max="8" width="7" style="33" customWidth="1"/>
    <col min="9" max="9" width="7.140625" style="33" customWidth="1"/>
    <col min="10" max="10" width="6.140625" style="33" customWidth="1"/>
    <col min="11" max="11" width="6.7109375" style="33" customWidth="1"/>
    <col min="12" max="12" width="6.42578125" style="33" customWidth="1"/>
    <col min="13" max="13" width="10" style="33" customWidth="1"/>
    <col min="14" max="14" width="8" style="33" customWidth="1"/>
    <col min="15" max="15" width="9" style="33" customWidth="1"/>
    <col min="16" max="16" width="8.85546875" style="33" customWidth="1"/>
    <col min="17" max="17" width="9.140625" style="33" customWidth="1"/>
    <col min="18" max="18" width="6.140625" style="33" customWidth="1"/>
    <col min="19" max="19" width="8.140625" style="39" customWidth="1"/>
    <col min="20" max="20" width="6.28515625" style="39" customWidth="1"/>
    <col min="21" max="21" width="8.42578125" style="39" customWidth="1"/>
    <col min="22" max="22" width="7.28515625" style="39" customWidth="1"/>
    <col min="23" max="23" width="9" style="39" customWidth="1"/>
    <col min="24" max="24" width="6.28515625" style="39" customWidth="1"/>
    <col min="25" max="28" width="11.42578125" style="39" customWidth="1"/>
    <col min="29" max="32" width="11.42578125" style="10" customWidth="1"/>
    <col min="33" max="16384" width="2.7109375" style="10"/>
  </cols>
  <sheetData>
    <row r="1" spans="1:30" s="5" customFormat="1" ht="45" customHeight="1" x14ac:dyDescent="0.25">
      <c r="A1" s="1" t="s">
        <v>0</v>
      </c>
      <c r="B1" s="3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841</v>
      </c>
      <c r="R1" s="3" t="s">
        <v>16</v>
      </c>
      <c r="S1" s="4" t="s">
        <v>17</v>
      </c>
      <c r="T1" s="4" t="s">
        <v>18</v>
      </c>
      <c r="U1" s="4" t="s">
        <v>842</v>
      </c>
      <c r="V1" s="4" t="s">
        <v>843</v>
      </c>
      <c r="W1" s="4" t="s">
        <v>844</v>
      </c>
      <c r="X1" s="73"/>
      <c r="Y1" s="40"/>
      <c r="Z1" s="40"/>
      <c r="AA1" s="40"/>
      <c r="AB1" s="40"/>
      <c r="AC1" s="5" t="s">
        <v>19</v>
      </c>
      <c r="AD1" s="5" t="s">
        <v>20</v>
      </c>
    </row>
    <row r="2" spans="1:30" s="5" customFormat="1" ht="18" customHeight="1" thickBot="1" x14ac:dyDescent="0.3">
      <c r="A2" s="74"/>
      <c r="B2" s="76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7"/>
      <c r="T2" s="77"/>
      <c r="U2" s="77"/>
      <c r="V2" s="77"/>
      <c r="W2" s="77"/>
      <c r="X2" s="78"/>
      <c r="Y2" s="40"/>
      <c r="Z2" s="40"/>
      <c r="AA2" s="40"/>
      <c r="AB2" s="40"/>
    </row>
    <row r="3" spans="1:30" ht="16.5" thickBot="1" x14ac:dyDescent="0.3">
      <c r="A3" s="45">
        <v>1</v>
      </c>
      <c r="B3" s="46" t="s">
        <v>21</v>
      </c>
      <c r="C3" s="46"/>
      <c r="D3" s="46">
        <v>0</v>
      </c>
      <c r="E3" s="47" t="s">
        <v>22</v>
      </c>
      <c r="F3" s="47">
        <v>4</v>
      </c>
      <c r="G3" s="47"/>
      <c r="H3" s="47"/>
      <c r="I3" s="47">
        <f>H3-G3</f>
        <v>0</v>
      </c>
      <c r="J3" s="47"/>
      <c r="K3" s="47">
        <f>MROUND(J3,0.25)</f>
        <v>0</v>
      </c>
      <c r="L3" s="47">
        <f t="shared" ref="L3:L66" si="0">IF(K3&gt;F3,K3-F3,0)</f>
        <v>0</v>
      </c>
      <c r="M3" s="47">
        <v>0</v>
      </c>
      <c r="N3" s="47"/>
      <c r="O3" s="47"/>
      <c r="P3" s="47"/>
      <c r="Q3" s="47"/>
      <c r="R3" s="47"/>
      <c r="S3" s="48">
        <v>0</v>
      </c>
      <c r="T3" s="48">
        <v>0</v>
      </c>
      <c r="U3" s="41"/>
      <c r="V3" s="41"/>
      <c r="W3" s="41"/>
      <c r="X3" s="41"/>
      <c r="Y3" s="41"/>
      <c r="Z3" s="41"/>
      <c r="AA3" s="41"/>
      <c r="AB3" s="41"/>
    </row>
    <row r="4" spans="1:30" ht="16.5" thickBot="1" x14ac:dyDescent="0.3">
      <c r="A4" s="11">
        <v>2</v>
      </c>
      <c r="B4" s="12" t="s">
        <v>23</v>
      </c>
      <c r="C4" s="12"/>
      <c r="D4" s="7">
        <v>0</v>
      </c>
      <c r="E4" s="8" t="s">
        <v>22</v>
      </c>
      <c r="F4" s="13">
        <v>1</v>
      </c>
      <c r="G4" s="8"/>
      <c r="H4" s="8"/>
      <c r="I4" s="8">
        <f t="shared" ref="I4:I67" si="1">H4-G4</f>
        <v>0</v>
      </c>
      <c r="J4" s="13"/>
      <c r="K4" s="8">
        <f t="shared" ref="K4:K67" si="2">MROUND(J4,0.25)</f>
        <v>0</v>
      </c>
      <c r="L4" s="8">
        <f t="shared" si="0"/>
        <v>0</v>
      </c>
      <c r="M4" s="13">
        <v>0</v>
      </c>
      <c r="N4" s="13"/>
      <c r="O4" s="13"/>
      <c r="P4" s="13"/>
      <c r="Q4" s="13"/>
      <c r="R4" s="13"/>
      <c r="S4" s="14">
        <v>0</v>
      </c>
      <c r="T4" s="14">
        <v>0</v>
      </c>
      <c r="U4" s="41"/>
      <c r="V4" s="41"/>
      <c r="W4" s="41"/>
      <c r="X4" s="41"/>
      <c r="Y4" s="41"/>
      <c r="Z4" s="41"/>
      <c r="AA4" s="41"/>
      <c r="AB4" s="41"/>
    </row>
    <row r="5" spans="1:30" ht="16.5" thickBot="1" x14ac:dyDescent="0.3">
      <c r="A5" s="11">
        <v>3</v>
      </c>
      <c r="B5" s="12" t="s">
        <v>24</v>
      </c>
      <c r="C5" s="12"/>
      <c r="D5" s="7">
        <v>0</v>
      </c>
      <c r="E5" s="8" t="s">
        <v>22</v>
      </c>
      <c r="F5" s="13">
        <v>2</v>
      </c>
      <c r="G5" s="8"/>
      <c r="H5" s="8"/>
      <c r="I5" s="8">
        <f t="shared" si="1"/>
        <v>0</v>
      </c>
      <c r="J5" s="13"/>
      <c r="K5" s="8">
        <f t="shared" si="2"/>
        <v>0</v>
      </c>
      <c r="L5" s="8">
        <f t="shared" si="0"/>
        <v>0</v>
      </c>
      <c r="M5" s="13">
        <v>0</v>
      </c>
      <c r="N5" s="13"/>
      <c r="O5" s="13"/>
      <c r="P5" s="13"/>
      <c r="Q5" s="13"/>
      <c r="R5" s="13"/>
      <c r="S5" s="14">
        <v>0</v>
      </c>
      <c r="T5" s="14">
        <v>0</v>
      </c>
      <c r="U5" s="41"/>
      <c r="V5" s="41"/>
      <c r="W5" s="41"/>
      <c r="X5" s="41"/>
      <c r="Y5" s="41"/>
      <c r="Z5" s="41"/>
      <c r="AA5" s="41"/>
      <c r="AB5" s="41"/>
    </row>
    <row r="6" spans="1:30" ht="16.5" thickBot="1" x14ac:dyDescent="0.3">
      <c r="A6" s="11">
        <v>4</v>
      </c>
      <c r="B6" s="12" t="s">
        <v>25</v>
      </c>
      <c r="C6" s="12"/>
      <c r="D6" s="7">
        <v>0</v>
      </c>
      <c r="E6" s="8" t="s">
        <v>22</v>
      </c>
      <c r="F6" s="13">
        <v>1</v>
      </c>
      <c r="G6" s="8"/>
      <c r="H6" s="8"/>
      <c r="I6" s="8">
        <f t="shared" si="1"/>
        <v>0</v>
      </c>
      <c r="J6" s="13"/>
      <c r="K6" s="8">
        <f t="shared" si="2"/>
        <v>0</v>
      </c>
      <c r="L6" s="8">
        <f t="shared" si="0"/>
        <v>0</v>
      </c>
      <c r="M6" s="13">
        <v>0</v>
      </c>
      <c r="N6" s="13"/>
      <c r="O6" s="13"/>
      <c r="P6" s="13"/>
      <c r="Q6" s="13"/>
      <c r="R6" s="13"/>
      <c r="S6" s="14">
        <v>0</v>
      </c>
      <c r="T6" s="14">
        <v>0</v>
      </c>
      <c r="U6" s="41"/>
      <c r="V6" s="41"/>
      <c r="W6" s="41"/>
      <c r="X6" s="41"/>
      <c r="Y6" s="41"/>
      <c r="Z6" s="41"/>
      <c r="AA6" s="41"/>
      <c r="AB6" s="41"/>
    </row>
    <row r="7" spans="1:30" ht="16.5" thickBot="1" x14ac:dyDescent="0.3">
      <c r="A7" s="11">
        <v>5</v>
      </c>
      <c r="B7" s="12" t="s">
        <v>26</v>
      </c>
      <c r="C7" s="12"/>
      <c r="D7" s="7">
        <v>0</v>
      </c>
      <c r="E7" s="8" t="s">
        <v>22</v>
      </c>
      <c r="F7" s="13">
        <v>2</v>
      </c>
      <c r="G7" s="8"/>
      <c r="H7" s="8"/>
      <c r="I7" s="8">
        <f t="shared" si="1"/>
        <v>0</v>
      </c>
      <c r="J7" s="13"/>
      <c r="K7" s="8">
        <f t="shared" si="2"/>
        <v>0</v>
      </c>
      <c r="L7" s="8">
        <f t="shared" si="0"/>
        <v>0</v>
      </c>
      <c r="M7" s="13">
        <v>0</v>
      </c>
      <c r="N7" s="13"/>
      <c r="O7" s="13"/>
      <c r="P7" s="13"/>
      <c r="Q7" s="13"/>
      <c r="R7" s="13"/>
      <c r="S7" s="14">
        <v>0</v>
      </c>
      <c r="T7" s="14">
        <v>0</v>
      </c>
      <c r="U7" s="41"/>
      <c r="V7" s="41"/>
      <c r="W7" s="41"/>
      <c r="X7" s="41"/>
      <c r="Y7" s="41"/>
      <c r="Z7" s="41"/>
      <c r="AA7" s="41"/>
      <c r="AB7" s="41"/>
    </row>
    <row r="8" spans="1:30" ht="16.5" thickBot="1" x14ac:dyDescent="0.3">
      <c r="A8" s="11">
        <v>6</v>
      </c>
      <c r="B8" s="12" t="s">
        <v>27</v>
      </c>
      <c r="C8" s="12"/>
      <c r="D8" s="7">
        <v>0</v>
      </c>
      <c r="E8" s="8" t="s">
        <v>22</v>
      </c>
      <c r="F8" s="13">
        <v>1</v>
      </c>
      <c r="G8" s="8"/>
      <c r="H8" s="8"/>
      <c r="I8" s="8">
        <f t="shared" si="1"/>
        <v>0</v>
      </c>
      <c r="J8" s="13"/>
      <c r="K8" s="8">
        <f t="shared" si="2"/>
        <v>0</v>
      </c>
      <c r="L8" s="8">
        <f t="shared" si="0"/>
        <v>0</v>
      </c>
      <c r="M8" s="13">
        <v>0</v>
      </c>
      <c r="N8" s="13"/>
      <c r="O8" s="13"/>
      <c r="P8" s="13"/>
      <c r="Q8" s="13"/>
      <c r="R8" s="13"/>
      <c r="S8" s="14">
        <v>0</v>
      </c>
      <c r="T8" s="14">
        <v>0</v>
      </c>
      <c r="U8" s="41"/>
      <c r="V8" s="41"/>
      <c r="W8" s="41"/>
      <c r="X8" s="41"/>
      <c r="Y8" s="41"/>
      <c r="Z8" s="41"/>
      <c r="AA8" s="41"/>
      <c r="AB8" s="41"/>
    </row>
    <row r="9" spans="1:30" ht="16.5" thickBot="1" x14ac:dyDescent="0.3">
      <c r="A9" s="11">
        <v>7</v>
      </c>
      <c r="B9" s="12" t="s">
        <v>28</v>
      </c>
      <c r="C9" s="12"/>
      <c r="D9" s="7">
        <v>0</v>
      </c>
      <c r="E9" s="8" t="s">
        <v>29</v>
      </c>
      <c r="F9" s="13">
        <v>1</v>
      </c>
      <c r="G9" s="8"/>
      <c r="H9" s="8"/>
      <c r="I9" s="8">
        <f t="shared" si="1"/>
        <v>0</v>
      </c>
      <c r="J9" s="13"/>
      <c r="K9" s="8">
        <f t="shared" si="2"/>
        <v>0</v>
      </c>
      <c r="L9" s="8">
        <f t="shared" si="0"/>
        <v>0</v>
      </c>
      <c r="M9" s="13">
        <v>0</v>
      </c>
      <c r="N9" s="13"/>
      <c r="O9" s="13"/>
      <c r="P9" s="13"/>
      <c r="Q9" s="13"/>
      <c r="R9" s="13"/>
      <c r="S9" s="14">
        <v>0</v>
      </c>
      <c r="T9" s="14">
        <v>0</v>
      </c>
      <c r="U9" s="41"/>
      <c r="V9" s="41"/>
      <c r="W9" s="41"/>
      <c r="X9" s="41"/>
      <c r="Y9" s="41"/>
      <c r="Z9" s="41"/>
      <c r="AA9" s="41"/>
      <c r="AB9" s="41"/>
    </row>
    <row r="10" spans="1:30" ht="16.5" thickBot="1" x14ac:dyDescent="0.3">
      <c r="A10" s="11">
        <v>8</v>
      </c>
      <c r="B10" s="12" t="s">
        <v>30</v>
      </c>
      <c r="C10" s="12"/>
      <c r="D10" s="7">
        <v>0</v>
      </c>
      <c r="E10" s="8" t="s">
        <v>22</v>
      </c>
      <c r="F10" s="13">
        <v>5</v>
      </c>
      <c r="G10" s="8"/>
      <c r="H10" s="8"/>
      <c r="I10" s="8">
        <f t="shared" si="1"/>
        <v>0</v>
      </c>
      <c r="J10" s="13"/>
      <c r="K10" s="8">
        <f t="shared" si="2"/>
        <v>0</v>
      </c>
      <c r="L10" s="8">
        <f t="shared" si="0"/>
        <v>0</v>
      </c>
      <c r="M10" s="13">
        <v>0</v>
      </c>
      <c r="N10" s="13"/>
      <c r="O10" s="13"/>
      <c r="P10" s="13"/>
      <c r="Q10" s="13"/>
      <c r="R10" s="13"/>
      <c r="S10" s="14">
        <v>0</v>
      </c>
      <c r="T10" s="14">
        <v>0</v>
      </c>
      <c r="U10" s="41"/>
      <c r="V10" s="41"/>
      <c r="W10" s="41"/>
      <c r="X10" s="41"/>
      <c r="Y10" s="41"/>
      <c r="Z10" s="41"/>
      <c r="AA10" s="41"/>
      <c r="AB10" s="41"/>
    </row>
    <row r="11" spans="1:30" ht="16.5" thickBot="1" x14ac:dyDescent="0.3">
      <c r="A11" s="11">
        <v>9</v>
      </c>
      <c r="B11" s="12" t="s">
        <v>31</v>
      </c>
      <c r="C11" s="12"/>
      <c r="D11" s="7">
        <v>0</v>
      </c>
      <c r="E11" s="8" t="s">
        <v>29</v>
      </c>
      <c r="F11" s="13">
        <v>6</v>
      </c>
      <c r="G11" s="8"/>
      <c r="H11" s="8"/>
      <c r="I11" s="8">
        <f t="shared" si="1"/>
        <v>0</v>
      </c>
      <c r="J11" s="13"/>
      <c r="K11" s="8">
        <f t="shared" si="2"/>
        <v>0</v>
      </c>
      <c r="L11" s="8">
        <f t="shared" si="0"/>
        <v>0</v>
      </c>
      <c r="M11" s="13">
        <v>0</v>
      </c>
      <c r="N11" s="13"/>
      <c r="O11" s="13"/>
      <c r="P11" s="13"/>
      <c r="Q11" s="13"/>
      <c r="R11" s="13"/>
      <c r="S11" s="14">
        <v>0</v>
      </c>
      <c r="T11" s="14">
        <v>0</v>
      </c>
      <c r="U11" s="41"/>
      <c r="V11" s="41"/>
      <c r="W11" s="41"/>
      <c r="X11" s="41"/>
      <c r="Y11" s="41"/>
      <c r="Z11" s="41"/>
      <c r="AA11" s="41"/>
      <c r="AB11" s="41"/>
    </row>
    <row r="12" spans="1:30" ht="16.5" thickBot="1" x14ac:dyDescent="0.3">
      <c r="A12" s="11">
        <v>10</v>
      </c>
      <c r="B12" s="12" t="s">
        <v>32</v>
      </c>
      <c r="C12" s="12"/>
      <c r="D12" s="7">
        <v>0</v>
      </c>
      <c r="E12" s="8" t="s">
        <v>22</v>
      </c>
      <c r="F12" s="13">
        <v>1</v>
      </c>
      <c r="G12" s="8"/>
      <c r="H12" s="8"/>
      <c r="I12" s="8">
        <f t="shared" si="1"/>
        <v>0</v>
      </c>
      <c r="J12" s="13"/>
      <c r="K12" s="8">
        <f t="shared" si="2"/>
        <v>0</v>
      </c>
      <c r="L12" s="8">
        <f t="shared" si="0"/>
        <v>0</v>
      </c>
      <c r="M12" s="13">
        <v>0</v>
      </c>
      <c r="N12" s="13"/>
      <c r="O12" s="13"/>
      <c r="P12" s="13"/>
      <c r="Q12" s="13"/>
      <c r="R12" s="13"/>
      <c r="S12" s="14">
        <v>0</v>
      </c>
      <c r="T12" s="14">
        <v>0</v>
      </c>
      <c r="U12" s="41"/>
      <c r="V12" s="41"/>
      <c r="W12" s="41"/>
      <c r="X12" s="41"/>
      <c r="Y12" s="41"/>
      <c r="Z12" s="41"/>
      <c r="AA12" s="41"/>
      <c r="AB12" s="41"/>
    </row>
    <row r="13" spans="1:30" ht="16.5" thickBot="1" x14ac:dyDescent="0.3">
      <c r="A13" s="11">
        <v>11</v>
      </c>
      <c r="B13" s="12" t="s">
        <v>33</v>
      </c>
      <c r="C13" s="12"/>
      <c r="D13" s="7">
        <v>0</v>
      </c>
      <c r="E13" s="8" t="s">
        <v>29</v>
      </c>
      <c r="F13" s="13">
        <v>1</v>
      </c>
      <c r="G13" s="8"/>
      <c r="H13" s="8"/>
      <c r="I13" s="8">
        <f t="shared" si="1"/>
        <v>0</v>
      </c>
      <c r="J13" s="13"/>
      <c r="K13" s="8">
        <f t="shared" si="2"/>
        <v>0</v>
      </c>
      <c r="L13" s="8">
        <f t="shared" si="0"/>
        <v>0</v>
      </c>
      <c r="M13" s="13">
        <v>0</v>
      </c>
      <c r="N13" s="13"/>
      <c r="O13" s="13"/>
      <c r="P13" s="13"/>
      <c r="Q13" s="13"/>
      <c r="R13" s="13"/>
      <c r="S13" s="14">
        <v>0</v>
      </c>
      <c r="T13" s="14">
        <v>0</v>
      </c>
      <c r="U13" s="41"/>
      <c r="V13" s="41"/>
      <c r="W13" s="41"/>
      <c r="X13" s="41"/>
      <c r="Y13" s="41"/>
      <c r="Z13" s="41"/>
      <c r="AA13" s="41"/>
      <c r="AB13" s="41"/>
    </row>
    <row r="14" spans="1:30" ht="16.5" thickBot="1" x14ac:dyDescent="0.3">
      <c r="A14" s="11">
        <v>12</v>
      </c>
      <c r="B14" s="12" t="s">
        <v>34</v>
      </c>
      <c r="C14" s="12"/>
      <c r="D14" s="7">
        <v>0</v>
      </c>
      <c r="E14" s="8" t="s">
        <v>22</v>
      </c>
      <c r="F14" s="13">
        <v>1</v>
      </c>
      <c r="G14" s="8"/>
      <c r="H14" s="8"/>
      <c r="I14" s="8">
        <f t="shared" si="1"/>
        <v>0</v>
      </c>
      <c r="J14" s="13"/>
      <c r="K14" s="8">
        <f t="shared" si="2"/>
        <v>0</v>
      </c>
      <c r="L14" s="8">
        <f t="shared" si="0"/>
        <v>0</v>
      </c>
      <c r="M14" s="13">
        <v>0</v>
      </c>
      <c r="N14" s="13"/>
      <c r="O14" s="13"/>
      <c r="P14" s="13"/>
      <c r="Q14" s="13"/>
      <c r="R14" s="13"/>
      <c r="S14" s="14">
        <v>0</v>
      </c>
      <c r="T14" s="14">
        <v>0</v>
      </c>
      <c r="U14" s="41"/>
      <c r="V14" s="41"/>
      <c r="W14" s="41"/>
      <c r="X14" s="41"/>
      <c r="Y14" s="41"/>
      <c r="Z14" s="41"/>
      <c r="AA14" s="41"/>
      <c r="AB14" s="41"/>
    </row>
    <row r="15" spans="1:30" ht="16.5" thickBot="1" x14ac:dyDescent="0.3">
      <c r="A15" s="11">
        <v>13</v>
      </c>
      <c r="B15" s="12" t="s">
        <v>35</v>
      </c>
      <c r="C15" s="12"/>
      <c r="D15" s="7">
        <v>0</v>
      </c>
      <c r="E15" s="8" t="s">
        <v>29</v>
      </c>
      <c r="F15" s="13">
        <v>1</v>
      </c>
      <c r="G15" s="8"/>
      <c r="H15" s="8"/>
      <c r="I15" s="8">
        <f t="shared" si="1"/>
        <v>0</v>
      </c>
      <c r="J15" s="13"/>
      <c r="K15" s="8">
        <f t="shared" si="2"/>
        <v>0</v>
      </c>
      <c r="L15" s="8">
        <f t="shared" si="0"/>
        <v>0</v>
      </c>
      <c r="M15" s="13">
        <v>0</v>
      </c>
      <c r="N15" s="13"/>
      <c r="O15" s="13"/>
      <c r="P15" s="13"/>
      <c r="Q15" s="13"/>
      <c r="R15" s="13"/>
      <c r="S15" s="14">
        <v>0</v>
      </c>
      <c r="T15" s="14">
        <v>0</v>
      </c>
      <c r="U15" s="41"/>
      <c r="V15" s="41"/>
      <c r="W15" s="41"/>
      <c r="X15" s="41"/>
      <c r="Y15" s="41"/>
      <c r="Z15" s="41"/>
      <c r="AA15" s="41"/>
      <c r="AB15" s="41"/>
    </row>
    <row r="16" spans="1:30" ht="16.5" thickBot="1" x14ac:dyDescent="0.3">
      <c r="A16" s="11">
        <v>14</v>
      </c>
      <c r="B16" s="12" t="s">
        <v>36</v>
      </c>
      <c r="C16" s="12"/>
      <c r="D16" s="7">
        <v>0</v>
      </c>
      <c r="E16" s="8" t="s">
        <v>22</v>
      </c>
      <c r="F16" s="13">
        <v>1</v>
      </c>
      <c r="G16" s="8"/>
      <c r="H16" s="8"/>
      <c r="I16" s="8">
        <f t="shared" si="1"/>
        <v>0</v>
      </c>
      <c r="J16" s="13"/>
      <c r="K16" s="8">
        <f t="shared" si="2"/>
        <v>0</v>
      </c>
      <c r="L16" s="8">
        <f t="shared" si="0"/>
        <v>0</v>
      </c>
      <c r="M16" s="13">
        <v>0</v>
      </c>
      <c r="N16" s="13"/>
      <c r="O16" s="13"/>
      <c r="P16" s="13"/>
      <c r="Q16" s="13"/>
      <c r="R16" s="13"/>
      <c r="S16" s="14">
        <v>0</v>
      </c>
      <c r="T16" s="14">
        <v>0</v>
      </c>
      <c r="U16" s="41"/>
      <c r="V16" s="41"/>
      <c r="W16" s="41"/>
      <c r="X16" s="41"/>
      <c r="Y16" s="41"/>
      <c r="Z16" s="41"/>
      <c r="AA16" s="41"/>
      <c r="AB16" s="41"/>
    </row>
    <row r="17" spans="1:28" ht="16.5" thickBot="1" x14ac:dyDescent="0.3">
      <c r="A17" s="11">
        <v>15</v>
      </c>
      <c r="B17" s="12" t="s">
        <v>37</v>
      </c>
      <c r="C17" s="12"/>
      <c r="D17" s="7">
        <v>0</v>
      </c>
      <c r="E17" s="8" t="s">
        <v>22</v>
      </c>
      <c r="F17" s="13">
        <v>2</v>
      </c>
      <c r="G17" s="8"/>
      <c r="H17" s="8"/>
      <c r="I17" s="8">
        <f t="shared" si="1"/>
        <v>0</v>
      </c>
      <c r="J17" s="13"/>
      <c r="K17" s="8">
        <f t="shared" si="2"/>
        <v>0</v>
      </c>
      <c r="L17" s="8">
        <f t="shared" si="0"/>
        <v>0</v>
      </c>
      <c r="M17" s="13">
        <v>0</v>
      </c>
      <c r="N17" s="13"/>
      <c r="O17" s="13"/>
      <c r="P17" s="13"/>
      <c r="Q17" s="13"/>
      <c r="R17" s="13"/>
      <c r="S17" s="14">
        <v>0</v>
      </c>
      <c r="T17" s="14">
        <v>0</v>
      </c>
      <c r="U17" s="41"/>
      <c r="V17" s="41"/>
      <c r="W17" s="41"/>
      <c r="X17" s="41"/>
      <c r="Y17" s="41"/>
      <c r="Z17" s="41"/>
      <c r="AA17" s="41"/>
      <c r="AB17" s="41"/>
    </row>
    <row r="18" spans="1:28" ht="16.5" thickBot="1" x14ac:dyDescent="0.3">
      <c r="A18" s="11">
        <v>16</v>
      </c>
      <c r="B18" s="12" t="s">
        <v>38</v>
      </c>
      <c r="C18" s="12"/>
      <c r="D18" s="7">
        <v>0</v>
      </c>
      <c r="E18" s="8" t="s">
        <v>22</v>
      </c>
      <c r="F18" s="13">
        <v>1</v>
      </c>
      <c r="G18" s="8"/>
      <c r="H18" s="8"/>
      <c r="I18" s="8">
        <f t="shared" si="1"/>
        <v>0</v>
      </c>
      <c r="J18" s="13"/>
      <c r="K18" s="8">
        <f t="shared" si="2"/>
        <v>0</v>
      </c>
      <c r="L18" s="8">
        <f t="shared" si="0"/>
        <v>0</v>
      </c>
      <c r="M18" s="13">
        <v>0</v>
      </c>
      <c r="N18" s="13"/>
      <c r="O18" s="13"/>
      <c r="P18" s="13"/>
      <c r="Q18" s="13"/>
      <c r="R18" s="13"/>
      <c r="S18" s="14">
        <v>0</v>
      </c>
      <c r="T18" s="14">
        <v>0</v>
      </c>
      <c r="U18" s="41"/>
      <c r="V18" s="41"/>
      <c r="W18" s="41"/>
      <c r="X18" s="41"/>
      <c r="Y18" s="41"/>
      <c r="Z18" s="41"/>
      <c r="AA18" s="41"/>
      <c r="AB18" s="41"/>
    </row>
    <row r="19" spans="1:28" ht="16.5" thickBot="1" x14ac:dyDescent="0.3">
      <c r="A19" s="11">
        <v>17</v>
      </c>
      <c r="B19" s="12" t="s">
        <v>39</v>
      </c>
      <c r="C19" s="12"/>
      <c r="D19" s="7">
        <v>0</v>
      </c>
      <c r="E19" s="8" t="s">
        <v>22</v>
      </c>
      <c r="F19" s="13">
        <v>1</v>
      </c>
      <c r="G19" s="8"/>
      <c r="H19" s="8"/>
      <c r="I19" s="8">
        <f t="shared" si="1"/>
        <v>0</v>
      </c>
      <c r="J19" s="13"/>
      <c r="K19" s="8">
        <f t="shared" si="2"/>
        <v>0</v>
      </c>
      <c r="L19" s="8">
        <f t="shared" si="0"/>
        <v>0</v>
      </c>
      <c r="M19" s="13">
        <v>0</v>
      </c>
      <c r="N19" s="13"/>
      <c r="O19" s="13"/>
      <c r="P19" s="13"/>
      <c r="Q19" s="13"/>
      <c r="R19" s="13"/>
      <c r="S19" s="14">
        <v>0</v>
      </c>
      <c r="T19" s="14">
        <v>0</v>
      </c>
      <c r="U19" s="41"/>
      <c r="V19" s="41"/>
      <c r="W19" s="41"/>
      <c r="X19" s="41"/>
      <c r="Y19" s="41"/>
      <c r="Z19" s="41"/>
      <c r="AA19" s="41"/>
      <c r="AB19" s="41"/>
    </row>
    <row r="20" spans="1:28" ht="16.5" thickBot="1" x14ac:dyDescent="0.3">
      <c r="A20" s="11">
        <v>18</v>
      </c>
      <c r="B20" s="12" t="s">
        <v>40</v>
      </c>
      <c r="C20" s="12"/>
      <c r="D20" s="7">
        <v>0</v>
      </c>
      <c r="E20" s="8" t="s">
        <v>22</v>
      </c>
      <c r="F20" s="13">
        <v>2</v>
      </c>
      <c r="G20" s="8"/>
      <c r="H20" s="8"/>
      <c r="I20" s="8">
        <f t="shared" si="1"/>
        <v>0</v>
      </c>
      <c r="J20" s="13"/>
      <c r="K20" s="8">
        <f t="shared" si="2"/>
        <v>0</v>
      </c>
      <c r="L20" s="8">
        <f t="shared" si="0"/>
        <v>0</v>
      </c>
      <c r="M20" s="13">
        <v>0</v>
      </c>
      <c r="N20" s="13"/>
      <c r="O20" s="13"/>
      <c r="P20" s="13"/>
      <c r="Q20" s="13"/>
      <c r="R20" s="13"/>
      <c r="S20" s="14">
        <v>0</v>
      </c>
      <c r="T20" s="14">
        <v>0</v>
      </c>
      <c r="U20" s="41"/>
      <c r="V20" s="41"/>
      <c r="W20" s="41"/>
      <c r="X20" s="41"/>
      <c r="Y20" s="41"/>
      <c r="Z20" s="41"/>
      <c r="AA20" s="41"/>
      <c r="AB20" s="41"/>
    </row>
    <row r="21" spans="1:28" ht="16.5" thickBot="1" x14ac:dyDescent="0.3">
      <c r="A21" s="11">
        <v>19</v>
      </c>
      <c r="B21" s="12" t="s">
        <v>41</v>
      </c>
      <c r="C21" s="12"/>
      <c r="D21" s="7">
        <v>0</v>
      </c>
      <c r="E21" s="8" t="s">
        <v>22</v>
      </c>
      <c r="F21" s="13">
        <v>1</v>
      </c>
      <c r="G21" s="8"/>
      <c r="H21" s="8"/>
      <c r="I21" s="8">
        <f t="shared" si="1"/>
        <v>0</v>
      </c>
      <c r="J21" s="13"/>
      <c r="K21" s="8">
        <f t="shared" si="2"/>
        <v>0</v>
      </c>
      <c r="L21" s="8">
        <f t="shared" si="0"/>
        <v>0</v>
      </c>
      <c r="M21" s="13">
        <v>0</v>
      </c>
      <c r="N21" s="13"/>
      <c r="O21" s="13"/>
      <c r="P21" s="13"/>
      <c r="Q21" s="13"/>
      <c r="R21" s="13"/>
      <c r="S21" s="14">
        <v>0</v>
      </c>
      <c r="T21" s="14">
        <v>0</v>
      </c>
      <c r="U21" s="41"/>
      <c r="V21" s="41"/>
      <c r="W21" s="41"/>
      <c r="X21" s="41"/>
      <c r="Y21" s="41"/>
      <c r="Z21" s="41"/>
      <c r="AA21" s="41"/>
      <c r="AB21" s="41"/>
    </row>
    <row r="22" spans="1:28" ht="16.5" thickBot="1" x14ac:dyDescent="0.3">
      <c r="A22" s="11">
        <v>20</v>
      </c>
      <c r="B22" s="12" t="s">
        <v>42</v>
      </c>
      <c r="C22" s="12"/>
      <c r="D22" s="7">
        <v>0</v>
      </c>
      <c r="E22" s="8" t="s">
        <v>22</v>
      </c>
      <c r="F22" s="13">
        <v>1</v>
      </c>
      <c r="G22" s="8"/>
      <c r="H22" s="8"/>
      <c r="I22" s="8">
        <f t="shared" si="1"/>
        <v>0</v>
      </c>
      <c r="J22" s="13"/>
      <c r="K22" s="8">
        <f t="shared" si="2"/>
        <v>0</v>
      </c>
      <c r="L22" s="8">
        <f t="shared" si="0"/>
        <v>0</v>
      </c>
      <c r="M22" s="13">
        <v>0</v>
      </c>
      <c r="N22" s="13"/>
      <c r="O22" s="13"/>
      <c r="P22" s="13"/>
      <c r="Q22" s="13"/>
      <c r="R22" s="13"/>
      <c r="S22" s="14">
        <v>0</v>
      </c>
      <c r="T22" s="14">
        <v>0</v>
      </c>
      <c r="U22" s="41"/>
      <c r="V22" s="41"/>
      <c r="W22" s="41"/>
      <c r="X22" s="41"/>
      <c r="Y22" s="41"/>
      <c r="Z22" s="41"/>
      <c r="AA22" s="41"/>
      <c r="AB22" s="41"/>
    </row>
    <row r="23" spans="1:28" ht="16.5" thickBot="1" x14ac:dyDescent="0.3">
      <c r="A23" s="11">
        <v>21</v>
      </c>
      <c r="B23" s="12" t="s">
        <v>43</v>
      </c>
      <c r="C23" s="12"/>
      <c r="D23" s="7">
        <v>0</v>
      </c>
      <c r="E23" s="8" t="s">
        <v>22</v>
      </c>
      <c r="F23" s="13">
        <v>3</v>
      </c>
      <c r="G23" s="8"/>
      <c r="H23" s="8"/>
      <c r="I23" s="8">
        <f t="shared" si="1"/>
        <v>0</v>
      </c>
      <c r="J23" s="13"/>
      <c r="K23" s="8">
        <f t="shared" si="2"/>
        <v>0</v>
      </c>
      <c r="L23" s="8">
        <f t="shared" si="0"/>
        <v>0</v>
      </c>
      <c r="M23" s="13">
        <v>0</v>
      </c>
      <c r="N23" s="13"/>
      <c r="O23" s="13"/>
      <c r="P23" s="13"/>
      <c r="Q23" s="13"/>
      <c r="R23" s="13"/>
      <c r="S23" s="14">
        <v>0</v>
      </c>
      <c r="T23" s="14">
        <v>0</v>
      </c>
      <c r="U23" s="41"/>
      <c r="V23" s="41"/>
      <c r="W23" s="41"/>
      <c r="X23" s="41"/>
      <c r="Y23" s="41"/>
      <c r="Z23" s="41"/>
      <c r="AA23" s="41"/>
      <c r="AB23" s="41"/>
    </row>
    <row r="24" spans="1:28" ht="16.5" thickBot="1" x14ac:dyDescent="0.3">
      <c r="A24" s="11">
        <v>22</v>
      </c>
      <c r="B24" s="12" t="s">
        <v>44</v>
      </c>
      <c r="C24" s="12"/>
      <c r="D24" s="7">
        <v>0</v>
      </c>
      <c r="E24" s="8" t="s">
        <v>22</v>
      </c>
      <c r="F24" s="13">
        <v>1</v>
      </c>
      <c r="G24" s="8"/>
      <c r="H24" s="8"/>
      <c r="I24" s="8">
        <f t="shared" si="1"/>
        <v>0</v>
      </c>
      <c r="J24" s="13"/>
      <c r="K24" s="8">
        <f t="shared" si="2"/>
        <v>0</v>
      </c>
      <c r="L24" s="8">
        <f t="shared" si="0"/>
        <v>0</v>
      </c>
      <c r="M24" s="13">
        <v>0</v>
      </c>
      <c r="N24" s="13"/>
      <c r="O24" s="13"/>
      <c r="P24" s="13"/>
      <c r="Q24" s="13"/>
      <c r="R24" s="13"/>
      <c r="S24" s="14">
        <v>0</v>
      </c>
      <c r="T24" s="14">
        <v>0</v>
      </c>
      <c r="U24" s="41"/>
      <c r="V24" s="41"/>
      <c r="W24" s="41"/>
      <c r="X24" s="41"/>
      <c r="Y24" s="41"/>
      <c r="Z24" s="41"/>
      <c r="AA24" s="41"/>
      <c r="AB24" s="41"/>
    </row>
    <row r="25" spans="1:28" ht="16.5" thickBot="1" x14ac:dyDescent="0.3">
      <c r="A25" s="11">
        <v>23</v>
      </c>
      <c r="B25" s="12" t="s">
        <v>45</v>
      </c>
      <c r="C25" s="12"/>
      <c r="D25" s="7">
        <v>0</v>
      </c>
      <c r="E25" s="8" t="s">
        <v>22</v>
      </c>
      <c r="F25" s="13">
        <v>1</v>
      </c>
      <c r="G25" s="8"/>
      <c r="H25" s="8"/>
      <c r="I25" s="8">
        <f t="shared" si="1"/>
        <v>0</v>
      </c>
      <c r="J25" s="13"/>
      <c r="K25" s="8">
        <f t="shared" si="2"/>
        <v>0</v>
      </c>
      <c r="L25" s="8">
        <f t="shared" si="0"/>
        <v>0</v>
      </c>
      <c r="M25" s="13">
        <v>0</v>
      </c>
      <c r="N25" s="13"/>
      <c r="O25" s="13"/>
      <c r="P25" s="13"/>
      <c r="Q25" s="13"/>
      <c r="R25" s="13"/>
      <c r="S25" s="14">
        <v>0</v>
      </c>
      <c r="T25" s="14">
        <v>0</v>
      </c>
      <c r="U25" s="41"/>
      <c r="V25" s="41"/>
      <c r="W25" s="41"/>
      <c r="X25" s="41"/>
      <c r="Y25" s="41"/>
      <c r="Z25" s="41"/>
      <c r="AA25" s="41"/>
      <c r="AB25" s="41"/>
    </row>
    <row r="26" spans="1:28" ht="16.5" thickBot="1" x14ac:dyDescent="0.3">
      <c r="A26" s="11">
        <v>24</v>
      </c>
      <c r="B26" s="12" t="s">
        <v>46</v>
      </c>
      <c r="C26" s="12"/>
      <c r="D26" s="7">
        <v>0</v>
      </c>
      <c r="E26" s="8" t="s">
        <v>22</v>
      </c>
      <c r="F26" s="13">
        <v>1</v>
      </c>
      <c r="G26" s="8"/>
      <c r="H26" s="8"/>
      <c r="I26" s="8">
        <f t="shared" si="1"/>
        <v>0</v>
      </c>
      <c r="J26" s="13"/>
      <c r="K26" s="8">
        <f t="shared" si="2"/>
        <v>0</v>
      </c>
      <c r="L26" s="8">
        <f t="shared" si="0"/>
        <v>0</v>
      </c>
      <c r="M26" s="13">
        <v>0</v>
      </c>
      <c r="N26" s="13"/>
      <c r="O26" s="13"/>
      <c r="P26" s="13"/>
      <c r="Q26" s="13"/>
      <c r="R26" s="13"/>
      <c r="S26" s="14">
        <v>0</v>
      </c>
      <c r="T26" s="14">
        <v>0</v>
      </c>
      <c r="U26" s="41"/>
      <c r="V26" s="41"/>
      <c r="W26" s="41"/>
      <c r="X26" s="41"/>
      <c r="Y26" s="41"/>
      <c r="Z26" s="41"/>
      <c r="AA26" s="41"/>
      <c r="AB26" s="41"/>
    </row>
    <row r="27" spans="1:28" ht="16.5" thickBot="1" x14ac:dyDescent="0.3">
      <c r="A27" s="11">
        <v>25</v>
      </c>
      <c r="B27" s="12" t="s">
        <v>47</v>
      </c>
      <c r="C27" s="12"/>
      <c r="D27" s="7">
        <v>0</v>
      </c>
      <c r="E27" s="8" t="s">
        <v>22</v>
      </c>
      <c r="F27" s="13">
        <v>1</v>
      </c>
      <c r="G27" s="8"/>
      <c r="H27" s="8"/>
      <c r="I27" s="8">
        <f t="shared" si="1"/>
        <v>0</v>
      </c>
      <c r="J27" s="13"/>
      <c r="K27" s="8">
        <f t="shared" si="2"/>
        <v>0</v>
      </c>
      <c r="L27" s="8">
        <f t="shared" si="0"/>
        <v>0</v>
      </c>
      <c r="M27" s="13">
        <v>0</v>
      </c>
      <c r="N27" s="13"/>
      <c r="O27" s="13"/>
      <c r="P27" s="13"/>
      <c r="Q27" s="13"/>
      <c r="R27" s="13"/>
      <c r="S27" s="14">
        <v>0</v>
      </c>
      <c r="T27" s="14">
        <v>0</v>
      </c>
      <c r="U27" s="41"/>
      <c r="V27" s="41"/>
      <c r="W27" s="41"/>
      <c r="X27" s="41"/>
      <c r="Y27" s="41"/>
      <c r="Z27" s="41"/>
      <c r="AA27" s="41"/>
      <c r="AB27" s="41"/>
    </row>
    <row r="28" spans="1:28" ht="16.5" thickBot="1" x14ac:dyDescent="0.3">
      <c r="A28" s="11">
        <v>26</v>
      </c>
      <c r="B28" s="12" t="s">
        <v>48</v>
      </c>
      <c r="C28" s="12"/>
      <c r="D28" s="7">
        <v>0</v>
      </c>
      <c r="E28" s="8" t="s">
        <v>22</v>
      </c>
      <c r="F28" s="13">
        <v>1</v>
      </c>
      <c r="G28" s="8"/>
      <c r="H28" s="8"/>
      <c r="I28" s="8">
        <f t="shared" si="1"/>
        <v>0</v>
      </c>
      <c r="J28" s="13"/>
      <c r="K28" s="8">
        <f t="shared" si="2"/>
        <v>0</v>
      </c>
      <c r="L28" s="8">
        <f t="shared" si="0"/>
        <v>0</v>
      </c>
      <c r="M28" s="13">
        <v>0</v>
      </c>
      <c r="N28" s="13"/>
      <c r="O28" s="13"/>
      <c r="P28" s="13"/>
      <c r="Q28" s="13"/>
      <c r="R28" s="13"/>
      <c r="S28" s="14">
        <v>0</v>
      </c>
      <c r="T28" s="14">
        <v>0</v>
      </c>
      <c r="U28" s="41"/>
      <c r="V28" s="41"/>
      <c r="W28" s="41"/>
      <c r="X28" s="41"/>
      <c r="Y28" s="41"/>
      <c r="Z28" s="41"/>
      <c r="AA28" s="41"/>
      <c r="AB28" s="41"/>
    </row>
    <row r="29" spans="1:28" ht="16.5" thickBot="1" x14ac:dyDescent="0.3">
      <c r="A29" s="11">
        <v>27</v>
      </c>
      <c r="B29" s="12" t="s">
        <v>49</v>
      </c>
      <c r="C29" s="12"/>
      <c r="D29" s="7" t="s">
        <v>845</v>
      </c>
      <c r="E29" s="8" t="s">
        <v>29</v>
      </c>
      <c r="F29" s="13">
        <v>1</v>
      </c>
      <c r="G29" s="8"/>
      <c r="H29" s="8"/>
      <c r="I29" s="8">
        <f t="shared" si="1"/>
        <v>0</v>
      </c>
      <c r="J29" s="13"/>
      <c r="K29" s="8">
        <f t="shared" si="2"/>
        <v>0</v>
      </c>
      <c r="L29" s="8">
        <f t="shared" si="0"/>
        <v>0</v>
      </c>
      <c r="M29" s="13">
        <v>0</v>
      </c>
      <c r="N29" s="13"/>
      <c r="O29" s="13"/>
      <c r="P29" s="13"/>
      <c r="Q29" s="13"/>
      <c r="R29" s="13"/>
      <c r="S29" s="14">
        <v>0</v>
      </c>
      <c r="T29" s="14">
        <v>0</v>
      </c>
      <c r="U29" s="41"/>
      <c r="V29" s="41"/>
      <c r="W29" s="41"/>
      <c r="X29" s="41"/>
      <c r="Y29" s="41"/>
      <c r="Z29" s="41"/>
      <c r="AA29" s="41"/>
      <c r="AB29" s="41"/>
    </row>
    <row r="30" spans="1:28" ht="16.5" thickBot="1" x14ac:dyDescent="0.3">
      <c r="A30" s="11">
        <v>28</v>
      </c>
      <c r="B30" s="12" t="s">
        <v>50</v>
      </c>
      <c r="C30" s="12"/>
      <c r="D30" s="7">
        <v>0</v>
      </c>
      <c r="E30" s="8" t="s">
        <v>22</v>
      </c>
      <c r="F30" s="13">
        <v>1</v>
      </c>
      <c r="G30" s="8"/>
      <c r="H30" s="8"/>
      <c r="I30" s="8">
        <f t="shared" si="1"/>
        <v>0</v>
      </c>
      <c r="J30" s="13"/>
      <c r="K30" s="8">
        <f t="shared" si="2"/>
        <v>0</v>
      </c>
      <c r="L30" s="8">
        <f t="shared" si="0"/>
        <v>0</v>
      </c>
      <c r="M30" s="13">
        <v>0</v>
      </c>
      <c r="N30" s="13"/>
      <c r="O30" s="13"/>
      <c r="P30" s="13"/>
      <c r="Q30" s="13"/>
      <c r="R30" s="13"/>
      <c r="S30" s="14">
        <v>0</v>
      </c>
      <c r="T30" s="14">
        <v>0</v>
      </c>
      <c r="U30" s="41"/>
      <c r="V30" s="41"/>
      <c r="W30" s="41"/>
      <c r="X30" s="41"/>
      <c r="Y30" s="41"/>
      <c r="Z30" s="41"/>
      <c r="AA30" s="41"/>
      <c r="AB30" s="41"/>
    </row>
    <row r="31" spans="1:28" ht="16.5" thickBot="1" x14ac:dyDescent="0.3">
      <c r="A31" s="11">
        <v>29</v>
      </c>
      <c r="B31" s="12" t="s">
        <v>51</v>
      </c>
      <c r="C31" s="12"/>
      <c r="D31" s="7">
        <v>0</v>
      </c>
      <c r="E31" s="8" t="s">
        <v>29</v>
      </c>
      <c r="F31" s="13">
        <v>1</v>
      </c>
      <c r="G31" s="8"/>
      <c r="H31" s="8"/>
      <c r="I31" s="8">
        <f t="shared" si="1"/>
        <v>0</v>
      </c>
      <c r="J31" s="13"/>
      <c r="K31" s="8">
        <f t="shared" si="2"/>
        <v>0</v>
      </c>
      <c r="L31" s="8">
        <f t="shared" si="0"/>
        <v>0</v>
      </c>
      <c r="M31" s="13">
        <v>0</v>
      </c>
      <c r="N31" s="13"/>
      <c r="O31" s="13"/>
      <c r="P31" s="13"/>
      <c r="Q31" s="13"/>
      <c r="R31" s="13"/>
      <c r="S31" s="14">
        <v>0</v>
      </c>
      <c r="T31" s="14">
        <v>0</v>
      </c>
      <c r="U31" s="41"/>
      <c r="V31" s="41"/>
      <c r="W31" s="41"/>
      <c r="X31" s="41"/>
      <c r="Y31" s="41"/>
      <c r="Z31" s="41"/>
      <c r="AA31" s="41"/>
      <c r="AB31" s="41"/>
    </row>
    <row r="32" spans="1:28" ht="16.5" thickBot="1" x14ac:dyDescent="0.3">
      <c r="A32" s="11">
        <v>30</v>
      </c>
      <c r="B32" s="12" t="s">
        <v>52</v>
      </c>
      <c r="C32" s="12"/>
      <c r="D32" s="7">
        <v>0</v>
      </c>
      <c r="E32" s="8" t="s">
        <v>22</v>
      </c>
      <c r="F32" s="13">
        <v>1</v>
      </c>
      <c r="G32" s="8"/>
      <c r="H32" s="8"/>
      <c r="I32" s="8">
        <f t="shared" si="1"/>
        <v>0</v>
      </c>
      <c r="J32" s="13"/>
      <c r="K32" s="8">
        <f t="shared" si="2"/>
        <v>0</v>
      </c>
      <c r="L32" s="8">
        <f t="shared" si="0"/>
        <v>0</v>
      </c>
      <c r="M32" s="13">
        <v>0</v>
      </c>
      <c r="N32" s="13"/>
      <c r="O32" s="13"/>
      <c r="P32" s="13"/>
      <c r="Q32" s="13"/>
      <c r="R32" s="13"/>
      <c r="S32" s="14">
        <v>0</v>
      </c>
      <c r="T32" s="14">
        <v>0</v>
      </c>
      <c r="U32" s="41"/>
      <c r="V32" s="41"/>
      <c r="W32" s="41"/>
      <c r="X32" s="41"/>
      <c r="Y32" s="41"/>
      <c r="Z32" s="41"/>
      <c r="AA32" s="41"/>
      <c r="AB32" s="41"/>
    </row>
    <row r="33" spans="1:28" ht="16.5" thickBot="1" x14ac:dyDescent="0.3">
      <c r="A33" s="11">
        <v>31</v>
      </c>
      <c r="B33" s="12" t="s">
        <v>53</v>
      </c>
      <c r="C33" s="12"/>
      <c r="D33" s="7">
        <v>0</v>
      </c>
      <c r="E33" s="8" t="s">
        <v>22</v>
      </c>
      <c r="F33" s="15">
        <v>1</v>
      </c>
      <c r="G33" s="8"/>
      <c r="H33" s="8"/>
      <c r="I33" s="8">
        <f t="shared" si="1"/>
        <v>0</v>
      </c>
      <c r="J33" s="13"/>
      <c r="K33" s="8">
        <f t="shared" si="2"/>
        <v>0</v>
      </c>
      <c r="L33" s="8">
        <f t="shared" si="0"/>
        <v>0</v>
      </c>
      <c r="M33" s="13">
        <v>0</v>
      </c>
      <c r="N33" s="13"/>
      <c r="O33" s="13"/>
      <c r="P33" s="13"/>
      <c r="Q33" s="13"/>
      <c r="R33" s="13"/>
      <c r="S33" s="14">
        <v>0</v>
      </c>
      <c r="T33" s="14">
        <v>0</v>
      </c>
      <c r="U33" s="41"/>
      <c r="V33" s="41"/>
      <c r="W33" s="41"/>
      <c r="X33" s="41"/>
      <c r="Y33" s="41"/>
      <c r="Z33" s="41"/>
      <c r="AA33" s="41"/>
      <c r="AB33" s="41"/>
    </row>
    <row r="34" spans="1:28" ht="16.5" thickBot="1" x14ac:dyDescent="0.3">
      <c r="A34" s="11">
        <v>32</v>
      </c>
      <c r="B34" s="12" t="s">
        <v>54</v>
      </c>
      <c r="C34" s="12"/>
      <c r="D34" s="7">
        <v>0</v>
      </c>
      <c r="E34" s="8" t="s">
        <v>22</v>
      </c>
      <c r="F34" s="15">
        <v>1</v>
      </c>
      <c r="G34" s="8"/>
      <c r="H34" s="8"/>
      <c r="I34" s="8">
        <f t="shared" si="1"/>
        <v>0</v>
      </c>
      <c r="J34" s="13"/>
      <c r="K34" s="8">
        <f t="shared" si="2"/>
        <v>0</v>
      </c>
      <c r="L34" s="8">
        <f t="shared" si="0"/>
        <v>0</v>
      </c>
      <c r="M34" s="13">
        <v>0</v>
      </c>
      <c r="N34" s="13"/>
      <c r="O34" s="13"/>
      <c r="P34" s="13"/>
      <c r="Q34" s="13"/>
      <c r="R34" s="13"/>
      <c r="S34" s="14">
        <v>0</v>
      </c>
      <c r="T34" s="14">
        <v>0</v>
      </c>
      <c r="U34" s="41"/>
      <c r="V34" s="41"/>
      <c r="W34" s="41"/>
      <c r="X34" s="41"/>
      <c r="Y34" s="41"/>
      <c r="Z34" s="41"/>
      <c r="AA34" s="41"/>
      <c r="AB34" s="41"/>
    </row>
    <row r="35" spans="1:28" ht="16.5" thickBot="1" x14ac:dyDescent="0.3">
      <c r="A35" s="11">
        <v>33</v>
      </c>
      <c r="B35" s="12" t="s">
        <v>55</v>
      </c>
      <c r="C35" s="12"/>
      <c r="D35" s="7">
        <v>0</v>
      </c>
      <c r="E35" s="8" t="s">
        <v>22</v>
      </c>
      <c r="F35" s="15">
        <v>1</v>
      </c>
      <c r="G35" s="8"/>
      <c r="H35" s="8"/>
      <c r="I35" s="8">
        <f t="shared" si="1"/>
        <v>0</v>
      </c>
      <c r="J35" s="13"/>
      <c r="K35" s="8">
        <f t="shared" si="2"/>
        <v>0</v>
      </c>
      <c r="L35" s="8">
        <f t="shared" si="0"/>
        <v>0</v>
      </c>
      <c r="M35" s="13">
        <v>0</v>
      </c>
      <c r="N35" s="13"/>
      <c r="O35" s="13"/>
      <c r="P35" s="13"/>
      <c r="Q35" s="13"/>
      <c r="R35" s="13"/>
      <c r="S35" s="14">
        <v>0</v>
      </c>
      <c r="T35" s="14">
        <v>0</v>
      </c>
      <c r="U35" s="41"/>
      <c r="V35" s="41"/>
      <c r="W35" s="41"/>
      <c r="X35" s="41"/>
      <c r="Y35" s="41"/>
      <c r="Z35" s="41"/>
      <c r="AA35" s="41"/>
      <c r="AB35" s="41"/>
    </row>
    <row r="36" spans="1:28" ht="16.5" thickBot="1" x14ac:dyDescent="0.3">
      <c r="A36" s="11">
        <v>34</v>
      </c>
      <c r="B36" s="12" t="s">
        <v>56</v>
      </c>
      <c r="C36" s="12"/>
      <c r="D36" s="7" t="s">
        <v>846</v>
      </c>
      <c r="E36" s="8" t="s">
        <v>29</v>
      </c>
      <c r="F36" s="15">
        <v>1</v>
      </c>
      <c r="G36" s="8"/>
      <c r="H36" s="8"/>
      <c r="I36" s="8">
        <f t="shared" si="1"/>
        <v>0</v>
      </c>
      <c r="J36" s="13"/>
      <c r="K36" s="8">
        <f t="shared" si="2"/>
        <v>0</v>
      </c>
      <c r="L36" s="8">
        <f t="shared" si="0"/>
        <v>0</v>
      </c>
      <c r="M36" s="13">
        <v>0</v>
      </c>
      <c r="N36" s="13"/>
      <c r="O36" s="13"/>
      <c r="P36" s="13"/>
      <c r="Q36" s="13"/>
      <c r="R36" s="13"/>
      <c r="S36" s="14">
        <v>0</v>
      </c>
      <c r="T36" s="14">
        <v>0</v>
      </c>
      <c r="U36" s="41"/>
      <c r="V36" s="41"/>
      <c r="W36" s="41"/>
      <c r="X36" s="41"/>
      <c r="Y36" s="41"/>
      <c r="Z36" s="41"/>
      <c r="AA36" s="41"/>
      <c r="AB36" s="41"/>
    </row>
    <row r="37" spans="1:28" ht="16.5" thickBot="1" x14ac:dyDescent="0.3">
      <c r="A37" s="11">
        <v>35</v>
      </c>
      <c r="B37" s="12" t="s">
        <v>57</v>
      </c>
      <c r="C37" s="12"/>
      <c r="D37" s="7">
        <v>0</v>
      </c>
      <c r="E37" s="8" t="s">
        <v>22</v>
      </c>
      <c r="F37" s="15">
        <v>1</v>
      </c>
      <c r="G37" s="8"/>
      <c r="H37" s="8"/>
      <c r="I37" s="8">
        <f t="shared" si="1"/>
        <v>0</v>
      </c>
      <c r="J37" s="13"/>
      <c r="K37" s="8">
        <f t="shared" si="2"/>
        <v>0</v>
      </c>
      <c r="L37" s="8">
        <f t="shared" si="0"/>
        <v>0</v>
      </c>
      <c r="M37" s="13">
        <v>0</v>
      </c>
      <c r="N37" s="13"/>
      <c r="O37" s="13"/>
      <c r="P37" s="13"/>
      <c r="Q37" s="13"/>
      <c r="R37" s="13"/>
      <c r="S37" s="14">
        <v>0</v>
      </c>
      <c r="T37" s="14">
        <v>0</v>
      </c>
      <c r="U37" s="41"/>
      <c r="V37" s="41"/>
      <c r="W37" s="41"/>
      <c r="X37" s="41"/>
      <c r="Y37" s="41"/>
      <c r="Z37" s="41"/>
      <c r="AA37" s="41"/>
      <c r="AB37" s="41"/>
    </row>
    <row r="38" spans="1:28" ht="16.5" thickBot="1" x14ac:dyDescent="0.3">
      <c r="A38" s="11">
        <v>36</v>
      </c>
      <c r="B38" s="12" t="s">
        <v>58</v>
      </c>
      <c r="C38" s="12"/>
      <c r="D38" s="7" t="s">
        <v>847</v>
      </c>
      <c r="E38" s="8" t="s">
        <v>29</v>
      </c>
      <c r="F38" s="16">
        <v>1</v>
      </c>
      <c r="G38" s="8"/>
      <c r="H38" s="8"/>
      <c r="I38" s="8">
        <f t="shared" si="1"/>
        <v>0</v>
      </c>
      <c r="J38" s="13"/>
      <c r="K38" s="8">
        <f t="shared" si="2"/>
        <v>0</v>
      </c>
      <c r="L38" s="8">
        <f t="shared" si="0"/>
        <v>0</v>
      </c>
      <c r="M38" s="13">
        <v>0</v>
      </c>
      <c r="N38" s="13"/>
      <c r="O38" s="13"/>
      <c r="P38" s="13"/>
      <c r="Q38" s="13"/>
      <c r="R38" s="13"/>
      <c r="S38" s="14">
        <v>0</v>
      </c>
      <c r="T38" s="14">
        <v>0</v>
      </c>
      <c r="U38" s="41"/>
      <c r="V38" s="41"/>
      <c r="W38" s="41"/>
      <c r="X38" s="41"/>
      <c r="Y38" s="41"/>
      <c r="Z38" s="41"/>
      <c r="AA38" s="41"/>
      <c r="AB38" s="41"/>
    </row>
    <row r="39" spans="1:28" ht="16.5" thickBot="1" x14ac:dyDescent="0.3">
      <c r="A39" s="11">
        <v>37</v>
      </c>
      <c r="B39" s="12" t="s">
        <v>59</v>
      </c>
      <c r="C39" s="12"/>
      <c r="D39" s="7">
        <v>0</v>
      </c>
      <c r="E39" s="8" t="s">
        <v>22</v>
      </c>
      <c r="F39" s="15">
        <v>1</v>
      </c>
      <c r="G39" s="8"/>
      <c r="H39" s="8"/>
      <c r="I39" s="8">
        <f t="shared" si="1"/>
        <v>0</v>
      </c>
      <c r="J39" s="13"/>
      <c r="K39" s="8">
        <f t="shared" si="2"/>
        <v>0</v>
      </c>
      <c r="L39" s="8">
        <f t="shared" si="0"/>
        <v>0</v>
      </c>
      <c r="M39" s="13">
        <v>0</v>
      </c>
      <c r="N39" s="13"/>
      <c r="O39" s="13"/>
      <c r="P39" s="13"/>
      <c r="Q39" s="13"/>
      <c r="R39" s="13"/>
      <c r="S39" s="14">
        <v>0</v>
      </c>
      <c r="T39" s="14">
        <v>0</v>
      </c>
      <c r="U39" s="41"/>
      <c r="V39" s="41"/>
      <c r="W39" s="41"/>
      <c r="X39" s="41"/>
      <c r="Y39" s="41"/>
      <c r="Z39" s="41"/>
      <c r="AA39" s="41"/>
      <c r="AB39" s="41"/>
    </row>
    <row r="40" spans="1:28" ht="16.5" thickBot="1" x14ac:dyDescent="0.3">
      <c r="A40" s="11">
        <v>38</v>
      </c>
      <c r="B40" s="12" t="s">
        <v>60</v>
      </c>
      <c r="C40" s="12"/>
      <c r="D40" s="7" t="s">
        <v>848</v>
      </c>
      <c r="E40" s="8" t="s">
        <v>29</v>
      </c>
      <c r="F40" s="15">
        <v>1</v>
      </c>
      <c r="G40" s="8"/>
      <c r="H40" s="8"/>
      <c r="I40" s="8">
        <f t="shared" si="1"/>
        <v>0</v>
      </c>
      <c r="J40" s="13"/>
      <c r="K40" s="8">
        <f t="shared" si="2"/>
        <v>0</v>
      </c>
      <c r="L40" s="8">
        <f t="shared" si="0"/>
        <v>0</v>
      </c>
      <c r="M40" s="13">
        <v>0</v>
      </c>
      <c r="N40" s="13"/>
      <c r="O40" s="13"/>
      <c r="P40" s="13"/>
      <c r="Q40" s="13"/>
      <c r="R40" s="13"/>
      <c r="S40" s="14">
        <v>0</v>
      </c>
      <c r="T40" s="14">
        <v>0</v>
      </c>
      <c r="U40" s="41"/>
      <c r="V40" s="41"/>
      <c r="W40" s="41"/>
      <c r="X40" s="41"/>
      <c r="Y40" s="41"/>
      <c r="Z40" s="41"/>
      <c r="AA40" s="41"/>
      <c r="AB40" s="41"/>
    </row>
    <row r="41" spans="1:28" ht="16.5" thickBot="1" x14ac:dyDescent="0.3">
      <c r="A41" s="11">
        <v>39</v>
      </c>
      <c r="B41" s="12" t="s">
        <v>61</v>
      </c>
      <c r="C41" s="12"/>
      <c r="D41" s="7">
        <v>0</v>
      </c>
      <c r="E41" s="8" t="s">
        <v>22</v>
      </c>
      <c r="F41" s="16">
        <v>6</v>
      </c>
      <c r="G41" s="8"/>
      <c r="H41" s="8"/>
      <c r="I41" s="8">
        <f t="shared" si="1"/>
        <v>0</v>
      </c>
      <c r="J41" s="13"/>
      <c r="K41" s="8">
        <f t="shared" si="2"/>
        <v>0</v>
      </c>
      <c r="L41" s="8">
        <f t="shared" si="0"/>
        <v>0</v>
      </c>
      <c r="M41" s="13">
        <v>0</v>
      </c>
      <c r="N41" s="13"/>
      <c r="O41" s="13"/>
      <c r="P41" s="13"/>
      <c r="Q41" s="13"/>
      <c r="R41" s="13"/>
      <c r="S41" s="14">
        <v>0</v>
      </c>
      <c r="T41" s="14">
        <v>0</v>
      </c>
      <c r="U41" s="41"/>
      <c r="V41" s="41"/>
      <c r="W41" s="41"/>
      <c r="X41" s="41"/>
      <c r="Y41" s="41"/>
      <c r="Z41" s="41"/>
      <c r="AA41" s="41"/>
      <c r="AB41" s="41"/>
    </row>
    <row r="42" spans="1:28" ht="16.5" thickBot="1" x14ac:dyDescent="0.3">
      <c r="A42" s="11">
        <v>40</v>
      </c>
      <c r="B42" s="12" t="s">
        <v>62</v>
      </c>
      <c r="C42" s="12"/>
      <c r="D42" s="7">
        <v>0</v>
      </c>
      <c r="E42" s="8" t="s">
        <v>22</v>
      </c>
      <c r="F42" s="15">
        <v>1</v>
      </c>
      <c r="G42" s="8"/>
      <c r="H42" s="8"/>
      <c r="I42" s="8">
        <f t="shared" si="1"/>
        <v>0</v>
      </c>
      <c r="J42" s="13"/>
      <c r="K42" s="8">
        <f t="shared" si="2"/>
        <v>0</v>
      </c>
      <c r="L42" s="8">
        <f t="shared" si="0"/>
        <v>0</v>
      </c>
      <c r="M42" s="13">
        <v>0</v>
      </c>
      <c r="N42" s="13"/>
      <c r="O42" s="13"/>
      <c r="P42" s="13"/>
      <c r="Q42" s="13"/>
      <c r="R42" s="13"/>
      <c r="S42" s="14">
        <v>0</v>
      </c>
      <c r="T42" s="14">
        <v>0</v>
      </c>
      <c r="U42" s="41"/>
      <c r="V42" s="41"/>
      <c r="W42" s="41"/>
      <c r="X42" s="41"/>
      <c r="Y42" s="41"/>
      <c r="Z42" s="41"/>
      <c r="AA42" s="41"/>
      <c r="AB42" s="41"/>
    </row>
    <row r="43" spans="1:28" ht="16.5" thickBot="1" x14ac:dyDescent="0.3">
      <c r="A43" s="11">
        <v>41</v>
      </c>
      <c r="B43" s="12" t="s">
        <v>63</v>
      </c>
      <c r="C43" s="12"/>
      <c r="D43" s="7">
        <v>0</v>
      </c>
      <c r="E43" s="8" t="s">
        <v>22</v>
      </c>
      <c r="F43" s="16">
        <v>1</v>
      </c>
      <c r="G43" s="8"/>
      <c r="H43" s="8"/>
      <c r="I43" s="8">
        <f t="shared" si="1"/>
        <v>0</v>
      </c>
      <c r="J43" s="13"/>
      <c r="K43" s="8">
        <f t="shared" si="2"/>
        <v>0</v>
      </c>
      <c r="L43" s="8">
        <f t="shared" si="0"/>
        <v>0</v>
      </c>
      <c r="M43" s="13">
        <v>0</v>
      </c>
      <c r="N43" s="13"/>
      <c r="O43" s="13"/>
      <c r="P43" s="13"/>
      <c r="Q43" s="13"/>
      <c r="R43" s="13"/>
      <c r="S43" s="14">
        <v>0</v>
      </c>
      <c r="T43" s="14">
        <v>0</v>
      </c>
      <c r="U43" s="41"/>
      <c r="V43" s="41"/>
      <c r="W43" s="41"/>
      <c r="X43" s="41"/>
      <c r="Y43" s="41"/>
      <c r="Z43" s="41"/>
      <c r="AA43" s="41"/>
      <c r="AB43" s="41"/>
    </row>
    <row r="44" spans="1:28" ht="16.5" thickBot="1" x14ac:dyDescent="0.3">
      <c r="A44" s="11">
        <v>42</v>
      </c>
      <c r="B44" s="12" t="s">
        <v>64</v>
      </c>
      <c r="C44" s="12"/>
      <c r="D44" s="7">
        <v>0</v>
      </c>
      <c r="E44" s="8" t="s">
        <v>22</v>
      </c>
      <c r="F44" s="16">
        <v>1</v>
      </c>
      <c r="G44" s="8"/>
      <c r="H44" s="8"/>
      <c r="I44" s="8">
        <f t="shared" si="1"/>
        <v>0</v>
      </c>
      <c r="J44" s="13"/>
      <c r="K44" s="8">
        <f t="shared" si="2"/>
        <v>0</v>
      </c>
      <c r="L44" s="8">
        <f t="shared" si="0"/>
        <v>0</v>
      </c>
      <c r="M44" s="13">
        <v>0</v>
      </c>
      <c r="N44" s="13"/>
      <c r="O44" s="13"/>
      <c r="P44" s="13"/>
      <c r="Q44" s="13"/>
      <c r="R44" s="13"/>
      <c r="S44" s="14">
        <v>0</v>
      </c>
      <c r="T44" s="14">
        <v>0</v>
      </c>
      <c r="U44" s="41"/>
      <c r="V44" s="41"/>
      <c r="W44" s="41"/>
      <c r="X44" s="41"/>
      <c r="Y44" s="41"/>
      <c r="Z44" s="41"/>
      <c r="AA44" s="41"/>
      <c r="AB44" s="41"/>
    </row>
    <row r="45" spans="1:28" ht="16.5" thickBot="1" x14ac:dyDescent="0.3">
      <c r="A45" s="11">
        <v>43</v>
      </c>
      <c r="B45" s="12" t="s">
        <v>65</v>
      </c>
      <c r="C45" s="12"/>
      <c r="D45" s="7">
        <v>0</v>
      </c>
      <c r="E45" s="8" t="s">
        <v>22</v>
      </c>
      <c r="F45" s="16">
        <v>1</v>
      </c>
      <c r="G45" s="8"/>
      <c r="H45" s="8"/>
      <c r="I45" s="8">
        <f t="shared" si="1"/>
        <v>0</v>
      </c>
      <c r="J45" s="13"/>
      <c r="K45" s="8">
        <f t="shared" si="2"/>
        <v>0</v>
      </c>
      <c r="L45" s="8">
        <f t="shared" si="0"/>
        <v>0</v>
      </c>
      <c r="M45" s="13">
        <v>0</v>
      </c>
      <c r="N45" s="13"/>
      <c r="O45" s="13"/>
      <c r="P45" s="13"/>
      <c r="Q45" s="13"/>
      <c r="R45" s="13"/>
      <c r="S45" s="14">
        <v>0</v>
      </c>
      <c r="T45" s="14">
        <v>0</v>
      </c>
      <c r="U45" s="41"/>
      <c r="V45" s="41"/>
      <c r="W45" s="41"/>
      <c r="X45" s="41"/>
      <c r="Y45" s="41"/>
      <c r="Z45" s="41"/>
      <c r="AA45" s="41"/>
      <c r="AB45" s="41"/>
    </row>
    <row r="46" spans="1:28" ht="16.5" thickBot="1" x14ac:dyDescent="0.3">
      <c r="A46" s="11">
        <v>44</v>
      </c>
      <c r="B46" s="12" t="s">
        <v>66</v>
      </c>
      <c r="C46" s="12"/>
      <c r="D46" s="7">
        <v>0</v>
      </c>
      <c r="E46" s="8" t="s">
        <v>22</v>
      </c>
      <c r="F46" s="16">
        <v>1</v>
      </c>
      <c r="G46" s="8"/>
      <c r="H46" s="8"/>
      <c r="I46" s="8">
        <f t="shared" si="1"/>
        <v>0</v>
      </c>
      <c r="J46" s="13"/>
      <c r="K46" s="8">
        <f t="shared" si="2"/>
        <v>0</v>
      </c>
      <c r="L46" s="8">
        <f t="shared" si="0"/>
        <v>0</v>
      </c>
      <c r="M46" s="13">
        <v>0</v>
      </c>
      <c r="N46" s="13"/>
      <c r="O46" s="13"/>
      <c r="P46" s="13"/>
      <c r="Q46" s="13"/>
      <c r="R46" s="13"/>
      <c r="S46" s="14">
        <v>0</v>
      </c>
      <c r="T46" s="14">
        <v>0</v>
      </c>
      <c r="U46" s="41"/>
      <c r="V46" s="41"/>
      <c r="W46" s="41"/>
      <c r="X46" s="41"/>
      <c r="Y46" s="41"/>
      <c r="Z46" s="41"/>
      <c r="AA46" s="41"/>
      <c r="AB46" s="41"/>
    </row>
    <row r="47" spans="1:28" ht="16.5" thickBot="1" x14ac:dyDescent="0.3">
      <c r="A47" s="11">
        <v>45</v>
      </c>
      <c r="B47" s="12" t="s">
        <v>67</v>
      </c>
      <c r="C47" s="12"/>
      <c r="D47" s="7" t="s">
        <v>849</v>
      </c>
      <c r="E47" s="8" t="s">
        <v>29</v>
      </c>
      <c r="F47" s="16">
        <v>1</v>
      </c>
      <c r="G47" s="8"/>
      <c r="H47" s="8"/>
      <c r="I47" s="8">
        <f t="shared" si="1"/>
        <v>0</v>
      </c>
      <c r="J47" s="13"/>
      <c r="K47" s="8">
        <f t="shared" si="2"/>
        <v>0</v>
      </c>
      <c r="L47" s="8">
        <f t="shared" si="0"/>
        <v>0</v>
      </c>
      <c r="M47" s="13">
        <v>0</v>
      </c>
      <c r="N47" s="13"/>
      <c r="O47" s="13"/>
      <c r="P47" s="13"/>
      <c r="Q47" s="13"/>
      <c r="R47" s="13"/>
      <c r="S47" s="14">
        <v>0</v>
      </c>
      <c r="T47" s="14">
        <v>0</v>
      </c>
      <c r="U47" s="41"/>
      <c r="V47" s="41"/>
      <c r="W47" s="41"/>
      <c r="X47" s="41"/>
      <c r="Y47" s="41"/>
      <c r="Z47" s="41"/>
      <c r="AA47" s="41"/>
      <c r="AB47" s="41"/>
    </row>
    <row r="48" spans="1:28" ht="16.5" thickBot="1" x14ac:dyDescent="0.3">
      <c r="A48" s="11">
        <v>46</v>
      </c>
      <c r="B48" s="12" t="s">
        <v>68</v>
      </c>
      <c r="C48" s="12"/>
      <c r="D48" s="7" t="s">
        <v>850</v>
      </c>
      <c r="E48" s="8" t="s">
        <v>29</v>
      </c>
      <c r="F48" s="16">
        <v>1</v>
      </c>
      <c r="G48" s="8"/>
      <c r="H48" s="8"/>
      <c r="I48" s="8">
        <f t="shared" si="1"/>
        <v>0</v>
      </c>
      <c r="J48" s="13"/>
      <c r="K48" s="8">
        <f t="shared" si="2"/>
        <v>0</v>
      </c>
      <c r="L48" s="8">
        <f t="shared" si="0"/>
        <v>0</v>
      </c>
      <c r="M48" s="13">
        <v>0</v>
      </c>
      <c r="N48" s="13"/>
      <c r="O48" s="13"/>
      <c r="P48" s="13"/>
      <c r="Q48" s="13"/>
      <c r="R48" s="13"/>
      <c r="S48" s="14">
        <v>0</v>
      </c>
      <c r="T48" s="14">
        <v>0</v>
      </c>
      <c r="U48" s="41"/>
      <c r="V48" s="41"/>
      <c r="W48" s="41"/>
      <c r="X48" s="41"/>
      <c r="Y48" s="41"/>
      <c r="Z48" s="41"/>
      <c r="AA48" s="41"/>
      <c r="AB48" s="41"/>
    </row>
    <row r="49" spans="1:28" ht="16.5" thickBot="1" x14ac:dyDescent="0.3">
      <c r="A49" s="11">
        <v>47</v>
      </c>
      <c r="B49" s="12" t="s">
        <v>69</v>
      </c>
      <c r="C49" s="12"/>
      <c r="D49" s="7">
        <v>0</v>
      </c>
      <c r="E49" s="8" t="s">
        <v>22</v>
      </c>
      <c r="F49" s="16">
        <v>1</v>
      </c>
      <c r="G49" s="8"/>
      <c r="H49" s="8"/>
      <c r="I49" s="8">
        <f t="shared" si="1"/>
        <v>0</v>
      </c>
      <c r="J49" s="13"/>
      <c r="K49" s="8">
        <f t="shared" si="2"/>
        <v>0</v>
      </c>
      <c r="L49" s="8">
        <f t="shared" si="0"/>
        <v>0</v>
      </c>
      <c r="M49" s="13">
        <v>0</v>
      </c>
      <c r="N49" s="13"/>
      <c r="O49" s="13"/>
      <c r="P49" s="13"/>
      <c r="Q49" s="13"/>
      <c r="R49" s="13"/>
      <c r="S49" s="14">
        <v>0</v>
      </c>
      <c r="T49" s="14">
        <v>0</v>
      </c>
      <c r="U49" s="41"/>
      <c r="V49" s="41"/>
      <c r="W49" s="41"/>
      <c r="X49" s="41"/>
      <c r="Y49" s="41"/>
      <c r="Z49" s="41"/>
      <c r="AA49" s="41"/>
      <c r="AB49" s="41"/>
    </row>
    <row r="50" spans="1:28" ht="16.5" thickBot="1" x14ac:dyDescent="0.3">
      <c r="A50" s="11">
        <v>48</v>
      </c>
      <c r="B50" s="12" t="s">
        <v>70</v>
      </c>
      <c r="C50" s="12"/>
      <c r="D50" s="7">
        <v>0</v>
      </c>
      <c r="E50" s="8" t="s">
        <v>22</v>
      </c>
      <c r="F50" s="16">
        <v>1</v>
      </c>
      <c r="G50" s="8"/>
      <c r="H50" s="8"/>
      <c r="I50" s="8">
        <f t="shared" si="1"/>
        <v>0</v>
      </c>
      <c r="J50" s="13"/>
      <c r="K50" s="8">
        <f t="shared" si="2"/>
        <v>0</v>
      </c>
      <c r="L50" s="8">
        <f t="shared" si="0"/>
        <v>0</v>
      </c>
      <c r="M50" s="13">
        <v>0</v>
      </c>
      <c r="N50" s="13"/>
      <c r="O50" s="13"/>
      <c r="P50" s="13"/>
      <c r="Q50" s="13"/>
      <c r="R50" s="13"/>
      <c r="S50" s="14">
        <v>0</v>
      </c>
      <c r="T50" s="14">
        <v>0</v>
      </c>
      <c r="U50" s="41"/>
      <c r="V50" s="41"/>
      <c r="W50" s="41"/>
      <c r="X50" s="41"/>
      <c r="Y50" s="41"/>
      <c r="Z50" s="41"/>
      <c r="AA50" s="41"/>
      <c r="AB50" s="41"/>
    </row>
    <row r="51" spans="1:28" ht="16.5" thickBot="1" x14ac:dyDescent="0.3">
      <c r="A51" s="11">
        <v>49</v>
      </c>
      <c r="B51" s="12" t="s">
        <v>71</v>
      </c>
      <c r="C51" s="12"/>
      <c r="D51" s="7">
        <v>0</v>
      </c>
      <c r="E51" s="8" t="s">
        <v>22</v>
      </c>
      <c r="F51" s="16">
        <v>2</v>
      </c>
      <c r="G51" s="8"/>
      <c r="H51" s="8"/>
      <c r="I51" s="8">
        <f t="shared" si="1"/>
        <v>0</v>
      </c>
      <c r="J51" s="13"/>
      <c r="K51" s="8">
        <f t="shared" si="2"/>
        <v>0</v>
      </c>
      <c r="L51" s="8">
        <f t="shared" si="0"/>
        <v>0</v>
      </c>
      <c r="M51" s="13">
        <v>0</v>
      </c>
      <c r="N51" s="13"/>
      <c r="O51" s="13"/>
      <c r="P51" s="13"/>
      <c r="Q51" s="13"/>
      <c r="R51" s="13"/>
      <c r="S51" s="14">
        <v>0</v>
      </c>
      <c r="T51" s="14">
        <v>0</v>
      </c>
      <c r="U51" s="41"/>
      <c r="V51" s="41"/>
      <c r="W51" s="41"/>
      <c r="X51" s="41"/>
      <c r="Y51" s="41"/>
      <c r="Z51" s="41"/>
      <c r="AA51" s="41"/>
      <c r="AB51" s="41"/>
    </row>
    <row r="52" spans="1:28" ht="16.5" thickBot="1" x14ac:dyDescent="0.3">
      <c r="A52" s="11">
        <v>50</v>
      </c>
      <c r="B52" s="12" t="s">
        <v>72</v>
      </c>
      <c r="C52" s="12"/>
      <c r="D52" s="7">
        <v>0</v>
      </c>
      <c r="E52" s="8" t="s">
        <v>22</v>
      </c>
      <c r="F52" s="16">
        <v>1</v>
      </c>
      <c r="G52" s="8"/>
      <c r="H52" s="8"/>
      <c r="I52" s="8">
        <f t="shared" si="1"/>
        <v>0</v>
      </c>
      <c r="J52" s="13"/>
      <c r="K52" s="8">
        <f t="shared" si="2"/>
        <v>0</v>
      </c>
      <c r="L52" s="8">
        <f t="shared" si="0"/>
        <v>0</v>
      </c>
      <c r="M52" s="13">
        <v>0</v>
      </c>
      <c r="N52" s="13"/>
      <c r="O52" s="13"/>
      <c r="P52" s="13"/>
      <c r="Q52" s="13"/>
      <c r="R52" s="13"/>
      <c r="S52" s="14">
        <v>0</v>
      </c>
      <c r="T52" s="14">
        <v>0</v>
      </c>
      <c r="U52" s="41"/>
      <c r="V52" s="41"/>
      <c r="W52" s="41"/>
      <c r="X52" s="41"/>
      <c r="Y52" s="41"/>
      <c r="Z52" s="41"/>
      <c r="AA52" s="41"/>
      <c r="AB52" s="41"/>
    </row>
    <row r="53" spans="1:28" ht="16.5" thickBot="1" x14ac:dyDescent="0.3">
      <c r="A53" s="11">
        <v>51</v>
      </c>
      <c r="B53" s="12" t="s">
        <v>73</v>
      </c>
      <c r="C53" s="12"/>
      <c r="D53" s="7">
        <v>0</v>
      </c>
      <c r="E53" s="8" t="s">
        <v>29</v>
      </c>
      <c r="F53" s="16">
        <v>1</v>
      </c>
      <c r="G53" s="8"/>
      <c r="H53" s="8"/>
      <c r="I53" s="8">
        <f t="shared" si="1"/>
        <v>0</v>
      </c>
      <c r="J53" s="13"/>
      <c r="K53" s="8">
        <f t="shared" si="2"/>
        <v>0</v>
      </c>
      <c r="L53" s="8">
        <f t="shared" si="0"/>
        <v>0</v>
      </c>
      <c r="M53" s="13">
        <v>0</v>
      </c>
      <c r="N53" s="13"/>
      <c r="O53" s="13"/>
      <c r="P53" s="13"/>
      <c r="Q53" s="13"/>
      <c r="R53" s="13"/>
      <c r="S53" s="14">
        <v>0</v>
      </c>
      <c r="T53" s="14">
        <v>0</v>
      </c>
      <c r="U53" s="41"/>
      <c r="V53" s="41"/>
      <c r="W53" s="41"/>
      <c r="X53" s="41"/>
      <c r="Y53" s="41"/>
      <c r="Z53" s="41"/>
      <c r="AA53" s="41"/>
      <c r="AB53" s="41"/>
    </row>
    <row r="54" spans="1:28" ht="16.5" thickBot="1" x14ac:dyDescent="0.3">
      <c r="A54" s="11">
        <v>52</v>
      </c>
      <c r="B54" s="12" t="s">
        <v>74</v>
      </c>
      <c r="C54" s="12"/>
      <c r="D54" s="7">
        <v>0</v>
      </c>
      <c r="E54" s="8" t="s">
        <v>22</v>
      </c>
      <c r="F54" s="16">
        <v>1</v>
      </c>
      <c r="G54" s="8"/>
      <c r="H54" s="8"/>
      <c r="I54" s="8">
        <f t="shared" si="1"/>
        <v>0</v>
      </c>
      <c r="J54" s="13"/>
      <c r="K54" s="8">
        <f t="shared" si="2"/>
        <v>0</v>
      </c>
      <c r="L54" s="8">
        <f t="shared" si="0"/>
        <v>0</v>
      </c>
      <c r="M54" s="13">
        <v>0</v>
      </c>
      <c r="N54" s="13"/>
      <c r="O54" s="13"/>
      <c r="P54" s="13"/>
      <c r="Q54" s="13"/>
      <c r="R54" s="13"/>
      <c r="S54" s="14">
        <v>0</v>
      </c>
      <c r="T54" s="14">
        <v>0</v>
      </c>
      <c r="U54" s="41"/>
      <c r="V54" s="41"/>
      <c r="W54" s="41"/>
      <c r="X54" s="41"/>
      <c r="Y54" s="41"/>
      <c r="Z54" s="41"/>
      <c r="AA54" s="41"/>
      <c r="AB54" s="41"/>
    </row>
    <row r="55" spans="1:28" ht="16.5" thickBot="1" x14ac:dyDescent="0.3">
      <c r="A55" s="11">
        <v>53</v>
      </c>
      <c r="B55" s="12" t="s">
        <v>75</v>
      </c>
      <c r="C55" s="12"/>
      <c r="D55" s="7">
        <v>0</v>
      </c>
      <c r="E55" s="8" t="s">
        <v>29</v>
      </c>
      <c r="F55" s="16">
        <v>1</v>
      </c>
      <c r="G55" s="8"/>
      <c r="H55" s="8"/>
      <c r="I55" s="8">
        <f t="shared" si="1"/>
        <v>0</v>
      </c>
      <c r="J55" s="13"/>
      <c r="K55" s="8">
        <f t="shared" si="2"/>
        <v>0</v>
      </c>
      <c r="L55" s="8">
        <f t="shared" si="0"/>
        <v>0</v>
      </c>
      <c r="M55" s="13">
        <v>0</v>
      </c>
      <c r="N55" s="13"/>
      <c r="O55" s="13"/>
      <c r="P55" s="13"/>
      <c r="Q55" s="13"/>
      <c r="R55" s="13"/>
      <c r="S55" s="14">
        <v>0</v>
      </c>
      <c r="T55" s="14">
        <v>0</v>
      </c>
      <c r="U55" s="41"/>
      <c r="V55" s="41"/>
      <c r="W55" s="41"/>
      <c r="X55" s="41"/>
      <c r="Y55" s="41"/>
      <c r="Z55" s="41"/>
      <c r="AA55" s="41"/>
      <c r="AB55" s="41"/>
    </row>
    <row r="56" spans="1:28" ht="16.5" thickBot="1" x14ac:dyDescent="0.3">
      <c r="A56" s="11">
        <v>54</v>
      </c>
      <c r="B56" s="12" t="s">
        <v>76</v>
      </c>
      <c r="C56" s="12"/>
      <c r="D56" s="7">
        <v>0</v>
      </c>
      <c r="E56" s="8" t="s">
        <v>22</v>
      </c>
      <c r="F56" s="16">
        <v>2</v>
      </c>
      <c r="G56" s="8"/>
      <c r="H56" s="8"/>
      <c r="I56" s="8">
        <f t="shared" si="1"/>
        <v>0</v>
      </c>
      <c r="J56" s="13"/>
      <c r="K56" s="8">
        <f t="shared" si="2"/>
        <v>0</v>
      </c>
      <c r="L56" s="8">
        <f t="shared" si="0"/>
        <v>0</v>
      </c>
      <c r="M56" s="13">
        <v>0</v>
      </c>
      <c r="N56" s="13"/>
      <c r="O56" s="13"/>
      <c r="P56" s="13"/>
      <c r="Q56" s="13"/>
      <c r="R56" s="13"/>
      <c r="S56" s="14">
        <v>0</v>
      </c>
      <c r="T56" s="14">
        <v>0</v>
      </c>
      <c r="U56" s="41"/>
      <c r="V56" s="41"/>
      <c r="W56" s="41"/>
      <c r="X56" s="41"/>
      <c r="Y56" s="41"/>
      <c r="Z56" s="41"/>
      <c r="AA56" s="41"/>
      <c r="AB56" s="41"/>
    </row>
    <row r="57" spans="1:28" ht="16.5" thickBot="1" x14ac:dyDescent="0.3">
      <c r="A57" s="11">
        <v>55</v>
      </c>
      <c r="B57" s="12" t="s">
        <v>77</v>
      </c>
      <c r="C57" s="12"/>
      <c r="D57" s="7" t="s">
        <v>851</v>
      </c>
      <c r="E57" s="8" t="s">
        <v>29</v>
      </c>
      <c r="F57" s="16">
        <v>1</v>
      </c>
      <c r="G57" s="8"/>
      <c r="H57" s="8"/>
      <c r="I57" s="8">
        <f t="shared" si="1"/>
        <v>0</v>
      </c>
      <c r="J57" s="13"/>
      <c r="K57" s="8">
        <f t="shared" si="2"/>
        <v>0</v>
      </c>
      <c r="L57" s="8">
        <f t="shared" si="0"/>
        <v>0</v>
      </c>
      <c r="M57" s="13">
        <v>0</v>
      </c>
      <c r="N57" s="13"/>
      <c r="O57" s="13"/>
      <c r="P57" s="13"/>
      <c r="Q57" s="13"/>
      <c r="R57" s="13"/>
      <c r="S57" s="14">
        <v>0</v>
      </c>
      <c r="T57" s="14">
        <v>0</v>
      </c>
      <c r="U57" s="41"/>
      <c r="V57" s="41"/>
      <c r="W57" s="41"/>
      <c r="X57" s="41"/>
      <c r="Y57" s="41"/>
      <c r="Z57" s="41"/>
      <c r="AA57" s="41"/>
      <c r="AB57" s="41"/>
    </row>
    <row r="58" spans="1:28" ht="16.5" thickBot="1" x14ac:dyDescent="0.3">
      <c r="A58" s="11">
        <v>56</v>
      </c>
      <c r="B58" s="12" t="s">
        <v>78</v>
      </c>
      <c r="C58" s="12"/>
      <c r="D58" s="7" t="s">
        <v>852</v>
      </c>
      <c r="E58" s="8" t="s">
        <v>29</v>
      </c>
      <c r="F58" s="16">
        <v>3</v>
      </c>
      <c r="G58" s="8"/>
      <c r="H58" s="8"/>
      <c r="I58" s="8">
        <f t="shared" si="1"/>
        <v>0</v>
      </c>
      <c r="J58" s="13"/>
      <c r="K58" s="8">
        <f t="shared" si="2"/>
        <v>0</v>
      </c>
      <c r="L58" s="8">
        <f t="shared" si="0"/>
        <v>0</v>
      </c>
      <c r="M58" s="13">
        <v>0</v>
      </c>
      <c r="N58" s="13"/>
      <c r="O58" s="13"/>
      <c r="P58" s="13"/>
      <c r="Q58" s="13"/>
      <c r="R58" s="13"/>
      <c r="S58" s="14">
        <v>0</v>
      </c>
      <c r="T58" s="14">
        <v>0</v>
      </c>
      <c r="U58" s="41"/>
      <c r="V58" s="41"/>
      <c r="W58" s="41"/>
      <c r="X58" s="41"/>
      <c r="Y58" s="41"/>
      <c r="Z58" s="41"/>
      <c r="AA58" s="41"/>
      <c r="AB58" s="41"/>
    </row>
    <row r="59" spans="1:28" ht="16.5" thickBot="1" x14ac:dyDescent="0.3">
      <c r="A59" s="11">
        <v>57</v>
      </c>
      <c r="B59" s="12" t="s">
        <v>79</v>
      </c>
      <c r="C59" s="12"/>
      <c r="D59" s="7" t="s">
        <v>853</v>
      </c>
      <c r="E59" s="8" t="s">
        <v>29</v>
      </c>
      <c r="F59" s="16">
        <v>1</v>
      </c>
      <c r="G59" s="8"/>
      <c r="H59" s="8"/>
      <c r="I59" s="8">
        <f t="shared" si="1"/>
        <v>0</v>
      </c>
      <c r="J59" s="13"/>
      <c r="K59" s="8">
        <f t="shared" si="2"/>
        <v>0</v>
      </c>
      <c r="L59" s="8">
        <f t="shared" si="0"/>
        <v>0</v>
      </c>
      <c r="M59" s="13">
        <v>0</v>
      </c>
      <c r="N59" s="13"/>
      <c r="O59" s="13"/>
      <c r="P59" s="13"/>
      <c r="Q59" s="13"/>
      <c r="R59" s="13"/>
      <c r="S59" s="14">
        <v>0</v>
      </c>
      <c r="T59" s="14">
        <v>0</v>
      </c>
      <c r="U59" s="41"/>
      <c r="V59" s="41"/>
      <c r="W59" s="41"/>
      <c r="X59" s="41"/>
      <c r="Y59" s="41"/>
      <c r="Z59" s="41"/>
      <c r="AA59" s="41"/>
      <c r="AB59" s="41"/>
    </row>
    <row r="60" spans="1:28" ht="16.5" thickBot="1" x14ac:dyDescent="0.3">
      <c r="A60" s="11">
        <v>58</v>
      </c>
      <c r="B60" s="12" t="s">
        <v>80</v>
      </c>
      <c r="C60" s="12"/>
      <c r="D60" s="7">
        <v>0</v>
      </c>
      <c r="E60" s="8" t="s">
        <v>29</v>
      </c>
      <c r="F60" s="16">
        <v>1</v>
      </c>
      <c r="G60" s="8"/>
      <c r="H60" s="8"/>
      <c r="I60" s="8">
        <f t="shared" si="1"/>
        <v>0</v>
      </c>
      <c r="J60" s="13"/>
      <c r="K60" s="8">
        <f t="shared" si="2"/>
        <v>0</v>
      </c>
      <c r="L60" s="8">
        <f t="shared" si="0"/>
        <v>0</v>
      </c>
      <c r="M60" s="13">
        <v>0</v>
      </c>
      <c r="N60" s="13"/>
      <c r="O60" s="13"/>
      <c r="P60" s="13"/>
      <c r="Q60" s="13"/>
      <c r="R60" s="13"/>
      <c r="S60" s="14">
        <v>0</v>
      </c>
      <c r="T60" s="14">
        <v>0</v>
      </c>
      <c r="U60" s="41"/>
      <c r="V60" s="41"/>
      <c r="W60" s="41"/>
      <c r="X60" s="41"/>
      <c r="Y60" s="41"/>
      <c r="Z60" s="41"/>
      <c r="AA60" s="41"/>
      <c r="AB60" s="41"/>
    </row>
    <row r="61" spans="1:28" ht="16.5" thickBot="1" x14ac:dyDescent="0.3">
      <c r="A61" s="11">
        <v>59</v>
      </c>
      <c r="B61" s="12" t="s">
        <v>81</v>
      </c>
      <c r="C61" s="12"/>
      <c r="D61" s="7">
        <v>0</v>
      </c>
      <c r="E61" s="8" t="s">
        <v>22</v>
      </c>
      <c r="F61" s="16">
        <v>1</v>
      </c>
      <c r="G61" s="8"/>
      <c r="H61" s="8"/>
      <c r="I61" s="8">
        <f t="shared" si="1"/>
        <v>0</v>
      </c>
      <c r="J61" s="13"/>
      <c r="K61" s="8">
        <f t="shared" si="2"/>
        <v>0</v>
      </c>
      <c r="L61" s="8">
        <f t="shared" si="0"/>
        <v>0</v>
      </c>
      <c r="M61" s="13">
        <v>0</v>
      </c>
      <c r="N61" s="13"/>
      <c r="O61" s="13"/>
      <c r="P61" s="13"/>
      <c r="Q61" s="13"/>
      <c r="R61" s="13"/>
      <c r="S61" s="14">
        <v>0</v>
      </c>
      <c r="T61" s="14">
        <v>0</v>
      </c>
      <c r="U61" s="41"/>
      <c r="V61" s="41"/>
      <c r="W61" s="41"/>
      <c r="X61" s="41"/>
      <c r="Y61" s="41"/>
      <c r="Z61" s="41"/>
      <c r="AA61" s="41"/>
      <c r="AB61" s="41"/>
    </row>
    <row r="62" spans="1:28" ht="16.5" thickBot="1" x14ac:dyDescent="0.3">
      <c r="A62" s="11">
        <v>60</v>
      </c>
      <c r="B62" s="12" t="s">
        <v>82</v>
      </c>
      <c r="C62" s="12"/>
      <c r="D62" s="7">
        <v>0</v>
      </c>
      <c r="E62" s="8" t="s">
        <v>22</v>
      </c>
      <c r="F62" s="16">
        <v>1</v>
      </c>
      <c r="G62" s="8"/>
      <c r="H62" s="8"/>
      <c r="I62" s="8">
        <f t="shared" si="1"/>
        <v>0</v>
      </c>
      <c r="J62" s="13"/>
      <c r="K62" s="8">
        <f t="shared" si="2"/>
        <v>0</v>
      </c>
      <c r="L62" s="8">
        <f t="shared" si="0"/>
        <v>0</v>
      </c>
      <c r="M62" s="13">
        <v>0</v>
      </c>
      <c r="N62" s="13"/>
      <c r="O62" s="13"/>
      <c r="P62" s="13"/>
      <c r="Q62" s="13"/>
      <c r="R62" s="13"/>
      <c r="S62" s="14">
        <v>0</v>
      </c>
      <c r="T62" s="14">
        <v>0</v>
      </c>
      <c r="U62" s="41"/>
      <c r="V62" s="41"/>
      <c r="W62" s="41"/>
      <c r="X62" s="41"/>
      <c r="Y62" s="41"/>
      <c r="Z62" s="41"/>
      <c r="AA62" s="41"/>
      <c r="AB62" s="41"/>
    </row>
    <row r="63" spans="1:28" ht="16.5" thickBot="1" x14ac:dyDescent="0.3">
      <c r="A63" s="11">
        <v>61</v>
      </c>
      <c r="B63" s="12" t="s">
        <v>83</v>
      </c>
      <c r="C63" s="12"/>
      <c r="D63" s="7" t="s">
        <v>854</v>
      </c>
      <c r="E63" s="8" t="s">
        <v>29</v>
      </c>
      <c r="F63" s="16">
        <v>3</v>
      </c>
      <c r="G63" s="8"/>
      <c r="H63" s="8"/>
      <c r="I63" s="8">
        <f t="shared" si="1"/>
        <v>0</v>
      </c>
      <c r="J63" s="13"/>
      <c r="K63" s="8">
        <f t="shared" si="2"/>
        <v>0</v>
      </c>
      <c r="L63" s="8">
        <f t="shared" si="0"/>
        <v>0</v>
      </c>
      <c r="M63" s="13">
        <v>0</v>
      </c>
      <c r="N63" s="13"/>
      <c r="O63" s="13"/>
      <c r="P63" s="13"/>
      <c r="Q63" s="13"/>
      <c r="R63" s="13"/>
      <c r="S63" s="14">
        <v>0</v>
      </c>
      <c r="T63" s="14">
        <v>0</v>
      </c>
      <c r="U63" s="41"/>
      <c r="V63" s="41"/>
      <c r="W63" s="41"/>
      <c r="X63" s="41"/>
      <c r="Y63" s="41"/>
      <c r="Z63" s="41"/>
      <c r="AA63" s="41"/>
      <c r="AB63" s="41"/>
    </row>
    <row r="64" spans="1:28" ht="16.5" thickBot="1" x14ac:dyDescent="0.3">
      <c r="A64" s="11">
        <v>62</v>
      </c>
      <c r="B64" s="12" t="s">
        <v>84</v>
      </c>
      <c r="C64" s="12"/>
      <c r="D64" s="7">
        <v>0</v>
      </c>
      <c r="E64" s="8" t="s">
        <v>22</v>
      </c>
      <c r="F64" s="15">
        <v>1</v>
      </c>
      <c r="G64" s="8"/>
      <c r="H64" s="8"/>
      <c r="I64" s="8">
        <f t="shared" si="1"/>
        <v>0</v>
      </c>
      <c r="J64" s="13"/>
      <c r="K64" s="8">
        <f t="shared" si="2"/>
        <v>0</v>
      </c>
      <c r="L64" s="8">
        <f t="shared" si="0"/>
        <v>0</v>
      </c>
      <c r="M64" s="13">
        <v>0</v>
      </c>
      <c r="N64" s="13"/>
      <c r="O64" s="13"/>
      <c r="P64" s="13"/>
      <c r="Q64" s="13"/>
      <c r="R64" s="13"/>
      <c r="S64" s="14">
        <v>0</v>
      </c>
      <c r="T64" s="14">
        <v>0</v>
      </c>
      <c r="U64" s="41"/>
      <c r="V64" s="41"/>
      <c r="W64" s="41"/>
      <c r="X64" s="41"/>
      <c r="Y64" s="41"/>
      <c r="Z64" s="41"/>
      <c r="AA64" s="41"/>
      <c r="AB64" s="41"/>
    </row>
    <row r="65" spans="1:28" ht="16.5" thickBot="1" x14ac:dyDescent="0.3">
      <c r="A65" s="11">
        <v>63</v>
      </c>
      <c r="B65" s="12" t="s">
        <v>85</v>
      </c>
      <c r="C65" s="12"/>
      <c r="D65" s="7">
        <v>0</v>
      </c>
      <c r="E65" s="8" t="s">
        <v>22</v>
      </c>
      <c r="F65" s="15">
        <v>1</v>
      </c>
      <c r="G65" s="8"/>
      <c r="H65" s="8"/>
      <c r="I65" s="8">
        <f t="shared" si="1"/>
        <v>0</v>
      </c>
      <c r="J65" s="13"/>
      <c r="K65" s="8">
        <f t="shared" si="2"/>
        <v>0</v>
      </c>
      <c r="L65" s="8">
        <f t="shared" si="0"/>
        <v>0</v>
      </c>
      <c r="M65" s="13">
        <v>0</v>
      </c>
      <c r="N65" s="13"/>
      <c r="O65" s="13"/>
      <c r="P65" s="13"/>
      <c r="Q65" s="13"/>
      <c r="R65" s="13"/>
      <c r="S65" s="14">
        <v>0</v>
      </c>
      <c r="T65" s="14">
        <v>0</v>
      </c>
      <c r="U65" s="41"/>
      <c r="V65" s="41"/>
      <c r="W65" s="41"/>
      <c r="X65" s="41"/>
      <c r="Y65" s="41"/>
      <c r="Z65" s="41"/>
      <c r="AA65" s="41"/>
      <c r="AB65" s="41"/>
    </row>
    <row r="66" spans="1:28" ht="16.5" thickBot="1" x14ac:dyDescent="0.3">
      <c r="A66" s="11">
        <v>64</v>
      </c>
      <c r="B66" s="12" t="s">
        <v>86</v>
      </c>
      <c r="C66" s="12"/>
      <c r="D66" s="7">
        <v>0</v>
      </c>
      <c r="E66" s="8" t="s">
        <v>29</v>
      </c>
      <c r="F66" s="15">
        <v>1</v>
      </c>
      <c r="G66" s="8"/>
      <c r="H66" s="8"/>
      <c r="I66" s="8">
        <f t="shared" si="1"/>
        <v>0</v>
      </c>
      <c r="J66" s="13"/>
      <c r="K66" s="8">
        <f t="shared" si="2"/>
        <v>0</v>
      </c>
      <c r="L66" s="8">
        <f t="shared" si="0"/>
        <v>0</v>
      </c>
      <c r="M66" s="13">
        <v>0</v>
      </c>
      <c r="N66" s="13"/>
      <c r="O66" s="13"/>
      <c r="P66" s="13"/>
      <c r="Q66" s="13"/>
      <c r="R66" s="13"/>
      <c r="S66" s="14">
        <v>0</v>
      </c>
      <c r="T66" s="14">
        <v>0</v>
      </c>
      <c r="U66" s="41"/>
      <c r="V66" s="41"/>
      <c r="W66" s="41"/>
      <c r="X66" s="41"/>
      <c r="Y66" s="41"/>
      <c r="Z66" s="41"/>
      <c r="AA66" s="41"/>
      <c r="AB66" s="41"/>
    </row>
    <row r="67" spans="1:28" ht="16.5" thickBot="1" x14ac:dyDescent="0.3">
      <c r="A67" s="11">
        <v>65</v>
      </c>
      <c r="B67" s="12" t="s">
        <v>87</v>
      </c>
      <c r="C67" s="12"/>
      <c r="D67" s="7">
        <v>0</v>
      </c>
      <c r="E67" s="8" t="s">
        <v>29</v>
      </c>
      <c r="F67" s="15">
        <v>6</v>
      </c>
      <c r="G67" s="8"/>
      <c r="H67" s="8"/>
      <c r="I67" s="8">
        <f t="shared" si="1"/>
        <v>0</v>
      </c>
      <c r="J67" s="13"/>
      <c r="K67" s="8">
        <f t="shared" si="2"/>
        <v>0</v>
      </c>
      <c r="L67" s="8">
        <f t="shared" ref="L67:L130" si="3">IF(K67&gt;F67,K67-F67,0)</f>
        <v>0</v>
      </c>
      <c r="M67" s="13">
        <v>0</v>
      </c>
      <c r="N67" s="13"/>
      <c r="O67" s="13"/>
      <c r="P67" s="13"/>
      <c r="Q67" s="13"/>
      <c r="R67" s="13"/>
      <c r="S67" s="14">
        <v>0</v>
      </c>
      <c r="T67" s="14">
        <v>0</v>
      </c>
      <c r="U67" s="41"/>
      <c r="V67" s="41"/>
      <c r="W67" s="41"/>
      <c r="X67" s="41"/>
      <c r="Y67" s="41"/>
      <c r="Z67" s="41"/>
      <c r="AA67" s="41"/>
      <c r="AB67" s="41"/>
    </row>
    <row r="68" spans="1:28" ht="16.5" thickBot="1" x14ac:dyDescent="0.3">
      <c r="A68" s="11">
        <v>66</v>
      </c>
      <c r="B68" s="12" t="s">
        <v>88</v>
      </c>
      <c r="C68" s="12"/>
      <c r="D68" s="7" t="s">
        <v>850</v>
      </c>
      <c r="E68" s="8" t="s">
        <v>29</v>
      </c>
      <c r="F68" s="15">
        <v>1.5</v>
      </c>
      <c r="G68" s="8"/>
      <c r="H68" s="8"/>
      <c r="I68" s="8">
        <f t="shared" ref="I68:I131" si="4">H68-G68</f>
        <v>0</v>
      </c>
      <c r="J68" s="13"/>
      <c r="K68" s="8">
        <f t="shared" ref="K68:K131" si="5">MROUND(J68,0.25)</f>
        <v>0</v>
      </c>
      <c r="L68" s="8">
        <f t="shared" si="3"/>
        <v>0</v>
      </c>
      <c r="M68" s="13">
        <v>0</v>
      </c>
      <c r="N68" s="13"/>
      <c r="O68" s="13"/>
      <c r="P68" s="13"/>
      <c r="Q68" s="13"/>
      <c r="R68" s="13"/>
      <c r="S68" s="14">
        <v>0</v>
      </c>
      <c r="T68" s="14">
        <v>0</v>
      </c>
      <c r="U68" s="41"/>
      <c r="V68" s="41"/>
      <c r="W68" s="41"/>
      <c r="X68" s="41"/>
      <c r="Y68" s="41"/>
      <c r="Z68" s="41"/>
      <c r="AA68" s="41"/>
      <c r="AB68" s="41"/>
    </row>
    <row r="69" spans="1:28" ht="16.5" thickBot="1" x14ac:dyDescent="0.3">
      <c r="A69" s="11">
        <v>67</v>
      </c>
      <c r="B69" s="12" t="s">
        <v>89</v>
      </c>
      <c r="C69" s="12"/>
      <c r="D69" s="7">
        <v>0</v>
      </c>
      <c r="E69" s="8" t="s">
        <v>22</v>
      </c>
      <c r="F69" s="15">
        <v>1</v>
      </c>
      <c r="G69" s="8"/>
      <c r="H69" s="8"/>
      <c r="I69" s="8">
        <f t="shared" si="4"/>
        <v>0</v>
      </c>
      <c r="J69" s="13"/>
      <c r="K69" s="8">
        <f t="shared" si="5"/>
        <v>0</v>
      </c>
      <c r="L69" s="8">
        <f t="shared" si="3"/>
        <v>0</v>
      </c>
      <c r="M69" s="13">
        <v>0</v>
      </c>
      <c r="N69" s="13"/>
      <c r="O69" s="13"/>
      <c r="P69" s="13"/>
      <c r="Q69" s="13"/>
      <c r="R69" s="13"/>
      <c r="S69" s="14">
        <v>0</v>
      </c>
      <c r="T69" s="14">
        <v>0</v>
      </c>
      <c r="U69" s="41"/>
      <c r="V69" s="41"/>
      <c r="W69" s="41"/>
      <c r="X69" s="41"/>
      <c r="Y69" s="41"/>
      <c r="Z69" s="41"/>
      <c r="AA69" s="41"/>
      <c r="AB69" s="41"/>
    </row>
    <row r="70" spans="1:28" ht="16.5" thickBot="1" x14ac:dyDescent="0.3">
      <c r="A70" s="11">
        <v>68</v>
      </c>
      <c r="B70" s="12" t="s">
        <v>90</v>
      </c>
      <c r="C70" s="12"/>
      <c r="D70" s="7">
        <v>10.012017</v>
      </c>
      <c r="E70" s="8" t="s">
        <v>29</v>
      </c>
      <c r="F70" s="15">
        <v>1</v>
      </c>
      <c r="G70" s="8"/>
      <c r="H70" s="8"/>
      <c r="I70" s="8">
        <f t="shared" si="4"/>
        <v>0</v>
      </c>
      <c r="J70" s="13"/>
      <c r="K70" s="8">
        <f t="shared" si="5"/>
        <v>0</v>
      </c>
      <c r="L70" s="8">
        <f t="shared" si="3"/>
        <v>0</v>
      </c>
      <c r="M70" s="13">
        <v>0</v>
      </c>
      <c r="N70" s="13"/>
      <c r="O70" s="13"/>
      <c r="P70" s="13"/>
      <c r="Q70" s="13"/>
      <c r="R70" s="13"/>
      <c r="S70" s="14">
        <v>0</v>
      </c>
      <c r="T70" s="14">
        <v>0</v>
      </c>
      <c r="U70" s="41"/>
      <c r="V70" s="41"/>
      <c r="W70" s="41"/>
      <c r="X70" s="41"/>
      <c r="Y70" s="41"/>
      <c r="Z70" s="41"/>
      <c r="AA70" s="41"/>
      <c r="AB70" s="41"/>
    </row>
    <row r="71" spans="1:28" ht="16.5" thickBot="1" x14ac:dyDescent="0.3">
      <c r="A71" s="11">
        <v>69</v>
      </c>
      <c r="B71" s="12" t="s">
        <v>91</v>
      </c>
      <c r="C71" s="12"/>
      <c r="D71" s="7">
        <v>0</v>
      </c>
      <c r="E71" s="8" t="s">
        <v>22</v>
      </c>
      <c r="F71" s="15">
        <v>1</v>
      </c>
      <c r="G71" s="8"/>
      <c r="H71" s="8"/>
      <c r="I71" s="8">
        <f t="shared" si="4"/>
        <v>0</v>
      </c>
      <c r="J71" s="13"/>
      <c r="K71" s="8">
        <f t="shared" si="5"/>
        <v>0</v>
      </c>
      <c r="L71" s="8">
        <f t="shared" si="3"/>
        <v>0</v>
      </c>
      <c r="M71" s="13">
        <v>0</v>
      </c>
      <c r="N71" s="13"/>
      <c r="O71" s="13"/>
      <c r="P71" s="13"/>
      <c r="Q71" s="13"/>
      <c r="R71" s="13"/>
      <c r="S71" s="14">
        <v>0</v>
      </c>
      <c r="T71" s="14">
        <v>0</v>
      </c>
      <c r="U71" s="41"/>
      <c r="V71" s="41"/>
      <c r="W71" s="41"/>
      <c r="X71" s="41"/>
      <c r="Y71" s="41"/>
      <c r="Z71" s="41"/>
      <c r="AA71" s="41"/>
      <c r="AB71" s="41"/>
    </row>
    <row r="72" spans="1:28" ht="16.5" thickBot="1" x14ac:dyDescent="0.3">
      <c r="A72" s="11">
        <v>70</v>
      </c>
      <c r="B72" s="12" t="s">
        <v>92</v>
      </c>
      <c r="C72" s="12"/>
      <c r="D72" s="7">
        <v>0</v>
      </c>
      <c r="E72" s="8" t="s">
        <v>22</v>
      </c>
      <c r="F72" s="15">
        <v>1</v>
      </c>
      <c r="G72" s="8"/>
      <c r="H72" s="8"/>
      <c r="I72" s="8">
        <f t="shared" si="4"/>
        <v>0</v>
      </c>
      <c r="J72" s="13"/>
      <c r="K72" s="8">
        <f t="shared" si="5"/>
        <v>0</v>
      </c>
      <c r="L72" s="8">
        <f t="shared" si="3"/>
        <v>0</v>
      </c>
      <c r="M72" s="13">
        <v>0</v>
      </c>
      <c r="N72" s="13"/>
      <c r="O72" s="13"/>
      <c r="P72" s="13"/>
      <c r="Q72" s="13"/>
      <c r="R72" s="13"/>
      <c r="S72" s="14">
        <v>0</v>
      </c>
      <c r="T72" s="14">
        <v>0</v>
      </c>
      <c r="U72" s="41"/>
      <c r="V72" s="41"/>
      <c r="W72" s="41"/>
      <c r="X72" s="41"/>
      <c r="Y72" s="41"/>
      <c r="Z72" s="41"/>
      <c r="AA72" s="41"/>
      <c r="AB72" s="41"/>
    </row>
    <row r="73" spans="1:28" ht="16.5" thickBot="1" x14ac:dyDescent="0.3">
      <c r="A73" s="11">
        <v>71</v>
      </c>
      <c r="B73" s="12" t="s">
        <v>93</v>
      </c>
      <c r="C73" s="12"/>
      <c r="D73" s="7" t="s">
        <v>855</v>
      </c>
      <c r="E73" s="8" t="s">
        <v>29</v>
      </c>
      <c r="F73" s="15">
        <v>1</v>
      </c>
      <c r="G73" s="8"/>
      <c r="H73" s="8"/>
      <c r="I73" s="8">
        <f t="shared" si="4"/>
        <v>0</v>
      </c>
      <c r="J73" s="13"/>
      <c r="K73" s="8">
        <f t="shared" si="5"/>
        <v>0</v>
      </c>
      <c r="L73" s="8">
        <f t="shared" si="3"/>
        <v>0</v>
      </c>
      <c r="M73" s="13">
        <v>0</v>
      </c>
      <c r="N73" s="13"/>
      <c r="O73" s="13"/>
      <c r="P73" s="13"/>
      <c r="Q73" s="13"/>
      <c r="R73" s="13"/>
      <c r="S73" s="14">
        <v>0</v>
      </c>
      <c r="T73" s="14">
        <v>0</v>
      </c>
      <c r="U73" s="41"/>
      <c r="V73" s="41"/>
      <c r="W73" s="41"/>
      <c r="X73" s="41"/>
      <c r="Y73" s="41"/>
      <c r="Z73" s="41"/>
      <c r="AA73" s="41"/>
      <c r="AB73" s="41"/>
    </row>
    <row r="74" spans="1:28" ht="16.5" thickBot="1" x14ac:dyDescent="0.3">
      <c r="A74" s="11">
        <v>72</v>
      </c>
      <c r="B74" s="12" t="s">
        <v>94</v>
      </c>
      <c r="C74" s="12"/>
      <c r="D74" s="7" t="s">
        <v>856</v>
      </c>
      <c r="E74" s="8" t="s">
        <v>22</v>
      </c>
      <c r="F74" s="15">
        <v>1</v>
      </c>
      <c r="G74" s="8"/>
      <c r="H74" s="8"/>
      <c r="I74" s="8">
        <f t="shared" si="4"/>
        <v>0</v>
      </c>
      <c r="J74" s="13"/>
      <c r="K74" s="8">
        <f t="shared" si="5"/>
        <v>0</v>
      </c>
      <c r="L74" s="8">
        <f t="shared" si="3"/>
        <v>0</v>
      </c>
      <c r="M74" s="13">
        <v>0</v>
      </c>
      <c r="N74" s="13"/>
      <c r="O74" s="13"/>
      <c r="P74" s="13"/>
      <c r="Q74" s="13"/>
      <c r="R74" s="13"/>
      <c r="S74" s="14">
        <v>0</v>
      </c>
      <c r="T74" s="14">
        <v>0</v>
      </c>
      <c r="U74" s="41"/>
      <c r="V74" s="41"/>
      <c r="W74" s="41"/>
      <c r="X74" s="41"/>
      <c r="Y74" s="41"/>
      <c r="Z74" s="41"/>
      <c r="AA74" s="41"/>
      <c r="AB74" s="41"/>
    </row>
    <row r="75" spans="1:28" ht="16.5" thickBot="1" x14ac:dyDescent="0.3">
      <c r="A75" s="11">
        <v>73</v>
      </c>
      <c r="B75" s="12" t="s">
        <v>95</v>
      </c>
      <c r="C75" s="12"/>
      <c r="D75" s="7" t="s">
        <v>857</v>
      </c>
      <c r="E75" s="8" t="s">
        <v>29</v>
      </c>
      <c r="F75" s="15">
        <v>1</v>
      </c>
      <c r="G75" s="8"/>
      <c r="H75" s="8"/>
      <c r="I75" s="8">
        <f t="shared" si="4"/>
        <v>0</v>
      </c>
      <c r="J75" s="13"/>
      <c r="K75" s="8">
        <f t="shared" si="5"/>
        <v>0</v>
      </c>
      <c r="L75" s="8">
        <f t="shared" si="3"/>
        <v>0</v>
      </c>
      <c r="M75" s="13">
        <v>0</v>
      </c>
      <c r="N75" s="13"/>
      <c r="O75" s="13"/>
      <c r="P75" s="13"/>
      <c r="Q75" s="13"/>
      <c r="R75" s="13"/>
      <c r="S75" s="14">
        <v>0</v>
      </c>
      <c r="T75" s="14">
        <v>0</v>
      </c>
      <c r="U75" s="41"/>
      <c r="V75" s="41"/>
      <c r="W75" s="41"/>
      <c r="X75" s="41"/>
      <c r="Y75" s="41"/>
      <c r="Z75" s="41"/>
      <c r="AA75" s="41"/>
      <c r="AB75" s="41"/>
    </row>
    <row r="76" spans="1:28" ht="16.5" thickBot="1" x14ac:dyDescent="0.3">
      <c r="A76" s="11">
        <v>74</v>
      </c>
      <c r="B76" s="12" t="s">
        <v>96</v>
      </c>
      <c r="C76" s="12"/>
      <c r="D76" s="7">
        <v>0</v>
      </c>
      <c r="E76" s="8" t="s">
        <v>22</v>
      </c>
      <c r="F76" s="15">
        <v>1</v>
      </c>
      <c r="G76" s="8"/>
      <c r="H76" s="8"/>
      <c r="I76" s="8">
        <f t="shared" si="4"/>
        <v>0</v>
      </c>
      <c r="J76" s="13"/>
      <c r="K76" s="8">
        <f t="shared" si="5"/>
        <v>0</v>
      </c>
      <c r="L76" s="8">
        <f t="shared" si="3"/>
        <v>0</v>
      </c>
      <c r="M76" s="13">
        <v>0</v>
      </c>
      <c r="N76" s="13"/>
      <c r="O76" s="13"/>
      <c r="P76" s="13"/>
      <c r="Q76" s="13"/>
      <c r="R76" s="13"/>
      <c r="S76" s="14">
        <v>0</v>
      </c>
      <c r="T76" s="14">
        <v>0</v>
      </c>
      <c r="U76" s="41"/>
      <c r="V76" s="41"/>
      <c r="W76" s="41"/>
      <c r="X76" s="41"/>
      <c r="Y76" s="41"/>
      <c r="Z76" s="41"/>
      <c r="AA76" s="41"/>
      <c r="AB76" s="41"/>
    </row>
    <row r="77" spans="1:28" ht="16.5" thickBot="1" x14ac:dyDescent="0.3">
      <c r="A77" s="11">
        <v>75</v>
      </c>
      <c r="B77" s="12" t="s">
        <v>97</v>
      </c>
      <c r="C77" s="12"/>
      <c r="D77" s="7" t="s">
        <v>858</v>
      </c>
      <c r="E77" s="8" t="s">
        <v>29</v>
      </c>
      <c r="F77" s="15">
        <v>1</v>
      </c>
      <c r="G77" s="8"/>
      <c r="H77" s="8"/>
      <c r="I77" s="8">
        <f t="shared" si="4"/>
        <v>0</v>
      </c>
      <c r="J77" s="13"/>
      <c r="K77" s="8">
        <f t="shared" si="5"/>
        <v>0</v>
      </c>
      <c r="L77" s="8">
        <f t="shared" si="3"/>
        <v>0</v>
      </c>
      <c r="M77" s="13">
        <v>0</v>
      </c>
      <c r="N77" s="13"/>
      <c r="O77" s="13"/>
      <c r="P77" s="13"/>
      <c r="Q77" s="13"/>
      <c r="R77" s="13"/>
      <c r="S77" s="14">
        <v>0</v>
      </c>
      <c r="T77" s="14">
        <v>0</v>
      </c>
      <c r="U77" s="41"/>
      <c r="V77" s="41"/>
      <c r="W77" s="41"/>
      <c r="X77" s="41"/>
      <c r="Y77" s="41"/>
      <c r="Z77" s="41"/>
      <c r="AA77" s="41"/>
      <c r="AB77" s="41"/>
    </row>
    <row r="78" spans="1:28" ht="16.5" thickBot="1" x14ac:dyDescent="0.3">
      <c r="A78" s="11">
        <v>76</v>
      </c>
      <c r="B78" s="12" t="s">
        <v>98</v>
      </c>
      <c r="C78" s="12"/>
      <c r="D78" s="7">
        <v>0</v>
      </c>
      <c r="E78" s="8" t="s">
        <v>22</v>
      </c>
      <c r="F78" s="15">
        <v>1</v>
      </c>
      <c r="G78" s="8"/>
      <c r="H78" s="8"/>
      <c r="I78" s="8">
        <f t="shared" si="4"/>
        <v>0</v>
      </c>
      <c r="J78" s="13"/>
      <c r="K78" s="8">
        <f t="shared" si="5"/>
        <v>0</v>
      </c>
      <c r="L78" s="8">
        <f t="shared" si="3"/>
        <v>0</v>
      </c>
      <c r="M78" s="13">
        <v>0</v>
      </c>
      <c r="N78" s="13"/>
      <c r="O78" s="13"/>
      <c r="P78" s="13"/>
      <c r="Q78" s="13"/>
      <c r="R78" s="13"/>
      <c r="S78" s="14">
        <v>0</v>
      </c>
      <c r="T78" s="14">
        <v>0</v>
      </c>
      <c r="U78" s="41"/>
      <c r="V78" s="41"/>
      <c r="W78" s="41"/>
      <c r="X78" s="41"/>
      <c r="Y78" s="41"/>
      <c r="Z78" s="41"/>
      <c r="AA78" s="41"/>
      <c r="AB78" s="41"/>
    </row>
    <row r="79" spans="1:28" ht="16.5" thickBot="1" x14ac:dyDescent="0.3">
      <c r="A79" s="11">
        <v>77</v>
      </c>
      <c r="B79" s="12" t="s">
        <v>99</v>
      </c>
      <c r="C79" s="12"/>
      <c r="D79" s="7">
        <v>0</v>
      </c>
      <c r="E79" s="8" t="s">
        <v>22</v>
      </c>
      <c r="F79" s="15">
        <v>1</v>
      </c>
      <c r="G79" s="8"/>
      <c r="H79" s="8"/>
      <c r="I79" s="8">
        <f t="shared" si="4"/>
        <v>0</v>
      </c>
      <c r="J79" s="13"/>
      <c r="K79" s="8">
        <f t="shared" si="5"/>
        <v>0</v>
      </c>
      <c r="L79" s="8">
        <f t="shared" si="3"/>
        <v>0</v>
      </c>
      <c r="M79" s="13">
        <v>0</v>
      </c>
      <c r="N79" s="13"/>
      <c r="O79" s="13"/>
      <c r="P79" s="13"/>
      <c r="Q79" s="13"/>
      <c r="R79" s="13"/>
      <c r="S79" s="14">
        <v>0</v>
      </c>
      <c r="T79" s="14">
        <v>0</v>
      </c>
      <c r="U79" s="41"/>
      <c r="V79" s="41"/>
      <c r="W79" s="41"/>
      <c r="X79" s="41"/>
      <c r="Y79" s="41"/>
      <c r="Z79" s="41"/>
      <c r="AA79" s="41"/>
      <c r="AB79" s="41"/>
    </row>
    <row r="80" spans="1:28" ht="16.5" thickBot="1" x14ac:dyDescent="0.3">
      <c r="A80" s="11">
        <v>78</v>
      </c>
      <c r="B80" s="12" t="s">
        <v>100</v>
      </c>
      <c r="C80" s="12"/>
      <c r="D80" s="7">
        <v>0</v>
      </c>
      <c r="E80" s="8" t="s">
        <v>22</v>
      </c>
      <c r="F80" s="15">
        <v>1</v>
      </c>
      <c r="G80" s="8"/>
      <c r="H80" s="8"/>
      <c r="I80" s="8">
        <f t="shared" si="4"/>
        <v>0</v>
      </c>
      <c r="J80" s="13"/>
      <c r="K80" s="8">
        <f t="shared" si="5"/>
        <v>0</v>
      </c>
      <c r="L80" s="8">
        <f t="shared" si="3"/>
        <v>0</v>
      </c>
      <c r="M80" s="13">
        <v>0</v>
      </c>
      <c r="N80" s="13"/>
      <c r="O80" s="13"/>
      <c r="P80" s="13"/>
      <c r="Q80" s="13"/>
      <c r="R80" s="13"/>
      <c r="S80" s="14">
        <v>0</v>
      </c>
      <c r="T80" s="14">
        <v>0</v>
      </c>
      <c r="U80" s="41"/>
      <c r="V80" s="41"/>
      <c r="W80" s="41"/>
      <c r="X80" s="41"/>
      <c r="Y80" s="41"/>
      <c r="Z80" s="41"/>
      <c r="AA80" s="41"/>
      <c r="AB80" s="41"/>
    </row>
    <row r="81" spans="1:32" ht="16.5" thickBot="1" x14ac:dyDescent="0.3">
      <c r="A81" s="11">
        <v>79</v>
      </c>
      <c r="B81" s="12" t="s">
        <v>101</v>
      </c>
      <c r="C81" s="12"/>
      <c r="D81" s="7">
        <v>0</v>
      </c>
      <c r="E81" s="8" t="s">
        <v>29</v>
      </c>
      <c r="F81" s="15">
        <v>1</v>
      </c>
      <c r="G81" s="8"/>
      <c r="H81" s="8"/>
      <c r="I81" s="8">
        <f t="shared" si="4"/>
        <v>0</v>
      </c>
      <c r="J81" s="13"/>
      <c r="K81" s="8">
        <f t="shared" si="5"/>
        <v>0</v>
      </c>
      <c r="L81" s="8">
        <f t="shared" si="3"/>
        <v>0</v>
      </c>
      <c r="M81" s="13">
        <v>0</v>
      </c>
      <c r="N81" s="13"/>
      <c r="O81" s="13"/>
      <c r="P81" s="13"/>
      <c r="Q81" s="13"/>
      <c r="R81" s="13"/>
      <c r="S81" s="14">
        <v>0</v>
      </c>
      <c r="T81" s="14">
        <v>0</v>
      </c>
      <c r="U81" s="41"/>
      <c r="V81" s="41"/>
      <c r="W81" s="41"/>
      <c r="X81" s="41"/>
      <c r="Y81" s="41"/>
      <c r="Z81" s="41"/>
      <c r="AA81" s="41"/>
      <c r="AB81" s="41"/>
    </row>
    <row r="82" spans="1:32" ht="16.5" thickBot="1" x14ac:dyDescent="0.3">
      <c r="A82" s="11">
        <v>80</v>
      </c>
      <c r="B82" s="12" t="s">
        <v>102</v>
      </c>
      <c r="C82" s="12"/>
      <c r="D82" s="7">
        <v>0</v>
      </c>
      <c r="E82" s="8" t="s">
        <v>22</v>
      </c>
      <c r="F82" s="15">
        <v>1</v>
      </c>
      <c r="G82" s="8"/>
      <c r="H82" s="8"/>
      <c r="I82" s="8">
        <f t="shared" si="4"/>
        <v>0</v>
      </c>
      <c r="J82" s="13"/>
      <c r="K82" s="8">
        <f t="shared" si="5"/>
        <v>0</v>
      </c>
      <c r="L82" s="8">
        <f t="shared" si="3"/>
        <v>0</v>
      </c>
      <c r="M82" s="13">
        <v>0</v>
      </c>
      <c r="N82" s="13"/>
      <c r="O82" s="13"/>
      <c r="P82" s="13"/>
      <c r="Q82" s="13"/>
      <c r="R82" s="13"/>
      <c r="S82" s="14">
        <v>0</v>
      </c>
      <c r="T82" s="14">
        <v>0</v>
      </c>
      <c r="U82" s="41"/>
      <c r="V82" s="41"/>
      <c r="W82" s="41"/>
      <c r="X82" s="41"/>
      <c r="Y82" s="41"/>
      <c r="Z82" s="41"/>
      <c r="AA82" s="41"/>
      <c r="AB82" s="41"/>
    </row>
    <row r="83" spans="1:32" ht="16.5" thickBot="1" x14ac:dyDescent="0.3">
      <c r="A83" s="11">
        <v>81</v>
      </c>
      <c r="B83" s="12" t="s">
        <v>103</v>
      </c>
      <c r="C83" s="12"/>
      <c r="D83" s="7">
        <v>0</v>
      </c>
      <c r="E83" s="8" t="s">
        <v>29</v>
      </c>
      <c r="F83" s="15">
        <v>1</v>
      </c>
      <c r="G83" s="8"/>
      <c r="H83" s="8"/>
      <c r="I83" s="8">
        <f t="shared" si="4"/>
        <v>0</v>
      </c>
      <c r="J83" s="13"/>
      <c r="K83" s="8">
        <f t="shared" si="5"/>
        <v>0</v>
      </c>
      <c r="L83" s="8">
        <f t="shared" si="3"/>
        <v>0</v>
      </c>
      <c r="M83" s="13">
        <v>0</v>
      </c>
      <c r="N83" s="13"/>
      <c r="O83" s="13"/>
      <c r="P83" s="13"/>
      <c r="Q83" s="13"/>
      <c r="R83" s="13"/>
      <c r="S83" s="14">
        <v>0</v>
      </c>
      <c r="T83" s="14">
        <v>0</v>
      </c>
      <c r="U83" s="41"/>
      <c r="V83" s="41"/>
      <c r="W83" s="41"/>
      <c r="X83" s="41"/>
      <c r="Y83" s="41"/>
      <c r="Z83" s="41"/>
      <c r="AA83" s="41"/>
      <c r="AB83" s="41"/>
    </row>
    <row r="84" spans="1:32" ht="16.5" thickBot="1" x14ac:dyDescent="0.3">
      <c r="A84" s="11">
        <v>82</v>
      </c>
      <c r="B84" s="12" t="s">
        <v>104</v>
      </c>
      <c r="C84" s="12"/>
      <c r="D84" s="7">
        <v>0</v>
      </c>
      <c r="E84" s="8" t="s">
        <v>22</v>
      </c>
      <c r="F84" s="15">
        <v>1</v>
      </c>
      <c r="G84" s="8"/>
      <c r="H84" s="8"/>
      <c r="I84" s="8">
        <f t="shared" si="4"/>
        <v>0</v>
      </c>
      <c r="J84" s="13"/>
      <c r="K84" s="8">
        <f t="shared" si="5"/>
        <v>0</v>
      </c>
      <c r="L84" s="8">
        <f t="shared" si="3"/>
        <v>0</v>
      </c>
      <c r="M84" s="13">
        <v>0</v>
      </c>
      <c r="N84" s="13"/>
      <c r="O84" s="13"/>
      <c r="P84" s="13"/>
      <c r="Q84" s="13"/>
      <c r="R84" s="13"/>
      <c r="S84" s="14">
        <v>0</v>
      </c>
      <c r="T84" s="14">
        <v>0</v>
      </c>
      <c r="U84" s="41"/>
      <c r="V84" s="41"/>
      <c r="W84" s="41"/>
      <c r="X84" s="41"/>
      <c r="Y84" s="41"/>
      <c r="Z84" s="41"/>
      <c r="AA84" s="41"/>
      <c r="AB84" s="41"/>
    </row>
    <row r="85" spans="1:32" ht="16.5" thickBot="1" x14ac:dyDescent="0.3">
      <c r="A85" s="11">
        <v>83</v>
      </c>
      <c r="B85" s="12" t="s">
        <v>105</v>
      </c>
      <c r="C85" s="12"/>
      <c r="D85" s="7">
        <v>0</v>
      </c>
      <c r="E85" s="8" t="s">
        <v>22</v>
      </c>
      <c r="F85" s="15">
        <v>1</v>
      </c>
      <c r="G85" s="8"/>
      <c r="H85" s="8"/>
      <c r="I85" s="8">
        <f t="shared" si="4"/>
        <v>0</v>
      </c>
      <c r="J85" s="13"/>
      <c r="K85" s="8">
        <f t="shared" si="5"/>
        <v>0</v>
      </c>
      <c r="L85" s="8">
        <f t="shared" si="3"/>
        <v>0</v>
      </c>
      <c r="M85" s="13">
        <v>0</v>
      </c>
      <c r="N85" s="13"/>
      <c r="O85" s="13"/>
      <c r="P85" s="13"/>
      <c r="Q85" s="13"/>
      <c r="R85" s="13"/>
      <c r="S85" s="14">
        <v>0</v>
      </c>
      <c r="T85" s="14">
        <v>0</v>
      </c>
      <c r="U85" s="41"/>
      <c r="V85" s="41"/>
      <c r="W85" s="41"/>
      <c r="X85" s="41"/>
      <c r="Y85" s="41"/>
      <c r="Z85" s="41"/>
      <c r="AA85" s="41"/>
      <c r="AB85" s="41"/>
    </row>
    <row r="86" spans="1:32" ht="16.5" thickBot="1" x14ac:dyDescent="0.3">
      <c r="A86" s="11">
        <v>84</v>
      </c>
      <c r="B86" s="12" t="s">
        <v>106</v>
      </c>
      <c r="C86" s="12"/>
      <c r="D86" s="7">
        <v>0</v>
      </c>
      <c r="E86" s="8" t="s">
        <v>22</v>
      </c>
      <c r="F86" s="15">
        <v>4</v>
      </c>
      <c r="G86" s="8"/>
      <c r="H86" s="8"/>
      <c r="I86" s="8">
        <f t="shared" si="4"/>
        <v>0</v>
      </c>
      <c r="J86" s="13"/>
      <c r="K86" s="8">
        <f t="shared" si="5"/>
        <v>0</v>
      </c>
      <c r="L86" s="8">
        <f t="shared" si="3"/>
        <v>0</v>
      </c>
      <c r="M86" s="13">
        <v>0</v>
      </c>
      <c r="N86" s="13"/>
      <c r="O86" s="13"/>
      <c r="P86" s="13"/>
      <c r="Q86" s="13"/>
      <c r="R86" s="13"/>
      <c r="S86" s="14">
        <v>0</v>
      </c>
      <c r="T86" s="14">
        <v>0</v>
      </c>
      <c r="U86" s="41"/>
      <c r="V86" s="41"/>
      <c r="W86" s="41"/>
      <c r="X86" s="41"/>
      <c r="Y86" s="41"/>
      <c r="Z86" s="41"/>
      <c r="AA86" s="41"/>
      <c r="AB86" s="41"/>
      <c r="AC86" s="17"/>
      <c r="AD86" s="17"/>
      <c r="AE86" s="17"/>
      <c r="AF86" s="17"/>
    </row>
    <row r="87" spans="1:32" ht="16.5" thickBot="1" x14ac:dyDescent="0.3">
      <c r="A87" s="11">
        <v>85</v>
      </c>
      <c r="B87" s="12" t="s">
        <v>107</v>
      </c>
      <c r="C87" s="12"/>
      <c r="D87" s="7">
        <v>0</v>
      </c>
      <c r="E87" s="8" t="s">
        <v>22</v>
      </c>
      <c r="F87" s="15">
        <v>1</v>
      </c>
      <c r="G87" s="8"/>
      <c r="H87" s="8"/>
      <c r="I87" s="8">
        <f t="shared" si="4"/>
        <v>0</v>
      </c>
      <c r="J87" s="13"/>
      <c r="K87" s="8">
        <f t="shared" si="5"/>
        <v>0</v>
      </c>
      <c r="L87" s="8">
        <f t="shared" si="3"/>
        <v>0</v>
      </c>
      <c r="M87" s="13">
        <v>0</v>
      </c>
      <c r="N87" s="13"/>
      <c r="O87" s="13"/>
      <c r="P87" s="13"/>
      <c r="Q87" s="13"/>
      <c r="R87" s="13"/>
      <c r="S87" s="14">
        <v>0</v>
      </c>
      <c r="T87" s="14">
        <v>0</v>
      </c>
      <c r="U87" s="41"/>
      <c r="V87" s="41"/>
      <c r="W87" s="41"/>
      <c r="X87" s="41"/>
      <c r="Y87" s="41"/>
      <c r="Z87" s="41"/>
      <c r="AA87" s="41"/>
      <c r="AB87" s="41"/>
    </row>
    <row r="88" spans="1:32" ht="16.5" thickBot="1" x14ac:dyDescent="0.3">
      <c r="A88" s="11">
        <v>86</v>
      </c>
      <c r="B88" s="12" t="s">
        <v>108</v>
      </c>
      <c r="C88" s="12"/>
      <c r="D88" s="7">
        <v>0</v>
      </c>
      <c r="E88" s="8" t="s">
        <v>22</v>
      </c>
      <c r="F88" s="15">
        <v>1</v>
      </c>
      <c r="G88" s="8"/>
      <c r="H88" s="8"/>
      <c r="I88" s="8">
        <f t="shared" si="4"/>
        <v>0</v>
      </c>
      <c r="J88" s="13"/>
      <c r="K88" s="8">
        <f t="shared" si="5"/>
        <v>0</v>
      </c>
      <c r="L88" s="8">
        <f t="shared" si="3"/>
        <v>0</v>
      </c>
      <c r="M88" s="13">
        <v>0</v>
      </c>
      <c r="N88" s="13"/>
      <c r="O88" s="13"/>
      <c r="P88" s="13"/>
      <c r="Q88" s="13"/>
      <c r="R88" s="13"/>
      <c r="S88" s="14">
        <v>0</v>
      </c>
      <c r="T88" s="14">
        <v>0</v>
      </c>
      <c r="U88" s="41"/>
      <c r="V88" s="41"/>
      <c r="W88" s="41"/>
      <c r="X88" s="41"/>
      <c r="Y88" s="41"/>
      <c r="Z88" s="41"/>
      <c r="AA88" s="41"/>
      <c r="AB88" s="41"/>
    </row>
    <row r="89" spans="1:32" ht="16.5" thickBot="1" x14ac:dyDescent="0.3">
      <c r="A89" s="11">
        <v>87</v>
      </c>
      <c r="B89" s="12" t="s">
        <v>109</v>
      </c>
      <c r="C89" s="12"/>
      <c r="D89" s="7">
        <v>0</v>
      </c>
      <c r="E89" s="8" t="s">
        <v>22</v>
      </c>
      <c r="F89" s="15">
        <v>1</v>
      </c>
      <c r="G89" s="8"/>
      <c r="H89" s="8"/>
      <c r="I89" s="8">
        <f t="shared" si="4"/>
        <v>0</v>
      </c>
      <c r="J89" s="13"/>
      <c r="K89" s="8">
        <f t="shared" si="5"/>
        <v>0</v>
      </c>
      <c r="L89" s="8">
        <f t="shared" si="3"/>
        <v>0</v>
      </c>
      <c r="M89" s="13">
        <v>0</v>
      </c>
      <c r="N89" s="13"/>
      <c r="O89" s="13"/>
      <c r="P89" s="13"/>
      <c r="Q89" s="13"/>
      <c r="R89" s="13"/>
      <c r="S89" s="14">
        <v>0</v>
      </c>
      <c r="T89" s="14">
        <v>0</v>
      </c>
      <c r="U89" s="41"/>
      <c r="V89" s="41"/>
      <c r="W89" s="41"/>
      <c r="X89" s="41"/>
      <c r="Y89" s="41"/>
      <c r="Z89" s="41"/>
      <c r="AA89" s="41"/>
      <c r="AB89" s="41"/>
    </row>
    <row r="90" spans="1:32" ht="16.5" thickBot="1" x14ac:dyDescent="0.3">
      <c r="A90" s="11">
        <v>88</v>
      </c>
      <c r="B90" s="12" t="s">
        <v>110</v>
      </c>
      <c r="C90" s="12"/>
      <c r="D90" s="7" t="s">
        <v>859</v>
      </c>
      <c r="E90" s="8" t="s">
        <v>29</v>
      </c>
      <c r="F90" s="15">
        <v>1</v>
      </c>
      <c r="G90" s="8"/>
      <c r="H90" s="8"/>
      <c r="I90" s="8">
        <f t="shared" si="4"/>
        <v>0</v>
      </c>
      <c r="J90" s="13"/>
      <c r="K90" s="8">
        <f t="shared" si="5"/>
        <v>0</v>
      </c>
      <c r="L90" s="8">
        <f t="shared" si="3"/>
        <v>0</v>
      </c>
      <c r="M90" s="13">
        <v>0</v>
      </c>
      <c r="N90" s="13"/>
      <c r="O90" s="13"/>
      <c r="P90" s="13"/>
      <c r="Q90" s="13"/>
      <c r="R90" s="13"/>
      <c r="S90" s="14">
        <v>0</v>
      </c>
      <c r="T90" s="14">
        <v>0</v>
      </c>
      <c r="U90" s="41"/>
      <c r="V90" s="41"/>
      <c r="W90" s="41"/>
      <c r="X90" s="41"/>
      <c r="Y90" s="41"/>
      <c r="Z90" s="41"/>
      <c r="AA90" s="41"/>
      <c r="AB90" s="41"/>
    </row>
    <row r="91" spans="1:32" ht="16.5" thickBot="1" x14ac:dyDescent="0.3">
      <c r="A91" s="11">
        <v>89</v>
      </c>
      <c r="B91" s="12" t="s">
        <v>111</v>
      </c>
      <c r="C91" s="12"/>
      <c r="D91" s="7">
        <v>0</v>
      </c>
      <c r="E91" s="8" t="s">
        <v>22</v>
      </c>
      <c r="F91" s="15">
        <v>1</v>
      </c>
      <c r="G91" s="8"/>
      <c r="H91" s="8"/>
      <c r="I91" s="8">
        <f t="shared" si="4"/>
        <v>0</v>
      </c>
      <c r="J91" s="13"/>
      <c r="K91" s="8">
        <f t="shared" si="5"/>
        <v>0</v>
      </c>
      <c r="L91" s="8">
        <f t="shared" si="3"/>
        <v>0</v>
      </c>
      <c r="M91" s="13">
        <v>0</v>
      </c>
      <c r="N91" s="13"/>
      <c r="O91" s="13"/>
      <c r="P91" s="13"/>
      <c r="Q91" s="13"/>
      <c r="R91" s="13"/>
      <c r="S91" s="14">
        <v>0</v>
      </c>
      <c r="T91" s="14">
        <v>0</v>
      </c>
      <c r="U91" s="41"/>
      <c r="V91" s="41"/>
      <c r="W91" s="41"/>
      <c r="X91" s="41"/>
      <c r="Y91" s="41"/>
      <c r="Z91" s="41"/>
      <c r="AA91" s="41"/>
      <c r="AB91" s="41"/>
    </row>
    <row r="92" spans="1:32" ht="16.5" thickBot="1" x14ac:dyDescent="0.3">
      <c r="A92" s="11">
        <v>90</v>
      </c>
      <c r="B92" s="12" t="s">
        <v>112</v>
      </c>
      <c r="C92" s="12"/>
      <c r="D92" s="7">
        <v>0</v>
      </c>
      <c r="E92" s="8" t="s">
        <v>22</v>
      </c>
      <c r="F92" s="15">
        <v>1</v>
      </c>
      <c r="G92" s="8"/>
      <c r="H92" s="8"/>
      <c r="I92" s="8">
        <f t="shared" si="4"/>
        <v>0</v>
      </c>
      <c r="J92" s="13"/>
      <c r="K92" s="8">
        <f t="shared" si="5"/>
        <v>0</v>
      </c>
      <c r="L92" s="8">
        <f t="shared" si="3"/>
        <v>0</v>
      </c>
      <c r="M92" s="13">
        <v>0</v>
      </c>
      <c r="N92" s="13"/>
      <c r="O92" s="13"/>
      <c r="P92" s="13"/>
      <c r="Q92" s="13"/>
      <c r="R92" s="13"/>
      <c r="S92" s="14">
        <v>0</v>
      </c>
      <c r="T92" s="14">
        <v>0</v>
      </c>
      <c r="U92" s="41"/>
      <c r="V92" s="41"/>
      <c r="W92" s="41"/>
      <c r="X92" s="41"/>
      <c r="Y92" s="41"/>
      <c r="Z92" s="41"/>
      <c r="AA92" s="41"/>
      <c r="AB92" s="41"/>
    </row>
    <row r="93" spans="1:32" ht="16.5" thickBot="1" x14ac:dyDescent="0.3">
      <c r="A93" s="11">
        <v>91</v>
      </c>
      <c r="B93" s="12" t="s">
        <v>113</v>
      </c>
      <c r="C93" s="12"/>
      <c r="D93" s="7">
        <v>0</v>
      </c>
      <c r="E93" s="8" t="s">
        <v>22</v>
      </c>
      <c r="F93" s="15">
        <v>1</v>
      </c>
      <c r="G93" s="8"/>
      <c r="H93" s="8"/>
      <c r="I93" s="8">
        <f t="shared" si="4"/>
        <v>0</v>
      </c>
      <c r="J93" s="13"/>
      <c r="K93" s="8">
        <f t="shared" si="5"/>
        <v>0</v>
      </c>
      <c r="L93" s="8">
        <f t="shared" si="3"/>
        <v>0</v>
      </c>
      <c r="M93" s="13">
        <v>0</v>
      </c>
      <c r="N93" s="13"/>
      <c r="O93" s="13"/>
      <c r="P93" s="13"/>
      <c r="Q93" s="13"/>
      <c r="R93" s="13"/>
      <c r="S93" s="14">
        <v>0</v>
      </c>
      <c r="T93" s="14">
        <v>0</v>
      </c>
      <c r="U93" s="41"/>
      <c r="V93" s="41"/>
      <c r="W93" s="41"/>
      <c r="X93" s="41"/>
      <c r="Y93" s="41"/>
      <c r="Z93" s="41"/>
      <c r="AA93" s="41"/>
      <c r="AB93" s="41"/>
    </row>
    <row r="94" spans="1:32" ht="16.5" thickBot="1" x14ac:dyDescent="0.3">
      <c r="A94" s="11">
        <v>92</v>
      </c>
      <c r="B94" s="12" t="s">
        <v>114</v>
      </c>
      <c r="C94" s="12"/>
      <c r="D94" s="7">
        <v>0</v>
      </c>
      <c r="E94" s="8" t="s">
        <v>22</v>
      </c>
      <c r="F94" s="15">
        <v>3</v>
      </c>
      <c r="G94" s="8"/>
      <c r="H94" s="8"/>
      <c r="I94" s="8">
        <f t="shared" si="4"/>
        <v>0</v>
      </c>
      <c r="J94" s="13"/>
      <c r="K94" s="8">
        <f t="shared" si="5"/>
        <v>0</v>
      </c>
      <c r="L94" s="8">
        <f t="shared" si="3"/>
        <v>0</v>
      </c>
      <c r="M94" s="13">
        <v>0</v>
      </c>
      <c r="N94" s="13"/>
      <c r="O94" s="13"/>
      <c r="P94" s="13"/>
      <c r="Q94" s="13"/>
      <c r="R94" s="13"/>
      <c r="S94" s="14">
        <v>0</v>
      </c>
      <c r="T94" s="14">
        <v>0</v>
      </c>
      <c r="U94" s="41"/>
      <c r="V94" s="41"/>
      <c r="W94" s="41"/>
      <c r="X94" s="41"/>
      <c r="Y94" s="41"/>
      <c r="Z94" s="41"/>
      <c r="AA94" s="41"/>
      <c r="AB94" s="41"/>
    </row>
    <row r="95" spans="1:32" ht="16.5" thickBot="1" x14ac:dyDescent="0.3">
      <c r="A95" s="11">
        <v>93</v>
      </c>
      <c r="B95" s="12" t="s">
        <v>115</v>
      </c>
      <c r="C95" s="12"/>
      <c r="D95" s="7">
        <v>0</v>
      </c>
      <c r="E95" s="8" t="s">
        <v>22</v>
      </c>
      <c r="F95" s="15">
        <v>1</v>
      </c>
      <c r="G95" s="8"/>
      <c r="H95" s="8"/>
      <c r="I95" s="8">
        <f t="shared" si="4"/>
        <v>0</v>
      </c>
      <c r="J95" s="13"/>
      <c r="K95" s="8">
        <f t="shared" si="5"/>
        <v>0</v>
      </c>
      <c r="L95" s="8">
        <f t="shared" si="3"/>
        <v>0</v>
      </c>
      <c r="M95" s="13">
        <v>0</v>
      </c>
      <c r="N95" s="13"/>
      <c r="O95" s="13"/>
      <c r="P95" s="13"/>
      <c r="Q95" s="13"/>
      <c r="R95" s="13"/>
      <c r="S95" s="14">
        <v>0</v>
      </c>
      <c r="T95" s="14">
        <v>0</v>
      </c>
      <c r="U95" s="41"/>
      <c r="V95" s="41"/>
      <c r="W95" s="41"/>
      <c r="X95" s="41"/>
      <c r="Y95" s="41"/>
      <c r="Z95" s="41"/>
      <c r="AA95" s="41"/>
      <c r="AB95" s="41"/>
    </row>
    <row r="96" spans="1:32" ht="16.5" thickBot="1" x14ac:dyDescent="0.3">
      <c r="A96" s="11">
        <v>94</v>
      </c>
      <c r="B96" s="12" t="s">
        <v>116</v>
      </c>
      <c r="C96" s="12"/>
      <c r="D96" s="7" t="s">
        <v>860</v>
      </c>
      <c r="E96" s="8" t="s">
        <v>29</v>
      </c>
      <c r="F96" s="15">
        <v>1</v>
      </c>
      <c r="G96" s="8"/>
      <c r="H96" s="8"/>
      <c r="I96" s="8">
        <f t="shared" si="4"/>
        <v>0</v>
      </c>
      <c r="J96" s="13"/>
      <c r="K96" s="8">
        <f t="shared" si="5"/>
        <v>0</v>
      </c>
      <c r="L96" s="8">
        <f t="shared" si="3"/>
        <v>0</v>
      </c>
      <c r="M96" s="13">
        <v>0</v>
      </c>
      <c r="N96" s="13"/>
      <c r="O96" s="13"/>
      <c r="P96" s="13"/>
      <c r="Q96" s="13"/>
      <c r="R96" s="13"/>
      <c r="S96" s="14">
        <v>0</v>
      </c>
      <c r="T96" s="14">
        <v>0</v>
      </c>
      <c r="U96" s="41"/>
      <c r="V96" s="41"/>
      <c r="W96" s="41"/>
      <c r="X96" s="41"/>
      <c r="Y96" s="41"/>
      <c r="Z96" s="41"/>
      <c r="AA96" s="41"/>
      <c r="AB96" s="41"/>
    </row>
    <row r="97" spans="1:28" ht="16.5" thickBot="1" x14ac:dyDescent="0.3">
      <c r="A97" s="11">
        <v>95</v>
      </c>
      <c r="B97" s="12" t="s">
        <v>117</v>
      </c>
      <c r="C97" s="12"/>
      <c r="D97" s="7">
        <v>0</v>
      </c>
      <c r="E97" s="8" t="s">
        <v>29</v>
      </c>
      <c r="F97" s="15">
        <v>1</v>
      </c>
      <c r="G97" s="8"/>
      <c r="H97" s="8"/>
      <c r="I97" s="8">
        <f t="shared" si="4"/>
        <v>0</v>
      </c>
      <c r="J97" s="13"/>
      <c r="K97" s="8">
        <f t="shared" si="5"/>
        <v>0</v>
      </c>
      <c r="L97" s="8">
        <f t="shared" si="3"/>
        <v>0</v>
      </c>
      <c r="M97" s="13">
        <v>0</v>
      </c>
      <c r="N97" s="13"/>
      <c r="O97" s="13"/>
      <c r="P97" s="13"/>
      <c r="Q97" s="13"/>
      <c r="R97" s="13"/>
      <c r="S97" s="14">
        <v>0</v>
      </c>
      <c r="T97" s="14">
        <v>0</v>
      </c>
      <c r="U97" s="41"/>
      <c r="V97" s="41"/>
      <c r="W97" s="41"/>
      <c r="X97" s="41"/>
      <c r="Y97" s="41"/>
      <c r="Z97" s="41"/>
      <c r="AA97" s="41"/>
      <c r="AB97" s="41"/>
    </row>
    <row r="98" spans="1:28" ht="16.5" thickBot="1" x14ac:dyDescent="0.3">
      <c r="A98" s="11">
        <v>96</v>
      </c>
      <c r="B98" s="12" t="s">
        <v>118</v>
      </c>
      <c r="C98" s="12"/>
      <c r="D98" s="7" t="s">
        <v>861</v>
      </c>
      <c r="E98" s="8" t="s">
        <v>29</v>
      </c>
      <c r="F98" s="15">
        <v>1</v>
      </c>
      <c r="G98" s="8"/>
      <c r="H98" s="8"/>
      <c r="I98" s="8">
        <f t="shared" si="4"/>
        <v>0</v>
      </c>
      <c r="J98" s="13"/>
      <c r="K98" s="8">
        <f t="shared" si="5"/>
        <v>0</v>
      </c>
      <c r="L98" s="8">
        <f t="shared" si="3"/>
        <v>0</v>
      </c>
      <c r="M98" s="13">
        <v>0</v>
      </c>
      <c r="N98" s="13"/>
      <c r="O98" s="13"/>
      <c r="P98" s="13"/>
      <c r="Q98" s="13"/>
      <c r="R98" s="13"/>
      <c r="S98" s="14">
        <v>0</v>
      </c>
      <c r="T98" s="14">
        <v>0</v>
      </c>
      <c r="U98" s="41"/>
      <c r="V98" s="41"/>
      <c r="W98" s="41"/>
      <c r="X98" s="41"/>
      <c r="Y98" s="41"/>
      <c r="Z98" s="41"/>
      <c r="AA98" s="41"/>
      <c r="AB98" s="41"/>
    </row>
    <row r="99" spans="1:28" ht="16.5" thickBot="1" x14ac:dyDescent="0.3">
      <c r="A99" s="11">
        <v>97</v>
      </c>
      <c r="B99" s="12" t="s">
        <v>119</v>
      </c>
      <c r="C99" s="12"/>
      <c r="D99" s="7" t="s">
        <v>862</v>
      </c>
      <c r="E99" s="8" t="s">
        <v>29</v>
      </c>
      <c r="F99" s="15">
        <v>1</v>
      </c>
      <c r="G99" s="8"/>
      <c r="H99" s="8"/>
      <c r="I99" s="8">
        <f t="shared" si="4"/>
        <v>0</v>
      </c>
      <c r="J99" s="13"/>
      <c r="K99" s="8">
        <f t="shared" si="5"/>
        <v>0</v>
      </c>
      <c r="L99" s="8">
        <f t="shared" si="3"/>
        <v>0</v>
      </c>
      <c r="M99" s="13">
        <v>0</v>
      </c>
      <c r="N99" s="13"/>
      <c r="O99" s="13"/>
      <c r="P99" s="13"/>
      <c r="Q99" s="13"/>
      <c r="R99" s="13"/>
      <c r="S99" s="14">
        <v>0</v>
      </c>
      <c r="T99" s="14">
        <v>0</v>
      </c>
      <c r="U99" s="41"/>
      <c r="V99" s="41"/>
      <c r="W99" s="41"/>
      <c r="X99" s="41"/>
      <c r="Y99" s="41"/>
      <c r="Z99" s="41"/>
      <c r="AA99" s="41"/>
      <c r="AB99" s="41"/>
    </row>
    <row r="100" spans="1:28" ht="16.5" thickBot="1" x14ac:dyDescent="0.3">
      <c r="A100" s="11">
        <v>98</v>
      </c>
      <c r="B100" s="12" t="s">
        <v>120</v>
      </c>
      <c r="C100" s="12"/>
      <c r="D100" s="7">
        <v>0</v>
      </c>
      <c r="E100" s="8" t="s">
        <v>22</v>
      </c>
      <c r="F100" s="15">
        <v>1</v>
      </c>
      <c r="G100" s="8"/>
      <c r="H100" s="8"/>
      <c r="I100" s="8">
        <f t="shared" si="4"/>
        <v>0</v>
      </c>
      <c r="J100" s="13"/>
      <c r="K100" s="8">
        <f t="shared" si="5"/>
        <v>0</v>
      </c>
      <c r="L100" s="8">
        <f t="shared" si="3"/>
        <v>0</v>
      </c>
      <c r="M100" s="13">
        <v>0</v>
      </c>
      <c r="N100" s="13"/>
      <c r="O100" s="13"/>
      <c r="P100" s="13"/>
      <c r="Q100" s="13"/>
      <c r="R100" s="13"/>
      <c r="S100" s="14">
        <v>0</v>
      </c>
      <c r="T100" s="14">
        <v>0</v>
      </c>
      <c r="U100" s="41"/>
      <c r="V100" s="41"/>
      <c r="W100" s="41"/>
      <c r="X100" s="41"/>
      <c r="Y100" s="41"/>
      <c r="Z100" s="41"/>
      <c r="AA100" s="41"/>
      <c r="AB100" s="41"/>
    </row>
    <row r="101" spans="1:28" ht="16.5" thickBot="1" x14ac:dyDescent="0.3">
      <c r="A101" s="11">
        <v>99</v>
      </c>
      <c r="B101" s="12" t="s">
        <v>121</v>
      </c>
      <c r="C101" s="12"/>
      <c r="D101" s="7">
        <v>0</v>
      </c>
      <c r="E101" s="8" t="s">
        <v>22</v>
      </c>
      <c r="F101" s="15">
        <v>1</v>
      </c>
      <c r="G101" s="8"/>
      <c r="H101" s="8"/>
      <c r="I101" s="8">
        <f t="shared" si="4"/>
        <v>0</v>
      </c>
      <c r="J101" s="13"/>
      <c r="K101" s="8">
        <f t="shared" si="5"/>
        <v>0</v>
      </c>
      <c r="L101" s="8">
        <f t="shared" si="3"/>
        <v>0</v>
      </c>
      <c r="M101" s="13">
        <v>0</v>
      </c>
      <c r="N101" s="13"/>
      <c r="O101" s="13"/>
      <c r="P101" s="13"/>
      <c r="Q101" s="13"/>
      <c r="R101" s="13"/>
      <c r="S101" s="14">
        <v>0</v>
      </c>
      <c r="T101" s="14">
        <v>0</v>
      </c>
      <c r="U101" s="41"/>
      <c r="V101" s="41"/>
      <c r="W101" s="41"/>
      <c r="X101" s="41"/>
      <c r="Y101" s="41"/>
      <c r="Z101" s="41"/>
      <c r="AA101" s="41"/>
      <c r="AB101" s="41"/>
    </row>
    <row r="102" spans="1:28" ht="16.5" thickBot="1" x14ac:dyDescent="0.3">
      <c r="A102" s="11">
        <v>100</v>
      </c>
      <c r="B102" s="12" t="s">
        <v>122</v>
      </c>
      <c r="C102" s="12"/>
      <c r="D102" s="7">
        <v>0</v>
      </c>
      <c r="E102" s="8" t="s">
        <v>29</v>
      </c>
      <c r="F102" s="15">
        <v>1</v>
      </c>
      <c r="G102" s="8"/>
      <c r="H102" s="8"/>
      <c r="I102" s="8">
        <f t="shared" si="4"/>
        <v>0</v>
      </c>
      <c r="J102" s="13"/>
      <c r="K102" s="8">
        <f t="shared" si="5"/>
        <v>0</v>
      </c>
      <c r="L102" s="8">
        <f t="shared" si="3"/>
        <v>0</v>
      </c>
      <c r="M102" s="13">
        <v>0</v>
      </c>
      <c r="N102" s="13"/>
      <c r="O102" s="13"/>
      <c r="P102" s="13"/>
      <c r="Q102" s="13"/>
      <c r="R102" s="13"/>
      <c r="S102" s="14">
        <v>0</v>
      </c>
      <c r="T102" s="14">
        <v>0</v>
      </c>
      <c r="U102" s="41"/>
      <c r="V102" s="41"/>
      <c r="W102" s="41"/>
      <c r="X102" s="41"/>
      <c r="Y102" s="41"/>
      <c r="Z102" s="41"/>
      <c r="AA102" s="41"/>
      <c r="AB102" s="41"/>
    </row>
    <row r="103" spans="1:28" ht="16.5" thickBot="1" x14ac:dyDescent="0.3">
      <c r="A103" s="11">
        <v>101</v>
      </c>
      <c r="B103" s="12" t="s">
        <v>123</v>
      </c>
      <c r="C103" s="12"/>
      <c r="D103" s="7" t="s">
        <v>863</v>
      </c>
      <c r="E103" s="8" t="s">
        <v>29</v>
      </c>
      <c r="F103" s="15">
        <v>1</v>
      </c>
      <c r="G103" s="8"/>
      <c r="H103" s="8"/>
      <c r="I103" s="8">
        <f t="shared" si="4"/>
        <v>0</v>
      </c>
      <c r="J103" s="13"/>
      <c r="K103" s="8">
        <f t="shared" si="5"/>
        <v>0</v>
      </c>
      <c r="L103" s="8">
        <f t="shared" si="3"/>
        <v>0</v>
      </c>
      <c r="M103" s="13">
        <v>0</v>
      </c>
      <c r="N103" s="13"/>
      <c r="O103" s="13"/>
      <c r="P103" s="13"/>
      <c r="Q103" s="13"/>
      <c r="R103" s="13"/>
      <c r="S103" s="14">
        <v>0</v>
      </c>
      <c r="T103" s="14">
        <v>0</v>
      </c>
      <c r="U103" s="41"/>
      <c r="V103" s="41"/>
      <c r="W103" s="41"/>
      <c r="X103" s="41"/>
      <c r="Y103" s="41"/>
      <c r="Z103" s="41"/>
      <c r="AA103" s="41"/>
      <c r="AB103" s="41"/>
    </row>
    <row r="104" spans="1:28" ht="16.5" thickBot="1" x14ac:dyDescent="0.3">
      <c r="A104" s="11">
        <v>102</v>
      </c>
      <c r="B104" s="12" t="s">
        <v>124</v>
      </c>
      <c r="C104" s="12"/>
      <c r="D104" s="7" t="s">
        <v>864</v>
      </c>
      <c r="E104" s="8" t="s">
        <v>29</v>
      </c>
      <c r="F104" s="15">
        <v>1</v>
      </c>
      <c r="G104" s="8"/>
      <c r="H104" s="8"/>
      <c r="I104" s="8">
        <f t="shared" si="4"/>
        <v>0</v>
      </c>
      <c r="J104" s="13"/>
      <c r="K104" s="8">
        <f t="shared" si="5"/>
        <v>0</v>
      </c>
      <c r="L104" s="8">
        <f t="shared" si="3"/>
        <v>0</v>
      </c>
      <c r="M104" s="13">
        <v>0</v>
      </c>
      <c r="N104" s="13"/>
      <c r="O104" s="13"/>
      <c r="P104" s="13"/>
      <c r="Q104" s="13"/>
      <c r="R104" s="13"/>
      <c r="S104" s="14">
        <v>0</v>
      </c>
      <c r="T104" s="14">
        <v>0</v>
      </c>
      <c r="U104" s="41"/>
      <c r="V104" s="41"/>
      <c r="W104" s="41"/>
      <c r="X104" s="41"/>
      <c r="Y104" s="41"/>
      <c r="Z104" s="41"/>
      <c r="AA104" s="41"/>
      <c r="AB104" s="41"/>
    </row>
    <row r="105" spans="1:28" ht="16.5" thickBot="1" x14ac:dyDescent="0.3">
      <c r="A105" s="11">
        <v>103</v>
      </c>
      <c r="B105" s="12" t="s">
        <v>125</v>
      </c>
      <c r="C105" s="12"/>
      <c r="D105" s="7">
        <v>0</v>
      </c>
      <c r="E105" s="8" t="s">
        <v>22</v>
      </c>
      <c r="F105" s="15">
        <v>1</v>
      </c>
      <c r="G105" s="8"/>
      <c r="H105" s="8"/>
      <c r="I105" s="8">
        <f t="shared" si="4"/>
        <v>0</v>
      </c>
      <c r="J105" s="13"/>
      <c r="K105" s="8">
        <f t="shared" si="5"/>
        <v>0</v>
      </c>
      <c r="L105" s="8">
        <f t="shared" si="3"/>
        <v>0</v>
      </c>
      <c r="M105" s="13">
        <v>0</v>
      </c>
      <c r="N105" s="13"/>
      <c r="O105" s="13"/>
      <c r="P105" s="13"/>
      <c r="Q105" s="13"/>
      <c r="R105" s="13"/>
      <c r="S105" s="14">
        <v>0</v>
      </c>
      <c r="T105" s="14">
        <v>0</v>
      </c>
      <c r="U105" s="41"/>
      <c r="V105" s="41"/>
      <c r="W105" s="41"/>
      <c r="X105" s="41"/>
      <c r="Y105" s="41"/>
      <c r="Z105" s="41"/>
      <c r="AA105" s="41"/>
      <c r="AB105" s="41"/>
    </row>
    <row r="106" spans="1:28" ht="16.5" thickBot="1" x14ac:dyDescent="0.3">
      <c r="A106" s="11">
        <v>104</v>
      </c>
      <c r="B106" s="12" t="s">
        <v>126</v>
      </c>
      <c r="C106" s="12"/>
      <c r="D106" s="7">
        <v>0</v>
      </c>
      <c r="E106" s="8" t="s">
        <v>22</v>
      </c>
      <c r="F106" s="15">
        <v>1</v>
      </c>
      <c r="G106" s="8"/>
      <c r="H106" s="8"/>
      <c r="I106" s="8">
        <f t="shared" si="4"/>
        <v>0</v>
      </c>
      <c r="J106" s="13"/>
      <c r="K106" s="8">
        <f t="shared" si="5"/>
        <v>0</v>
      </c>
      <c r="L106" s="8">
        <f t="shared" si="3"/>
        <v>0</v>
      </c>
      <c r="M106" s="13">
        <v>0</v>
      </c>
      <c r="N106" s="13"/>
      <c r="O106" s="13"/>
      <c r="P106" s="13"/>
      <c r="Q106" s="13"/>
      <c r="R106" s="13"/>
      <c r="S106" s="14">
        <v>0</v>
      </c>
      <c r="T106" s="14">
        <v>0</v>
      </c>
      <c r="U106" s="41"/>
      <c r="V106" s="41"/>
      <c r="W106" s="41"/>
      <c r="X106" s="41"/>
      <c r="Y106" s="41"/>
      <c r="Z106" s="41"/>
      <c r="AA106" s="41"/>
      <c r="AB106" s="41"/>
    </row>
    <row r="107" spans="1:28" ht="16.5" thickBot="1" x14ac:dyDescent="0.3">
      <c r="A107" s="11">
        <v>105</v>
      </c>
      <c r="B107" s="12" t="s">
        <v>127</v>
      </c>
      <c r="C107" s="12"/>
      <c r="D107" s="7" t="s">
        <v>865</v>
      </c>
      <c r="E107" s="8" t="s">
        <v>29</v>
      </c>
      <c r="F107" s="15">
        <v>1</v>
      </c>
      <c r="G107" s="8"/>
      <c r="H107" s="8"/>
      <c r="I107" s="8">
        <f t="shared" si="4"/>
        <v>0</v>
      </c>
      <c r="J107" s="13"/>
      <c r="K107" s="8">
        <f t="shared" si="5"/>
        <v>0</v>
      </c>
      <c r="L107" s="8">
        <f t="shared" si="3"/>
        <v>0</v>
      </c>
      <c r="M107" s="13">
        <v>0</v>
      </c>
      <c r="N107" s="13"/>
      <c r="O107" s="13"/>
      <c r="P107" s="13"/>
      <c r="Q107" s="13"/>
      <c r="R107" s="13"/>
      <c r="S107" s="14">
        <v>0</v>
      </c>
      <c r="T107" s="14">
        <v>0</v>
      </c>
      <c r="U107" s="41"/>
      <c r="V107" s="41"/>
      <c r="W107" s="41"/>
      <c r="X107" s="41"/>
      <c r="Y107" s="41"/>
      <c r="Z107" s="41"/>
      <c r="AA107" s="41"/>
      <c r="AB107" s="41"/>
    </row>
    <row r="108" spans="1:28" ht="16.5" thickBot="1" x14ac:dyDescent="0.3">
      <c r="A108" s="11">
        <v>106</v>
      </c>
      <c r="B108" s="12" t="s">
        <v>128</v>
      </c>
      <c r="C108" s="12"/>
      <c r="D108" s="7">
        <v>0</v>
      </c>
      <c r="E108" s="8" t="s">
        <v>22</v>
      </c>
      <c r="F108" s="15">
        <v>1</v>
      </c>
      <c r="G108" s="8"/>
      <c r="H108" s="8"/>
      <c r="I108" s="8">
        <f t="shared" si="4"/>
        <v>0</v>
      </c>
      <c r="J108" s="13"/>
      <c r="K108" s="8">
        <f t="shared" si="5"/>
        <v>0</v>
      </c>
      <c r="L108" s="8">
        <f t="shared" si="3"/>
        <v>0</v>
      </c>
      <c r="M108" s="13">
        <v>0</v>
      </c>
      <c r="N108" s="13"/>
      <c r="O108" s="13"/>
      <c r="P108" s="13"/>
      <c r="Q108" s="13"/>
      <c r="R108" s="13"/>
      <c r="S108" s="14">
        <v>0</v>
      </c>
      <c r="T108" s="14">
        <v>0</v>
      </c>
      <c r="U108" s="41"/>
      <c r="V108" s="41"/>
      <c r="W108" s="41"/>
      <c r="X108" s="41"/>
      <c r="Y108" s="41"/>
      <c r="Z108" s="41"/>
      <c r="AA108" s="41"/>
      <c r="AB108" s="41"/>
    </row>
    <row r="109" spans="1:28" ht="16.5" thickBot="1" x14ac:dyDescent="0.3">
      <c r="A109" s="11">
        <v>107</v>
      </c>
      <c r="B109" s="12" t="s">
        <v>129</v>
      </c>
      <c r="C109" s="12"/>
      <c r="D109" s="7" t="s">
        <v>866</v>
      </c>
      <c r="E109" s="8" t="s">
        <v>29</v>
      </c>
      <c r="F109" s="13">
        <v>3</v>
      </c>
      <c r="G109" s="8"/>
      <c r="H109" s="8"/>
      <c r="I109" s="8">
        <f t="shared" si="4"/>
        <v>0</v>
      </c>
      <c r="J109" s="13"/>
      <c r="K109" s="8">
        <f t="shared" si="5"/>
        <v>0</v>
      </c>
      <c r="L109" s="8">
        <f t="shared" si="3"/>
        <v>0</v>
      </c>
      <c r="M109" s="13">
        <v>0</v>
      </c>
      <c r="N109" s="13"/>
      <c r="O109" s="13"/>
      <c r="P109" s="13"/>
      <c r="Q109" s="13"/>
      <c r="R109" s="13"/>
      <c r="S109" s="14">
        <v>0</v>
      </c>
      <c r="T109" s="14">
        <v>0</v>
      </c>
      <c r="U109" s="41"/>
      <c r="V109" s="41"/>
      <c r="W109" s="41"/>
      <c r="X109" s="41"/>
      <c r="Y109" s="41"/>
      <c r="Z109" s="41"/>
      <c r="AA109" s="41"/>
      <c r="AB109" s="41"/>
    </row>
    <row r="110" spans="1:28" ht="16.5" thickBot="1" x14ac:dyDescent="0.3">
      <c r="A110" s="11">
        <v>108</v>
      </c>
      <c r="B110" s="12" t="s">
        <v>130</v>
      </c>
      <c r="C110" s="12"/>
      <c r="D110" s="7">
        <v>0</v>
      </c>
      <c r="E110" s="8" t="s">
        <v>29</v>
      </c>
      <c r="F110" s="13">
        <v>1</v>
      </c>
      <c r="G110" s="8"/>
      <c r="H110" s="8"/>
      <c r="I110" s="8">
        <f t="shared" si="4"/>
        <v>0</v>
      </c>
      <c r="J110" s="13"/>
      <c r="K110" s="8">
        <f t="shared" si="5"/>
        <v>0</v>
      </c>
      <c r="L110" s="8">
        <f t="shared" si="3"/>
        <v>0</v>
      </c>
      <c r="M110" s="13">
        <v>0</v>
      </c>
      <c r="N110" s="13"/>
      <c r="O110" s="13"/>
      <c r="P110" s="13"/>
      <c r="Q110" s="13"/>
      <c r="R110" s="13"/>
      <c r="S110" s="14">
        <v>0</v>
      </c>
      <c r="T110" s="14">
        <v>0</v>
      </c>
      <c r="U110" s="41"/>
      <c r="V110" s="41"/>
      <c r="W110" s="41"/>
      <c r="X110" s="41"/>
      <c r="Y110" s="41"/>
      <c r="Z110" s="41"/>
      <c r="AA110" s="41"/>
      <c r="AB110" s="41"/>
    </row>
    <row r="111" spans="1:28" ht="16.5" thickBot="1" x14ac:dyDescent="0.3">
      <c r="A111" s="11">
        <v>109</v>
      </c>
      <c r="B111" s="12" t="s">
        <v>131</v>
      </c>
      <c r="C111" s="12"/>
      <c r="D111" s="7" t="s">
        <v>867</v>
      </c>
      <c r="E111" s="8" t="s">
        <v>29</v>
      </c>
      <c r="F111" s="13">
        <v>3</v>
      </c>
      <c r="G111" s="8"/>
      <c r="H111" s="8"/>
      <c r="I111" s="8">
        <f t="shared" si="4"/>
        <v>0</v>
      </c>
      <c r="J111" s="13"/>
      <c r="K111" s="8">
        <f t="shared" si="5"/>
        <v>0</v>
      </c>
      <c r="L111" s="8">
        <f t="shared" si="3"/>
        <v>0</v>
      </c>
      <c r="M111" s="13">
        <v>0</v>
      </c>
      <c r="N111" s="13"/>
      <c r="O111" s="13"/>
      <c r="P111" s="13"/>
      <c r="Q111" s="13"/>
      <c r="R111" s="13"/>
      <c r="S111" s="14">
        <v>0</v>
      </c>
      <c r="T111" s="14">
        <v>0</v>
      </c>
      <c r="U111" s="41"/>
      <c r="V111" s="41"/>
      <c r="W111" s="41"/>
      <c r="X111" s="41"/>
      <c r="Y111" s="41"/>
      <c r="Z111" s="41"/>
      <c r="AA111" s="41"/>
      <c r="AB111" s="41"/>
    </row>
    <row r="112" spans="1:28" ht="16.5" thickBot="1" x14ac:dyDescent="0.3">
      <c r="A112" s="11">
        <v>110</v>
      </c>
      <c r="B112" s="12" t="s">
        <v>132</v>
      </c>
      <c r="C112" s="12"/>
      <c r="D112" s="7">
        <v>0</v>
      </c>
      <c r="E112" s="8" t="s">
        <v>29</v>
      </c>
      <c r="F112" s="13">
        <v>1</v>
      </c>
      <c r="G112" s="8"/>
      <c r="H112" s="8"/>
      <c r="I112" s="8">
        <f t="shared" si="4"/>
        <v>0</v>
      </c>
      <c r="J112" s="13"/>
      <c r="K112" s="8">
        <f t="shared" si="5"/>
        <v>0</v>
      </c>
      <c r="L112" s="8">
        <f t="shared" si="3"/>
        <v>0</v>
      </c>
      <c r="M112" s="13">
        <v>0</v>
      </c>
      <c r="N112" s="13"/>
      <c r="O112" s="13"/>
      <c r="P112" s="13"/>
      <c r="Q112" s="13"/>
      <c r="R112" s="13"/>
      <c r="S112" s="14">
        <v>0</v>
      </c>
      <c r="T112" s="14">
        <v>0</v>
      </c>
      <c r="U112" s="41"/>
      <c r="V112" s="41"/>
      <c r="W112" s="41"/>
      <c r="X112" s="41"/>
      <c r="Y112" s="41"/>
      <c r="Z112" s="41"/>
      <c r="AA112" s="41"/>
      <c r="AB112" s="41"/>
    </row>
    <row r="113" spans="1:28" ht="16.5" thickBot="1" x14ac:dyDescent="0.3">
      <c r="A113" s="11">
        <v>111</v>
      </c>
      <c r="B113" s="12" t="s">
        <v>133</v>
      </c>
      <c r="C113" s="12"/>
      <c r="D113" s="7">
        <v>0</v>
      </c>
      <c r="E113" s="8" t="s">
        <v>22</v>
      </c>
      <c r="F113" s="13">
        <v>1</v>
      </c>
      <c r="G113" s="8"/>
      <c r="H113" s="8"/>
      <c r="I113" s="8">
        <f t="shared" si="4"/>
        <v>0</v>
      </c>
      <c r="J113" s="13"/>
      <c r="K113" s="8">
        <f t="shared" si="5"/>
        <v>0</v>
      </c>
      <c r="L113" s="8">
        <f t="shared" si="3"/>
        <v>0</v>
      </c>
      <c r="M113" s="13">
        <v>0</v>
      </c>
      <c r="N113" s="13"/>
      <c r="O113" s="13"/>
      <c r="P113" s="13"/>
      <c r="Q113" s="13"/>
      <c r="R113" s="13"/>
      <c r="S113" s="14">
        <v>0</v>
      </c>
      <c r="T113" s="14">
        <v>0</v>
      </c>
      <c r="U113" s="41"/>
      <c r="V113" s="41"/>
      <c r="W113" s="41"/>
      <c r="X113" s="41"/>
      <c r="Y113" s="41"/>
      <c r="Z113" s="41"/>
      <c r="AA113" s="41"/>
      <c r="AB113" s="41"/>
    </row>
    <row r="114" spans="1:28" ht="16.5" thickBot="1" x14ac:dyDescent="0.3">
      <c r="A114" s="11">
        <v>112</v>
      </c>
      <c r="B114" s="12" t="s">
        <v>134</v>
      </c>
      <c r="C114" s="12"/>
      <c r="D114" s="7" t="s">
        <v>868</v>
      </c>
      <c r="E114" s="8" t="s">
        <v>29</v>
      </c>
      <c r="F114" s="13">
        <v>1</v>
      </c>
      <c r="G114" s="8"/>
      <c r="H114" s="8"/>
      <c r="I114" s="8">
        <f t="shared" si="4"/>
        <v>0</v>
      </c>
      <c r="J114" s="13"/>
      <c r="K114" s="8">
        <f t="shared" si="5"/>
        <v>0</v>
      </c>
      <c r="L114" s="8">
        <f t="shared" si="3"/>
        <v>0</v>
      </c>
      <c r="M114" s="13">
        <v>0</v>
      </c>
      <c r="N114" s="13"/>
      <c r="O114" s="13"/>
      <c r="P114" s="13"/>
      <c r="Q114" s="13"/>
      <c r="R114" s="13"/>
      <c r="S114" s="14">
        <v>0</v>
      </c>
      <c r="T114" s="14">
        <v>0</v>
      </c>
      <c r="U114" s="41"/>
      <c r="V114" s="41"/>
      <c r="W114" s="41"/>
      <c r="X114" s="41"/>
      <c r="Y114" s="41"/>
      <c r="Z114" s="41"/>
      <c r="AA114" s="41"/>
      <c r="AB114" s="41"/>
    </row>
    <row r="115" spans="1:28" ht="16.5" thickBot="1" x14ac:dyDescent="0.3">
      <c r="A115" s="11">
        <v>113</v>
      </c>
      <c r="B115" s="12" t="s">
        <v>135</v>
      </c>
      <c r="C115" s="12"/>
      <c r="D115" s="7">
        <v>0</v>
      </c>
      <c r="E115" s="8" t="s">
        <v>22</v>
      </c>
      <c r="F115" s="13">
        <v>1</v>
      </c>
      <c r="G115" s="8"/>
      <c r="H115" s="8"/>
      <c r="I115" s="8">
        <f t="shared" si="4"/>
        <v>0</v>
      </c>
      <c r="J115" s="13"/>
      <c r="K115" s="8">
        <f t="shared" si="5"/>
        <v>0</v>
      </c>
      <c r="L115" s="8">
        <f t="shared" si="3"/>
        <v>0</v>
      </c>
      <c r="M115" s="13">
        <v>0</v>
      </c>
      <c r="N115" s="13"/>
      <c r="O115" s="13"/>
      <c r="P115" s="13"/>
      <c r="Q115" s="13"/>
      <c r="R115" s="13"/>
      <c r="S115" s="14">
        <v>0</v>
      </c>
      <c r="T115" s="14">
        <v>0</v>
      </c>
      <c r="U115" s="41"/>
      <c r="V115" s="41"/>
      <c r="W115" s="41"/>
      <c r="X115" s="41"/>
      <c r="Y115" s="41"/>
      <c r="Z115" s="41"/>
      <c r="AA115" s="41"/>
      <c r="AB115" s="41"/>
    </row>
    <row r="116" spans="1:28" ht="16.5" thickBot="1" x14ac:dyDescent="0.3">
      <c r="A116" s="11">
        <v>114</v>
      </c>
      <c r="B116" s="12" t="s">
        <v>136</v>
      </c>
      <c r="C116" s="12"/>
      <c r="D116" s="7">
        <v>0</v>
      </c>
      <c r="E116" s="8" t="s">
        <v>22</v>
      </c>
      <c r="F116" s="13">
        <v>2</v>
      </c>
      <c r="G116" s="8"/>
      <c r="H116" s="8"/>
      <c r="I116" s="8">
        <f t="shared" si="4"/>
        <v>0</v>
      </c>
      <c r="J116" s="13"/>
      <c r="K116" s="8">
        <f t="shared" si="5"/>
        <v>0</v>
      </c>
      <c r="L116" s="8">
        <f t="shared" si="3"/>
        <v>0</v>
      </c>
      <c r="M116" s="13">
        <v>0</v>
      </c>
      <c r="N116" s="13"/>
      <c r="O116" s="13"/>
      <c r="P116" s="13"/>
      <c r="Q116" s="13"/>
      <c r="R116" s="13"/>
      <c r="S116" s="14">
        <v>0</v>
      </c>
      <c r="T116" s="14">
        <v>0</v>
      </c>
      <c r="U116" s="41"/>
      <c r="V116" s="41"/>
      <c r="W116" s="41"/>
      <c r="X116" s="41"/>
      <c r="Y116" s="41"/>
      <c r="Z116" s="41"/>
      <c r="AA116" s="41"/>
      <c r="AB116" s="41"/>
    </row>
    <row r="117" spans="1:28" ht="16.5" thickBot="1" x14ac:dyDescent="0.3">
      <c r="A117" s="11">
        <v>115</v>
      </c>
      <c r="B117" s="12" t="s">
        <v>137</v>
      </c>
      <c r="C117" s="12"/>
      <c r="D117" s="7">
        <v>0</v>
      </c>
      <c r="E117" s="8" t="s">
        <v>22</v>
      </c>
      <c r="F117" s="13">
        <v>1</v>
      </c>
      <c r="G117" s="8"/>
      <c r="H117" s="8"/>
      <c r="I117" s="8">
        <f t="shared" si="4"/>
        <v>0</v>
      </c>
      <c r="J117" s="13"/>
      <c r="K117" s="8">
        <f t="shared" si="5"/>
        <v>0</v>
      </c>
      <c r="L117" s="8">
        <f t="shared" si="3"/>
        <v>0</v>
      </c>
      <c r="M117" s="13">
        <v>0</v>
      </c>
      <c r="N117" s="13"/>
      <c r="O117" s="13"/>
      <c r="P117" s="13"/>
      <c r="Q117" s="13"/>
      <c r="R117" s="13"/>
      <c r="S117" s="14">
        <v>0</v>
      </c>
      <c r="T117" s="14">
        <v>0</v>
      </c>
      <c r="U117" s="41"/>
      <c r="V117" s="41"/>
      <c r="W117" s="41"/>
      <c r="X117" s="41"/>
      <c r="Y117" s="41"/>
      <c r="Z117" s="41"/>
      <c r="AA117" s="41"/>
      <c r="AB117" s="41"/>
    </row>
    <row r="118" spans="1:28" ht="16.5" thickBot="1" x14ac:dyDescent="0.3">
      <c r="A118" s="11">
        <v>116</v>
      </c>
      <c r="B118" s="12" t="s">
        <v>138</v>
      </c>
      <c r="C118" s="12"/>
      <c r="D118" s="7" t="s">
        <v>869</v>
      </c>
      <c r="E118" s="8" t="s">
        <v>22</v>
      </c>
      <c r="F118" s="13">
        <v>1</v>
      </c>
      <c r="G118" s="8"/>
      <c r="H118" s="8"/>
      <c r="I118" s="8">
        <f t="shared" si="4"/>
        <v>0</v>
      </c>
      <c r="J118" s="13"/>
      <c r="K118" s="8">
        <f t="shared" si="5"/>
        <v>0</v>
      </c>
      <c r="L118" s="8">
        <f t="shared" si="3"/>
        <v>0</v>
      </c>
      <c r="M118" s="13">
        <v>0</v>
      </c>
      <c r="N118" s="13"/>
      <c r="O118" s="13"/>
      <c r="P118" s="13"/>
      <c r="Q118" s="13"/>
      <c r="R118" s="13"/>
      <c r="S118" s="14">
        <v>0</v>
      </c>
      <c r="T118" s="14">
        <v>0</v>
      </c>
      <c r="U118" s="41"/>
      <c r="V118" s="41"/>
      <c r="W118" s="41"/>
      <c r="X118" s="41"/>
      <c r="Y118" s="41"/>
      <c r="Z118" s="41"/>
      <c r="AA118" s="41"/>
      <c r="AB118" s="41"/>
    </row>
    <row r="119" spans="1:28" ht="16.5" thickBot="1" x14ac:dyDescent="0.3">
      <c r="A119" s="11">
        <v>117</v>
      </c>
      <c r="B119" s="12" t="s">
        <v>139</v>
      </c>
      <c r="C119" s="12"/>
      <c r="D119" s="7" t="s">
        <v>857</v>
      </c>
      <c r="E119" s="8" t="s">
        <v>29</v>
      </c>
      <c r="F119" s="13">
        <v>1</v>
      </c>
      <c r="G119" s="8"/>
      <c r="H119" s="8"/>
      <c r="I119" s="8">
        <f t="shared" si="4"/>
        <v>0</v>
      </c>
      <c r="J119" s="13"/>
      <c r="K119" s="8">
        <f t="shared" si="5"/>
        <v>0</v>
      </c>
      <c r="L119" s="8">
        <f t="shared" si="3"/>
        <v>0</v>
      </c>
      <c r="M119" s="13">
        <v>0</v>
      </c>
      <c r="N119" s="13"/>
      <c r="O119" s="13"/>
      <c r="P119" s="13"/>
      <c r="Q119" s="13"/>
      <c r="R119" s="13"/>
      <c r="S119" s="14">
        <v>0</v>
      </c>
      <c r="T119" s="14">
        <v>0</v>
      </c>
      <c r="U119" s="41"/>
      <c r="V119" s="41"/>
      <c r="W119" s="41"/>
      <c r="X119" s="41"/>
      <c r="Y119" s="41"/>
      <c r="Z119" s="41"/>
      <c r="AA119" s="41"/>
      <c r="AB119" s="41"/>
    </row>
    <row r="120" spans="1:28" ht="16.5" thickBot="1" x14ac:dyDescent="0.3">
      <c r="A120" s="11">
        <v>118</v>
      </c>
      <c r="B120" s="12" t="s">
        <v>140</v>
      </c>
      <c r="C120" s="12"/>
      <c r="D120" s="7">
        <v>0</v>
      </c>
      <c r="E120" s="8" t="s">
        <v>22</v>
      </c>
      <c r="F120" s="13">
        <v>1</v>
      </c>
      <c r="G120" s="8"/>
      <c r="H120" s="8"/>
      <c r="I120" s="8">
        <f t="shared" si="4"/>
        <v>0</v>
      </c>
      <c r="J120" s="13"/>
      <c r="K120" s="8">
        <f t="shared" si="5"/>
        <v>0</v>
      </c>
      <c r="L120" s="8">
        <f t="shared" si="3"/>
        <v>0</v>
      </c>
      <c r="M120" s="13">
        <v>0</v>
      </c>
      <c r="N120" s="13"/>
      <c r="O120" s="13"/>
      <c r="P120" s="13"/>
      <c r="Q120" s="13"/>
      <c r="R120" s="13"/>
      <c r="S120" s="14">
        <v>0</v>
      </c>
      <c r="T120" s="14">
        <v>0</v>
      </c>
      <c r="U120" s="41"/>
      <c r="V120" s="41"/>
      <c r="W120" s="41"/>
      <c r="X120" s="41"/>
      <c r="Y120" s="41"/>
      <c r="Z120" s="41"/>
      <c r="AA120" s="41"/>
      <c r="AB120" s="41"/>
    </row>
    <row r="121" spans="1:28" ht="16.5" thickBot="1" x14ac:dyDescent="0.3">
      <c r="A121" s="11">
        <v>119</v>
      </c>
      <c r="B121" s="12" t="s">
        <v>141</v>
      </c>
      <c r="C121" s="12"/>
      <c r="D121" s="7" t="s">
        <v>870</v>
      </c>
      <c r="E121" s="8" t="s">
        <v>29</v>
      </c>
      <c r="F121" s="13">
        <v>1</v>
      </c>
      <c r="G121" s="8"/>
      <c r="H121" s="8"/>
      <c r="I121" s="8">
        <f t="shared" si="4"/>
        <v>0</v>
      </c>
      <c r="J121" s="13"/>
      <c r="K121" s="8">
        <f t="shared" si="5"/>
        <v>0</v>
      </c>
      <c r="L121" s="8">
        <f t="shared" si="3"/>
        <v>0</v>
      </c>
      <c r="M121" s="13">
        <v>0</v>
      </c>
      <c r="N121" s="13"/>
      <c r="O121" s="13"/>
      <c r="P121" s="13"/>
      <c r="Q121" s="13"/>
      <c r="R121" s="13"/>
      <c r="S121" s="14">
        <v>0</v>
      </c>
      <c r="T121" s="14">
        <v>0</v>
      </c>
      <c r="U121" s="41"/>
      <c r="V121" s="41"/>
      <c r="W121" s="41"/>
      <c r="X121" s="41"/>
      <c r="Y121" s="41"/>
      <c r="Z121" s="41"/>
      <c r="AA121" s="41"/>
      <c r="AB121" s="41"/>
    </row>
    <row r="122" spans="1:28" ht="16.5" thickBot="1" x14ac:dyDescent="0.3">
      <c r="A122" s="11">
        <v>120</v>
      </c>
      <c r="B122" s="12" t="s">
        <v>142</v>
      </c>
      <c r="C122" s="12"/>
      <c r="D122" s="7">
        <v>0</v>
      </c>
      <c r="E122" s="8" t="s">
        <v>22</v>
      </c>
      <c r="F122" s="13">
        <v>2</v>
      </c>
      <c r="G122" s="8"/>
      <c r="H122" s="8"/>
      <c r="I122" s="8">
        <f t="shared" si="4"/>
        <v>0</v>
      </c>
      <c r="J122" s="13"/>
      <c r="K122" s="8">
        <f t="shared" si="5"/>
        <v>0</v>
      </c>
      <c r="L122" s="8">
        <f t="shared" si="3"/>
        <v>0</v>
      </c>
      <c r="M122" s="13">
        <v>0</v>
      </c>
      <c r="N122" s="13"/>
      <c r="O122" s="13"/>
      <c r="P122" s="13"/>
      <c r="Q122" s="13"/>
      <c r="R122" s="13"/>
      <c r="S122" s="14">
        <v>0</v>
      </c>
      <c r="T122" s="14">
        <v>0</v>
      </c>
      <c r="U122" s="41"/>
      <c r="V122" s="41"/>
      <c r="W122" s="41"/>
      <c r="X122" s="41"/>
      <c r="Y122" s="41"/>
      <c r="Z122" s="41"/>
      <c r="AA122" s="41"/>
      <c r="AB122" s="41"/>
    </row>
    <row r="123" spans="1:28" ht="16.5" thickBot="1" x14ac:dyDescent="0.3">
      <c r="A123" s="11">
        <v>121</v>
      </c>
      <c r="B123" s="12" t="s">
        <v>143</v>
      </c>
      <c r="C123" s="12"/>
      <c r="D123" s="7" t="s">
        <v>871</v>
      </c>
      <c r="E123" s="8" t="s">
        <v>22</v>
      </c>
      <c r="F123" s="13">
        <v>1</v>
      </c>
      <c r="G123" s="8"/>
      <c r="H123" s="8"/>
      <c r="I123" s="8">
        <f t="shared" si="4"/>
        <v>0</v>
      </c>
      <c r="J123" s="13"/>
      <c r="K123" s="8">
        <f t="shared" si="5"/>
        <v>0</v>
      </c>
      <c r="L123" s="8">
        <f t="shared" si="3"/>
        <v>0</v>
      </c>
      <c r="M123" s="13">
        <v>0</v>
      </c>
      <c r="N123" s="13"/>
      <c r="O123" s="13"/>
      <c r="P123" s="13"/>
      <c r="Q123" s="13"/>
      <c r="R123" s="13"/>
      <c r="S123" s="14">
        <v>0</v>
      </c>
      <c r="T123" s="14">
        <v>0</v>
      </c>
      <c r="U123" s="41"/>
      <c r="V123" s="41"/>
      <c r="W123" s="41"/>
      <c r="X123" s="41"/>
      <c r="Y123" s="41"/>
      <c r="Z123" s="41"/>
      <c r="AA123" s="41"/>
      <c r="AB123" s="41"/>
    </row>
    <row r="124" spans="1:28" ht="16.5" thickBot="1" x14ac:dyDescent="0.3">
      <c r="A124" s="11">
        <v>122</v>
      </c>
      <c r="B124" s="12" t="s">
        <v>144</v>
      </c>
      <c r="C124" s="12"/>
      <c r="D124" s="7">
        <v>0</v>
      </c>
      <c r="E124" s="8" t="s">
        <v>29</v>
      </c>
      <c r="F124" s="13">
        <v>2</v>
      </c>
      <c r="G124" s="8"/>
      <c r="H124" s="8"/>
      <c r="I124" s="8">
        <f t="shared" si="4"/>
        <v>0</v>
      </c>
      <c r="J124" s="13"/>
      <c r="K124" s="8">
        <f t="shared" si="5"/>
        <v>0</v>
      </c>
      <c r="L124" s="8">
        <f t="shared" si="3"/>
        <v>0</v>
      </c>
      <c r="M124" s="13">
        <v>0</v>
      </c>
      <c r="N124" s="13"/>
      <c r="O124" s="13"/>
      <c r="P124" s="13"/>
      <c r="Q124" s="13"/>
      <c r="R124" s="13"/>
      <c r="S124" s="14">
        <v>0</v>
      </c>
      <c r="T124" s="14">
        <v>0</v>
      </c>
      <c r="U124" s="41"/>
      <c r="V124" s="41"/>
      <c r="W124" s="41"/>
      <c r="X124" s="41"/>
      <c r="Y124" s="41"/>
      <c r="Z124" s="41"/>
      <c r="AA124" s="41"/>
      <c r="AB124" s="41"/>
    </row>
    <row r="125" spans="1:28" ht="16.5" thickBot="1" x14ac:dyDescent="0.3">
      <c r="A125" s="11">
        <v>123</v>
      </c>
      <c r="B125" s="12" t="s">
        <v>145</v>
      </c>
      <c r="C125" s="12"/>
      <c r="D125" s="7">
        <v>0</v>
      </c>
      <c r="E125" s="8" t="s">
        <v>22</v>
      </c>
      <c r="F125" s="13">
        <v>1</v>
      </c>
      <c r="G125" s="8"/>
      <c r="H125" s="8"/>
      <c r="I125" s="8">
        <f t="shared" si="4"/>
        <v>0</v>
      </c>
      <c r="J125" s="13"/>
      <c r="K125" s="8">
        <f t="shared" si="5"/>
        <v>0</v>
      </c>
      <c r="L125" s="8">
        <f t="shared" si="3"/>
        <v>0</v>
      </c>
      <c r="M125" s="13">
        <v>0</v>
      </c>
      <c r="N125" s="13"/>
      <c r="O125" s="13"/>
      <c r="P125" s="13"/>
      <c r="Q125" s="13"/>
      <c r="R125" s="13"/>
      <c r="S125" s="14">
        <v>0</v>
      </c>
      <c r="T125" s="14">
        <v>0</v>
      </c>
      <c r="U125" s="41"/>
      <c r="V125" s="41"/>
      <c r="W125" s="41"/>
      <c r="X125" s="41"/>
      <c r="Y125" s="41"/>
      <c r="Z125" s="41"/>
      <c r="AA125" s="41"/>
      <c r="AB125" s="41"/>
    </row>
    <row r="126" spans="1:28" ht="16.5" thickBot="1" x14ac:dyDescent="0.3">
      <c r="A126" s="11">
        <v>124</v>
      </c>
      <c r="B126" s="12" t="s">
        <v>146</v>
      </c>
      <c r="C126" s="12"/>
      <c r="D126" s="7" t="s">
        <v>872</v>
      </c>
      <c r="E126" s="8" t="s">
        <v>29</v>
      </c>
      <c r="F126" s="13">
        <v>1</v>
      </c>
      <c r="G126" s="8"/>
      <c r="H126" s="8"/>
      <c r="I126" s="8">
        <f t="shared" si="4"/>
        <v>0</v>
      </c>
      <c r="J126" s="13"/>
      <c r="K126" s="8">
        <f t="shared" si="5"/>
        <v>0</v>
      </c>
      <c r="L126" s="8">
        <f t="shared" si="3"/>
        <v>0</v>
      </c>
      <c r="M126" s="13">
        <v>0</v>
      </c>
      <c r="N126" s="13"/>
      <c r="O126" s="13"/>
      <c r="P126" s="13"/>
      <c r="Q126" s="13"/>
      <c r="R126" s="13"/>
      <c r="S126" s="14">
        <v>0</v>
      </c>
      <c r="T126" s="14">
        <v>0</v>
      </c>
      <c r="U126" s="41"/>
      <c r="V126" s="41"/>
      <c r="W126" s="41"/>
      <c r="X126" s="41"/>
      <c r="Y126" s="41"/>
      <c r="Z126" s="41"/>
      <c r="AA126" s="41"/>
      <c r="AB126" s="41"/>
    </row>
    <row r="127" spans="1:28" ht="16.5" thickBot="1" x14ac:dyDescent="0.3">
      <c r="A127" s="11">
        <v>125</v>
      </c>
      <c r="B127" s="12" t="s">
        <v>147</v>
      </c>
      <c r="C127" s="12"/>
      <c r="D127" s="7" t="s">
        <v>873</v>
      </c>
      <c r="E127" s="8" t="s">
        <v>29</v>
      </c>
      <c r="F127" s="13">
        <v>1</v>
      </c>
      <c r="G127" s="8"/>
      <c r="H127" s="8"/>
      <c r="I127" s="8">
        <f t="shared" si="4"/>
        <v>0</v>
      </c>
      <c r="J127" s="13"/>
      <c r="K127" s="8">
        <f t="shared" si="5"/>
        <v>0</v>
      </c>
      <c r="L127" s="8">
        <f t="shared" si="3"/>
        <v>0</v>
      </c>
      <c r="M127" s="13">
        <v>0</v>
      </c>
      <c r="N127" s="13"/>
      <c r="O127" s="13"/>
      <c r="P127" s="13"/>
      <c r="Q127" s="13"/>
      <c r="R127" s="13"/>
      <c r="S127" s="14">
        <v>0</v>
      </c>
      <c r="T127" s="14">
        <v>0</v>
      </c>
      <c r="U127" s="41"/>
      <c r="V127" s="41"/>
      <c r="W127" s="41"/>
      <c r="X127" s="41"/>
      <c r="Y127" s="41"/>
      <c r="Z127" s="41"/>
      <c r="AA127" s="41"/>
      <c r="AB127" s="41"/>
    </row>
    <row r="128" spans="1:28" ht="16.5" thickBot="1" x14ac:dyDescent="0.3">
      <c r="A128" s="11">
        <v>126</v>
      </c>
      <c r="B128" s="12" t="s">
        <v>148</v>
      </c>
      <c r="C128" s="12"/>
      <c r="D128" s="7">
        <v>0</v>
      </c>
      <c r="E128" s="8" t="s">
        <v>149</v>
      </c>
      <c r="F128" s="13">
        <v>1</v>
      </c>
      <c r="G128" s="8"/>
      <c r="H128" s="8"/>
      <c r="I128" s="8">
        <f t="shared" si="4"/>
        <v>0</v>
      </c>
      <c r="J128" s="13"/>
      <c r="K128" s="8">
        <f t="shared" si="5"/>
        <v>0</v>
      </c>
      <c r="L128" s="8">
        <f t="shared" si="3"/>
        <v>0</v>
      </c>
      <c r="M128" s="13">
        <v>0</v>
      </c>
      <c r="N128" s="13"/>
      <c r="O128" s="13"/>
      <c r="P128" s="13"/>
      <c r="Q128" s="13"/>
      <c r="R128" s="13"/>
      <c r="S128" s="14">
        <v>0</v>
      </c>
      <c r="T128" s="14">
        <v>0</v>
      </c>
      <c r="U128" s="41"/>
      <c r="V128" s="41"/>
      <c r="W128" s="41"/>
      <c r="X128" s="41"/>
      <c r="Y128" s="41"/>
      <c r="Z128" s="41"/>
      <c r="AA128" s="41"/>
      <c r="AB128" s="41"/>
    </row>
    <row r="129" spans="1:28" ht="16.5" thickBot="1" x14ac:dyDescent="0.3">
      <c r="A129" s="11">
        <v>127</v>
      </c>
      <c r="B129" s="12" t="s">
        <v>150</v>
      </c>
      <c r="C129" s="12"/>
      <c r="D129" s="7" t="s">
        <v>874</v>
      </c>
      <c r="E129" s="8" t="s">
        <v>29</v>
      </c>
      <c r="F129" s="13">
        <v>1</v>
      </c>
      <c r="G129" s="8"/>
      <c r="H129" s="8"/>
      <c r="I129" s="8">
        <f t="shared" si="4"/>
        <v>0</v>
      </c>
      <c r="J129" s="13"/>
      <c r="K129" s="8">
        <f t="shared" si="5"/>
        <v>0</v>
      </c>
      <c r="L129" s="8">
        <f t="shared" si="3"/>
        <v>0</v>
      </c>
      <c r="M129" s="13">
        <v>0</v>
      </c>
      <c r="N129" s="13"/>
      <c r="O129" s="13"/>
      <c r="P129" s="13"/>
      <c r="Q129" s="13"/>
      <c r="R129" s="13"/>
      <c r="S129" s="14">
        <v>0</v>
      </c>
      <c r="T129" s="14">
        <v>0</v>
      </c>
      <c r="U129" s="41"/>
      <c r="V129" s="41"/>
      <c r="W129" s="41"/>
      <c r="X129" s="41"/>
      <c r="Y129" s="41"/>
      <c r="Z129" s="41"/>
      <c r="AA129" s="41"/>
      <c r="AB129" s="41"/>
    </row>
    <row r="130" spans="1:28" ht="16.5" thickBot="1" x14ac:dyDescent="0.3">
      <c r="A130" s="11">
        <v>128</v>
      </c>
      <c r="B130" s="12" t="s">
        <v>151</v>
      </c>
      <c r="C130" s="12"/>
      <c r="D130" s="7" t="s">
        <v>875</v>
      </c>
      <c r="E130" s="8" t="s">
        <v>29</v>
      </c>
      <c r="F130" s="13">
        <v>1</v>
      </c>
      <c r="G130" s="8"/>
      <c r="H130" s="8"/>
      <c r="I130" s="8">
        <f t="shared" si="4"/>
        <v>0</v>
      </c>
      <c r="J130" s="13"/>
      <c r="K130" s="8">
        <f t="shared" si="5"/>
        <v>0</v>
      </c>
      <c r="L130" s="8">
        <f t="shared" si="3"/>
        <v>0</v>
      </c>
      <c r="M130" s="13">
        <v>0</v>
      </c>
      <c r="N130" s="13"/>
      <c r="O130" s="13"/>
      <c r="P130" s="13"/>
      <c r="Q130" s="13"/>
      <c r="R130" s="13"/>
      <c r="S130" s="14">
        <v>0</v>
      </c>
      <c r="T130" s="14">
        <v>0</v>
      </c>
      <c r="U130" s="41"/>
      <c r="V130" s="41"/>
      <c r="W130" s="41"/>
      <c r="X130" s="41"/>
      <c r="Y130" s="41"/>
      <c r="Z130" s="41"/>
      <c r="AA130" s="41"/>
      <c r="AB130" s="41"/>
    </row>
    <row r="131" spans="1:28" ht="16.5" thickBot="1" x14ac:dyDescent="0.3">
      <c r="A131" s="11">
        <v>129</v>
      </c>
      <c r="B131" s="12" t="s">
        <v>152</v>
      </c>
      <c r="C131" s="12"/>
      <c r="D131" s="7">
        <v>0</v>
      </c>
      <c r="E131" s="8" t="s">
        <v>22</v>
      </c>
      <c r="F131" s="13">
        <v>1</v>
      </c>
      <c r="G131" s="8"/>
      <c r="H131" s="8"/>
      <c r="I131" s="8">
        <f t="shared" si="4"/>
        <v>0</v>
      </c>
      <c r="J131" s="13"/>
      <c r="K131" s="8">
        <f t="shared" si="5"/>
        <v>0</v>
      </c>
      <c r="L131" s="8">
        <f t="shared" ref="L131:L194" si="6">IF(K131&gt;F131,K131-F131,0)</f>
        <v>0</v>
      </c>
      <c r="M131" s="13">
        <v>0</v>
      </c>
      <c r="N131" s="13"/>
      <c r="O131" s="13"/>
      <c r="P131" s="13"/>
      <c r="Q131" s="13"/>
      <c r="R131" s="13"/>
      <c r="S131" s="14">
        <v>0</v>
      </c>
      <c r="T131" s="14">
        <v>0</v>
      </c>
      <c r="U131" s="41"/>
      <c r="V131" s="41"/>
      <c r="W131" s="41"/>
      <c r="X131" s="41"/>
      <c r="Y131" s="41"/>
      <c r="Z131" s="41"/>
      <c r="AA131" s="41"/>
      <c r="AB131" s="41"/>
    </row>
    <row r="132" spans="1:28" ht="16.5" thickBot="1" x14ac:dyDescent="0.3">
      <c r="A132" s="11">
        <v>130</v>
      </c>
      <c r="B132" s="12" t="s">
        <v>153</v>
      </c>
      <c r="C132" s="12"/>
      <c r="D132" s="7">
        <v>0</v>
      </c>
      <c r="E132" s="8" t="s">
        <v>29</v>
      </c>
      <c r="F132" s="13">
        <v>1</v>
      </c>
      <c r="G132" s="8"/>
      <c r="H132" s="8"/>
      <c r="I132" s="8">
        <f t="shared" ref="I132:I195" si="7">H132-G132</f>
        <v>0</v>
      </c>
      <c r="J132" s="13"/>
      <c r="K132" s="8">
        <f t="shared" ref="K132:K195" si="8">MROUND(J132,0.25)</f>
        <v>0</v>
      </c>
      <c r="L132" s="8">
        <f t="shared" si="6"/>
        <v>0</v>
      </c>
      <c r="M132" s="13">
        <v>0</v>
      </c>
      <c r="N132" s="13"/>
      <c r="O132" s="13"/>
      <c r="P132" s="13"/>
      <c r="Q132" s="13"/>
      <c r="R132" s="13"/>
      <c r="S132" s="14">
        <v>0</v>
      </c>
      <c r="T132" s="14">
        <v>0</v>
      </c>
      <c r="U132" s="41"/>
      <c r="V132" s="41"/>
      <c r="W132" s="41"/>
      <c r="X132" s="41"/>
      <c r="Y132" s="41"/>
      <c r="Z132" s="41"/>
      <c r="AA132" s="41"/>
      <c r="AB132" s="41"/>
    </row>
    <row r="133" spans="1:28" ht="16.5" thickBot="1" x14ac:dyDescent="0.3">
      <c r="A133" s="11">
        <v>131</v>
      </c>
      <c r="B133" s="12" t="s">
        <v>154</v>
      </c>
      <c r="C133" s="12"/>
      <c r="D133" s="7">
        <v>0</v>
      </c>
      <c r="E133" s="8" t="s">
        <v>29</v>
      </c>
      <c r="F133" s="13">
        <v>1</v>
      </c>
      <c r="G133" s="8"/>
      <c r="H133" s="8"/>
      <c r="I133" s="8">
        <f t="shared" si="7"/>
        <v>0</v>
      </c>
      <c r="J133" s="13"/>
      <c r="K133" s="8">
        <f t="shared" si="8"/>
        <v>0</v>
      </c>
      <c r="L133" s="8">
        <f t="shared" si="6"/>
        <v>0</v>
      </c>
      <c r="M133" s="13">
        <v>0</v>
      </c>
      <c r="N133" s="13"/>
      <c r="O133" s="13"/>
      <c r="P133" s="13"/>
      <c r="Q133" s="13"/>
      <c r="R133" s="13"/>
      <c r="S133" s="14">
        <v>0</v>
      </c>
      <c r="T133" s="14">
        <v>0</v>
      </c>
      <c r="U133" s="41"/>
      <c r="V133" s="41"/>
      <c r="W133" s="41"/>
      <c r="X133" s="41"/>
      <c r="Y133" s="41"/>
      <c r="Z133" s="41"/>
      <c r="AA133" s="41"/>
      <c r="AB133" s="41"/>
    </row>
    <row r="134" spans="1:28" ht="16.5" thickBot="1" x14ac:dyDescent="0.3">
      <c r="A134" s="11">
        <v>132</v>
      </c>
      <c r="B134" s="12" t="s">
        <v>155</v>
      </c>
      <c r="C134" s="12"/>
      <c r="D134" s="7">
        <v>0</v>
      </c>
      <c r="E134" s="8" t="s">
        <v>29</v>
      </c>
      <c r="F134" s="13">
        <v>1</v>
      </c>
      <c r="G134" s="8"/>
      <c r="H134" s="8"/>
      <c r="I134" s="8">
        <f t="shared" si="7"/>
        <v>0</v>
      </c>
      <c r="J134" s="13"/>
      <c r="K134" s="8">
        <f t="shared" si="8"/>
        <v>0</v>
      </c>
      <c r="L134" s="8">
        <f t="shared" si="6"/>
        <v>0</v>
      </c>
      <c r="M134" s="13">
        <v>0</v>
      </c>
      <c r="N134" s="13"/>
      <c r="O134" s="13"/>
      <c r="P134" s="13"/>
      <c r="Q134" s="13"/>
      <c r="R134" s="13"/>
      <c r="S134" s="14">
        <v>0</v>
      </c>
      <c r="T134" s="14">
        <v>0</v>
      </c>
      <c r="U134" s="41"/>
      <c r="V134" s="41"/>
      <c r="W134" s="41"/>
      <c r="X134" s="41"/>
      <c r="Y134" s="41"/>
      <c r="Z134" s="41"/>
      <c r="AA134" s="41"/>
      <c r="AB134" s="41"/>
    </row>
    <row r="135" spans="1:28" ht="16.5" thickBot="1" x14ac:dyDescent="0.3">
      <c r="A135" s="11">
        <v>133</v>
      </c>
      <c r="B135" s="12" t="s">
        <v>156</v>
      </c>
      <c r="C135" s="12"/>
      <c r="D135" s="7" t="s">
        <v>876</v>
      </c>
      <c r="E135" s="8" t="s">
        <v>29</v>
      </c>
      <c r="F135" s="13">
        <v>1</v>
      </c>
      <c r="G135" s="8"/>
      <c r="H135" s="8"/>
      <c r="I135" s="8">
        <f t="shared" si="7"/>
        <v>0</v>
      </c>
      <c r="J135" s="13"/>
      <c r="K135" s="8">
        <f t="shared" si="8"/>
        <v>0</v>
      </c>
      <c r="L135" s="8">
        <f t="shared" si="6"/>
        <v>0</v>
      </c>
      <c r="M135" s="13">
        <v>0</v>
      </c>
      <c r="N135" s="13"/>
      <c r="O135" s="13"/>
      <c r="P135" s="13"/>
      <c r="Q135" s="13"/>
      <c r="R135" s="13"/>
      <c r="S135" s="14">
        <v>0</v>
      </c>
      <c r="T135" s="14">
        <v>0</v>
      </c>
      <c r="U135" s="41"/>
      <c r="V135" s="41"/>
      <c r="W135" s="41"/>
      <c r="X135" s="41"/>
      <c r="Y135" s="41"/>
      <c r="Z135" s="41"/>
      <c r="AA135" s="41"/>
      <c r="AB135" s="41"/>
    </row>
    <row r="136" spans="1:28" ht="16.5" thickBot="1" x14ac:dyDescent="0.3">
      <c r="A136" s="11">
        <v>134</v>
      </c>
      <c r="B136" s="12" t="s">
        <v>157</v>
      </c>
      <c r="C136" s="12"/>
      <c r="D136" s="7">
        <v>0</v>
      </c>
      <c r="E136" s="8" t="s">
        <v>22</v>
      </c>
      <c r="F136" s="13">
        <v>1</v>
      </c>
      <c r="G136" s="8"/>
      <c r="H136" s="8"/>
      <c r="I136" s="8">
        <f t="shared" si="7"/>
        <v>0</v>
      </c>
      <c r="J136" s="13"/>
      <c r="K136" s="8">
        <f t="shared" si="8"/>
        <v>0</v>
      </c>
      <c r="L136" s="8">
        <f t="shared" si="6"/>
        <v>0</v>
      </c>
      <c r="M136" s="13">
        <v>0</v>
      </c>
      <c r="N136" s="13"/>
      <c r="O136" s="13"/>
      <c r="P136" s="13"/>
      <c r="Q136" s="13"/>
      <c r="R136" s="13"/>
      <c r="S136" s="14">
        <v>0</v>
      </c>
      <c r="T136" s="14">
        <v>0</v>
      </c>
      <c r="U136" s="41"/>
      <c r="V136" s="41"/>
      <c r="W136" s="41"/>
      <c r="X136" s="41"/>
      <c r="Y136" s="41"/>
      <c r="Z136" s="41"/>
      <c r="AA136" s="41"/>
      <c r="AB136" s="41"/>
    </row>
    <row r="137" spans="1:28" ht="16.5" thickBot="1" x14ac:dyDescent="0.3">
      <c r="A137" s="11">
        <v>135</v>
      </c>
      <c r="B137" s="12" t="s">
        <v>158</v>
      </c>
      <c r="C137" s="12"/>
      <c r="D137" s="7">
        <v>0</v>
      </c>
      <c r="E137" s="8" t="s">
        <v>22</v>
      </c>
      <c r="F137" s="13">
        <v>1</v>
      </c>
      <c r="G137" s="8"/>
      <c r="H137" s="8"/>
      <c r="I137" s="8">
        <f t="shared" si="7"/>
        <v>0</v>
      </c>
      <c r="J137" s="13"/>
      <c r="K137" s="8">
        <f t="shared" si="8"/>
        <v>0</v>
      </c>
      <c r="L137" s="8">
        <f t="shared" si="6"/>
        <v>0</v>
      </c>
      <c r="M137" s="13">
        <v>0</v>
      </c>
      <c r="N137" s="13"/>
      <c r="O137" s="13"/>
      <c r="P137" s="13"/>
      <c r="Q137" s="13"/>
      <c r="R137" s="13"/>
      <c r="S137" s="14">
        <v>0</v>
      </c>
      <c r="T137" s="14">
        <v>0</v>
      </c>
      <c r="U137" s="41"/>
      <c r="V137" s="41"/>
      <c r="W137" s="41"/>
      <c r="X137" s="41"/>
      <c r="Y137" s="41"/>
      <c r="Z137" s="41"/>
      <c r="AA137" s="41"/>
      <c r="AB137" s="41"/>
    </row>
    <row r="138" spans="1:28" ht="16.5" thickBot="1" x14ac:dyDescent="0.3">
      <c r="A138" s="11">
        <v>136</v>
      </c>
      <c r="B138" s="12" t="s">
        <v>159</v>
      </c>
      <c r="C138" s="12"/>
      <c r="D138" s="7">
        <v>0</v>
      </c>
      <c r="E138" s="8" t="s">
        <v>22</v>
      </c>
      <c r="F138" s="13">
        <v>1</v>
      </c>
      <c r="G138" s="8"/>
      <c r="H138" s="8"/>
      <c r="I138" s="8">
        <f t="shared" si="7"/>
        <v>0</v>
      </c>
      <c r="J138" s="13"/>
      <c r="K138" s="8">
        <f t="shared" si="8"/>
        <v>0</v>
      </c>
      <c r="L138" s="8">
        <f t="shared" si="6"/>
        <v>0</v>
      </c>
      <c r="M138" s="13">
        <v>0</v>
      </c>
      <c r="N138" s="13"/>
      <c r="O138" s="13"/>
      <c r="P138" s="13"/>
      <c r="Q138" s="13"/>
      <c r="R138" s="13"/>
      <c r="S138" s="14">
        <v>0</v>
      </c>
      <c r="T138" s="14">
        <v>0</v>
      </c>
      <c r="U138" s="41"/>
      <c r="V138" s="41"/>
      <c r="W138" s="41"/>
      <c r="X138" s="41"/>
      <c r="Y138" s="41"/>
      <c r="Z138" s="41"/>
      <c r="AA138" s="41"/>
      <c r="AB138" s="41"/>
    </row>
    <row r="139" spans="1:28" ht="16.5" thickBot="1" x14ac:dyDescent="0.3">
      <c r="A139" s="11">
        <v>137</v>
      </c>
      <c r="B139" s="12" t="s">
        <v>160</v>
      </c>
      <c r="C139" s="12"/>
      <c r="D139" s="7">
        <v>0</v>
      </c>
      <c r="E139" s="8" t="s">
        <v>22</v>
      </c>
      <c r="F139" s="13">
        <v>2</v>
      </c>
      <c r="G139" s="8"/>
      <c r="H139" s="8"/>
      <c r="I139" s="8">
        <f t="shared" si="7"/>
        <v>0</v>
      </c>
      <c r="J139" s="13"/>
      <c r="K139" s="8">
        <f t="shared" si="8"/>
        <v>0</v>
      </c>
      <c r="L139" s="8">
        <f t="shared" si="6"/>
        <v>0</v>
      </c>
      <c r="M139" s="13">
        <v>0</v>
      </c>
      <c r="N139" s="13"/>
      <c r="O139" s="13"/>
      <c r="P139" s="13"/>
      <c r="Q139" s="13"/>
      <c r="R139" s="13"/>
      <c r="S139" s="14">
        <v>0</v>
      </c>
      <c r="T139" s="14">
        <v>0</v>
      </c>
      <c r="U139" s="41"/>
      <c r="V139" s="41"/>
      <c r="W139" s="41"/>
      <c r="X139" s="41"/>
      <c r="Y139" s="41"/>
      <c r="Z139" s="41"/>
      <c r="AA139" s="41"/>
      <c r="AB139" s="41"/>
    </row>
    <row r="140" spans="1:28" ht="16.5" thickBot="1" x14ac:dyDescent="0.3">
      <c r="A140" s="11">
        <v>138</v>
      </c>
      <c r="B140" s="12" t="s">
        <v>161</v>
      </c>
      <c r="C140" s="12"/>
      <c r="D140" s="7">
        <v>0</v>
      </c>
      <c r="E140" s="8" t="s">
        <v>22</v>
      </c>
      <c r="F140" s="13">
        <v>1</v>
      </c>
      <c r="G140" s="8"/>
      <c r="H140" s="8"/>
      <c r="I140" s="8">
        <f t="shared" si="7"/>
        <v>0</v>
      </c>
      <c r="J140" s="13"/>
      <c r="K140" s="8">
        <f t="shared" si="8"/>
        <v>0</v>
      </c>
      <c r="L140" s="8">
        <f t="shared" si="6"/>
        <v>0</v>
      </c>
      <c r="M140" s="13">
        <v>0</v>
      </c>
      <c r="N140" s="13"/>
      <c r="O140" s="13"/>
      <c r="P140" s="13"/>
      <c r="Q140" s="13"/>
      <c r="R140" s="13"/>
      <c r="S140" s="14">
        <v>0</v>
      </c>
      <c r="T140" s="14">
        <v>0</v>
      </c>
      <c r="U140" s="41"/>
      <c r="V140" s="41"/>
      <c r="W140" s="41"/>
      <c r="X140" s="41"/>
      <c r="Y140" s="41"/>
      <c r="Z140" s="41"/>
      <c r="AA140" s="41"/>
      <c r="AB140" s="41"/>
    </row>
    <row r="141" spans="1:28" ht="16.5" thickBot="1" x14ac:dyDescent="0.3">
      <c r="A141" s="11">
        <v>139</v>
      </c>
      <c r="B141" s="12" t="s">
        <v>162</v>
      </c>
      <c r="C141" s="12"/>
      <c r="D141" s="7" t="s">
        <v>877</v>
      </c>
      <c r="E141" s="8" t="s">
        <v>29</v>
      </c>
      <c r="F141" s="13">
        <v>1</v>
      </c>
      <c r="G141" s="8"/>
      <c r="H141" s="8"/>
      <c r="I141" s="8">
        <f t="shared" si="7"/>
        <v>0</v>
      </c>
      <c r="J141" s="13"/>
      <c r="K141" s="8">
        <f t="shared" si="8"/>
        <v>0</v>
      </c>
      <c r="L141" s="8">
        <f t="shared" si="6"/>
        <v>0</v>
      </c>
      <c r="M141" s="13">
        <v>0</v>
      </c>
      <c r="N141" s="13"/>
      <c r="O141" s="13"/>
      <c r="P141" s="13"/>
      <c r="Q141" s="13"/>
      <c r="R141" s="13"/>
      <c r="S141" s="14">
        <v>0</v>
      </c>
      <c r="T141" s="14">
        <v>0</v>
      </c>
      <c r="U141" s="41"/>
      <c r="V141" s="41"/>
      <c r="W141" s="41"/>
      <c r="X141" s="41"/>
      <c r="Y141" s="41"/>
      <c r="Z141" s="41"/>
      <c r="AA141" s="41"/>
      <c r="AB141" s="41"/>
    </row>
    <row r="142" spans="1:28" ht="16.5" thickBot="1" x14ac:dyDescent="0.3">
      <c r="A142" s="11">
        <v>140</v>
      </c>
      <c r="B142" s="12" t="s">
        <v>163</v>
      </c>
      <c r="C142" s="12"/>
      <c r="D142" s="7">
        <v>0</v>
      </c>
      <c r="E142" s="8" t="s">
        <v>22</v>
      </c>
      <c r="F142" s="13">
        <v>1</v>
      </c>
      <c r="G142" s="8"/>
      <c r="H142" s="8"/>
      <c r="I142" s="8">
        <f t="shared" si="7"/>
        <v>0</v>
      </c>
      <c r="J142" s="13"/>
      <c r="K142" s="8">
        <f t="shared" si="8"/>
        <v>0</v>
      </c>
      <c r="L142" s="8">
        <f t="shared" si="6"/>
        <v>0</v>
      </c>
      <c r="M142" s="13">
        <v>0</v>
      </c>
      <c r="N142" s="13"/>
      <c r="O142" s="13"/>
      <c r="P142" s="13"/>
      <c r="Q142" s="13"/>
      <c r="R142" s="13"/>
      <c r="S142" s="14">
        <v>0</v>
      </c>
      <c r="T142" s="14">
        <v>0</v>
      </c>
      <c r="U142" s="41"/>
      <c r="V142" s="41"/>
      <c r="W142" s="41"/>
      <c r="X142" s="41"/>
      <c r="Y142" s="41"/>
      <c r="Z142" s="41"/>
      <c r="AA142" s="41"/>
      <c r="AB142" s="41"/>
    </row>
    <row r="143" spans="1:28" ht="16.5" thickBot="1" x14ac:dyDescent="0.3">
      <c r="A143" s="11">
        <v>141</v>
      </c>
      <c r="B143" s="12" t="s">
        <v>164</v>
      </c>
      <c r="C143" s="12"/>
      <c r="D143" s="7">
        <v>0</v>
      </c>
      <c r="E143" s="8" t="s">
        <v>22</v>
      </c>
      <c r="F143" s="13">
        <v>1</v>
      </c>
      <c r="G143" s="8"/>
      <c r="H143" s="8"/>
      <c r="I143" s="8">
        <f t="shared" si="7"/>
        <v>0</v>
      </c>
      <c r="J143" s="13"/>
      <c r="K143" s="8">
        <f t="shared" si="8"/>
        <v>0</v>
      </c>
      <c r="L143" s="8">
        <f t="shared" si="6"/>
        <v>0</v>
      </c>
      <c r="M143" s="13">
        <v>0</v>
      </c>
      <c r="N143" s="13"/>
      <c r="O143" s="13"/>
      <c r="P143" s="13"/>
      <c r="Q143" s="13"/>
      <c r="R143" s="13"/>
      <c r="S143" s="14">
        <v>0</v>
      </c>
      <c r="T143" s="14">
        <v>0</v>
      </c>
      <c r="U143" s="41"/>
      <c r="V143" s="41"/>
      <c r="W143" s="41"/>
      <c r="X143" s="41"/>
      <c r="Y143" s="41"/>
      <c r="Z143" s="41"/>
      <c r="AA143" s="41"/>
      <c r="AB143" s="41"/>
    </row>
    <row r="144" spans="1:28" ht="16.5" thickBot="1" x14ac:dyDescent="0.3">
      <c r="A144" s="11">
        <v>142</v>
      </c>
      <c r="B144" s="12" t="s">
        <v>165</v>
      </c>
      <c r="C144" s="12"/>
      <c r="D144" s="7">
        <v>0</v>
      </c>
      <c r="E144" s="8" t="s">
        <v>29</v>
      </c>
      <c r="F144" s="13">
        <v>2</v>
      </c>
      <c r="G144" s="8"/>
      <c r="H144" s="8"/>
      <c r="I144" s="8">
        <f t="shared" si="7"/>
        <v>0</v>
      </c>
      <c r="J144" s="13"/>
      <c r="K144" s="8">
        <f t="shared" si="8"/>
        <v>0</v>
      </c>
      <c r="L144" s="8">
        <f t="shared" si="6"/>
        <v>0</v>
      </c>
      <c r="M144" s="13">
        <v>0</v>
      </c>
      <c r="N144" s="13"/>
      <c r="O144" s="13"/>
      <c r="P144" s="13"/>
      <c r="Q144" s="13"/>
      <c r="R144" s="13"/>
      <c r="S144" s="14">
        <v>0</v>
      </c>
      <c r="T144" s="14">
        <v>0</v>
      </c>
      <c r="U144" s="41"/>
      <c r="V144" s="41"/>
      <c r="W144" s="41"/>
      <c r="X144" s="41"/>
      <c r="Y144" s="41"/>
      <c r="Z144" s="41"/>
      <c r="AA144" s="41"/>
      <c r="AB144" s="41"/>
    </row>
    <row r="145" spans="1:28" ht="16.5" thickBot="1" x14ac:dyDescent="0.3">
      <c r="A145" s="11">
        <v>143</v>
      </c>
      <c r="B145" s="12" t="s">
        <v>166</v>
      </c>
      <c r="C145" s="12"/>
      <c r="D145" s="7">
        <v>0</v>
      </c>
      <c r="E145" s="8" t="s">
        <v>22</v>
      </c>
      <c r="F145" s="13">
        <v>1</v>
      </c>
      <c r="G145" s="8"/>
      <c r="H145" s="8"/>
      <c r="I145" s="8">
        <f t="shared" si="7"/>
        <v>0</v>
      </c>
      <c r="J145" s="13"/>
      <c r="K145" s="8">
        <f t="shared" si="8"/>
        <v>0</v>
      </c>
      <c r="L145" s="8">
        <f t="shared" si="6"/>
        <v>0</v>
      </c>
      <c r="M145" s="13">
        <v>0</v>
      </c>
      <c r="N145" s="13"/>
      <c r="O145" s="13"/>
      <c r="P145" s="13"/>
      <c r="Q145" s="13"/>
      <c r="R145" s="13"/>
      <c r="S145" s="14">
        <v>0</v>
      </c>
      <c r="T145" s="14">
        <v>0</v>
      </c>
      <c r="U145" s="41"/>
      <c r="V145" s="41"/>
      <c r="W145" s="41"/>
      <c r="X145" s="41"/>
      <c r="Y145" s="41"/>
      <c r="Z145" s="41"/>
      <c r="AA145" s="41"/>
      <c r="AB145" s="41"/>
    </row>
    <row r="146" spans="1:28" ht="16.5" thickBot="1" x14ac:dyDescent="0.3">
      <c r="A146" s="11">
        <v>144</v>
      </c>
      <c r="B146" s="12" t="s">
        <v>167</v>
      </c>
      <c r="C146" s="12"/>
      <c r="D146" s="7">
        <v>0</v>
      </c>
      <c r="E146" s="8" t="s">
        <v>22</v>
      </c>
      <c r="F146" s="13">
        <v>1</v>
      </c>
      <c r="G146" s="8"/>
      <c r="H146" s="8"/>
      <c r="I146" s="8">
        <f t="shared" si="7"/>
        <v>0</v>
      </c>
      <c r="J146" s="13"/>
      <c r="K146" s="8">
        <f t="shared" si="8"/>
        <v>0</v>
      </c>
      <c r="L146" s="8">
        <f t="shared" si="6"/>
        <v>0</v>
      </c>
      <c r="M146" s="13">
        <v>0</v>
      </c>
      <c r="N146" s="13"/>
      <c r="O146" s="13"/>
      <c r="P146" s="13"/>
      <c r="Q146" s="13"/>
      <c r="R146" s="13"/>
      <c r="S146" s="14">
        <v>0</v>
      </c>
      <c r="T146" s="14">
        <v>0</v>
      </c>
      <c r="U146" s="41"/>
      <c r="V146" s="41"/>
      <c r="W146" s="41"/>
      <c r="X146" s="41"/>
      <c r="Y146" s="41"/>
      <c r="Z146" s="41"/>
      <c r="AA146" s="41"/>
      <c r="AB146" s="41"/>
    </row>
    <row r="147" spans="1:28" ht="16.5" thickBot="1" x14ac:dyDescent="0.3">
      <c r="A147" s="11">
        <v>145</v>
      </c>
      <c r="B147" s="12" t="s">
        <v>168</v>
      </c>
      <c r="C147" s="12"/>
      <c r="D147" s="7">
        <v>0</v>
      </c>
      <c r="E147" s="8" t="s">
        <v>22</v>
      </c>
      <c r="F147" s="13">
        <v>2</v>
      </c>
      <c r="G147" s="8"/>
      <c r="H147" s="8"/>
      <c r="I147" s="8">
        <f t="shared" si="7"/>
        <v>0</v>
      </c>
      <c r="J147" s="13"/>
      <c r="K147" s="8">
        <f t="shared" si="8"/>
        <v>0</v>
      </c>
      <c r="L147" s="8">
        <f t="shared" si="6"/>
        <v>0</v>
      </c>
      <c r="M147" s="13">
        <v>0</v>
      </c>
      <c r="N147" s="13"/>
      <c r="O147" s="13"/>
      <c r="P147" s="13"/>
      <c r="Q147" s="13"/>
      <c r="R147" s="13"/>
      <c r="S147" s="14">
        <v>0</v>
      </c>
      <c r="T147" s="14">
        <v>0</v>
      </c>
      <c r="U147" s="41"/>
      <c r="V147" s="41"/>
      <c r="W147" s="41"/>
      <c r="X147" s="41"/>
      <c r="Y147" s="41"/>
      <c r="Z147" s="41"/>
      <c r="AA147" s="41"/>
      <c r="AB147" s="41"/>
    </row>
    <row r="148" spans="1:28" ht="16.5" thickBot="1" x14ac:dyDescent="0.3">
      <c r="A148" s="11">
        <v>146</v>
      </c>
      <c r="B148" s="12" t="s">
        <v>169</v>
      </c>
      <c r="C148" s="12"/>
      <c r="D148" s="7" t="s">
        <v>878</v>
      </c>
      <c r="E148" s="8" t="s">
        <v>29</v>
      </c>
      <c r="F148" s="13">
        <v>1</v>
      </c>
      <c r="G148" s="8"/>
      <c r="H148" s="8"/>
      <c r="I148" s="8">
        <f t="shared" si="7"/>
        <v>0</v>
      </c>
      <c r="J148" s="13"/>
      <c r="K148" s="8">
        <f t="shared" si="8"/>
        <v>0</v>
      </c>
      <c r="L148" s="8">
        <f t="shared" si="6"/>
        <v>0</v>
      </c>
      <c r="M148" s="13">
        <v>0</v>
      </c>
      <c r="N148" s="13"/>
      <c r="O148" s="13"/>
      <c r="P148" s="13"/>
      <c r="Q148" s="13"/>
      <c r="R148" s="13"/>
      <c r="S148" s="14">
        <v>0</v>
      </c>
      <c r="T148" s="14">
        <v>0</v>
      </c>
      <c r="U148" s="41"/>
      <c r="V148" s="41"/>
      <c r="W148" s="41"/>
      <c r="X148" s="41"/>
      <c r="Y148" s="41"/>
      <c r="Z148" s="41"/>
      <c r="AA148" s="41"/>
      <c r="AB148" s="41"/>
    </row>
    <row r="149" spans="1:28" ht="16.5" thickBot="1" x14ac:dyDescent="0.3">
      <c r="A149" s="11">
        <v>147</v>
      </c>
      <c r="B149" s="12" t="s">
        <v>170</v>
      </c>
      <c r="C149" s="12"/>
      <c r="D149" s="7" t="s">
        <v>879</v>
      </c>
      <c r="E149" s="8" t="s">
        <v>29</v>
      </c>
      <c r="F149" s="13">
        <v>1</v>
      </c>
      <c r="G149" s="8"/>
      <c r="H149" s="8"/>
      <c r="I149" s="8">
        <f t="shared" si="7"/>
        <v>0</v>
      </c>
      <c r="J149" s="13"/>
      <c r="K149" s="8">
        <f t="shared" si="8"/>
        <v>0</v>
      </c>
      <c r="L149" s="8">
        <f t="shared" si="6"/>
        <v>0</v>
      </c>
      <c r="M149" s="13">
        <v>0</v>
      </c>
      <c r="N149" s="13"/>
      <c r="O149" s="13"/>
      <c r="P149" s="13"/>
      <c r="Q149" s="13"/>
      <c r="R149" s="13"/>
      <c r="S149" s="14">
        <v>0</v>
      </c>
      <c r="T149" s="14">
        <v>0</v>
      </c>
      <c r="U149" s="41"/>
      <c r="V149" s="41"/>
      <c r="W149" s="41"/>
      <c r="X149" s="41"/>
      <c r="Y149" s="41"/>
      <c r="Z149" s="41"/>
      <c r="AA149" s="41"/>
      <c r="AB149" s="41"/>
    </row>
    <row r="150" spans="1:28" ht="16.5" thickBot="1" x14ac:dyDescent="0.3">
      <c r="A150" s="11">
        <v>148</v>
      </c>
      <c r="B150" s="12" t="s">
        <v>171</v>
      </c>
      <c r="C150" s="12"/>
      <c r="D150" s="7">
        <v>0</v>
      </c>
      <c r="E150" s="8" t="s">
        <v>29</v>
      </c>
      <c r="F150" s="13">
        <v>2</v>
      </c>
      <c r="G150" s="8"/>
      <c r="H150" s="8"/>
      <c r="I150" s="8">
        <f t="shared" si="7"/>
        <v>0</v>
      </c>
      <c r="J150" s="13"/>
      <c r="K150" s="8">
        <f t="shared" si="8"/>
        <v>0</v>
      </c>
      <c r="L150" s="8">
        <f t="shared" si="6"/>
        <v>0</v>
      </c>
      <c r="M150" s="13">
        <v>0</v>
      </c>
      <c r="N150" s="13"/>
      <c r="O150" s="13"/>
      <c r="P150" s="13"/>
      <c r="Q150" s="13"/>
      <c r="R150" s="13"/>
      <c r="S150" s="14">
        <v>0</v>
      </c>
      <c r="T150" s="14">
        <v>0</v>
      </c>
      <c r="U150" s="41"/>
      <c r="V150" s="41"/>
      <c r="W150" s="41"/>
      <c r="X150" s="41"/>
      <c r="Y150" s="41"/>
      <c r="Z150" s="41"/>
      <c r="AA150" s="41"/>
      <c r="AB150" s="41"/>
    </row>
    <row r="151" spans="1:28" ht="16.5" thickBot="1" x14ac:dyDescent="0.3">
      <c r="A151" s="11">
        <v>149</v>
      </c>
      <c r="B151" s="12" t="s">
        <v>172</v>
      </c>
      <c r="C151" s="12"/>
      <c r="D151" s="7" t="s">
        <v>879</v>
      </c>
      <c r="E151" s="8" t="s">
        <v>29</v>
      </c>
      <c r="F151" s="13">
        <v>1</v>
      </c>
      <c r="G151" s="8"/>
      <c r="H151" s="8"/>
      <c r="I151" s="8">
        <f t="shared" si="7"/>
        <v>0</v>
      </c>
      <c r="J151" s="13"/>
      <c r="K151" s="8">
        <f t="shared" si="8"/>
        <v>0</v>
      </c>
      <c r="L151" s="8">
        <f t="shared" si="6"/>
        <v>0</v>
      </c>
      <c r="M151" s="13">
        <v>0</v>
      </c>
      <c r="N151" s="13"/>
      <c r="O151" s="13"/>
      <c r="P151" s="13"/>
      <c r="Q151" s="13"/>
      <c r="R151" s="13"/>
      <c r="S151" s="14">
        <v>0</v>
      </c>
      <c r="T151" s="14">
        <v>0</v>
      </c>
      <c r="U151" s="41"/>
      <c r="V151" s="41"/>
      <c r="W151" s="41"/>
      <c r="X151" s="41"/>
      <c r="Y151" s="41"/>
      <c r="Z151" s="41"/>
      <c r="AA151" s="41"/>
      <c r="AB151" s="41"/>
    </row>
    <row r="152" spans="1:28" ht="16.5" thickBot="1" x14ac:dyDescent="0.3">
      <c r="A152" s="11">
        <v>150</v>
      </c>
      <c r="B152" s="12" t="s">
        <v>173</v>
      </c>
      <c r="C152" s="12"/>
      <c r="D152" s="7">
        <v>0</v>
      </c>
      <c r="E152" s="8" t="s">
        <v>22</v>
      </c>
      <c r="F152" s="13">
        <v>1</v>
      </c>
      <c r="G152" s="8"/>
      <c r="H152" s="8"/>
      <c r="I152" s="8">
        <f t="shared" si="7"/>
        <v>0</v>
      </c>
      <c r="J152" s="13"/>
      <c r="K152" s="8">
        <f t="shared" si="8"/>
        <v>0</v>
      </c>
      <c r="L152" s="8">
        <f t="shared" si="6"/>
        <v>0</v>
      </c>
      <c r="M152" s="13">
        <v>0</v>
      </c>
      <c r="N152" s="13"/>
      <c r="O152" s="13"/>
      <c r="P152" s="13"/>
      <c r="Q152" s="13"/>
      <c r="R152" s="13"/>
      <c r="S152" s="14">
        <v>0</v>
      </c>
      <c r="T152" s="14">
        <v>0</v>
      </c>
      <c r="U152" s="41"/>
      <c r="V152" s="41"/>
      <c r="W152" s="41"/>
      <c r="X152" s="41"/>
      <c r="Y152" s="41"/>
      <c r="Z152" s="41"/>
      <c r="AA152" s="41"/>
      <c r="AB152" s="41"/>
    </row>
    <row r="153" spans="1:28" ht="16.5" thickBot="1" x14ac:dyDescent="0.3">
      <c r="A153" s="11">
        <v>151</v>
      </c>
      <c r="B153" s="12" t="s">
        <v>174</v>
      </c>
      <c r="C153" s="12"/>
      <c r="D153" s="7">
        <v>0</v>
      </c>
      <c r="E153" s="8" t="s">
        <v>22</v>
      </c>
      <c r="F153" s="13">
        <v>1</v>
      </c>
      <c r="G153" s="8"/>
      <c r="H153" s="8"/>
      <c r="I153" s="8">
        <f t="shared" si="7"/>
        <v>0</v>
      </c>
      <c r="J153" s="13"/>
      <c r="K153" s="8">
        <f t="shared" si="8"/>
        <v>0</v>
      </c>
      <c r="L153" s="8">
        <f t="shared" si="6"/>
        <v>0</v>
      </c>
      <c r="M153" s="13">
        <v>0</v>
      </c>
      <c r="N153" s="13"/>
      <c r="O153" s="13"/>
      <c r="P153" s="13"/>
      <c r="Q153" s="13"/>
      <c r="R153" s="13"/>
      <c r="S153" s="14">
        <v>0</v>
      </c>
      <c r="T153" s="14">
        <v>0</v>
      </c>
      <c r="U153" s="41"/>
      <c r="V153" s="41"/>
      <c r="W153" s="41"/>
      <c r="X153" s="41"/>
      <c r="Y153" s="41"/>
      <c r="Z153" s="41"/>
      <c r="AA153" s="41"/>
      <c r="AB153" s="41"/>
    </row>
    <row r="154" spans="1:28" ht="16.5" thickBot="1" x14ac:dyDescent="0.3">
      <c r="A154" s="11">
        <v>152</v>
      </c>
      <c r="B154" s="12" t="s">
        <v>175</v>
      </c>
      <c r="C154" s="12"/>
      <c r="D154" s="7">
        <v>0</v>
      </c>
      <c r="E154" s="8" t="s">
        <v>22</v>
      </c>
      <c r="F154" s="13">
        <v>1</v>
      </c>
      <c r="G154" s="8"/>
      <c r="H154" s="8"/>
      <c r="I154" s="8">
        <f t="shared" si="7"/>
        <v>0</v>
      </c>
      <c r="J154" s="13"/>
      <c r="K154" s="8">
        <f t="shared" si="8"/>
        <v>0</v>
      </c>
      <c r="L154" s="8">
        <f t="shared" si="6"/>
        <v>0</v>
      </c>
      <c r="M154" s="13">
        <v>0</v>
      </c>
      <c r="N154" s="13"/>
      <c r="O154" s="13"/>
      <c r="P154" s="13"/>
      <c r="Q154" s="13"/>
      <c r="R154" s="13"/>
      <c r="S154" s="14">
        <v>0</v>
      </c>
      <c r="T154" s="14">
        <v>0</v>
      </c>
      <c r="U154" s="41"/>
      <c r="V154" s="41"/>
      <c r="W154" s="41"/>
      <c r="X154" s="41"/>
      <c r="Y154" s="41"/>
      <c r="Z154" s="41"/>
      <c r="AA154" s="41"/>
      <c r="AB154" s="41"/>
    </row>
    <row r="155" spans="1:28" ht="16.5" thickBot="1" x14ac:dyDescent="0.3">
      <c r="A155" s="11">
        <v>153</v>
      </c>
      <c r="B155" s="12" t="s">
        <v>176</v>
      </c>
      <c r="C155" s="12"/>
      <c r="D155" s="7">
        <v>0</v>
      </c>
      <c r="E155" s="8" t="s">
        <v>29</v>
      </c>
      <c r="F155" s="13">
        <v>1</v>
      </c>
      <c r="G155" s="8"/>
      <c r="H155" s="8"/>
      <c r="I155" s="8">
        <f t="shared" si="7"/>
        <v>0</v>
      </c>
      <c r="J155" s="13"/>
      <c r="K155" s="8">
        <f t="shared" si="8"/>
        <v>0</v>
      </c>
      <c r="L155" s="8">
        <f t="shared" si="6"/>
        <v>0</v>
      </c>
      <c r="M155" s="13">
        <v>0</v>
      </c>
      <c r="N155" s="13"/>
      <c r="O155" s="13"/>
      <c r="P155" s="13"/>
      <c r="Q155" s="13"/>
      <c r="R155" s="13"/>
      <c r="S155" s="14">
        <v>0</v>
      </c>
      <c r="T155" s="14">
        <v>0</v>
      </c>
      <c r="U155" s="41"/>
      <c r="V155" s="41"/>
      <c r="W155" s="41"/>
      <c r="X155" s="41"/>
      <c r="Y155" s="41"/>
      <c r="Z155" s="41"/>
      <c r="AA155" s="41"/>
      <c r="AB155" s="41"/>
    </row>
    <row r="156" spans="1:28" ht="16.5" thickBot="1" x14ac:dyDescent="0.3">
      <c r="A156" s="11">
        <v>154</v>
      </c>
      <c r="B156" s="12" t="s">
        <v>177</v>
      </c>
      <c r="C156" s="12"/>
      <c r="D156" s="7">
        <v>0</v>
      </c>
      <c r="E156" s="8" t="s">
        <v>22</v>
      </c>
      <c r="F156" s="13">
        <v>1</v>
      </c>
      <c r="G156" s="8"/>
      <c r="H156" s="8"/>
      <c r="I156" s="8">
        <f t="shared" si="7"/>
        <v>0</v>
      </c>
      <c r="J156" s="13"/>
      <c r="K156" s="8">
        <f t="shared" si="8"/>
        <v>0</v>
      </c>
      <c r="L156" s="8">
        <f t="shared" si="6"/>
        <v>0</v>
      </c>
      <c r="M156" s="13">
        <v>0</v>
      </c>
      <c r="N156" s="13"/>
      <c r="O156" s="13"/>
      <c r="P156" s="13"/>
      <c r="Q156" s="13"/>
      <c r="R156" s="13"/>
      <c r="S156" s="14">
        <v>0</v>
      </c>
      <c r="T156" s="14">
        <v>0</v>
      </c>
      <c r="U156" s="41"/>
      <c r="V156" s="41"/>
      <c r="W156" s="41"/>
      <c r="X156" s="41"/>
      <c r="Y156" s="41"/>
      <c r="Z156" s="41"/>
      <c r="AA156" s="41"/>
      <c r="AB156" s="41"/>
    </row>
    <row r="157" spans="1:28" ht="16.5" thickBot="1" x14ac:dyDescent="0.3">
      <c r="A157" s="11">
        <v>155</v>
      </c>
      <c r="B157" s="12" t="s">
        <v>178</v>
      </c>
      <c r="C157" s="12"/>
      <c r="D157" s="7" t="s">
        <v>880</v>
      </c>
      <c r="E157" s="8" t="s">
        <v>29</v>
      </c>
      <c r="F157" s="13">
        <v>1</v>
      </c>
      <c r="G157" s="8"/>
      <c r="H157" s="8"/>
      <c r="I157" s="8">
        <f t="shared" si="7"/>
        <v>0</v>
      </c>
      <c r="J157" s="13"/>
      <c r="K157" s="8">
        <f t="shared" si="8"/>
        <v>0</v>
      </c>
      <c r="L157" s="8">
        <f t="shared" si="6"/>
        <v>0</v>
      </c>
      <c r="M157" s="13">
        <v>0</v>
      </c>
      <c r="N157" s="13"/>
      <c r="O157" s="13"/>
      <c r="P157" s="13"/>
      <c r="Q157" s="13"/>
      <c r="R157" s="13"/>
      <c r="S157" s="14">
        <v>0</v>
      </c>
      <c r="T157" s="14">
        <v>0</v>
      </c>
      <c r="U157" s="41"/>
      <c r="V157" s="41"/>
      <c r="W157" s="41"/>
      <c r="X157" s="41"/>
      <c r="Y157" s="41"/>
      <c r="Z157" s="41"/>
      <c r="AA157" s="41"/>
      <c r="AB157" s="41"/>
    </row>
    <row r="158" spans="1:28" ht="16.5" thickBot="1" x14ac:dyDescent="0.3">
      <c r="A158" s="11">
        <v>156</v>
      </c>
      <c r="B158" s="12" t="s">
        <v>179</v>
      </c>
      <c r="C158" s="12"/>
      <c r="D158" s="7">
        <v>0</v>
      </c>
      <c r="E158" s="8" t="s">
        <v>29</v>
      </c>
      <c r="F158" s="13">
        <v>1</v>
      </c>
      <c r="G158" s="8"/>
      <c r="H158" s="8"/>
      <c r="I158" s="8">
        <f t="shared" si="7"/>
        <v>0</v>
      </c>
      <c r="J158" s="13"/>
      <c r="K158" s="8">
        <f t="shared" si="8"/>
        <v>0</v>
      </c>
      <c r="L158" s="8">
        <f t="shared" si="6"/>
        <v>0</v>
      </c>
      <c r="M158" s="13">
        <v>0</v>
      </c>
      <c r="N158" s="13"/>
      <c r="O158" s="13"/>
      <c r="P158" s="13"/>
      <c r="Q158" s="13"/>
      <c r="R158" s="13"/>
      <c r="S158" s="14">
        <v>0</v>
      </c>
      <c r="T158" s="14">
        <v>0</v>
      </c>
      <c r="U158" s="41"/>
      <c r="V158" s="41"/>
      <c r="W158" s="41"/>
      <c r="X158" s="41"/>
      <c r="Y158" s="41"/>
      <c r="Z158" s="41"/>
      <c r="AA158" s="41"/>
      <c r="AB158" s="41"/>
    </row>
    <row r="159" spans="1:28" ht="16.5" thickBot="1" x14ac:dyDescent="0.3">
      <c r="A159" s="11">
        <v>157</v>
      </c>
      <c r="B159" s="12" t="s">
        <v>180</v>
      </c>
      <c r="C159" s="12"/>
      <c r="D159" s="7">
        <v>0</v>
      </c>
      <c r="E159" s="8" t="s">
        <v>22</v>
      </c>
      <c r="F159" s="13">
        <v>1</v>
      </c>
      <c r="G159" s="8"/>
      <c r="H159" s="8"/>
      <c r="I159" s="8">
        <f t="shared" si="7"/>
        <v>0</v>
      </c>
      <c r="J159" s="13"/>
      <c r="K159" s="8">
        <f t="shared" si="8"/>
        <v>0</v>
      </c>
      <c r="L159" s="8">
        <f t="shared" si="6"/>
        <v>0</v>
      </c>
      <c r="M159" s="13">
        <v>0</v>
      </c>
      <c r="N159" s="13"/>
      <c r="O159" s="13"/>
      <c r="P159" s="13"/>
      <c r="Q159" s="13"/>
      <c r="R159" s="13"/>
      <c r="S159" s="14">
        <v>0</v>
      </c>
      <c r="T159" s="14">
        <v>0</v>
      </c>
      <c r="U159" s="41"/>
      <c r="V159" s="41"/>
      <c r="W159" s="41"/>
      <c r="X159" s="41"/>
      <c r="Y159" s="41"/>
      <c r="Z159" s="41"/>
      <c r="AA159" s="41"/>
      <c r="AB159" s="41"/>
    </row>
    <row r="160" spans="1:28" ht="16.5" thickBot="1" x14ac:dyDescent="0.3">
      <c r="A160" s="11">
        <v>158</v>
      </c>
      <c r="B160" s="12" t="s">
        <v>181</v>
      </c>
      <c r="C160" s="12"/>
      <c r="D160" s="7">
        <v>0</v>
      </c>
      <c r="E160" s="8" t="s">
        <v>22</v>
      </c>
      <c r="F160" s="13">
        <v>1</v>
      </c>
      <c r="G160" s="8"/>
      <c r="H160" s="8"/>
      <c r="I160" s="8">
        <f t="shared" si="7"/>
        <v>0</v>
      </c>
      <c r="J160" s="13"/>
      <c r="K160" s="8">
        <f t="shared" si="8"/>
        <v>0</v>
      </c>
      <c r="L160" s="8">
        <f t="shared" si="6"/>
        <v>0</v>
      </c>
      <c r="M160" s="13">
        <v>0</v>
      </c>
      <c r="N160" s="13"/>
      <c r="O160" s="13"/>
      <c r="P160" s="13"/>
      <c r="Q160" s="13"/>
      <c r="R160" s="13"/>
      <c r="S160" s="14">
        <v>0</v>
      </c>
      <c r="T160" s="14">
        <v>0</v>
      </c>
      <c r="U160" s="41"/>
      <c r="V160" s="41"/>
      <c r="W160" s="41"/>
      <c r="X160" s="41"/>
      <c r="Y160" s="41"/>
      <c r="Z160" s="41"/>
      <c r="AA160" s="41"/>
      <c r="AB160" s="41"/>
    </row>
    <row r="161" spans="1:28" ht="16.5" thickBot="1" x14ac:dyDescent="0.3">
      <c r="A161" s="11">
        <v>159</v>
      </c>
      <c r="B161" s="12" t="s">
        <v>182</v>
      </c>
      <c r="C161" s="12"/>
      <c r="D161" s="7">
        <v>0</v>
      </c>
      <c r="E161" s="8" t="s">
        <v>22</v>
      </c>
      <c r="F161" s="13">
        <v>1</v>
      </c>
      <c r="G161" s="8"/>
      <c r="H161" s="8"/>
      <c r="I161" s="8">
        <f t="shared" si="7"/>
        <v>0</v>
      </c>
      <c r="J161" s="13"/>
      <c r="K161" s="8">
        <f t="shared" si="8"/>
        <v>0</v>
      </c>
      <c r="L161" s="8">
        <f t="shared" si="6"/>
        <v>0</v>
      </c>
      <c r="M161" s="13">
        <v>0</v>
      </c>
      <c r="N161" s="13"/>
      <c r="O161" s="13"/>
      <c r="P161" s="13"/>
      <c r="Q161" s="13"/>
      <c r="R161" s="13"/>
      <c r="S161" s="14">
        <v>0</v>
      </c>
      <c r="T161" s="14">
        <v>0</v>
      </c>
      <c r="U161" s="41"/>
      <c r="V161" s="41"/>
      <c r="W161" s="41"/>
      <c r="X161" s="41"/>
      <c r="Y161" s="41"/>
      <c r="Z161" s="41"/>
      <c r="AA161" s="41"/>
      <c r="AB161" s="41"/>
    </row>
    <row r="162" spans="1:28" ht="16.5" thickBot="1" x14ac:dyDescent="0.3">
      <c r="A162" s="11">
        <v>160</v>
      </c>
      <c r="B162" s="12" t="s">
        <v>183</v>
      </c>
      <c r="C162" s="12"/>
      <c r="D162" s="7" t="s">
        <v>881</v>
      </c>
      <c r="E162" s="8" t="s">
        <v>29</v>
      </c>
      <c r="F162" s="13">
        <v>1</v>
      </c>
      <c r="G162" s="8"/>
      <c r="H162" s="8"/>
      <c r="I162" s="8">
        <f t="shared" si="7"/>
        <v>0</v>
      </c>
      <c r="J162" s="13"/>
      <c r="K162" s="8">
        <f t="shared" si="8"/>
        <v>0</v>
      </c>
      <c r="L162" s="8">
        <f t="shared" si="6"/>
        <v>0</v>
      </c>
      <c r="M162" s="13">
        <v>0</v>
      </c>
      <c r="N162" s="13"/>
      <c r="O162" s="13"/>
      <c r="P162" s="13"/>
      <c r="Q162" s="13"/>
      <c r="R162" s="13"/>
      <c r="S162" s="14">
        <v>0</v>
      </c>
      <c r="T162" s="14">
        <v>0</v>
      </c>
      <c r="U162" s="41"/>
      <c r="V162" s="41"/>
      <c r="W162" s="41"/>
      <c r="X162" s="41"/>
      <c r="Y162" s="41"/>
      <c r="Z162" s="41"/>
      <c r="AA162" s="41"/>
      <c r="AB162" s="41"/>
    </row>
    <row r="163" spans="1:28" ht="16.5" thickBot="1" x14ac:dyDescent="0.3">
      <c r="A163" s="11">
        <v>161</v>
      </c>
      <c r="B163" s="12" t="s">
        <v>184</v>
      </c>
      <c r="C163" s="12"/>
      <c r="D163" s="7">
        <v>0</v>
      </c>
      <c r="E163" s="8" t="s">
        <v>22</v>
      </c>
      <c r="F163" s="13">
        <v>1</v>
      </c>
      <c r="G163" s="8"/>
      <c r="H163" s="8"/>
      <c r="I163" s="8">
        <f t="shared" si="7"/>
        <v>0</v>
      </c>
      <c r="J163" s="13"/>
      <c r="K163" s="8">
        <f t="shared" si="8"/>
        <v>0</v>
      </c>
      <c r="L163" s="8">
        <f t="shared" si="6"/>
        <v>0</v>
      </c>
      <c r="M163" s="13">
        <v>0</v>
      </c>
      <c r="N163" s="13"/>
      <c r="O163" s="13"/>
      <c r="P163" s="13"/>
      <c r="Q163" s="13"/>
      <c r="R163" s="13"/>
      <c r="S163" s="14">
        <v>0</v>
      </c>
      <c r="T163" s="14">
        <v>0</v>
      </c>
      <c r="U163" s="41"/>
      <c r="V163" s="41"/>
      <c r="W163" s="41"/>
      <c r="X163" s="41"/>
      <c r="Y163" s="41"/>
      <c r="Z163" s="41"/>
      <c r="AA163" s="41"/>
      <c r="AB163" s="41"/>
    </row>
    <row r="164" spans="1:28" ht="16.5" thickBot="1" x14ac:dyDescent="0.3">
      <c r="A164" s="11">
        <v>162</v>
      </c>
      <c r="B164" s="12" t="s">
        <v>185</v>
      </c>
      <c r="C164" s="12"/>
      <c r="D164" s="7" t="s">
        <v>882</v>
      </c>
      <c r="E164" s="8" t="s">
        <v>29</v>
      </c>
      <c r="F164" s="13">
        <v>1</v>
      </c>
      <c r="G164" s="8"/>
      <c r="H164" s="8"/>
      <c r="I164" s="8">
        <f t="shared" si="7"/>
        <v>0</v>
      </c>
      <c r="J164" s="13"/>
      <c r="K164" s="8">
        <f t="shared" si="8"/>
        <v>0</v>
      </c>
      <c r="L164" s="8">
        <f t="shared" si="6"/>
        <v>0</v>
      </c>
      <c r="M164" s="13">
        <v>0</v>
      </c>
      <c r="N164" s="13"/>
      <c r="O164" s="13"/>
      <c r="P164" s="13"/>
      <c r="Q164" s="13"/>
      <c r="R164" s="13"/>
      <c r="S164" s="14">
        <v>0</v>
      </c>
      <c r="T164" s="14">
        <v>0</v>
      </c>
      <c r="U164" s="41"/>
      <c r="V164" s="41"/>
      <c r="W164" s="41"/>
      <c r="X164" s="41"/>
      <c r="Y164" s="41"/>
      <c r="Z164" s="41"/>
      <c r="AA164" s="41"/>
      <c r="AB164" s="41"/>
    </row>
    <row r="165" spans="1:28" ht="16.5" thickBot="1" x14ac:dyDescent="0.3">
      <c r="A165" s="11">
        <v>163</v>
      </c>
      <c r="B165" s="12" t="s">
        <v>186</v>
      </c>
      <c r="C165" s="12"/>
      <c r="D165" s="7" t="s">
        <v>878</v>
      </c>
      <c r="E165" s="8" t="s">
        <v>29</v>
      </c>
      <c r="F165" s="13">
        <v>1</v>
      </c>
      <c r="G165" s="8"/>
      <c r="H165" s="8"/>
      <c r="I165" s="8">
        <f t="shared" si="7"/>
        <v>0</v>
      </c>
      <c r="J165" s="13"/>
      <c r="K165" s="8">
        <f t="shared" si="8"/>
        <v>0</v>
      </c>
      <c r="L165" s="8">
        <f t="shared" si="6"/>
        <v>0</v>
      </c>
      <c r="M165" s="13">
        <v>0</v>
      </c>
      <c r="N165" s="13"/>
      <c r="O165" s="13"/>
      <c r="P165" s="13"/>
      <c r="Q165" s="13"/>
      <c r="R165" s="13"/>
      <c r="S165" s="14">
        <v>0</v>
      </c>
      <c r="T165" s="14">
        <v>0</v>
      </c>
      <c r="U165" s="41"/>
      <c r="V165" s="41"/>
      <c r="W165" s="41"/>
      <c r="X165" s="41"/>
      <c r="Y165" s="41"/>
      <c r="Z165" s="41"/>
      <c r="AA165" s="41"/>
      <c r="AB165" s="41"/>
    </row>
    <row r="166" spans="1:28" ht="16.5" thickBot="1" x14ac:dyDescent="0.3">
      <c r="A166" s="11">
        <v>164</v>
      </c>
      <c r="B166" s="12" t="s">
        <v>187</v>
      </c>
      <c r="C166" s="12"/>
      <c r="D166" s="7">
        <v>0</v>
      </c>
      <c r="E166" s="8" t="s">
        <v>29</v>
      </c>
      <c r="F166" s="13">
        <v>1</v>
      </c>
      <c r="G166" s="8"/>
      <c r="H166" s="8"/>
      <c r="I166" s="8">
        <f t="shared" si="7"/>
        <v>0</v>
      </c>
      <c r="J166" s="13"/>
      <c r="K166" s="8">
        <f t="shared" si="8"/>
        <v>0</v>
      </c>
      <c r="L166" s="8">
        <f t="shared" si="6"/>
        <v>0</v>
      </c>
      <c r="M166" s="13">
        <v>0</v>
      </c>
      <c r="N166" s="13"/>
      <c r="O166" s="13"/>
      <c r="P166" s="13"/>
      <c r="Q166" s="13"/>
      <c r="R166" s="13"/>
      <c r="S166" s="14">
        <v>0</v>
      </c>
      <c r="T166" s="14">
        <v>0</v>
      </c>
      <c r="U166" s="41"/>
      <c r="V166" s="41"/>
      <c r="W166" s="41"/>
      <c r="X166" s="41"/>
      <c r="Y166" s="41"/>
      <c r="Z166" s="41"/>
      <c r="AA166" s="41"/>
      <c r="AB166" s="41"/>
    </row>
    <row r="167" spans="1:28" ht="16.5" thickBot="1" x14ac:dyDescent="0.3">
      <c r="A167" s="11">
        <v>165</v>
      </c>
      <c r="B167" s="12" t="s">
        <v>188</v>
      </c>
      <c r="C167" s="12"/>
      <c r="D167" s="7" t="s">
        <v>876</v>
      </c>
      <c r="E167" s="8" t="s">
        <v>29</v>
      </c>
      <c r="F167" s="13">
        <v>1</v>
      </c>
      <c r="G167" s="8"/>
      <c r="H167" s="8"/>
      <c r="I167" s="8">
        <f t="shared" si="7"/>
        <v>0</v>
      </c>
      <c r="J167" s="13"/>
      <c r="K167" s="8">
        <f t="shared" si="8"/>
        <v>0</v>
      </c>
      <c r="L167" s="8">
        <f t="shared" si="6"/>
        <v>0</v>
      </c>
      <c r="M167" s="13">
        <v>0</v>
      </c>
      <c r="N167" s="13"/>
      <c r="O167" s="13"/>
      <c r="P167" s="13"/>
      <c r="Q167" s="13"/>
      <c r="R167" s="13"/>
      <c r="S167" s="14">
        <v>0</v>
      </c>
      <c r="T167" s="14">
        <v>0</v>
      </c>
      <c r="U167" s="41"/>
      <c r="V167" s="41"/>
      <c r="W167" s="41"/>
      <c r="X167" s="41"/>
      <c r="Y167" s="41"/>
      <c r="Z167" s="41"/>
      <c r="AA167" s="41"/>
      <c r="AB167" s="41"/>
    </row>
    <row r="168" spans="1:28" ht="16.5" thickBot="1" x14ac:dyDescent="0.3">
      <c r="A168" s="11">
        <v>166</v>
      </c>
      <c r="B168" s="12" t="s">
        <v>189</v>
      </c>
      <c r="C168" s="12"/>
      <c r="D168" s="7">
        <v>0</v>
      </c>
      <c r="E168" s="8" t="s">
        <v>29</v>
      </c>
      <c r="F168" s="13">
        <v>1</v>
      </c>
      <c r="G168" s="8"/>
      <c r="H168" s="8"/>
      <c r="I168" s="8">
        <f t="shared" si="7"/>
        <v>0</v>
      </c>
      <c r="J168" s="13"/>
      <c r="K168" s="8">
        <f t="shared" si="8"/>
        <v>0</v>
      </c>
      <c r="L168" s="8">
        <f t="shared" si="6"/>
        <v>0</v>
      </c>
      <c r="M168" s="13">
        <v>0</v>
      </c>
      <c r="N168" s="13"/>
      <c r="O168" s="13"/>
      <c r="P168" s="13"/>
      <c r="Q168" s="13"/>
      <c r="R168" s="13"/>
      <c r="S168" s="14">
        <v>0</v>
      </c>
      <c r="T168" s="14">
        <v>0</v>
      </c>
      <c r="U168" s="41"/>
      <c r="V168" s="41"/>
      <c r="W168" s="41"/>
      <c r="X168" s="41"/>
      <c r="Y168" s="41"/>
      <c r="Z168" s="41"/>
      <c r="AA168" s="41"/>
      <c r="AB168" s="41"/>
    </row>
    <row r="169" spans="1:28" ht="16.5" thickBot="1" x14ac:dyDescent="0.3">
      <c r="A169" s="11">
        <v>167</v>
      </c>
      <c r="B169" s="12" t="s">
        <v>190</v>
      </c>
      <c r="C169" s="12"/>
      <c r="D169" s="7">
        <v>0</v>
      </c>
      <c r="E169" s="8" t="s">
        <v>22</v>
      </c>
      <c r="F169" s="13">
        <v>1</v>
      </c>
      <c r="G169" s="8"/>
      <c r="H169" s="8"/>
      <c r="I169" s="8">
        <f t="shared" si="7"/>
        <v>0</v>
      </c>
      <c r="J169" s="13"/>
      <c r="K169" s="8">
        <f t="shared" si="8"/>
        <v>0</v>
      </c>
      <c r="L169" s="8">
        <f t="shared" si="6"/>
        <v>0</v>
      </c>
      <c r="M169" s="13">
        <v>0</v>
      </c>
      <c r="N169" s="13"/>
      <c r="O169" s="13"/>
      <c r="P169" s="13"/>
      <c r="Q169" s="13"/>
      <c r="R169" s="13"/>
      <c r="S169" s="14">
        <v>0</v>
      </c>
      <c r="T169" s="14">
        <v>0</v>
      </c>
      <c r="U169" s="41"/>
      <c r="V169" s="41"/>
      <c r="W169" s="41"/>
      <c r="X169" s="41"/>
      <c r="Y169" s="41"/>
      <c r="Z169" s="41"/>
      <c r="AA169" s="41"/>
      <c r="AB169" s="41"/>
    </row>
    <row r="170" spans="1:28" ht="16.5" thickBot="1" x14ac:dyDescent="0.3">
      <c r="A170" s="11">
        <v>168</v>
      </c>
      <c r="B170" s="12" t="s">
        <v>191</v>
      </c>
      <c r="C170" s="12"/>
      <c r="D170" s="7">
        <v>0</v>
      </c>
      <c r="E170" s="8" t="s">
        <v>29</v>
      </c>
      <c r="F170" s="13">
        <v>1</v>
      </c>
      <c r="G170" s="8"/>
      <c r="H170" s="8"/>
      <c r="I170" s="8">
        <f t="shared" si="7"/>
        <v>0</v>
      </c>
      <c r="J170" s="13"/>
      <c r="K170" s="8">
        <f t="shared" si="8"/>
        <v>0</v>
      </c>
      <c r="L170" s="8">
        <f t="shared" si="6"/>
        <v>0</v>
      </c>
      <c r="M170" s="13">
        <v>0</v>
      </c>
      <c r="N170" s="13"/>
      <c r="O170" s="13"/>
      <c r="P170" s="13"/>
      <c r="Q170" s="13"/>
      <c r="R170" s="13"/>
      <c r="S170" s="14">
        <v>0</v>
      </c>
      <c r="T170" s="14">
        <v>0</v>
      </c>
      <c r="U170" s="41"/>
      <c r="V170" s="41"/>
      <c r="W170" s="41"/>
      <c r="X170" s="41"/>
      <c r="Y170" s="41"/>
      <c r="Z170" s="41"/>
      <c r="AA170" s="41"/>
      <c r="AB170" s="41"/>
    </row>
    <row r="171" spans="1:28" ht="16.5" thickBot="1" x14ac:dyDescent="0.3">
      <c r="A171" s="11">
        <v>169</v>
      </c>
      <c r="B171" s="12" t="s">
        <v>192</v>
      </c>
      <c r="C171" s="12"/>
      <c r="D171" s="7">
        <v>0</v>
      </c>
      <c r="E171" s="8" t="s">
        <v>22</v>
      </c>
      <c r="F171" s="13">
        <v>2</v>
      </c>
      <c r="G171" s="8"/>
      <c r="H171" s="8"/>
      <c r="I171" s="8">
        <f t="shared" si="7"/>
        <v>0</v>
      </c>
      <c r="J171" s="13"/>
      <c r="K171" s="8">
        <f t="shared" si="8"/>
        <v>0</v>
      </c>
      <c r="L171" s="8">
        <f t="shared" si="6"/>
        <v>0</v>
      </c>
      <c r="M171" s="13">
        <v>0</v>
      </c>
      <c r="N171" s="13"/>
      <c r="O171" s="13"/>
      <c r="P171" s="13"/>
      <c r="Q171" s="13"/>
      <c r="R171" s="13"/>
      <c r="S171" s="14">
        <v>0</v>
      </c>
      <c r="T171" s="14">
        <v>0</v>
      </c>
      <c r="U171" s="41"/>
      <c r="V171" s="41"/>
      <c r="W171" s="41"/>
      <c r="X171" s="41"/>
      <c r="Y171" s="41"/>
      <c r="Z171" s="41"/>
      <c r="AA171" s="41"/>
      <c r="AB171" s="41"/>
    </row>
    <row r="172" spans="1:28" ht="16.5" thickBot="1" x14ac:dyDescent="0.3">
      <c r="A172" s="11">
        <v>170</v>
      </c>
      <c r="B172" s="12" t="s">
        <v>193</v>
      </c>
      <c r="C172" s="12"/>
      <c r="D172" s="7">
        <v>0</v>
      </c>
      <c r="E172" s="8" t="s">
        <v>29</v>
      </c>
      <c r="F172" s="13">
        <v>1</v>
      </c>
      <c r="G172" s="8"/>
      <c r="H172" s="8"/>
      <c r="I172" s="8">
        <f t="shared" si="7"/>
        <v>0</v>
      </c>
      <c r="J172" s="13"/>
      <c r="K172" s="8">
        <f t="shared" si="8"/>
        <v>0</v>
      </c>
      <c r="L172" s="8">
        <f t="shared" si="6"/>
        <v>0</v>
      </c>
      <c r="M172" s="13">
        <v>0</v>
      </c>
      <c r="N172" s="13"/>
      <c r="O172" s="13"/>
      <c r="P172" s="13"/>
      <c r="Q172" s="13"/>
      <c r="R172" s="13"/>
      <c r="S172" s="14">
        <v>0</v>
      </c>
      <c r="T172" s="14">
        <v>0</v>
      </c>
      <c r="U172" s="41"/>
      <c r="V172" s="41"/>
      <c r="W172" s="41"/>
      <c r="X172" s="41"/>
      <c r="Y172" s="41"/>
      <c r="Z172" s="41"/>
      <c r="AA172" s="41"/>
      <c r="AB172" s="41"/>
    </row>
    <row r="173" spans="1:28" ht="16.5" thickBot="1" x14ac:dyDescent="0.3">
      <c r="A173" s="11">
        <v>171</v>
      </c>
      <c r="B173" s="12" t="s">
        <v>194</v>
      </c>
      <c r="C173" s="12"/>
      <c r="D173" s="7">
        <v>0</v>
      </c>
      <c r="E173" s="8" t="s">
        <v>29</v>
      </c>
      <c r="F173" s="13">
        <v>1</v>
      </c>
      <c r="G173" s="8"/>
      <c r="H173" s="8"/>
      <c r="I173" s="8">
        <f t="shared" si="7"/>
        <v>0</v>
      </c>
      <c r="J173" s="13"/>
      <c r="K173" s="8">
        <f t="shared" si="8"/>
        <v>0</v>
      </c>
      <c r="L173" s="8">
        <f t="shared" si="6"/>
        <v>0</v>
      </c>
      <c r="M173" s="13">
        <v>0</v>
      </c>
      <c r="N173" s="13"/>
      <c r="O173" s="13"/>
      <c r="P173" s="13"/>
      <c r="Q173" s="13"/>
      <c r="R173" s="13"/>
      <c r="S173" s="14">
        <v>0</v>
      </c>
      <c r="T173" s="14">
        <v>0</v>
      </c>
      <c r="U173" s="41"/>
      <c r="V173" s="41"/>
      <c r="W173" s="41"/>
      <c r="X173" s="41"/>
      <c r="Y173" s="41"/>
      <c r="Z173" s="41"/>
      <c r="AA173" s="41"/>
      <c r="AB173" s="41"/>
    </row>
    <row r="174" spans="1:28" ht="16.5" thickBot="1" x14ac:dyDescent="0.3">
      <c r="A174" s="11">
        <v>172</v>
      </c>
      <c r="B174" s="12" t="s">
        <v>195</v>
      </c>
      <c r="C174" s="12"/>
      <c r="D174" s="7">
        <v>0</v>
      </c>
      <c r="E174" s="8" t="s">
        <v>29</v>
      </c>
      <c r="F174" s="13">
        <v>1</v>
      </c>
      <c r="G174" s="8"/>
      <c r="H174" s="8"/>
      <c r="I174" s="8">
        <f t="shared" si="7"/>
        <v>0</v>
      </c>
      <c r="J174" s="13"/>
      <c r="K174" s="8">
        <f t="shared" si="8"/>
        <v>0</v>
      </c>
      <c r="L174" s="8">
        <f t="shared" si="6"/>
        <v>0</v>
      </c>
      <c r="M174" s="13">
        <v>0</v>
      </c>
      <c r="N174" s="13"/>
      <c r="O174" s="13"/>
      <c r="P174" s="13"/>
      <c r="Q174" s="13"/>
      <c r="R174" s="13"/>
      <c r="S174" s="14">
        <v>0</v>
      </c>
      <c r="T174" s="14">
        <v>0</v>
      </c>
      <c r="U174" s="41"/>
      <c r="V174" s="41"/>
      <c r="W174" s="41"/>
      <c r="X174" s="41"/>
      <c r="Y174" s="41"/>
      <c r="Z174" s="41"/>
      <c r="AA174" s="41"/>
      <c r="AB174" s="41"/>
    </row>
    <row r="175" spans="1:28" ht="16.5" thickBot="1" x14ac:dyDescent="0.3">
      <c r="A175" s="11">
        <v>173</v>
      </c>
      <c r="B175" s="12" t="s">
        <v>196</v>
      </c>
      <c r="C175" s="12"/>
      <c r="D175" s="7">
        <v>0</v>
      </c>
      <c r="E175" s="8" t="s">
        <v>22</v>
      </c>
      <c r="F175" s="13">
        <v>1</v>
      </c>
      <c r="G175" s="8"/>
      <c r="H175" s="8"/>
      <c r="I175" s="8">
        <f t="shared" si="7"/>
        <v>0</v>
      </c>
      <c r="J175" s="13"/>
      <c r="K175" s="8">
        <f t="shared" si="8"/>
        <v>0</v>
      </c>
      <c r="L175" s="8">
        <f t="shared" si="6"/>
        <v>0</v>
      </c>
      <c r="M175" s="13">
        <v>0</v>
      </c>
      <c r="N175" s="13"/>
      <c r="O175" s="13"/>
      <c r="P175" s="13"/>
      <c r="Q175" s="13"/>
      <c r="R175" s="13"/>
      <c r="S175" s="14">
        <v>0</v>
      </c>
      <c r="T175" s="14">
        <v>0</v>
      </c>
      <c r="U175" s="41"/>
      <c r="V175" s="41"/>
      <c r="W175" s="41"/>
      <c r="X175" s="41"/>
      <c r="Y175" s="41"/>
      <c r="Z175" s="41"/>
      <c r="AA175" s="41"/>
      <c r="AB175" s="41"/>
    </row>
    <row r="176" spans="1:28" ht="16.5" thickBot="1" x14ac:dyDescent="0.3">
      <c r="A176" s="11">
        <v>174</v>
      </c>
      <c r="B176" s="12" t="s">
        <v>197</v>
      </c>
      <c r="C176" s="12"/>
      <c r="D176" s="7">
        <v>0</v>
      </c>
      <c r="E176" s="8" t="s">
        <v>22</v>
      </c>
      <c r="F176" s="13">
        <v>2</v>
      </c>
      <c r="G176" s="8"/>
      <c r="H176" s="8"/>
      <c r="I176" s="8">
        <f t="shared" si="7"/>
        <v>0</v>
      </c>
      <c r="J176" s="13"/>
      <c r="K176" s="8">
        <f t="shared" si="8"/>
        <v>0</v>
      </c>
      <c r="L176" s="8">
        <f t="shared" si="6"/>
        <v>0</v>
      </c>
      <c r="M176" s="13">
        <v>0</v>
      </c>
      <c r="N176" s="13"/>
      <c r="O176" s="13"/>
      <c r="P176" s="13"/>
      <c r="Q176" s="13"/>
      <c r="R176" s="13"/>
      <c r="S176" s="14">
        <v>0</v>
      </c>
      <c r="T176" s="14">
        <v>0</v>
      </c>
      <c r="U176" s="41"/>
      <c r="V176" s="41"/>
      <c r="W176" s="41"/>
      <c r="X176" s="41"/>
      <c r="Y176" s="41"/>
      <c r="Z176" s="41"/>
      <c r="AA176" s="41"/>
      <c r="AB176" s="41"/>
    </row>
    <row r="177" spans="1:28" ht="16.5" thickBot="1" x14ac:dyDescent="0.3">
      <c r="A177" s="11">
        <v>175</v>
      </c>
      <c r="B177" s="12" t="s">
        <v>198</v>
      </c>
      <c r="C177" s="12"/>
      <c r="D177" s="7">
        <v>0</v>
      </c>
      <c r="E177" s="8" t="s">
        <v>29</v>
      </c>
      <c r="F177" s="13">
        <v>0.25</v>
      </c>
      <c r="G177" s="8"/>
      <c r="H177" s="8"/>
      <c r="I177" s="8">
        <f t="shared" si="7"/>
        <v>0</v>
      </c>
      <c r="J177" s="13"/>
      <c r="K177" s="8">
        <f t="shared" si="8"/>
        <v>0</v>
      </c>
      <c r="L177" s="8">
        <f t="shared" si="6"/>
        <v>0</v>
      </c>
      <c r="M177" s="13">
        <v>0</v>
      </c>
      <c r="N177" s="13"/>
      <c r="O177" s="13"/>
      <c r="P177" s="13"/>
      <c r="Q177" s="13"/>
      <c r="R177" s="13"/>
      <c r="S177" s="14">
        <v>0</v>
      </c>
      <c r="T177" s="14">
        <v>0</v>
      </c>
      <c r="U177" s="41"/>
      <c r="V177" s="41"/>
      <c r="W177" s="41"/>
      <c r="X177" s="41"/>
      <c r="Y177" s="41"/>
      <c r="Z177" s="41"/>
      <c r="AA177" s="41"/>
      <c r="AB177" s="41"/>
    </row>
    <row r="178" spans="1:28" ht="16.5" thickBot="1" x14ac:dyDescent="0.3">
      <c r="A178" s="11">
        <v>176</v>
      </c>
      <c r="B178" s="12" t="s">
        <v>199</v>
      </c>
      <c r="C178" s="12"/>
      <c r="D178" s="7">
        <v>0</v>
      </c>
      <c r="E178" s="8" t="s">
        <v>149</v>
      </c>
      <c r="F178" s="13">
        <v>1</v>
      </c>
      <c r="G178" s="8"/>
      <c r="H178" s="8"/>
      <c r="I178" s="8">
        <f t="shared" si="7"/>
        <v>0</v>
      </c>
      <c r="J178" s="13"/>
      <c r="K178" s="8">
        <f t="shared" si="8"/>
        <v>0</v>
      </c>
      <c r="L178" s="8">
        <f t="shared" si="6"/>
        <v>0</v>
      </c>
      <c r="M178" s="13">
        <v>0</v>
      </c>
      <c r="N178" s="13"/>
      <c r="O178" s="13"/>
      <c r="P178" s="13"/>
      <c r="Q178" s="13"/>
      <c r="R178" s="13"/>
      <c r="S178" s="14">
        <v>0</v>
      </c>
      <c r="T178" s="14">
        <v>0</v>
      </c>
      <c r="U178" s="41"/>
      <c r="V178" s="41"/>
      <c r="W178" s="41"/>
      <c r="X178" s="41"/>
      <c r="Y178" s="41"/>
      <c r="Z178" s="41"/>
      <c r="AA178" s="41"/>
      <c r="AB178" s="41"/>
    </row>
    <row r="179" spans="1:28" ht="16.5" thickBot="1" x14ac:dyDescent="0.3">
      <c r="A179" s="11">
        <v>177</v>
      </c>
      <c r="B179" s="12" t="s">
        <v>200</v>
      </c>
      <c r="C179" s="12"/>
      <c r="D179" s="7">
        <v>0</v>
      </c>
      <c r="E179" s="8" t="s">
        <v>22</v>
      </c>
      <c r="F179" s="13">
        <v>1</v>
      </c>
      <c r="G179" s="8"/>
      <c r="H179" s="8"/>
      <c r="I179" s="8">
        <f t="shared" si="7"/>
        <v>0</v>
      </c>
      <c r="J179" s="13"/>
      <c r="K179" s="8">
        <f t="shared" si="8"/>
        <v>0</v>
      </c>
      <c r="L179" s="8">
        <f t="shared" si="6"/>
        <v>0</v>
      </c>
      <c r="M179" s="13">
        <v>0</v>
      </c>
      <c r="N179" s="13"/>
      <c r="O179" s="13"/>
      <c r="P179" s="13"/>
      <c r="Q179" s="13"/>
      <c r="R179" s="13"/>
      <c r="S179" s="14">
        <v>0</v>
      </c>
      <c r="T179" s="14">
        <v>0</v>
      </c>
      <c r="U179" s="41"/>
      <c r="V179" s="41"/>
      <c r="W179" s="41"/>
      <c r="X179" s="41"/>
      <c r="Y179" s="41"/>
      <c r="Z179" s="41"/>
      <c r="AA179" s="41"/>
      <c r="AB179" s="41"/>
    </row>
    <row r="180" spans="1:28" ht="16.5" thickBot="1" x14ac:dyDescent="0.3">
      <c r="A180" s="11">
        <v>178</v>
      </c>
      <c r="B180" s="12" t="s">
        <v>201</v>
      </c>
      <c r="C180" s="12"/>
      <c r="D180" s="7" t="s">
        <v>875</v>
      </c>
      <c r="E180" s="8" t="s">
        <v>29</v>
      </c>
      <c r="F180" s="13">
        <v>1</v>
      </c>
      <c r="G180" s="8"/>
      <c r="H180" s="8"/>
      <c r="I180" s="8">
        <f t="shared" si="7"/>
        <v>0</v>
      </c>
      <c r="J180" s="13"/>
      <c r="K180" s="8">
        <f t="shared" si="8"/>
        <v>0</v>
      </c>
      <c r="L180" s="8">
        <f t="shared" si="6"/>
        <v>0</v>
      </c>
      <c r="M180" s="13">
        <v>0</v>
      </c>
      <c r="N180" s="13"/>
      <c r="O180" s="13"/>
      <c r="P180" s="13"/>
      <c r="Q180" s="13"/>
      <c r="R180" s="13"/>
      <c r="S180" s="14">
        <v>0</v>
      </c>
      <c r="T180" s="14">
        <v>0</v>
      </c>
      <c r="U180" s="41"/>
      <c r="V180" s="41"/>
      <c r="W180" s="41"/>
      <c r="X180" s="41"/>
      <c r="Y180" s="41"/>
      <c r="Z180" s="41"/>
      <c r="AA180" s="41"/>
      <c r="AB180" s="41"/>
    </row>
    <row r="181" spans="1:28" ht="16.5" thickBot="1" x14ac:dyDescent="0.3">
      <c r="A181" s="11">
        <v>179</v>
      </c>
      <c r="B181" s="12" t="s">
        <v>202</v>
      </c>
      <c r="C181" s="12"/>
      <c r="D181" s="7">
        <v>0</v>
      </c>
      <c r="E181" s="8" t="s">
        <v>29</v>
      </c>
      <c r="F181" s="13">
        <v>1</v>
      </c>
      <c r="G181" s="8"/>
      <c r="H181" s="8"/>
      <c r="I181" s="8">
        <f t="shared" si="7"/>
        <v>0</v>
      </c>
      <c r="J181" s="13"/>
      <c r="K181" s="8">
        <f t="shared" si="8"/>
        <v>0</v>
      </c>
      <c r="L181" s="8">
        <f t="shared" si="6"/>
        <v>0</v>
      </c>
      <c r="M181" s="13">
        <v>0</v>
      </c>
      <c r="N181" s="13"/>
      <c r="O181" s="13"/>
      <c r="P181" s="13"/>
      <c r="Q181" s="13"/>
      <c r="R181" s="13"/>
      <c r="S181" s="14">
        <v>0</v>
      </c>
      <c r="T181" s="14">
        <v>0</v>
      </c>
      <c r="U181" s="41"/>
      <c r="V181" s="41"/>
      <c r="W181" s="41"/>
      <c r="X181" s="41"/>
      <c r="Y181" s="41"/>
      <c r="Z181" s="41"/>
      <c r="AA181" s="41"/>
      <c r="AB181" s="41"/>
    </row>
    <row r="182" spans="1:28" ht="16.5" thickBot="1" x14ac:dyDescent="0.3">
      <c r="A182" s="11">
        <v>180</v>
      </c>
      <c r="B182" s="12" t="s">
        <v>203</v>
      </c>
      <c r="C182" s="12"/>
      <c r="D182" s="7">
        <v>0</v>
      </c>
      <c r="E182" s="8" t="s">
        <v>22</v>
      </c>
      <c r="F182" s="13">
        <v>2</v>
      </c>
      <c r="G182" s="8"/>
      <c r="H182" s="8"/>
      <c r="I182" s="8">
        <f t="shared" si="7"/>
        <v>0</v>
      </c>
      <c r="J182" s="13"/>
      <c r="K182" s="8">
        <f t="shared" si="8"/>
        <v>0</v>
      </c>
      <c r="L182" s="8">
        <f t="shared" si="6"/>
        <v>0</v>
      </c>
      <c r="M182" s="13">
        <v>0</v>
      </c>
      <c r="N182" s="13"/>
      <c r="O182" s="13"/>
      <c r="P182" s="13"/>
      <c r="Q182" s="13"/>
      <c r="R182" s="13"/>
      <c r="S182" s="14">
        <v>0</v>
      </c>
      <c r="T182" s="14">
        <v>0</v>
      </c>
      <c r="U182" s="41"/>
      <c r="V182" s="41"/>
      <c r="W182" s="41"/>
      <c r="X182" s="41"/>
      <c r="Y182" s="41"/>
      <c r="Z182" s="41"/>
      <c r="AA182" s="41"/>
      <c r="AB182" s="41"/>
    </row>
    <row r="183" spans="1:28" ht="16.5" thickBot="1" x14ac:dyDescent="0.3">
      <c r="A183" s="11">
        <v>181</v>
      </c>
      <c r="B183" s="12" t="s">
        <v>204</v>
      </c>
      <c r="C183" s="12"/>
      <c r="D183" s="7">
        <v>0</v>
      </c>
      <c r="E183" s="8" t="s">
        <v>22</v>
      </c>
      <c r="F183" s="13">
        <v>5</v>
      </c>
      <c r="G183" s="8"/>
      <c r="H183" s="8"/>
      <c r="I183" s="8">
        <f t="shared" si="7"/>
        <v>0</v>
      </c>
      <c r="J183" s="13"/>
      <c r="K183" s="8">
        <f t="shared" si="8"/>
        <v>0</v>
      </c>
      <c r="L183" s="8">
        <f t="shared" si="6"/>
        <v>0</v>
      </c>
      <c r="M183" s="13">
        <v>0</v>
      </c>
      <c r="N183" s="13"/>
      <c r="O183" s="13"/>
      <c r="P183" s="13"/>
      <c r="Q183" s="13"/>
      <c r="R183" s="13"/>
      <c r="S183" s="14">
        <v>0</v>
      </c>
      <c r="T183" s="14">
        <v>0</v>
      </c>
      <c r="U183" s="41"/>
      <c r="V183" s="41"/>
      <c r="W183" s="41"/>
      <c r="X183" s="41"/>
      <c r="Y183" s="41"/>
      <c r="Z183" s="41"/>
      <c r="AA183" s="41"/>
      <c r="AB183" s="41"/>
    </row>
    <row r="184" spans="1:28" ht="16.5" thickBot="1" x14ac:dyDescent="0.3">
      <c r="A184" s="11">
        <v>182</v>
      </c>
      <c r="B184" s="12" t="s">
        <v>205</v>
      </c>
      <c r="C184" s="12"/>
      <c r="D184" s="7">
        <v>0</v>
      </c>
      <c r="E184" s="8" t="s">
        <v>29</v>
      </c>
      <c r="F184" s="13">
        <v>1</v>
      </c>
      <c r="G184" s="8"/>
      <c r="H184" s="8"/>
      <c r="I184" s="8">
        <f t="shared" si="7"/>
        <v>0</v>
      </c>
      <c r="J184" s="13"/>
      <c r="K184" s="8">
        <f t="shared" si="8"/>
        <v>0</v>
      </c>
      <c r="L184" s="8">
        <f t="shared" si="6"/>
        <v>0</v>
      </c>
      <c r="M184" s="13">
        <v>0</v>
      </c>
      <c r="N184" s="13"/>
      <c r="O184" s="13"/>
      <c r="P184" s="13"/>
      <c r="Q184" s="13"/>
      <c r="R184" s="13"/>
      <c r="S184" s="14">
        <v>0</v>
      </c>
      <c r="T184" s="14">
        <v>0</v>
      </c>
      <c r="U184" s="41"/>
      <c r="V184" s="41"/>
      <c r="W184" s="41"/>
      <c r="X184" s="41"/>
      <c r="Y184" s="41"/>
      <c r="Z184" s="41"/>
      <c r="AA184" s="41"/>
      <c r="AB184" s="41"/>
    </row>
    <row r="185" spans="1:28" ht="16.5" thickBot="1" x14ac:dyDescent="0.3">
      <c r="A185" s="11">
        <v>183</v>
      </c>
      <c r="B185" s="12" t="s">
        <v>206</v>
      </c>
      <c r="C185" s="12"/>
      <c r="D185" s="7">
        <v>0</v>
      </c>
      <c r="E185" s="8" t="s">
        <v>29</v>
      </c>
      <c r="F185" s="13">
        <v>1</v>
      </c>
      <c r="G185" s="8"/>
      <c r="H185" s="8"/>
      <c r="I185" s="8">
        <f t="shared" si="7"/>
        <v>0</v>
      </c>
      <c r="J185" s="13"/>
      <c r="K185" s="8">
        <f t="shared" si="8"/>
        <v>0</v>
      </c>
      <c r="L185" s="8">
        <f t="shared" si="6"/>
        <v>0</v>
      </c>
      <c r="M185" s="13">
        <v>0</v>
      </c>
      <c r="N185" s="13"/>
      <c r="O185" s="13"/>
      <c r="P185" s="13"/>
      <c r="Q185" s="13"/>
      <c r="R185" s="13"/>
      <c r="S185" s="14">
        <v>0</v>
      </c>
      <c r="T185" s="14">
        <v>0</v>
      </c>
      <c r="U185" s="41"/>
      <c r="V185" s="41"/>
      <c r="W185" s="41"/>
      <c r="X185" s="41"/>
      <c r="Y185" s="41"/>
      <c r="Z185" s="41"/>
      <c r="AA185" s="41"/>
      <c r="AB185" s="41"/>
    </row>
    <row r="186" spans="1:28" ht="16.5" thickBot="1" x14ac:dyDescent="0.3">
      <c r="A186" s="11">
        <v>184</v>
      </c>
      <c r="B186" s="12" t="s">
        <v>207</v>
      </c>
      <c r="C186" s="12"/>
      <c r="D186" s="7">
        <v>0</v>
      </c>
      <c r="E186" s="8" t="s">
        <v>29</v>
      </c>
      <c r="F186" s="13">
        <v>2</v>
      </c>
      <c r="G186" s="8"/>
      <c r="H186" s="8"/>
      <c r="I186" s="8">
        <f t="shared" si="7"/>
        <v>0</v>
      </c>
      <c r="J186" s="13"/>
      <c r="K186" s="8">
        <f t="shared" si="8"/>
        <v>0</v>
      </c>
      <c r="L186" s="8">
        <f t="shared" si="6"/>
        <v>0</v>
      </c>
      <c r="M186" s="13">
        <v>0</v>
      </c>
      <c r="N186" s="13"/>
      <c r="O186" s="13"/>
      <c r="P186" s="13"/>
      <c r="Q186" s="13"/>
      <c r="R186" s="13"/>
      <c r="S186" s="14">
        <v>0</v>
      </c>
      <c r="T186" s="14">
        <v>0</v>
      </c>
      <c r="U186" s="41"/>
      <c r="V186" s="41"/>
      <c r="W186" s="41"/>
      <c r="X186" s="41"/>
      <c r="Y186" s="41"/>
      <c r="Z186" s="41"/>
      <c r="AA186" s="41"/>
      <c r="AB186" s="41"/>
    </row>
    <row r="187" spans="1:28" ht="16.5" thickBot="1" x14ac:dyDescent="0.3">
      <c r="A187" s="11">
        <v>185</v>
      </c>
      <c r="B187" s="12" t="s">
        <v>208</v>
      </c>
      <c r="C187" s="12"/>
      <c r="D187" s="7">
        <v>0</v>
      </c>
      <c r="E187" s="8" t="s">
        <v>22</v>
      </c>
      <c r="F187" s="13">
        <v>1</v>
      </c>
      <c r="G187" s="8"/>
      <c r="H187" s="8"/>
      <c r="I187" s="8">
        <f t="shared" si="7"/>
        <v>0</v>
      </c>
      <c r="J187" s="13"/>
      <c r="K187" s="8">
        <f t="shared" si="8"/>
        <v>0</v>
      </c>
      <c r="L187" s="8">
        <f t="shared" si="6"/>
        <v>0</v>
      </c>
      <c r="M187" s="13">
        <v>0</v>
      </c>
      <c r="N187" s="13"/>
      <c r="O187" s="13"/>
      <c r="P187" s="13"/>
      <c r="Q187" s="13"/>
      <c r="R187" s="13"/>
      <c r="S187" s="14">
        <v>0</v>
      </c>
      <c r="T187" s="14">
        <v>0</v>
      </c>
      <c r="U187" s="41"/>
      <c r="V187" s="41"/>
      <c r="W187" s="41"/>
      <c r="X187" s="41"/>
      <c r="Y187" s="41"/>
      <c r="Z187" s="41"/>
      <c r="AA187" s="41"/>
      <c r="AB187" s="41"/>
    </row>
    <row r="188" spans="1:28" ht="16.5" thickBot="1" x14ac:dyDescent="0.3">
      <c r="A188" s="11">
        <v>186</v>
      </c>
      <c r="B188" s="12" t="s">
        <v>209</v>
      </c>
      <c r="C188" s="12"/>
      <c r="D188" s="7">
        <v>0</v>
      </c>
      <c r="E188" s="8" t="s">
        <v>29</v>
      </c>
      <c r="F188" s="13">
        <v>1</v>
      </c>
      <c r="G188" s="8"/>
      <c r="H188" s="8"/>
      <c r="I188" s="8">
        <f t="shared" si="7"/>
        <v>0</v>
      </c>
      <c r="J188" s="13"/>
      <c r="K188" s="8">
        <f t="shared" si="8"/>
        <v>0</v>
      </c>
      <c r="L188" s="8">
        <f t="shared" si="6"/>
        <v>0</v>
      </c>
      <c r="M188" s="13">
        <v>0</v>
      </c>
      <c r="N188" s="13"/>
      <c r="O188" s="13"/>
      <c r="P188" s="13"/>
      <c r="Q188" s="13"/>
      <c r="R188" s="13"/>
      <c r="S188" s="14">
        <v>0</v>
      </c>
      <c r="T188" s="14">
        <v>0</v>
      </c>
      <c r="U188" s="41"/>
      <c r="V188" s="41"/>
      <c r="W188" s="41"/>
      <c r="X188" s="41"/>
      <c r="Y188" s="41"/>
      <c r="Z188" s="41"/>
      <c r="AA188" s="41"/>
      <c r="AB188" s="41"/>
    </row>
    <row r="189" spans="1:28" ht="16.5" thickBot="1" x14ac:dyDescent="0.3">
      <c r="A189" s="11">
        <v>187</v>
      </c>
      <c r="B189" s="12" t="s">
        <v>210</v>
      </c>
      <c r="C189" s="12"/>
      <c r="D189" s="7">
        <v>0</v>
      </c>
      <c r="E189" s="8" t="s">
        <v>22</v>
      </c>
      <c r="F189" s="13">
        <v>2</v>
      </c>
      <c r="G189" s="8"/>
      <c r="H189" s="8"/>
      <c r="I189" s="8">
        <f t="shared" si="7"/>
        <v>0</v>
      </c>
      <c r="J189" s="13"/>
      <c r="K189" s="8">
        <f t="shared" si="8"/>
        <v>0</v>
      </c>
      <c r="L189" s="8">
        <f t="shared" si="6"/>
        <v>0</v>
      </c>
      <c r="M189" s="13">
        <v>0</v>
      </c>
      <c r="N189" s="13"/>
      <c r="O189" s="13"/>
      <c r="P189" s="13"/>
      <c r="Q189" s="13"/>
      <c r="R189" s="13"/>
      <c r="S189" s="14">
        <v>0</v>
      </c>
      <c r="T189" s="14">
        <v>0</v>
      </c>
      <c r="U189" s="41"/>
      <c r="V189" s="41"/>
      <c r="W189" s="41"/>
      <c r="X189" s="41"/>
      <c r="Y189" s="41"/>
      <c r="Z189" s="41"/>
      <c r="AA189" s="41"/>
      <c r="AB189" s="41"/>
    </row>
    <row r="190" spans="1:28" ht="16.5" thickBot="1" x14ac:dyDescent="0.3">
      <c r="A190" s="11">
        <v>188</v>
      </c>
      <c r="B190" s="12" t="s">
        <v>211</v>
      </c>
      <c r="C190" s="12"/>
      <c r="D190" s="7" t="s">
        <v>883</v>
      </c>
      <c r="E190" s="8" t="s">
        <v>22</v>
      </c>
      <c r="F190" s="13">
        <v>1</v>
      </c>
      <c r="G190" s="8"/>
      <c r="H190" s="8"/>
      <c r="I190" s="8">
        <f t="shared" si="7"/>
        <v>0</v>
      </c>
      <c r="J190" s="13"/>
      <c r="K190" s="8">
        <f t="shared" si="8"/>
        <v>0</v>
      </c>
      <c r="L190" s="8">
        <f t="shared" si="6"/>
        <v>0</v>
      </c>
      <c r="M190" s="13">
        <v>0</v>
      </c>
      <c r="N190" s="13"/>
      <c r="O190" s="13"/>
      <c r="P190" s="13"/>
      <c r="Q190" s="13"/>
      <c r="R190" s="13"/>
      <c r="S190" s="14">
        <v>0</v>
      </c>
      <c r="T190" s="14">
        <v>0</v>
      </c>
      <c r="U190" s="41"/>
      <c r="V190" s="41"/>
      <c r="W190" s="41"/>
      <c r="X190" s="41"/>
      <c r="Y190" s="41"/>
      <c r="Z190" s="41"/>
      <c r="AA190" s="41"/>
      <c r="AB190" s="41"/>
    </row>
    <row r="191" spans="1:28" ht="16.5" thickBot="1" x14ac:dyDescent="0.3">
      <c r="A191" s="11">
        <v>189</v>
      </c>
      <c r="B191" s="12" t="s">
        <v>212</v>
      </c>
      <c r="C191" s="12"/>
      <c r="D191" s="7" t="s">
        <v>884</v>
      </c>
      <c r="E191" s="8" t="s">
        <v>29</v>
      </c>
      <c r="F191" s="13">
        <v>1</v>
      </c>
      <c r="G191" s="8"/>
      <c r="H191" s="8"/>
      <c r="I191" s="8">
        <f t="shared" si="7"/>
        <v>0</v>
      </c>
      <c r="J191" s="13"/>
      <c r="K191" s="8">
        <f t="shared" si="8"/>
        <v>0</v>
      </c>
      <c r="L191" s="8">
        <f t="shared" si="6"/>
        <v>0</v>
      </c>
      <c r="M191" s="13">
        <v>0</v>
      </c>
      <c r="N191" s="13"/>
      <c r="O191" s="13"/>
      <c r="P191" s="13"/>
      <c r="Q191" s="13"/>
      <c r="R191" s="13"/>
      <c r="S191" s="14">
        <v>0</v>
      </c>
      <c r="T191" s="14">
        <v>0</v>
      </c>
      <c r="U191" s="41"/>
      <c r="V191" s="41"/>
      <c r="W191" s="41"/>
      <c r="X191" s="41"/>
      <c r="Y191" s="41"/>
      <c r="Z191" s="41"/>
      <c r="AA191" s="41"/>
      <c r="AB191" s="41"/>
    </row>
    <row r="192" spans="1:28" ht="16.5" thickBot="1" x14ac:dyDescent="0.3">
      <c r="A192" s="11">
        <v>190</v>
      </c>
      <c r="B192" s="12" t="s">
        <v>213</v>
      </c>
      <c r="C192" s="12"/>
      <c r="D192" s="7" t="s">
        <v>885</v>
      </c>
      <c r="E192" s="8" t="s">
        <v>29</v>
      </c>
      <c r="F192" s="13">
        <v>1</v>
      </c>
      <c r="G192" s="8"/>
      <c r="H192" s="8"/>
      <c r="I192" s="8">
        <f t="shared" si="7"/>
        <v>0</v>
      </c>
      <c r="J192" s="13"/>
      <c r="K192" s="8">
        <f t="shared" si="8"/>
        <v>0</v>
      </c>
      <c r="L192" s="8">
        <f t="shared" si="6"/>
        <v>0</v>
      </c>
      <c r="M192" s="13">
        <v>0</v>
      </c>
      <c r="N192" s="13"/>
      <c r="O192" s="13"/>
      <c r="P192" s="13"/>
      <c r="Q192" s="13"/>
      <c r="R192" s="13"/>
      <c r="S192" s="14">
        <v>0</v>
      </c>
      <c r="T192" s="14">
        <v>0</v>
      </c>
      <c r="U192" s="41"/>
      <c r="V192" s="41"/>
      <c r="W192" s="41"/>
      <c r="X192" s="41"/>
      <c r="Y192" s="41"/>
      <c r="Z192" s="41"/>
      <c r="AA192" s="41"/>
      <c r="AB192" s="41"/>
    </row>
    <row r="193" spans="1:28" ht="16.5" thickBot="1" x14ac:dyDescent="0.3">
      <c r="A193" s="11">
        <v>191</v>
      </c>
      <c r="B193" s="12" t="s">
        <v>214</v>
      </c>
      <c r="C193" s="12"/>
      <c r="D193" s="7" t="s">
        <v>886</v>
      </c>
      <c r="E193" s="8" t="s">
        <v>22</v>
      </c>
      <c r="F193" s="13">
        <v>1</v>
      </c>
      <c r="G193" s="8"/>
      <c r="H193" s="8"/>
      <c r="I193" s="8">
        <f t="shared" si="7"/>
        <v>0</v>
      </c>
      <c r="J193" s="13"/>
      <c r="K193" s="8">
        <f t="shared" si="8"/>
        <v>0</v>
      </c>
      <c r="L193" s="8">
        <f t="shared" si="6"/>
        <v>0</v>
      </c>
      <c r="M193" s="13">
        <v>0</v>
      </c>
      <c r="N193" s="13"/>
      <c r="O193" s="13"/>
      <c r="P193" s="13"/>
      <c r="Q193" s="13"/>
      <c r="R193" s="13"/>
      <c r="S193" s="14">
        <v>0</v>
      </c>
      <c r="T193" s="14">
        <v>0</v>
      </c>
      <c r="U193" s="41"/>
      <c r="V193" s="41"/>
      <c r="W193" s="41"/>
      <c r="X193" s="41"/>
      <c r="Y193" s="41"/>
      <c r="Z193" s="41"/>
      <c r="AA193" s="41"/>
      <c r="AB193" s="41"/>
    </row>
    <row r="194" spans="1:28" ht="16.5" thickBot="1" x14ac:dyDescent="0.3">
      <c r="A194" s="11">
        <v>192</v>
      </c>
      <c r="B194" s="12" t="s">
        <v>215</v>
      </c>
      <c r="C194" s="12"/>
      <c r="D194" s="7" t="s">
        <v>887</v>
      </c>
      <c r="E194" s="8" t="s">
        <v>29</v>
      </c>
      <c r="F194" s="13">
        <v>1</v>
      </c>
      <c r="G194" s="8"/>
      <c r="H194" s="8"/>
      <c r="I194" s="8">
        <f t="shared" si="7"/>
        <v>0</v>
      </c>
      <c r="J194" s="13"/>
      <c r="K194" s="8">
        <f t="shared" si="8"/>
        <v>0</v>
      </c>
      <c r="L194" s="8">
        <f t="shared" si="6"/>
        <v>0</v>
      </c>
      <c r="M194" s="13">
        <v>0</v>
      </c>
      <c r="N194" s="13"/>
      <c r="O194" s="13"/>
      <c r="P194" s="13"/>
      <c r="Q194" s="13"/>
      <c r="R194" s="13"/>
      <c r="S194" s="14">
        <v>0</v>
      </c>
      <c r="T194" s="14">
        <v>0</v>
      </c>
      <c r="U194" s="41"/>
      <c r="V194" s="41"/>
      <c r="W194" s="41"/>
      <c r="X194" s="41"/>
      <c r="Y194" s="41"/>
      <c r="Z194" s="41"/>
      <c r="AA194" s="41"/>
      <c r="AB194" s="41"/>
    </row>
    <row r="195" spans="1:28" ht="16.5" thickBot="1" x14ac:dyDescent="0.3">
      <c r="A195" s="11">
        <v>193</v>
      </c>
      <c r="B195" s="12" t="s">
        <v>216</v>
      </c>
      <c r="C195" s="12"/>
      <c r="D195" s="7" t="s">
        <v>888</v>
      </c>
      <c r="E195" s="8" t="s">
        <v>29</v>
      </c>
      <c r="F195" s="13">
        <v>1</v>
      </c>
      <c r="G195" s="8"/>
      <c r="H195" s="8"/>
      <c r="I195" s="8">
        <f t="shared" si="7"/>
        <v>0</v>
      </c>
      <c r="J195" s="13"/>
      <c r="K195" s="8">
        <f t="shared" si="8"/>
        <v>0</v>
      </c>
      <c r="L195" s="8">
        <f t="shared" ref="L195:L258" si="9">IF(K195&gt;F195,K195-F195,0)</f>
        <v>0</v>
      </c>
      <c r="M195" s="13">
        <v>0</v>
      </c>
      <c r="N195" s="13"/>
      <c r="O195" s="13"/>
      <c r="P195" s="13"/>
      <c r="Q195" s="13"/>
      <c r="R195" s="13"/>
      <c r="S195" s="14">
        <v>0</v>
      </c>
      <c r="T195" s="14">
        <v>0</v>
      </c>
      <c r="U195" s="41"/>
      <c r="V195" s="41"/>
      <c r="W195" s="41"/>
      <c r="X195" s="41"/>
      <c r="Y195" s="41"/>
      <c r="Z195" s="41"/>
      <c r="AA195" s="41"/>
      <c r="AB195" s="41"/>
    </row>
    <row r="196" spans="1:28" ht="16.5" thickBot="1" x14ac:dyDescent="0.3">
      <c r="A196" s="11">
        <v>194</v>
      </c>
      <c r="B196" s="12" t="s">
        <v>217</v>
      </c>
      <c r="C196" s="12"/>
      <c r="D196" s="7" t="s">
        <v>889</v>
      </c>
      <c r="E196" s="8" t="s">
        <v>29</v>
      </c>
      <c r="F196" s="13">
        <v>2</v>
      </c>
      <c r="G196" s="8"/>
      <c r="H196" s="8"/>
      <c r="I196" s="8">
        <f t="shared" ref="I196:I259" si="10">H196-G196</f>
        <v>0</v>
      </c>
      <c r="J196" s="13"/>
      <c r="K196" s="8">
        <f t="shared" ref="K196:K259" si="11">MROUND(J196,0.25)</f>
        <v>0</v>
      </c>
      <c r="L196" s="8">
        <f t="shared" si="9"/>
        <v>0</v>
      </c>
      <c r="M196" s="13">
        <v>0</v>
      </c>
      <c r="N196" s="13"/>
      <c r="O196" s="13"/>
      <c r="P196" s="13"/>
      <c r="Q196" s="13"/>
      <c r="R196" s="13"/>
      <c r="S196" s="14">
        <v>0</v>
      </c>
      <c r="T196" s="14">
        <v>0</v>
      </c>
      <c r="U196" s="41"/>
      <c r="V196" s="41"/>
      <c r="W196" s="41"/>
      <c r="X196" s="41"/>
      <c r="Y196" s="41"/>
      <c r="Z196" s="41"/>
      <c r="AA196" s="41"/>
      <c r="AB196" s="41"/>
    </row>
    <row r="197" spans="1:28" ht="16.5" thickBot="1" x14ac:dyDescent="0.3">
      <c r="A197" s="11">
        <v>195</v>
      </c>
      <c r="B197" s="12" t="s">
        <v>218</v>
      </c>
      <c r="C197" s="12"/>
      <c r="D197" s="7" t="s">
        <v>890</v>
      </c>
      <c r="E197" s="8" t="s">
        <v>149</v>
      </c>
      <c r="F197" s="13">
        <v>2</v>
      </c>
      <c r="G197" s="8"/>
      <c r="H197" s="8"/>
      <c r="I197" s="8">
        <f t="shared" si="10"/>
        <v>0</v>
      </c>
      <c r="J197" s="13"/>
      <c r="K197" s="8">
        <f t="shared" si="11"/>
        <v>0</v>
      </c>
      <c r="L197" s="8">
        <f t="shared" si="9"/>
        <v>0</v>
      </c>
      <c r="M197" s="13">
        <v>0</v>
      </c>
      <c r="N197" s="13"/>
      <c r="O197" s="13"/>
      <c r="P197" s="13"/>
      <c r="Q197" s="13"/>
      <c r="R197" s="13"/>
      <c r="S197" s="14">
        <v>0</v>
      </c>
      <c r="T197" s="14">
        <v>0</v>
      </c>
      <c r="U197" s="41"/>
      <c r="V197" s="41"/>
      <c r="W197" s="41"/>
      <c r="X197" s="41"/>
      <c r="Y197" s="41"/>
      <c r="Z197" s="41"/>
      <c r="AA197" s="41"/>
      <c r="AB197" s="41"/>
    </row>
    <row r="198" spans="1:28" ht="16.5" thickBot="1" x14ac:dyDescent="0.3">
      <c r="A198" s="11">
        <v>196</v>
      </c>
      <c r="B198" s="12" t="s">
        <v>219</v>
      </c>
      <c r="C198" s="12"/>
      <c r="D198" s="7" t="s">
        <v>891</v>
      </c>
      <c r="E198" s="8" t="s">
        <v>22</v>
      </c>
      <c r="F198" s="13">
        <v>2</v>
      </c>
      <c r="G198" s="8"/>
      <c r="H198" s="8"/>
      <c r="I198" s="8">
        <f t="shared" si="10"/>
        <v>0</v>
      </c>
      <c r="J198" s="13"/>
      <c r="K198" s="8">
        <f t="shared" si="11"/>
        <v>0</v>
      </c>
      <c r="L198" s="8">
        <f t="shared" si="9"/>
        <v>0</v>
      </c>
      <c r="M198" s="13">
        <v>0</v>
      </c>
      <c r="N198" s="13"/>
      <c r="O198" s="13"/>
      <c r="P198" s="13"/>
      <c r="Q198" s="13"/>
      <c r="R198" s="13"/>
      <c r="S198" s="14">
        <v>0</v>
      </c>
      <c r="T198" s="14">
        <v>0</v>
      </c>
      <c r="U198" s="41"/>
      <c r="V198" s="41"/>
      <c r="W198" s="41"/>
      <c r="X198" s="41"/>
      <c r="Y198" s="41"/>
      <c r="Z198" s="41"/>
      <c r="AA198" s="41"/>
      <c r="AB198" s="41"/>
    </row>
    <row r="199" spans="1:28" ht="16.5" thickBot="1" x14ac:dyDescent="0.3">
      <c r="A199" s="11">
        <v>197</v>
      </c>
      <c r="B199" s="12" t="s">
        <v>220</v>
      </c>
      <c r="C199" s="12"/>
      <c r="D199" s="7" t="s">
        <v>871</v>
      </c>
      <c r="E199" s="8" t="s">
        <v>29</v>
      </c>
      <c r="F199" s="13">
        <v>2</v>
      </c>
      <c r="G199" s="8"/>
      <c r="H199" s="8"/>
      <c r="I199" s="8">
        <f t="shared" si="10"/>
        <v>0</v>
      </c>
      <c r="J199" s="13"/>
      <c r="K199" s="8">
        <f t="shared" si="11"/>
        <v>0</v>
      </c>
      <c r="L199" s="8">
        <f t="shared" si="9"/>
        <v>0</v>
      </c>
      <c r="M199" s="13">
        <v>0</v>
      </c>
      <c r="N199" s="13"/>
      <c r="O199" s="13"/>
      <c r="P199" s="13"/>
      <c r="Q199" s="13"/>
      <c r="R199" s="13"/>
      <c r="S199" s="14">
        <v>0</v>
      </c>
      <c r="T199" s="14">
        <v>0</v>
      </c>
      <c r="U199" s="41"/>
      <c r="V199" s="41"/>
      <c r="W199" s="41"/>
      <c r="X199" s="41"/>
      <c r="Y199" s="41"/>
      <c r="Z199" s="41"/>
      <c r="AA199" s="41"/>
      <c r="AB199" s="41"/>
    </row>
    <row r="200" spans="1:28" ht="16.5" thickBot="1" x14ac:dyDescent="0.3">
      <c r="A200" s="11">
        <v>198</v>
      </c>
      <c r="B200" s="12" t="s">
        <v>221</v>
      </c>
      <c r="C200" s="12"/>
      <c r="D200" s="7" t="s">
        <v>892</v>
      </c>
      <c r="E200" s="8" t="s">
        <v>22</v>
      </c>
      <c r="F200" s="13">
        <v>1</v>
      </c>
      <c r="G200" s="8"/>
      <c r="H200" s="8"/>
      <c r="I200" s="8">
        <f t="shared" si="10"/>
        <v>0</v>
      </c>
      <c r="J200" s="13"/>
      <c r="K200" s="8">
        <f t="shared" si="11"/>
        <v>0</v>
      </c>
      <c r="L200" s="8">
        <f t="shared" si="9"/>
        <v>0</v>
      </c>
      <c r="M200" s="13">
        <v>0</v>
      </c>
      <c r="N200" s="13"/>
      <c r="O200" s="13"/>
      <c r="P200" s="13"/>
      <c r="Q200" s="13"/>
      <c r="R200" s="13"/>
      <c r="S200" s="14">
        <v>0</v>
      </c>
      <c r="T200" s="14">
        <v>0</v>
      </c>
      <c r="U200" s="41"/>
      <c r="V200" s="41"/>
      <c r="W200" s="41"/>
      <c r="X200" s="41"/>
      <c r="Y200" s="41"/>
      <c r="Z200" s="41"/>
      <c r="AA200" s="41"/>
      <c r="AB200" s="41"/>
    </row>
    <row r="201" spans="1:28" ht="16.5" thickBot="1" x14ac:dyDescent="0.3">
      <c r="A201" s="11">
        <v>199</v>
      </c>
      <c r="B201" s="12" t="s">
        <v>222</v>
      </c>
      <c r="C201" s="12"/>
      <c r="D201" s="7" t="s">
        <v>893</v>
      </c>
      <c r="E201" s="8" t="s">
        <v>29</v>
      </c>
      <c r="F201" s="13">
        <v>2</v>
      </c>
      <c r="G201" s="8"/>
      <c r="H201" s="8"/>
      <c r="I201" s="8">
        <f t="shared" si="10"/>
        <v>0</v>
      </c>
      <c r="J201" s="13"/>
      <c r="K201" s="8">
        <f t="shared" si="11"/>
        <v>0</v>
      </c>
      <c r="L201" s="8">
        <f t="shared" si="9"/>
        <v>0</v>
      </c>
      <c r="M201" s="13">
        <v>0</v>
      </c>
      <c r="N201" s="13"/>
      <c r="O201" s="13"/>
      <c r="P201" s="13"/>
      <c r="Q201" s="13"/>
      <c r="R201" s="13"/>
      <c r="S201" s="14">
        <v>0</v>
      </c>
      <c r="T201" s="14">
        <v>0</v>
      </c>
      <c r="U201" s="41"/>
      <c r="V201" s="41"/>
      <c r="W201" s="41"/>
      <c r="X201" s="41"/>
      <c r="Y201" s="41"/>
      <c r="Z201" s="41"/>
      <c r="AA201" s="41"/>
      <c r="AB201" s="41"/>
    </row>
    <row r="202" spans="1:28" ht="16.5" thickBot="1" x14ac:dyDescent="0.3">
      <c r="A202" s="11">
        <v>200</v>
      </c>
      <c r="B202" s="12" t="s">
        <v>223</v>
      </c>
      <c r="C202" s="12"/>
      <c r="D202" s="7" t="s">
        <v>894</v>
      </c>
      <c r="E202" s="8" t="s">
        <v>29</v>
      </c>
      <c r="F202" s="13">
        <v>2</v>
      </c>
      <c r="G202" s="8"/>
      <c r="H202" s="8"/>
      <c r="I202" s="8">
        <f t="shared" si="10"/>
        <v>0</v>
      </c>
      <c r="J202" s="13"/>
      <c r="K202" s="8">
        <f t="shared" si="11"/>
        <v>0</v>
      </c>
      <c r="L202" s="8">
        <f t="shared" si="9"/>
        <v>0</v>
      </c>
      <c r="M202" s="13">
        <v>0</v>
      </c>
      <c r="N202" s="13"/>
      <c r="O202" s="13"/>
      <c r="P202" s="13"/>
      <c r="Q202" s="13"/>
      <c r="R202" s="13"/>
      <c r="S202" s="14">
        <v>0</v>
      </c>
      <c r="T202" s="14">
        <v>0</v>
      </c>
      <c r="U202" s="41"/>
      <c r="V202" s="41"/>
      <c r="W202" s="41"/>
      <c r="X202" s="41"/>
      <c r="Y202" s="41"/>
      <c r="Z202" s="41"/>
      <c r="AA202" s="41"/>
      <c r="AB202" s="41"/>
    </row>
    <row r="203" spans="1:28" ht="16.5" thickBot="1" x14ac:dyDescent="0.3">
      <c r="A203" s="11">
        <v>201</v>
      </c>
      <c r="B203" s="12" t="s">
        <v>224</v>
      </c>
      <c r="C203" s="12"/>
      <c r="D203" s="7" t="s">
        <v>895</v>
      </c>
      <c r="E203" s="8" t="s">
        <v>29</v>
      </c>
      <c r="F203" s="13">
        <v>1</v>
      </c>
      <c r="G203" s="8"/>
      <c r="H203" s="8"/>
      <c r="I203" s="8">
        <f t="shared" si="10"/>
        <v>0</v>
      </c>
      <c r="J203" s="13"/>
      <c r="K203" s="8">
        <f t="shared" si="11"/>
        <v>0</v>
      </c>
      <c r="L203" s="8">
        <f t="shared" si="9"/>
        <v>0</v>
      </c>
      <c r="M203" s="13">
        <v>0</v>
      </c>
      <c r="N203" s="13"/>
      <c r="O203" s="13"/>
      <c r="P203" s="13"/>
      <c r="Q203" s="13"/>
      <c r="R203" s="13"/>
      <c r="S203" s="14">
        <v>0</v>
      </c>
      <c r="T203" s="14">
        <v>0</v>
      </c>
      <c r="U203" s="41"/>
      <c r="V203" s="41"/>
      <c r="W203" s="41"/>
      <c r="X203" s="41"/>
      <c r="Y203" s="41"/>
      <c r="Z203" s="41"/>
      <c r="AA203" s="41"/>
      <c r="AB203" s="41"/>
    </row>
    <row r="204" spans="1:28" ht="16.5" thickBot="1" x14ac:dyDescent="0.3">
      <c r="A204" s="11">
        <v>202</v>
      </c>
      <c r="B204" s="12" t="s">
        <v>225</v>
      </c>
      <c r="C204" s="12"/>
      <c r="D204" s="7" t="s">
        <v>896</v>
      </c>
      <c r="E204" s="8" t="s">
        <v>29</v>
      </c>
      <c r="F204" s="13">
        <v>1</v>
      </c>
      <c r="G204" s="8"/>
      <c r="H204" s="8"/>
      <c r="I204" s="8">
        <f t="shared" si="10"/>
        <v>0</v>
      </c>
      <c r="J204" s="13"/>
      <c r="K204" s="8">
        <f t="shared" si="11"/>
        <v>0</v>
      </c>
      <c r="L204" s="8">
        <f t="shared" si="9"/>
        <v>0</v>
      </c>
      <c r="M204" s="13">
        <v>0</v>
      </c>
      <c r="N204" s="13"/>
      <c r="O204" s="13"/>
      <c r="P204" s="13"/>
      <c r="Q204" s="13"/>
      <c r="R204" s="13"/>
      <c r="S204" s="14">
        <v>0</v>
      </c>
      <c r="T204" s="14">
        <v>0</v>
      </c>
      <c r="U204" s="41"/>
      <c r="V204" s="41"/>
      <c r="W204" s="41"/>
      <c r="X204" s="41"/>
      <c r="Y204" s="41"/>
      <c r="Z204" s="41"/>
      <c r="AA204" s="41"/>
      <c r="AB204" s="41"/>
    </row>
    <row r="205" spans="1:28" ht="16.5" thickBot="1" x14ac:dyDescent="0.3">
      <c r="A205" s="11">
        <v>203</v>
      </c>
      <c r="B205" s="12" t="s">
        <v>226</v>
      </c>
      <c r="C205" s="12"/>
      <c r="D205" s="7" t="s">
        <v>897</v>
      </c>
      <c r="E205" s="8" t="s">
        <v>22</v>
      </c>
      <c r="F205" s="13">
        <v>1</v>
      </c>
      <c r="G205" s="8"/>
      <c r="H205" s="8"/>
      <c r="I205" s="8">
        <f t="shared" si="10"/>
        <v>0</v>
      </c>
      <c r="J205" s="13"/>
      <c r="K205" s="8">
        <f t="shared" si="11"/>
        <v>0</v>
      </c>
      <c r="L205" s="8">
        <f t="shared" si="9"/>
        <v>0</v>
      </c>
      <c r="M205" s="13">
        <v>0</v>
      </c>
      <c r="N205" s="13"/>
      <c r="O205" s="13"/>
      <c r="P205" s="13"/>
      <c r="Q205" s="13"/>
      <c r="R205" s="13"/>
      <c r="S205" s="14">
        <v>0</v>
      </c>
      <c r="T205" s="14">
        <v>0</v>
      </c>
      <c r="U205" s="41"/>
      <c r="V205" s="41"/>
      <c r="W205" s="41"/>
      <c r="X205" s="41"/>
      <c r="Y205" s="41"/>
      <c r="Z205" s="41"/>
      <c r="AA205" s="41"/>
      <c r="AB205" s="41"/>
    </row>
    <row r="206" spans="1:28" ht="16.5" thickBot="1" x14ac:dyDescent="0.3">
      <c r="A206" s="11">
        <v>204</v>
      </c>
      <c r="B206" s="12" t="s">
        <v>227</v>
      </c>
      <c r="C206" s="12"/>
      <c r="D206" s="7" t="s">
        <v>898</v>
      </c>
      <c r="E206" s="8" t="s">
        <v>22</v>
      </c>
      <c r="F206" s="13">
        <v>1</v>
      </c>
      <c r="G206" s="8"/>
      <c r="H206" s="8"/>
      <c r="I206" s="8">
        <f t="shared" si="10"/>
        <v>0</v>
      </c>
      <c r="J206" s="13"/>
      <c r="K206" s="8">
        <f t="shared" si="11"/>
        <v>0</v>
      </c>
      <c r="L206" s="8">
        <f t="shared" si="9"/>
        <v>0</v>
      </c>
      <c r="M206" s="13">
        <v>0</v>
      </c>
      <c r="N206" s="13"/>
      <c r="O206" s="13"/>
      <c r="P206" s="13"/>
      <c r="Q206" s="13"/>
      <c r="R206" s="13"/>
      <c r="S206" s="14">
        <v>0</v>
      </c>
      <c r="T206" s="14">
        <v>0</v>
      </c>
      <c r="U206" s="41"/>
      <c r="V206" s="41"/>
      <c r="W206" s="41"/>
      <c r="X206" s="41"/>
      <c r="Y206" s="41"/>
      <c r="Z206" s="41"/>
      <c r="AA206" s="41"/>
      <c r="AB206" s="41"/>
    </row>
    <row r="207" spans="1:28" ht="16.5" thickBot="1" x14ac:dyDescent="0.3">
      <c r="A207" s="11">
        <v>205</v>
      </c>
      <c r="B207" s="12" t="s">
        <v>228</v>
      </c>
      <c r="C207" s="12"/>
      <c r="D207" s="7" t="s">
        <v>899</v>
      </c>
      <c r="E207" s="8" t="s">
        <v>22</v>
      </c>
      <c r="F207" s="13">
        <v>1</v>
      </c>
      <c r="G207" s="8"/>
      <c r="H207" s="8"/>
      <c r="I207" s="8">
        <f t="shared" si="10"/>
        <v>0</v>
      </c>
      <c r="J207" s="13"/>
      <c r="K207" s="8">
        <f t="shared" si="11"/>
        <v>0</v>
      </c>
      <c r="L207" s="8">
        <f t="shared" si="9"/>
        <v>0</v>
      </c>
      <c r="M207" s="13">
        <v>0</v>
      </c>
      <c r="N207" s="13"/>
      <c r="O207" s="13"/>
      <c r="P207" s="13"/>
      <c r="Q207" s="13"/>
      <c r="R207" s="13"/>
      <c r="S207" s="14">
        <v>0</v>
      </c>
      <c r="T207" s="14">
        <v>0</v>
      </c>
      <c r="U207" s="41"/>
      <c r="V207" s="41"/>
      <c r="W207" s="41"/>
      <c r="X207" s="41"/>
      <c r="Y207" s="41"/>
      <c r="Z207" s="41"/>
      <c r="AA207" s="41"/>
      <c r="AB207" s="41"/>
    </row>
    <row r="208" spans="1:28" ht="16.5" thickBot="1" x14ac:dyDescent="0.3">
      <c r="A208" s="11">
        <v>206</v>
      </c>
      <c r="B208" s="12" t="s">
        <v>229</v>
      </c>
      <c r="C208" s="12"/>
      <c r="D208" s="7" t="s">
        <v>900</v>
      </c>
      <c r="E208" s="8" t="s">
        <v>22</v>
      </c>
      <c r="F208" s="13">
        <v>1</v>
      </c>
      <c r="G208" s="8"/>
      <c r="H208" s="8"/>
      <c r="I208" s="8">
        <f t="shared" si="10"/>
        <v>0</v>
      </c>
      <c r="J208" s="13"/>
      <c r="K208" s="8">
        <f t="shared" si="11"/>
        <v>0</v>
      </c>
      <c r="L208" s="8">
        <f t="shared" si="9"/>
        <v>0</v>
      </c>
      <c r="M208" s="13">
        <v>0</v>
      </c>
      <c r="N208" s="13"/>
      <c r="O208" s="13"/>
      <c r="P208" s="13"/>
      <c r="Q208" s="13"/>
      <c r="R208" s="13"/>
      <c r="S208" s="14">
        <v>0</v>
      </c>
      <c r="T208" s="14">
        <v>0</v>
      </c>
      <c r="U208" s="41"/>
      <c r="V208" s="41"/>
      <c r="W208" s="41"/>
      <c r="X208" s="41"/>
      <c r="Y208" s="41"/>
      <c r="Z208" s="41"/>
      <c r="AA208" s="41"/>
      <c r="AB208" s="41"/>
    </row>
    <row r="209" spans="1:28" ht="16.5" thickBot="1" x14ac:dyDescent="0.3">
      <c r="A209" s="11">
        <v>207</v>
      </c>
      <c r="B209" s="12" t="s">
        <v>230</v>
      </c>
      <c r="C209" s="12"/>
      <c r="D209" s="7" t="s">
        <v>901</v>
      </c>
      <c r="E209" s="8" t="s">
        <v>29</v>
      </c>
      <c r="F209" s="13">
        <v>2</v>
      </c>
      <c r="G209" s="8"/>
      <c r="H209" s="8"/>
      <c r="I209" s="8">
        <f t="shared" si="10"/>
        <v>0</v>
      </c>
      <c r="J209" s="13"/>
      <c r="K209" s="8">
        <f t="shared" si="11"/>
        <v>0</v>
      </c>
      <c r="L209" s="8">
        <f t="shared" si="9"/>
        <v>0</v>
      </c>
      <c r="M209" s="13">
        <v>0</v>
      </c>
      <c r="N209" s="13"/>
      <c r="O209" s="13"/>
      <c r="P209" s="13"/>
      <c r="Q209" s="13"/>
      <c r="R209" s="13"/>
      <c r="S209" s="14">
        <v>0</v>
      </c>
      <c r="T209" s="14">
        <v>0</v>
      </c>
      <c r="U209" s="41"/>
      <c r="V209" s="41"/>
      <c r="W209" s="41"/>
      <c r="X209" s="41"/>
      <c r="Y209" s="41"/>
      <c r="Z209" s="41"/>
      <c r="AA209" s="41"/>
      <c r="AB209" s="41"/>
    </row>
    <row r="210" spans="1:28" ht="16.5" thickBot="1" x14ac:dyDescent="0.3">
      <c r="A210" s="11">
        <v>208</v>
      </c>
      <c r="B210" s="12" t="s">
        <v>231</v>
      </c>
      <c r="C210" s="12"/>
      <c r="D210" s="7">
        <v>1103.2</v>
      </c>
      <c r="E210" s="8" t="s">
        <v>29</v>
      </c>
      <c r="F210" s="13">
        <v>2</v>
      </c>
      <c r="G210" s="8"/>
      <c r="H210" s="8"/>
      <c r="I210" s="8">
        <f t="shared" si="10"/>
        <v>0</v>
      </c>
      <c r="J210" s="13"/>
      <c r="K210" s="8">
        <f t="shared" si="11"/>
        <v>0</v>
      </c>
      <c r="L210" s="8">
        <f t="shared" si="9"/>
        <v>0</v>
      </c>
      <c r="M210" s="13">
        <v>0</v>
      </c>
      <c r="N210" s="13"/>
      <c r="O210" s="13"/>
      <c r="P210" s="13"/>
      <c r="Q210" s="13"/>
      <c r="R210" s="13"/>
      <c r="S210" s="14">
        <v>0</v>
      </c>
      <c r="T210" s="14">
        <v>0</v>
      </c>
      <c r="U210" s="41"/>
      <c r="V210" s="41"/>
      <c r="W210" s="41"/>
      <c r="X210" s="41"/>
      <c r="Y210" s="41"/>
      <c r="Z210" s="41"/>
      <c r="AA210" s="41"/>
      <c r="AB210" s="41"/>
    </row>
    <row r="211" spans="1:28" ht="16.5" thickBot="1" x14ac:dyDescent="0.3">
      <c r="A211" s="11">
        <v>209</v>
      </c>
      <c r="B211" s="12" t="s">
        <v>232</v>
      </c>
      <c r="C211" s="12"/>
      <c r="D211" s="7" t="s">
        <v>902</v>
      </c>
      <c r="E211" s="8" t="s">
        <v>29</v>
      </c>
      <c r="F211" s="13">
        <v>1</v>
      </c>
      <c r="G211" s="8"/>
      <c r="H211" s="8"/>
      <c r="I211" s="8">
        <f t="shared" si="10"/>
        <v>0</v>
      </c>
      <c r="J211" s="13"/>
      <c r="K211" s="8">
        <f t="shared" si="11"/>
        <v>0</v>
      </c>
      <c r="L211" s="8">
        <f t="shared" si="9"/>
        <v>0</v>
      </c>
      <c r="M211" s="13">
        <v>0</v>
      </c>
      <c r="N211" s="13"/>
      <c r="O211" s="13"/>
      <c r="P211" s="13"/>
      <c r="Q211" s="13"/>
      <c r="R211" s="13"/>
      <c r="S211" s="14">
        <v>0</v>
      </c>
      <c r="T211" s="14">
        <v>0</v>
      </c>
      <c r="U211" s="41"/>
      <c r="V211" s="41"/>
      <c r="W211" s="41"/>
      <c r="X211" s="41"/>
      <c r="Y211" s="41"/>
      <c r="Z211" s="41"/>
      <c r="AA211" s="41"/>
      <c r="AB211" s="41"/>
    </row>
    <row r="212" spans="1:28" ht="16.5" thickBot="1" x14ac:dyDescent="0.3">
      <c r="A212" s="11">
        <v>210</v>
      </c>
      <c r="B212" s="12" t="s">
        <v>233</v>
      </c>
      <c r="C212" s="12"/>
      <c r="D212" s="7" t="s">
        <v>903</v>
      </c>
      <c r="E212" s="8" t="s">
        <v>29</v>
      </c>
      <c r="F212" s="13">
        <v>1</v>
      </c>
      <c r="G212" s="8"/>
      <c r="H212" s="8"/>
      <c r="I212" s="8">
        <f t="shared" si="10"/>
        <v>0</v>
      </c>
      <c r="J212" s="13"/>
      <c r="K212" s="8">
        <f t="shared" si="11"/>
        <v>0</v>
      </c>
      <c r="L212" s="8">
        <f t="shared" si="9"/>
        <v>0</v>
      </c>
      <c r="M212" s="13">
        <v>0</v>
      </c>
      <c r="N212" s="13"/>
      <c r="O212" s="13"/>
      <c r="P212" s="13"/>
      <c r="Q212" s="13"/>
      <c r="R212" s="13"/>
      <c r="S212" s="14">
        <v>0</v>
      </c>
      <c r="T212" s="14">
        <v>0</v>
      </c>
      <c r="U212" s="41"/>
      <c r="V212" s="41"/>
      <c r="W212" s="41"/>
      <c r="X212" s="41"/>
      <c r="Y212" s="41"/>
      <c r="Z212" s="41"/>
      <c r="AA212" s="41"/>
      <c r="AB212" s="41"/>
    </row>
    <row r="213" spans="1:28" ht="16.5" thickBot="1" x14ac:dyDescent="0.3">
      <c r="A213" s="11">
        <v>211</v>
      </c>
      <c r="B213" s="12" t="s">
        <v>234</v>
      </c>
      <c r="C213" s="12"/>
      <c r="D213" s="7" t="s">
        <v>871</v>
      </c>
      <c r="E213" s="8" t="s">
        <v>29</v>
      </c>
      <c r="F213" s="13">
        <v>2</v>
      </c>
      <c r="G213" s="8"/>
      <c r="H213" s="8"/>
      <c r="I213" s="8">
        <f t="shared" si="10"/>
        <v>0</v>
      </c>
      <c r="J213" s="13"/>
      <c r="K213" s="8">
        <f t="shared" si="11"/>
        <v>0</v>
      </c>
      <c r="L213" s="8">
        <f t="shared" si="9"/>
        <v>0</v>
      </c>
      <c r="M213" s="13">
        <v>0</v>
      </c>
      <c r="N213" s="13"/>
      <c r="O213" s="13"/>
      <c r="P213" s="13"/>
      <c r="Q213" s="13"/>
      <c r="R213" s="13"/>
      <c r="S213" s="14">
        <v>0</v>
      </c>
      <c r="T213" s="14">
        <v>0</v>
      </c>
      <c r="U213" s="41"/>
      <c r="V213" s="41"/>
      <c r="W213" s="41"/>
      <c r="X213" s="41"/>
      <c r="Y213" s="41"/>
      <c r="Z213" s="41"/>
      <c r="AA213" s="41"/>
      <c r="AB213" s="41"/>
    </row>
    <row r="214" spans="1:28" ht="16.5" thickBot="1" x14ac:dyDescent="0.3">
      <c r="A214" s="11">
        <v>212</v>
      </c>
      <c r="B214" s="12" t="s">
        <v>235</v>
      </c>
      <c r="C214" s="12"/>
      <c r="D214" s="7" t="s">
        <v>904</v>
      </c>
      <c r="E214" s="8" t="s">
        <v>22</v>
      </c>
      <c r="F214" s="13">
        <v>2</v>
      </c>
      <c r="G214" s="8"/>
      <c r="H214" s="8"/>
      <c r="I214" s="8">
        <f t="shared" si="10"/>
        <v>0</v>
      </c>
      <c r="J214" s="13"/>
      <c r="K214" s="8">
        <f t="shared" si="11"/>
        <v>0</v>
      </c>
      <c r="L214" s="8">
        <f t="shared" si="9"/>
        <v>0</v>
      </c>
      <c r="M214" s="13">
        <v>0</v>
      </c>
      <c r="N214" s="13"/>
      <c r="O214" s="13"/>
      <c r="P214" s="13"/>
      <c r="Q214" s="13"/>
      <c r="R214" s="13"/>
      <c r="S214" s="14">
        <v>0</v>
      </c>
      <c r="T214" s="14">
        <v>0</v>
      </c>
      <c r="U214" s="41"/>
      <c r="V214" s="41"/>
      <c r="W214" s="41"/>
      <c r="X214" s="41"/>
      <c r="Y214" s="41"/>
      <c r="Z214" s="41"/>
      <c r="AA214" s="41"/>
      <c r="AB214" s="41"/>
    </row>
    <row r="215" spans="1:28" ht="16.5" thickBot="1" x14ac:dyDescent="0.3">
      <c r="A215" s="11">
        <v>213</v>
      </c>
      <c r="B215" s="12" t="s">
        <v>236</v>
      </c>
      <c r="C215" s="12"/>
      <c r="D215" s="7" t="s">
        <v>905</v>
      </c>
      <c r="E215" s="8" t="s">
        <v>149</v>
      </c>
      <c r="F215" s="13">
        <v>1</v>
      </c>
      <c r="G215" s="8"/>
      <c r="H215" s="8"/>
      <c r="I215" s="8">
        <f t="shared" si="10"/>
        <v>0</v>
      </c>
      <c r="J215" s="13"/>
      <c r="K215" s="8">
        <f t="shared" si="11"/>
        <v>0</v>
      </c>
      <c r="L215" s="8">
        <f t="shared" si="9"/>
        <v>0</v>
      </c>
      <c r="M215" s="13">
        <v>0</v>
      </c>
      <c r="N215" s="13"/>
      <c r="O215" s="13"/>
      <c r="P215" s="13"/>
      <c r="Q215" s="13"/>
      <c r="R215" s="13"/>
      <c r="S215" s="14">
        <v>0</v>
      </c>
      <c r="T215" s="14">
        <v>0</v>
      </c>
      <c r="U215" s="41"/>
      <c r="V215" s="41"/>
      <c r="W215" s="41"/>
      <c r="X215" s="41"/>
      <c r="Y215" s="41"/>
      <c r="Z215" s="41"/>
      <c r="AA215" s="41"/>
      <c r="AB215" s="41"/>
    </row>
    <row r="216" spans="1:28" ht="16.5" thickBot="1" x14ac:dyDescent="0.3">
      <c r="A216" s="11">
        <v>214</v>
      </c>
      <c r="B216" s="12" t="s">
        <v>237</v>
      </c>
      <c r="C216" s="12"/>
      <c r="D216" s="7" t="s">
        <v>906</v>
      </c>
      <c r="E216" s="8" t="s">
        <v>29</v>
      </c>
      <c r="F216" s="13">
        <v>2</v>
      </c>
      <c r="G216" s="8"/>
      <c r="H216" s="8"/>
      <c r="I216" s="8">
        <f t="shared" si="10"/>
        <v>0</v>
      </c>
      <c r="J216" s="13"/>
      <c r="K216" s="8">
        <f t="shared" si="11"/>
        <v>0</v>
      </c>
      <c r="L216" s="8">
        <f t="shared" si="9"/>
        <v>0</v>
      </c>
      <c r="M216" s="13">
        <v>0</v>
      </c>
      <c r="N216" s="13"/>
      <c r="O216" s="13"/>
      <c r="P216" s="13"/>
      <c r="Q216" s="13"/>
      <c r="R216" s="13"/>
      <c r="S216" s="14">
        <v>0</v>
      </c>
      <c r="T216" s="14">
        <v>0</v>
      </c>
      <c r="U216" s="41"/>
      <c r="V216" s="41"/>
      <c r="W216" s="41"/>
      <c r="X216" s="41"/>
      <c r="Y216" s="41"/>
      <c r="Z216" s="41"/>
      <c r="AA216" s="41"/>
      <c r="AB216" s="41"/>
    </row>
    <row r="217" spans="1:28" ht="16.5" thickBot="1" x14ac:dyDescent="0.3">
      <c r="A217" s="11">
        <v>215</v>
      </c>
      <c r="B217" s="12" t="s">
        <v>238</v>
      </c>
      <c r="C217" s="12"/>
      <c r="D217" s="7" t="s">
        <v>907</v>
      </c>
      <c r="E217" s="8" t="s">
        <v>22</v>
      </c>
      <c r="F217" s="13">
        <v>2</v>
      </c>
      <c r="G217" s="8"/>
      <c r="H217" s="8"/>
      <c r="I217" s="8">
        <f t="shared" si="10"/>
        <v>0</v>
      </c>
      <c r="J217" s="13"/>
      <c r="K217" s="8">
        <f t="shared" si="11"/>
        <v>0</v>
      </c>
      <c r="L217" s="8">
        <f t="shared" si="9"/>
        <v>0</v>
      </c>
      <c r="M217" s="13">
        <v>0</v>
      </c>
      <c r="N217" s="13"/>
      <c r="O217" s="13"/>
      <c r="P217" s="13"/>
      <c r="Q217" s="13"/>
      <c r="R217" s="13"/>
      <c r="S217" s="14">
        <v>0</v>
      </c>
      <c r="T217" s="14">
        <v>0</v>
      </c>
      <c r="U217" s="41"/>
      <c r="V217" s="41"/>
      <c r="W217" s="41"/>
      <c r="X217" s="41"/>
      <c r="Y217" s="41"/>
      <c r="Z217" s="41"/>
      <c r="AA217" s="41"/>
      <c r="AB217" s="41"/>
    </row>
    <row r="218" spans="1:28" ht="16.5" thickBot="1" x14ac:dyDescent="0.3">
      <c r="A218" s="11">
        <v>216</v>
      </c>
      <c r="B218" s="12" t="s">
        <v>239</v>
      </c>
      <c r="C218" s="12"/>
      <c r="D218" s="7" t="s">
        <v>908</v>
      </c>
      <c r="E218" s="8" t="s">
        <v>29</v>
      </c>
      <c r="F218" s="13">
        <v>2</v>
      </c>
      <c r="G218" s="8"/>
      <c r="H218" s="8"/>
      <c r="I218" s="8">
        <f t="shared" si="10"/>
        <v>0</v>
      </c>
      <c r="J218" s="13"/>
      <c r="K218" s="8">
        <f t="shared" si="11"/>
        <v>0</v>
      </c>
      <c r="L218" s="8">
        <f t="shared" si="9"/>
        <v>0</v>
      </c>
      <c r="M218" s="13">
        <v>0</v>
      </c>
      <c r="N218" s="13"/>
      <c r="O218" s="13"/>
      <c r="P218" s="13"/>
      <c r="Q218" s="13"/>
      <c r="R218" s="13"/>
      <c r="S218" s="14">
        <v>0</v>
      </c>
      <c r="T218" s="14">
        <v>0</v>
      </c>
      <c r="U218" s="41"/>
      <c r="V218" s="41"/>
      <c r="W218" s="41"/>
      <c r="X218" s="41"/>
      <c r="Y218" s="41"/>
      <c r="Z218" s="41"/>
      <c r="AA218" s="41"/>
      <c r="AB218" s="41"/>
    </row>
    <row r="219" spans="1:28" ht="16.5" thickBot="1" x14ac:dyDescent="0.3">
      <c r="A219" s="11">
        <v>217</v>
      </c>
      <c r="B219" s="12" t="s">
        <v>240</v>
      </c>
      <c r="C219" s="12"/>
      <c r="D219" s="7" t="s">
        <v>909</v>
      </c>
      <c r="E219" s="8" t="s">
        <v>29</v>
      </c>
      <c r="F219" s="13">
        <v>1</v>
      </c>
      <c r="G219" s="8"/>
      <c r="H219" s="8"/>
      <c r="I219" s="8">
        <f t="shared" si="10"/>
        <v>0</v>
      </c>
      <c r="J219" s="13"/>
      <c r="K219" s="8">
        <f t="shared" si="11"/>
        <v>0</v>
      </c>
      <c r="L219" s="8">
        <f t="shared" si="9"/>
        <v>0</v>
      </c>
      <c r="M219" s="13">
        <v>0</v>
      </c>
      <c r="N219" s="13"/>
      <c r="O219" s="13"/>
      <c r="P219" s="13"/>
      <c r="Q219" s="13"/>
      <c r="R219" s="13"/>
      <c r="S219" s="14">
        <v>0</v>
      </c>
      <c r="T219" s="14">
        <v>0</v>
      </c>
      <c r="U219" s="41"/>
      <c r="V219" s="41"/>
      <c r="W219" s="41"/>
      <c r="X219" s="41"/>
      <c r="Y219" s="41"/>
      <c r="Z219" s="41"/>
      <c r="AA219" s="41"/>
      <c r="AB219" s="41"/>
    </row>
    <row r="220" spans="1:28" ht="16.5" thickBot="1" x14ac:dyDescent="0.3">
      <c r="A220" s="11">
        <v>218</v>
      </c>
      <c r="B220" s="12" t="s">
        <v>241</v>
      </c>
      <c r="C220" s="12"/>
      <c r="D220" s="7" t="s">
        <v>910</v>
      </c>
      <c r="E220" s="8" t="s">
        <v>29</v>
      </c>
      <c r="F220" s="13">
        <v>2</v>
      </c>
      <c r="G220" s="8"/>
      <c r="H220" s="8"/>
      <c r="I220" s="8">
        <f t="shared" si="10"/>
        <v>0</v>
      </c>
      <c r="J220" s="13"/>
      <c r="K220" s="8">
        <f t="shared" si="11"/>
        <v>0</v>
      </c>
      <c r="L220" s="8">
        <f t="shared" si="9"/>
        <v>0</v>
      </c>
      <c r="M220" s="13">
        <v>0</v>
      </c>
      <c r="N220" s="13"/>
      <c r="O220" s="13"/>
      <c r="P220" s="13"/>
      <c r="Q220" s="13"/>
      <c r="R220" s="13"/>
      <c r="S220" s="14">
        <v>0</v>
      </c>
      <c r="T220" s="14">
        <v>0</v>
      </c>
      <c r="U220" s="41"/>
      <c r="V220" s="41"/>
      <c r="W220" s="41"/>
      <c r="X220" s="41"/>
      <c r="Y220" s="41"/>
      <c r="Z220" s="41"/>
      <c r="AA220" s="41"/>
      <c r="AB220" s="41"/>
    </row>
    <row r="221" spans="1:28" ht="16.5" thickBot="1" x14ac:dyDescent="0.3">
      <c r="A221" s="11">
        <v>219</v>
      </c>
      <c r="B221" s="12" t="s">
        <v>242</v>
      </c>
      <c r="C221" s="12"/>
      <c r="D221" s="7" t="s">
        <v>911</v>
      </c>
      <c r="E221" s="8" t="s">
        <v>29</v>
      </c>
      <c r="F221" s="13">
        <v>1</v>
      </c>
      <c r="G221" s="8"/>
      <c r="H221" s="8"/>
      <c r="I221" s="8">
        <f t="shared" si="10"/>
        <v>0</v>
      </c>
      <c r="J221" s="13"/>
      <c r="K221" s="8">
        <f t="shared" si="11"/>
        <v>0</v>
      </c>
      <c r="L221" s="8">
        <f t="shared" si="9"/>
        <v>0</v>
      </c>
      <c r="M221" s="13">
        <v>0</v>
      </c>
      <c r="N221" s="13"/>
      <c r="O221" s="13"/>
      <c r="P221" s="13"/>
      <c r="Q221" s="13"/>
      <c r="R221" s="13"/>
      <c r="S221" s="14">
        <v>0</v>
      </c>
      <c r="T221" s="14">
        <v>0</v>
      </c>
      <c r="U221" s="41"/>
      <c r="V221" s="41"/>
      <c r="W221" s="41"/>
      <c r="X221" s="41"/>
      <c r="Y221" s="41"/>
      <c r="Z221" s="41"/>
      <c r="AA221" s="41"/>
      <c r="AB221" s="41"/>
    </row>
    <row r="222" spans="1:28" ht="16.5" thickBot="1" x14ac:dyDescent="0.3">
      <c r="A222" s="11">
        <v>220</v>
      </c>
      <c r="B222" s="12" t="s">
        <v>243</v>
      </c>
      <c r="C222" s="12"/>
      <c r="D222" s="7" t="s">
        <v>912</v>
      </c>
      <c r="E222" s="8" t="s">
        <v>29</v>
      </c>
      <c r="F222" s="13">
        <v>1</v>
      </c>
      <c r="G222" s="8"/>
      <c r="H222" s="8"/>
      <c r="I222" s="8">
        <f t="shared" si="10"/>
        <v>0</v>
      </c>
      <c r="J222" s="13"/>
      <c r="K222" s="8">
        <f t="shared" si="11"/>
        <v>0</v>
      </c>
      <c r="L222" s="8">
        <f t="shared" si="9"/>
        <v>0</v>
      </c>
      <c r="M222" s="13">
        <v>0</v>
      </c>
      <c r="N222" s="13"/>
      <c r="O222" s="13"/>
      <c r="P222" s="13"/>
      <c r="Q222" s="13"/>
      <c r="R222" s="13"/>
      <c r="S222" s="14">
        <v>0</v>
      </c>
      <c r="T222" s="14">
        <v>0</v>
      </c>
      <c r="U222" s="41"/>
      <c r="V222" s="41"/>
      <c r="W222" s="41"/>
      <c r="X222" s="41"/>
      <c r="Y222" s="41"/>
      <c r="Z222" s="41"/>
      <c r="AA222" s="41"/>
      <c r="AB222" s="41"/>
    </row>
    <row r="223" spans="1:28" ht="16.5" thickBot="1" x14ac:dyDescent="0.3">
      <c r="A223" s="11">
        <v>221</v>
      </c>
      <c r="B223" s="12" t="s">
        <v>244</v>
      </c>
      <c r="C223" s="12"/>
      <c r="D223" s="7" t="s">
        <v>913</v>
      </c>
      <c r="E223" s="8" t="s">
        <v>29</v>
      </c>
      <c r="F223" s="13">
        <v>1</v>
      </c>
      <c r="G223" s="8"/>
      <c r="H223" s="8"/>
      <c r="I223" s="8">
        <f t="shared" si="10"/>
        <v>0</v>
      </c>
      <c r="J223" s="13"/>
      <c r="K223" s="8">
        <f t="shared" si="11"/>
        <v>0</v>
      </c>
      <c r="L223" s="8">
        <f t="shared" si="9"/>
        <v>0</v>
      </c>
      <c r="M223" s="13">
        <v>0</v>
      </c>
      <c r="N223" s="13"/>
      <c r="O223" s="13"/>
      <c r="P223" s="13"/>
      <c r="Q223" s="13"/>
      <c r="R223" s="13"/>
      <c r="S223" s="14">
        <v>0</v>
      </c>
      <c r="T223" s="14">
        <v>0</v>
      </c>
      <c r="U223" s="41"/>
      <c r="V223" s="41"/>
      <c r="W223" s="41"/>
      <c r="X223" s="41"/>
      <c r="Y223" s="41"/>
      <c r="Z223" s="41"/>
      <c r="AA223" s="41"/>
      <c r="AB223" s="41"/>
    </row>
    <row r="224" spans="1:28" ht="16.5" thickBot="1" x14ac:dyDescent="0.3">
      <c r="A224" s="11">
        <v>222</v>
      </c>
      <c r="B224" s="12" t="s">
        <v>245</v>
      </c>
      <c r="C224" s="12"/>
      <c r="D224" s="7" t="s">
        <v>738</v>
      </c>
      <c r="E224" s="8" t="s">
        <v>29</v>
      </c>
      <c r="F224" s="13">
        <v>1</v>
      </c>
      <c r="G224" s="8"/>
      <c r="H224" s="8"/>
      <c r="I224" s="8">
        <f t="shared" si="10"/>
        <v>0</v>
      </c>
      <c r="J224" s="13"/>
      <c r="K224" s="8">
        <f t="shared" si="11"/>
        <v>0</v>
      </c>
      <c r="L224" s="8">
        <f t="shared" si="9"/>
        <v>0</v>
      </c>
      <c r="M224" s="13">
        <v>0</v>
      </c>
      <c r="N224" s="13"/>
      <c r="O224" s="13"/>
      <c r="P224" s="13"/>
      <c r="Q224" s="13"/>
      <c r="R224" s="13"/>
      <c r="S224" s="14">
        <v>0</v>
      </c>
      <c r="T224" s="14">
        <v>0</v>
      </c>
      <c r="U224" s="41"/>
      <c r="V224" s="41"/>
      <c r="W224" s="41"/>
      <c r="X224" s="41"/>
      <c r="Y224" s="41"/>
      <c r="Z224" s="41"/>
      <c r="AA224" s="41"/>
      <c r="AB224" s="41"/>
    </row>
    <row r="225" spans="1:28" ht="16.5" thickBot="1" x14ac:dyDescent="0.3">
      <c r="A225" s="11">
        <v>223</v>
      </c>
      <c r="B225" s="12" t="s">
        <v>246</v>
      </c>
      <c r="C225" s="12"/>
      <c r="D225" s="7" t="s">
        <v>914</v>
      </c>
      <c r="E225" s="8" t="s">
        <v>22</v>
      </c>
      <c r="F225" s="13">
        <v>2</v>
      </c>
      <c r="G225" s="8"/>
      <c r="H225" s="8"/>
      <c r="I225" s="8">
        <f t="shared" si="10"/>
        <v>0</v>
      </c>
      <c r="J225" s="13"/>
      <c r="K225" s="8">
        <f t="shared" si="11"/>
        <v>0</v>
      </c>
      <c r="L225" s="8">
        <f t="shared" si="9"/>
        <v>0</v>
      </c>
      <c r="M225" s="13">
        <v>0</v>
      </c>
      <c r="N225" s="13"/>
      <c r="O225" s="13"/>
      <c r="P225" s="13"/>
      <c r="Q225" s="13"/>
      <c r="R225" s="13"/>
      <c r="S225" s="14">
        <v>0</v>
      </c>
      <c r="T225" s="14">
        <v>0</v>
      </c>
      <c r="U225" s="41"/>
      <c r="V225" s="41"/>
      <c r="W225" s="41"/>
      <c r="X225" s="41"/>
      <c r="Y225" s="41"/>
      <c r="Z225" s="41"/>
      <c r="AA225" s="41"/>
      <c r="AB225" s="41"/>
    </row>
    <row r="226" spans="1:28" ht="16.5" thickBot="1" x14ac:dyDescent="0.3">
      <c r="A226" s="11">
        <v>224</v>
      </c>
      <c r="B226" s="12" t="s">
        <v>247</v>
      </c>
      <c r="C226" s="12"/>
      <c r="D226" s="7" t="s">
        <v>915</v>
      </c>
      <c r="E226" s="8" t="s">
        <v>29</v>
      </c>
      <c r="F226" s="13">
        <v>1</v>
      </c>
      <c r="G226" s="8"/>
      <c r="H226" s="8"/>
      <c r="I226" s="8">
        <f t="shared" si="10"/>
        <v>0</v>
      </c>
      <c r="J226" s="13"/>
      <c r="K226" s="8">
        <f t="shared" si="11"/>
        <v>0</v>
      </c>
      <c r="L226" s="8">
        <f t="shared" si="9"/>
        <v>0</v>
      </c>
      <c r="M226" s="13">
        <v>0</v>
      </c>
      <c r="N226" s="13"/>
      <c r="O226" s="13"/>
      <c r="P226" s="13"/>
      <c r="Q226" s="13"/>
      <c r="R226" s="13"/>
      <c r="S226" s="14">
        <v>0</v>
      </c>
      <c r="T226" s="14">
        <v>0</v>
      </c>
      <c r="U226" s="41"/>
      <c r="V226" s="41"/>
      <c r="W226" s="41"/>
      <c r="X226" s="41"/>
      <c r="Y226" s="41"/>
      <c r="Z226" s="41"/>
      <c r="AA226" s="41"/>
      <c r="AB226" s="41"/>
    </row>
    <row r="227" spans="1:28" ht="16.5" thickBot="1" x14ac:dyDescent="0.3">
      <c r="A227" s="11">
        <v>225</v>
      </c>
      <c r="B227" s="12" t="s">
        <v>248</v>
      </c>
      <c r="C227" s="12"/>
      <c r="D227" s="7" t="s">
        <v>915</v>
      </c>
      <c r="E227" s="8" t="s">
        <v>29</v>
      </c>
      <c r="F227" s="13">
        <v>1</v>
      </c>
      <c r="G227" s="8"/>
      <c r="H227" s="8"/>
      <c r="I227" s="8">
        <f t="shared" si="10"/>
        <v>0</v>
      </c>
      <c r="J227" s="13"/>
      <c r="K227" s="8">
        <f t="shared" si="11"/>
        <v>0</v>
      </c>
      <c r="L227" s="8">
        <f t="shared" si="9"/>
        <v>0</v>
      </c>
      <c r="M227" s="13">
        <v>0</v>
      </c>
      <c r="N227" s="13"/>
      <c r="O227" s="13"/>
      <c r="P227" s="13"/>
      <c r="Q227" s="13"/>
      <c r="R227" s="13"/>
      <c r="S227" s="14">
        <v>0</v>
      </c>
      <c r="T227" s="14">
        <v>0</v>
      </c>
      <c r="U227" s="41"/>
      <c r="V227" s="41"/>
      <c r="W227" s="41"/>
      <c r="X227" s="41"/>
      <c r="Y227" s="41"/>
      <c r="Z227" s="41"/>
      <c r="AA227" s="41"/>
      <c r="AB227" s="41"/>
    </row>
    <row r="228" spans="1:28" ht="16.5" thickBot="1" x14ac:dyDescent="0.3">
      <c r="A228" s="11">
        <v>226</v>
      </c>
      <c r="B228" s="12" t="s">
        <v>249</v>
      </c>
      <c r="C228" s="12"/>
      <c r="D228" s="7" t="s">
        <v>915</v>
      </c>
      <c r="E228" s="8" t="s">
        <v>149</v>
      </c>
      <c r="F228" s="13">
        <v>1</v>
      </c>
      <c r="G228" s="8"/>
      <c r="H228" s="8"/>
      <c r="I228" s="8">
        <f t="shared" si="10"/>
        <v>0</v>
      </c>
      <c r="J228" s="13"/>
      <c r="K228" s="8">
        <f t="shared" si="11"/>
        <v>0</v>
      </c>
      <c r="L228" s="8">
        <f t="shared" si="9"/>
        <v>0</v>
      </c>
      <c r="M228" s="13">
        <v>0</v>
      </c>
      <c r="N228" s="13"/>
      <c r="O228" s="13"/>
      <c r="P228" s="13"/>
      <c r="Q228" s="13"/>
      <c r="R228" s="13"/>
      <c r="S228" s="14">
        <v>0</v>
      </c>
      <c r="T228" s="14">
        <v>0</v>
      </c>
      <c r="U228" s="41"/>
      <c r="V228" s="41"/>
      <c r="W228" s="41"/>
      <c r="X228" s="41"/>
      <c r="Y228" s="41"/>
      <c r="Z228" s="41"/>
      <c r="AA228" s="41"/>
      <c r="AB228" s="41"/>
    </row>
    <row r="229" spans="1:28" ht="16.5" thickBot="1" x14ac:dyDescent="0.3">
      <c r="A229" s="11">
        <v>227</v>
      </c>
      <c r="B229" s="12" t="s">
        <v>250</v>
      </c>
      <c r="C229" s="12"/>
      <c r="D229" s="7" t="s">
        <v>915</v>
      </c>
      <c r="E229" s="8" t="s">
        <v>29</v>
      </c>
      <c r="F229" s="13">
        <v>2</v>
      </c>
      <c r="G229" s="8"/>
      <c r="H229" s="8"/>
      <c r="I229" s="8">
        <f t="shared" si="10"/>
        <v>0</v>
      </c>
      <c r="J229" s="13"/>
      <c r="K229" s="8">
        <f t="shared" si="11"/>
        <v>0</v>
      </c>
      <c r="L229" s="8">
        <f t="shared" si="9"/>
        <v>0</v>
      </c>
      <c r="M229" s="13">
        <v>0</v>
      </c>
      <c r="N229" s="13"/>
      <c r="O229" s="13"/>
      <c r="P229" s="13"/>
      <c r="Q229" s="13"/>
      <c r="R229" s="13"/>
      <c r="S229" s="14">
        <v>0</v>
      </c>
      <c r="T229" s="14">
        <v>0</v>
      </c>
      <c r="U229" s="41"/>
      <c r="V229" s="41"/>
      <c r="W229" s="41"/>
      <c r="X229" s="41"/>
      <c r="Y229" s="41"/>
      <c r="Z229" s="41"/>
      <c r="AA229" s="41"/>
      <c r="AB229" s="41"/>
    </row>
    <row r="230" spans="1:28" ht="16.5" thickBot="1" x14ac:dyDescent="0.3">
      <c r="A230" s="11">
        <v>228</v>
      </c>
      <c r="B230" s="12" t="s">
        <v>251</v>
      </c>
      <c r="C230" s="12"/>
      <c r="D230" s="7">
        <v>0</v>
      </c>
      <c r="E230" s="8" t="s">
        <v>29</v>
      </c>
      <c r="F230" s="13">
        <v>1</v>
      </c>
      <c r="G230" s="8"/>
      <c r="H230" s="8"/>
      <c r="I230" s="8">
        <f t="shared" si="10"/>
        <v>0</v>
      </c>
      <c r="J230" s="13"/>
      <c r="K230" s="8">
        <f t="shared" si="11"/>
        <v>0</v>
      </c>
      <c r="L230" s="8">
        <f t="shared" si="9"/>
        <v>0</v>
      </c>
      <c r="M230" s="13">
        <v>0</v>
      </c>
      <c r="N230" s="13"/>
      <c r="O230" s="13"/>
      <c r="P230" s="13"/>
      <c r="Q230" s="13"/>
      <c r="R230" s="13"/>
      <c r="S230" s="14">
        <v>0</v>
      </c>
      <c r="T230" s="14">
        <v>0</v>
      </c>
      <c r="U230" s="41"/>
      <c r="V230" s="41"/>
      <c r="W230" s="41"/>
      <c r="X230" s="41"/>
      <c r="Y230" s="41"/>
      <c r="Z230" s="41"/>
      <c r="AA230" s="41"/>
      <c r="AB230" s="41"/>
    </row>
    <row r="231" spans="1:28" ht="16.5" thickBot="1" x14ac:dyDescent="0.3">
      <c r="A231" s="11">
        <v>229</v>
      </c>
      <c r="B231" s="12" t="s">
        <v>252</v>
      </c>
      <c r="C231" s="12"/>
      <c r="D231" s="7" t="s">
        <v>916</v>
      </c>
      <c r="E231" s="8" t="s">
        <v>29</v>
      </c>
      <c r="F231" s="13">
        <v>2</v>
      </c>
      <c r="G231" s="8"/>
      <c r="H231" s="8"/>
      <c r="I231" s="8">
        <f t="shared" si="10"/>
        <v>0</v>
      </c>
      <c r="J231" s="13"/>
      <c r="K231" s="8">
        <f t="shared" si="11"/>
        <v>0</v>
      </c>
      <c r="L231" s="8">
        <f t="shared" si="9"/>
        <v>0</v>
      </c>
      <c r="M231" s="13">
        <v>0</v>
      </c>
      <c r="N231" s="13"/>
      <c r="O231" s="13"/>
      <c r="P231" s="13"/>
      <c r="Q231" s="13"/>
      <c r="R231" s="13"/>
      <c r="S231" s="14">
        <v>0</v>
      </c>
      <c r="T231" s="14">
        <v>0</v>
      </c>
      <c r="U231" s="41"/>
      <c r="V231" s="41"/>
      <c r="W231" s="41"/>
      <c r="X231" s="41"/>
      <c r="Y231" s="41"/>
      <c r="Z231" s="41"/>
      <c r="AA231" s="41"/>
      <c r="AB231" s="41"/>
    </row>
    <row r="232" spans="1:28" ht="16.5" thickBot="1" x14ac:dyDescent="0.3">
      <c r="A232" s="11">
        <v>230</v>
      </c>
      <c r="B232" s="12" t="s">
        <v>253</v>
      </c>
      <c r="C232" s="12"/>
      <c r="D232" s="7">
        <v>0</v>
      </c>
      <c r="E232" s="8" t="s">
        <v>149</v>
      </c>
      <c r="F232" s="13">
        <v>1</v>
      </c>
      <c r="G232" s="8"/>
      <c r="H232" s="8"/>
      <c r="I232" s="8">
        <f t="shared" si="10"/>
        <v>0</v>
      </c>
      <c r="J232" s="13"/>
      <c r="K232" s="8">
        <f t="shared" si="11"/>
        <v>0</v>
      </c>
      <c r="L232" s="8">
        <f t="shared" si="9"/>
        <v>0</v>
      </c>
      <c r="M232" s="13">
        <v>0</v>
      </c>
      <c r="N232" s="13"/>
      <c r="O232" s="13"/>
      <c r="P232" s="13"/>
      <c r="Q232" s="13"/>
      <c r="R232" s="13"/>
      <c r="S232" s="14">
        <v>0</v>
      </c>
      <c r="T232" s="14">
        <v>0</v>
      </c>
      <c r="U232" s="41"/>
      <c r="V232" s="41"/>
      <c r="W232" s="41"/>
      <c r="X232" s="41"/>
      <c r="Y232" s="41"/>
      <c r="Z232" s="41"/>
      <c r="AA232" s="41"/>
      <c r="AB232" s="41"/>
    </row>
    <row r="233" spans="1:28" ht="16.5" thickBot="1" x14ac:dyDescent="0.3">
      <c r="A233" s="11">
        <v>231</v>
      </c>
      <c r="B233" s="12" t="s">
        <v>254</v>
      </c>
      <c r="C233" s="12"/>
      <c r="D233" s="7" t="s">
        <v>917</v>
      </c>
      <c r="E233" s="8" t="s">
        <v>29</v>
      </c>
      <c r="F233" s="13">
        <v>2</v>
      </c>
      <c r="G233" s="8"/>
      <c r="H233" s="8"/>
      <c r="I233" s="8">
        <f t="shared" si="10"/>
        <v>0</v>
      </c>
      <c r="J233" s="13"/>
      <c r="K233" s="8">
        <f t="shared" si="11"/>
        <v>0</v>
      </c>
      <c r="L233" s="8">
        <f t="shared" si="9"/>
        <v>0</v>
      </c>
      <c r="M233" s="13">
        <v>0</v>
      </c>
      <c r="N233" s="13"/>
      <c r="O233" s="13"/>
      <c r="P233" s="13"/>
      <c r="Q233" s="13"/>
      <c r="R233" s="13"/>
      <c r="S233" s="14">
        <v>0</v>
      </c>
      <c r="T233" s="14">
        <v>0</v>
      </c>
      <c r="U233" s="41"/>
      <c r="V233" s="41"/>
      <c r="W233" s="41"/>
      <c r="X233" s="41"/>
      <c r="Y233" s="41"/>
      <c r="Z233" s="41"/>
      <c r="AA233" s="41"/>
      <c r="AB233" s="41"/>
    </row>
    <row r="234" spans="1:28" ht="16.5" thickBot="1" x14ac:dyDescent="0.3">
      <c r="A234" s="11">
        <v>232</v>
      </c>
      <c r="B234" s="12" t="s">
        <v>255</v>
      </c>
      <c r="C234" s="12"/>
      <c r="D234" s="7" t="s">
        <v>739</v>
      </c>
      <c r="E234" s="8" t="s">
        <v>29</v>
      </c>
      <c r="F234" s="13">
        <v>1</v>
      </c>
      <c r="G234" s="8"/>
      <c r="H234" s="8"/>
      <c r="I234" s="8">
        <f t="shared" si="10"/>
        <v>0</v>
      </c>
      <c r="J234" s="13"/>
      <c r="K234" s="8">
        <f t="shared" si="11"/>
        <v>0</v>
      </c>
      <c r="L234" s="8">
        <f t="shared" si="9"/>
        <v>0</v>
      </c>
      <c r="M234" s="13">
        <v>0</v>
      </c>
      <c r="N234" s="13"/>
      <c r="O234" s="13"/>
      <c r="P234" s="13"/>
      <c r="Q234" s="13"/>
      <c r="R234" s="13"/>
      <c r="S234" s="14">
        <v>0</v>
      </c>
      <c r="T234" s="14">
        <v>0</v>
      </c>
      <c r="U234" s="41"/>
      <c r="V234" s="41"/>
      <c r="W234" s="41"/>
      <c r="X234" s="41"/>
      <c r="Y234" s="41"/>
      <c r="Z234" s="41"/>
      <c r="AA234" s="41"/>
      <c r="AB234" s="41"/>
    </row>
    <row r="235" spans="1:28" ht="16.5" thickBot="1" x14ac:dyDescent="0.3">
      <c r="A235" s="11">
        <v>233</v>
      </c>
      <c r="B235" s="12" t="s">
        <v>256</v>
      </c>
      <c r="C235" s="12"/>
      <c r="D235" s="7">
        <v>0</v>
      </c>
      <c r="E235" s="8" t="s">
        <v>29</v>
      </c>
      <c r="F235" s="13">
        <v>3</v>
      </c>
      <c r="G235" s="8"/>
      <c r="H235" s="8"/>
      <c r="I235" s="8">
        <f t="shared" si="10"/>
        <v>0</v>
      </c>
      <c r="J235" s="13"/>
      <c r="K235" s="8">
        <f t="shared" si="11"/>
        <v>0</v>
      </c>
      <c r="L235" s="8">
        <f t="shared" si="9"/>
        <v>0</v>
      </c>
      <c r="M235" s="13">
        <v>0</v>
      </c>
      <c r="N235" s="13"/>
      <c r="O235" s="13"/>
      <c r="P235" s="13"/>
      <c r="Q235" s="13"/>
      <c r="R235" s="13"/>
      <c r="S235" s="14">
        <v>0</v>
      </c>
      <c r="T235" s="14">
        <v>0</v>
      </c>
      <c r="U235" s="41"/>
      <c r="V235" s="41"/>
      <c r="W235" s="41"/>
      <c r="X235" s="41"/>
      <c r="Y235" s="41"/>
      <c r="Z235" s="41"/>
      <c r="AA235" s="41"/>
      <c r="AB235" s="41"/>
    </row>
    <row r="236" spans="1:28" ht="16.5" thickBot="1" x14ac:dyDescent="0.3">
      <c r="A236" s="11">
        <v>234</v>
      </c>
      <c r="B236" s="12" t="s">
        <v>257</v>
      </c>
      <c r="C236" s="12"/>
      <c r="D236" s="7" t="s">
        <v>918</v>
      </c>
      <c r="E236" s="8" t="s">
        <v>149</v>
      </c>
      <c r="F236" s="13">
        <v>2</v>
      </c>
      <c r="G236" s="8"/>
      <c r="H236" s="8"/>
      <c r="I236" s="8">
        <f t="shared" si="10"/>
        <v>0</v>
      </c>
      <c r="J236" s="13"/>
      <c r="K236" s="8">
        <f t="shared" si="11"/>
        <v>0</v>
      </c>
      <c r="L236" s="8">
        <f t="shared" si="9"/>
        <v>0</v>
      </c>
      <c r="M236" s="13">
        <v>0</v>
      </c>
      <c r="N236" s="13"/>
      <c r="O236" s="13"/>
      <c r="P236" s="13"/>
      <c r="Q236" s="13"/>
      <c r="R236" s="13"/>
      <c r="S236" s="14">
        <v>0</v>
      </c>
      <c r="T236" s="14">
        <v>0</v>
      </c>
      <c r="U236" s="41"/>
      <c r="V236" s="41"/>
      <c r="W236" s="41"/>
      <c r="X236" s="41"/>
      <c r="Y236" s="41"/>
      <c r="Z236" s="41"/>
      <c r="AA236" s="41"/>
      <c r="AB236" s="41"/>
    </row>
    <row r="237" spans="1:28" ht="16.5" thickBot="1" x14ac:dyDescent="0.3">
      <c r="A237" s="11">
        <v>235</v>
      </c>
      <c r="B237" s="12" t="s">
        <v>258</v>
      </c>
      <c r="C237" s="12"/>
      <c r="D237" s="7" t="s">
        <v>919</v>
      </c>
      <c r="E237" s="8" t="s">
        <v>29</v>
      </c>
      <c r="F237" s="13">
        <v>2</v>
      </c>
      <c r="G237" s="8"/>
      <c r="H237" s="8"/>
      <c r="I237" s="8">
        <f t="shared" si="10"/>
        <v>0</v>
      </c>
      <c r="J237" s="13"/>
      <c r="K237" s="8">
        <f t="shared" si="11"/>
        <v>0</v>
      </c>
      <c r="L237" s="8">
        <f t="shared" si="9"/>
        <v>0</v>
      </c>
      <c r="M237" s="13">
        <v>0</v>
      </c>
      <c r="N237" s="13"/>
      <c r="O237" s="13"/>
      <c r="P237" s="13"/>
      <c r="Q237" s="13"/>
      <c r="R237" s="13"/>
      <c r="S237" s="14">
        <v>0</v>
      </c>
      <c r="T237" s="14">
        <v>0</v>
      </c>
      <c r="U237" s="41"/>
      <c r="V237" s="41"/>
      <c r="W237" s="41"/>
      <c r="X237" s="41"/>
      <c r="Y237" s="41"/>
      <c r="Z237" s="41"/>
      <c r="AA237" s="41"/>
      <c r="AB237" s="41"/>
    </row>
    <row r="238" spans="1:28" ht="16.5" thickBot="1" x14ac:dyDescent="0.3">
      <c r="A238" s="11">
        <v>236</v>
      </c>
      <c r="B238" s="12" t="s">
        <v>259</v>
      </c>
      <c r="C238" s="12"/>
      <c r="D238" s="7" t="s">
        <v>920</v>
      </c>
      <c r="E238" s="8" t="s">
        <v>29</v>
      </c>
      <c r="F238" s="13">
        <v>2</v>
      </c>
      <c r="G238" s="8"/>
      <c r="H238" s="8"/>
      <c r="I238" s="8">
        <f t="shared" si="10"/>
        <v>0</v>
      </c>
      <c r="J238" s="13"/>
      <c r="K238" s="8">
        <f t="shared" si="11"/>
        <v>0</v>
      </c>
      <c r="L238" s="8">
        <f t="shared" si="9"/>
        <v>0</v>
      </c>
      <c r="M238" s="13">
        <v>0</v>
      </c>
      <c r="N238" s="13"/>
      <c r="O238" s="13"/>
      <c r="P238" s="13"/>
      <c r="Q238" s="13"/>
      <c r="R238" s="13"/>
      <c r="S238" s="14">
        <v>0</v>
      </c>
      <c r="T238" s="14">
        <v>0</v>
      </c>
      <c r="U238" s="41"/>
      <c r="V238" s="41"/>
      <c r="W238" s="41"/>
      <c r="X238" s="41"/>
      <c r="Y238" s="41"/>
      <c r="Z238" s="41"/>
      <c r="AA238" s="41"/>
      <c r="AB238" s="41"/>
    </row>
    <row r="239" spans="1:28" ht="16.5" thickBot="1" x14ac:dyDescent="0.3">
      <c r="A239" s="11">
        <v>237</v>
      </c>
      <c r="B239" s="12" t="s">
        <v>260</v>
      </c>
      <c r="C239" s="12"/>
      <c r="D239" s="7" t="s">
        <v>261</v>
      </c>
      <c r="E239" s="8" t="s">
        <v>29</v>
      </c>
      <c r="F239" s="13">
        <v>2</v>
      </c>
      <c r="G239" s="8"/>
      <c r="H239" s="8"/>
      <c r="I239" s="8">
        <f t="shared" si="10"/>
        <v>0</v>
      </c>
      <c r="J239" s="13"/>
      <c r="K239" s="8">
        <f t="shared" si="11"/>
        <v>0</v>
      </c>
      <c r="L239" s="8">
        <f t="shared" si="9"/>
        <v>0</v>
      </c>
      <c r="M239" s="13">
        <v>0</v>
      </c>
      <c r="N239" s="13"/>
      <c r="O239" s="13"/>
      <c r="P239" s="13"/>
      <c r="Q239" s="13"/>
      <c r="R239" s="13"/>
      <c r="S239" s="14">
        <v>0</v>
      </c>
      <c r="T239" s="14">
        <v>0</v>
      </c>
      <c r="U239" s="41"/>
      <c r="V239" s="41"/>
      <c r="W239" s="41"/>
      <c r="X239" s="41"/>
      <c r="Y239" s="41"/>
      <c r="Z239" s="41"/>
      <c r="AA239" s="41"/>
      <c r="AB239" s="41"/>
    </row>
    <row r="240" spans="1:28" ht="16.5" thickBot="1" x14ac:dyDescent="0.3">
      <c r="A240" s="11">
        <v>238</v>
      </c>
      <c r="B240" s="12" t="s">
        <v>262</v>
      </c>
      <c r="C240" s="12"/>
      <c r="D240" s="7" t="s">
        <v>921</v>
      </c>
      <c r="E240" s="8" t="s">
        <v>29</v>
      </c>
      <c r="F240" s="13">
        <v>2</v>
      </c>
      <c r="G240" s="8"/>
      <c r="H240" s="8"/>
      <c r="I240" s="8">
        <f t="shared" si="10"/>
        <v>0</v>
      </c>
      <c r="J240" s="13"/>
      <c r="K240" s="8">
        <f t="shared" si="11"/>
        <v>0</v>
      </c>
      <c r="L240" s="8">
        <f t="shared" si="9"/>
        <v>0</v>
      </c>
      <c r="M240" s="13">
        <v>0</v>
      </c>
      <c r="N240" s="13"/>
      <c r="O240" s="13"/>
      <c r="P240" s="13"/>
      <c r="Q240" s="13"/>
      <c r="R240" s="13"/>
      <c r="S240" s="14">
        <v>0</v>
      </c>
      <c r="T240" s="14">
        <v>0</v>
      </c>
      <c r="U240" s="41"/>
      <c r="V240" s="41"/>
      <c r="W240" s="41"/>
      <c r="X240" s="41"/>
      <c r="Y240" s="41"/>
      <c r="Z240" s="41"/>
      <c r="AA240" s="41"/>
      <c r="AB240" s="41"/>
    </row>
    <row r="241" spans="1:28" ht="16.5" thickBot="1" x14ac:dyDescent="0.3">
      <c r="A241" s="11">
        <v>239</v>
      </c>
      <c r="B241" s="12" t="s">
        <v>263</v>
      </c>
      <c r="C241" s="12"/>
      <c r="D241" s="7" t="s">
        <v>922</v>
      </c>
      <c r="E241" s="8" t="s">
        <v>29</v>
      </c>
      <c r="F241" s="13">
        <v>1</v>
      </c>
      <c r="G241" s="8"/>
      <c r="H241" s="8"/>
      <c r="I241" s="8">
        <f t="shared" si="10"/>
        <v>0</v>
      </c>
      <c r="J241" s="13"/>
      <c r="K241" s="8">
        <f t="shared" si="11"/>
        <v>0</v>
      </c>
      <c r="L241" s="8">
        <f t="shared" si="9"/>
        <v>0</v>
      </c>
      <c r="M241" s="13">
        <v>0</v>
      </c>
      <c r="N241" s="13"/>
      <c r="O241" s="13"/>
      <c r="P241" s="13"/>
      <c r="Q241" s="13"/>
      <c r="R241" s="13"/>
      <c r="S241" s="14">
        <v>0</v>
      </c>
      <c r="T241" s="14">
        <v>0</v>
      </c>
      <c r="U241" s="41"/>
      <c r="V241" s="41"/>
      <c r="W241" s="41"/>
      <c r="X241" s="41"/>
      <c r="Y241" s="41"/>
      <c r="Z241" s="41"/>
      <c r="AA241" s="41"/>
      <c r="AB241" s="41"/>
    </row>
    <row r="242" spans="1:28" ht="16.5" thickBot="1" x14ac:dyDescent="0.3">
      <c r="A242" s="11">
        <v>240</v>
      </c>
      <c r="B242" s="12" t="s">
        <v>264</v>
      </c>
      <c r="C242" s="12"/>
      <c r="D242" s="7" t="s">
        <v>923</v>
      </c>
      <c r="E242" s="8" t="s">
        <v>29</v>
      </c>
      <c r="F242" s="13">
        <v>1</v>
      </c>
      <c r="G242" s="8"/>
      <c r="H242" s="8"/>
      <c r="I242" s="8">
        <f t="shared" si="10"/>
        <v>0</v>
      </c>
      <c r="J242" s="13"/>
      <c r="K242" s="8">
        <f t="shared" si="11"/>
        <v>0</v>
      </c>
      <c r="L242" s="8">
        <f t="shared" si="9"/>
        <v>0</v>
      </c>
      <c r="M242" s="13">
        <v>0</v>
      </c>
      <c r="N242" s="13"/>
      <c r="O242" s="13"/>
      <c r="P242" s="13"/>
      <c r="Q242" s="13"/>
      <c r="R242" s="13"/>
      <c r="S242" s="14">
        <v>0</v>
      </c>
      <c r="T242" s="14">
        <v>0</v>
      </c>
      <c r="U242" s="41"/>
      <c r="V242" s="41"/>
      <c r="W242" s="41"/>
      <c r="X242" s="41"/>
      <c r="Y242" s="41"/>
      <c r="Z242" s="41"/>
      <c r="AA242" s="41"/>
      <c r="AB242" s="41"/>
    </row>
    <row r="243" spans="1:28" ht="16.5" thickBot="1" x14ac:dyDescent="0.3">
      <c r="A243" s="11">
        <v>241</v>
      </c>
      <c r="B243" s="12" t="s">
        <v>265</v>
      </c>
      <c r="C243" s="12"/>
      <c r="D243" s="7" t="s">
        <v>924</v>
      </c>
      <c r="E243" s="8" t="s">
        <v>29</v>
      </c>
      <c r="F243" s="13">
        <v>1</v>
      </c>
      <c r="G243" s="8"/>
      <c r="H243" s="8"/>
      <c r="I243" s="8">
        <f t="shared" si="10"/>
        <v>0</v>
      </c>
      <c r="J243" s="13"/>
      <c r="K243" s="8">
        <f t="shared" si="11"/>
        <v>0</v>
      </c>
      <c r="L243" s="8">
        <f t="shared" si="9"/>
        <v>0</v>
      </c>
      <c r="M243" s="13">
        <v>0</v>
      </c>
      <c r="N243" s="13"/>
      <c r="O243" s="13"/>
      <c r="P243" s="13"/>
      <c r="Q243" s="13"/>
      <c r="R243" s="13"/>
      <c r="S243" s="14">
        <v>0</v>
      </c>
      <c r="T243" s="14">
        <v>0</v>
      </c>
      <c r="U243" s="41"/>
      <c r="V243" s="41"/>
      <c r="W243" s="41"/>
      <c r="X243" s="41"/>
      <c r="Y243" s="41"/>
      <c r="Z243" s="41"/>
      <c r="AA243" s="41"/>
      <c r="AB243" s="41"/>
    </row>
    <row r="244" spans="1:28" ht="16.5" thickBot="1" x14ac:dyDescent="0.3">
      <c r="A244" s="11">
        <v>242</v>
      </c>
      <c r="B244" s="12" t="s">
        <v>266</v>
      </c>
      <c r="C244" s="12"/>
      <c r="D244" s="7" t="s">
        <v>885</v>
      </c>
      <c r="E244" s="8" t="s">
        <v>29</v>
      </c>
      <c r="F244" s="13">
        <v>2</v>
      </c>
      <c r="G244" s="8"/>
      <c r="H244" s="8"/>
      <c r="I244" s="8">
        <f t="shared" si="10"/>
        <v>0</v>
      </c>
      <c r="J244" s="13"/>
      <c r="K244" s="8">
        <f t="shared" si="11"/>
        <v>0</v>
      </c>
      <c r="L244" s="8">
        <f t="shared" si="9"/>
        <v>0</v>
      </c>
      <c r="M244" s="13">
        <v>0</v>
      </c>
      <c r="N244" s="13"/>
      <c r="O244" s="13"/>
      <c r="P244" s="13"/>
      <c r="Q244" s="13"/>
      <c r="R244" s="13"/>
      <c r="S244" s="14">
        <v>0</v>
      </c>
      <c r="T244" s="14">
        <v>0</v>
      </c>
      <c r="U244" s="41"/>
      <c r="V244" s="41"/>
      <c r="W244" s="41"/>
      <c r="X244" s="41"/>
      <c r="Y244" s="41"/>
      <c r="Z244" s="41"/>
      <c r="AA244" s="41"/>
      <c r="AB244" s="41"/>
    </row>
    <row r="245" spans="1:28" ht="16.5" thickBot="1" x14ac:dyDescent="0.3">
      <c r="A245" s="11">
        <v>243</v>
      </c>
      <c r="B245" s="12" t="s">
        <v>267</v>
      </c>
      <c r="C245" s="12"/>
      <c r="D245" s="7" t="s">
        <v>925</v>
      </c>
      <c r="E245" s="8" t="s">
        <v>29</v>
      </c>
      <c r="F245" s="13">
        <v>2</v>
      </c>
      <c r="G245" s="8"/>
      <c r="H245" s="8"/>
      <c r="I245" s="8">
        <f t="shared" si="10"/>
        <v>0</v>
      </c>
      <c r="J245" s="13"/>
      <c r="K245" s="8">
        <f t="shared" si="11"/>
        <v>0</v>
      </c>
      <c r="L245" s="8">
        <f t="shared" si="9"/>
        <v>0</v>
      </c>
      <c r="M245" s="13">
        <v>0</v>
      </c>
      <c r="N245" s="13"/>
      <c r="O245" s="13"/>
      <c r="P245" s="13"/>
      <c r="Q245" s="13"/>
      <c r="R245" s="13"/>
      <c r="S245" s="14">
        <v>0</v>
      </c>
      <c r="T245" s="14">
        <v>0</v>
      </c>
      <c r="U245" s="41"/>
      <c r="V245" s="41"/>
      <c r="W245" s="41"/>
      <c r="X245" s="41"/>
      <c r="Y245" s="41"/>
      <c r="Z245" s="41"/>
      <c r="AA245" s="41"/>
      <c r="AB245" s="41"/>
    </row>
    <row r="246" spans="1:28" ht="16.5" thickBot="1" x14ac:dyDescent="0.3">
      <c r="A246" s="11">
        <v>244</v>
      </c>
      <c r="B246" s="12" t="s">
        <v>268</v>
      </c>
      <c r="C246" s="12"/>
      <c r="D246" s="7" t="s">
        <v>926</v>
      </c>
      <c r="E246" s="8" t="s">
        <v>29</v>
      </c>
      <c r="F246" s="13">
        <v>2</v>
      </c>
      <c r="G246" s="8"/>
      <c r="H246" s="8"/>
      <c r="I246" s="8">
        <f t="shared" si="10"/>
        <v>0</v>
      </c>
      <c r="J246" s="13"/>
      <c r="K246" s="8">
        <f t="shared" si="11"/>
        <v>0</v>
      </c>
      <c r="L246" s="8">
        <f t="shared" si="9"/>
        <v>0</v>
      </c>
      <c r="M246" s="13">
        <v>0</v>
      </c>
      <c r="N246" s="13"/>
      <c r="O246" s="13"/>
      <c r="P246" s="13"/>
      <c r="Q246" s="13"/>
      <c r="R246" s="13"/>
      <c r="S246" s="14">
        <v>0</v>
      </c>
      <c r="T246" s="14">
        <v>0</v>
      </c>
      <c r="U246" s="41"/>
      <c r="V246" s="41"/>
      <c r="W246" s="41"/>
      <c r="X246" s="41"/>
      <c r="Y246" s="41"/>
      <c r="Z246" s="41"/>
      <c r="AA246" s="41"/>
      <c r="AB246" s="41"/>
    </row>
    <row r="247" spans="1:28" ht="16.5" thickBot="1" x14ac:dyDescent="0.3">
      <c r="A247" s="11">
        <v>245</v>
      </c>
      <c r="B247" s="12" t="s">
        <v>269</v>
      </c>
      <c r="C247" s="12"/>
      <c r="D247" s="7" t="s">
        <v>927</v>
      </c>
      <c r="E247" s="8" t="s">
        <v>29</v>
      </c>
      <c r="F247" s="13">
        <v>2</v>
      </c>
      <c r="G247" s="8"/>
      <c r="H247" s="8"/>
      <c r="I247" s="8">
        <f t="shared" si="10"/>
        <v>0</v>
      </c>
      <c r="J247" s="13"/>
      <c r="K247" s="8">
        <f t="shared" si="11"/>
        <v>0</v>
      </c>
      <c r="L247" s="8">
        <f t="shared" si="9"/>
        <v>0</v>
      </c>
      <c r="M247" s="13">
        <v>0</v>
      </c>
      <c r="N247" s="13"/>
      <c r="O247" s="13"/>
      <c r="P247" s="13"/>
      <c r="Q247" s="13"/>
      <c r="R247" s="13"/>
      <c r="S247" s="14">
        <v>0</v>
      </c>
      <c r="T247" s="14">
        <v>0</v>
      </c>
      <c r="U247" s="41"/>
      <c r="V247" s="41"/>
      <c r="W247" s="41"/>
      <c r="X247" s="41"/>
      <c r="Y247" s="41"/>
      <c r="Z247" s="41"/>
      <c r="AA247" s="41"/>
      <c r="AB247" s="41"/>
    </row>
    <row r="248" spans="1:28" ht="16.5" thickBot="1" x14ac:dyDescent="0.3">
      <c r="A248" s="11">
        <v>246</v>
      </c>
      <c r="B248" s="12" t="s">
        <v>270</v>
      </c>
      <c r="C248" s="12"/>
      <c r="D248" s="7" t="s">
        <v>928</v>
      </c>
      <c r="E248" s="8" t="s">
        <v>29</v>
      </c>
      <c r="F248" s="13">
        <v>2</v>
      </c>
      <c r="G248" s="8"/>
      <c r="H248" s="8"/>
      <c r="I248" s="8">
        <f t="shared" si="10"/>
        <v>0</v>
      </c>
      <c r="J248" s="13"/>
      <c r="K248" s="8">
        <f t="shared" si="11"/>
        <v>0</v>
      </c>
      <c r="L248" s="8">
        <f t="shared" si="9"/>
        <v>0</v>
      </c>
      <c r="M248" s="13">
        <v>0</v>
      </c>
      <c r="N248" s="13"/>
      <c r="O248" s="13"/>
      <c r="P248" s="13"/>
      <c r="Q248" s="13"/>
      <c r="R248" s="13"/>
      <c r="S248" s="14">
        <v>0</v>
      </c>
      <c r="T248" s="14">
        <v>0</v>
      </c>
      <c r="U248" s="41"/>
      <c r="V248" s="41"/>
      <c r="W248" s="41"/>
      <c r="X248" s="41"/>
      <c r="Y248" s="41"/>
      <c r="Z248" s="41"/>
      <c r="AA248" s="41"/>
      <c r="AB248" s="41"/>
    </row>
    <row r="249" spans="1:28" ht="16.5" thickBot="1" x14ac:dyDescent="0.3">
      <c r="A249" s="11">
        <v>247</v>
      </c>
      <c r="B249" s="12" t="s">
        <v>271</v>
      </c>
      <c r="C249" s="12"/>
      <c r="D249" s="7" t="s">
        <v>929</v>
      </c>
      <c r="E249" s="8" t="s">
        <v>29</v>
      </c>
      <c r="F249" s="13">
        <v>1</v>
      </c>
      <c r="G249" s="8"/>
      <c r="H249" s="8"/>
      <c r="I249" s="8">
        <f t="shared" si="10"/>
        <v>0</v>
      </c>
      <c r="J249" s="13"/>
      <c r="K249" s="8">
        <f t="shared" si="11"/>
        <v>0</v>
      </c>
      <c r="L249" s="8">
        <f t="shared" si="9"/>
        <v>0</v>
      </c>
      <c r="M249" s="13">
        <v>0</v>
      </c>
      <c r="N249" s="13"/>
      <c r="O249" s="13"/>
      <c r="P249" s="13"/>
      <c r="Q249" s="13"/>
      <c r="R249" s="13"/>
      <c r="S249" s="14">
        <v>0</v>
      </c>
      <c r="T249" s="14">
        <v>0</v>
      </c>
      <c r="U249" s="41"/>
      <c r="V249" s="41"/>
      <c r="W249" s="41"/>
      <c r="X249" s="41"/>
      <c r="Y249" s="41"/>
      <c r="Z249" s="41"/>
      <c r="AA249" s="41"/>
      <c r="AB249" s="41"/>
    </row>
    <row r="250" spans="1:28" ht="16.5" thickBot="1" x14ac:dyDescent="0.3">
      <c r="A250" s="11">
        <v>248</v>
      </c>
      <c r="B250" s="12" t="s">
        <v>272</v>
      </c>
      <c r="C250" s="12"/>
      <c r="D250" s="7" t="s">
        <v>930</v>
      </c>
      <c r="E250" s="8" t="s">
        <v>29</v>
      </c>
      <c r="F250" s="13">
        <v>2</v>
      </c>
      <c r="G250" s="8"/>
      <c r="H250" s="8"/>
      <c r="I250" s="8">
        <f t="shared" si="10"/>
        <v>0</v>
      </c>
      <c r="J250" s="13"/>
      <c r="K250" s="8">
        <f t="shared" si="11"/>
        <v>0</v>
      </c>
      <c r="L250" s="8">
        <f t="shared" si="9"/>
        <v>0</v>
      </c>
      <c r="M250" s="13">
        <v>0</v>
      </c>
      <c r="N250" s="13"/>
      <c r="O250" s="13"/>
      <c r="P250" s="13"/>
      <c r="Q250" s="13"/>
      <c r="R250" s="13"/>
      <c r="S250" s="14">
        <v>0</v>
      </c>
      <c r="T250" s="14">
        <v>0</v>
      </c>
      <c r="U250" s="41"/>
      <c r="V250" s="41"/>
      <c r="W250" s="41"/>
      <c r="X250" s="41"/>
      <c r="Y250" s="41"/>
      <c r="Z250" s="41"/>
      <c r="AA250" s="41"/>
      <c r="AB250" s="41"/>
    </row>
    <row r="251" spans="1:28" ht="16.5" thickBot="1" x14ac:dyDescent="0.3">
      <c r="A251" s="11">
        <v>249</v>
      </c>
      <c r="B251" s="12" t="s">
        <v>273</v>
      </c>
      <c r="C251" s="12"/>
      <c r="D251" s="7" t="s">
        <v>931</v>
      </c>
      <c r="E251" s="8" t="s">
        <v>29</v>
      </c>
      <c r="F251" s="13">
        <v>1</v>
      </c>
      <c r="G251" s="8"/>
      <c r="H251" s="8"/>
      <c r="I251" s="8">
        <f t="shared" si="10"/>
        <v>0</v>
      </c>
      <c r="J251" s="13"/>
      <c r="K251" s="8">
        <f t="shared" si="11"/>
        <v>0</v>
      </c>
      <c r="L251" s="8">
        <f t="shared" si="9"/>
        <v>0</v>
      </c>
      <c r="M251" s="13">
        <v>0</v>
      </c>
      <c r="N251" s="13"/>
      <c r="O251" s="13"/>
      <c r="P251" s="13"/>
      <c r="Q251" s="13"/>
      <c r="R251" s="13"/>
      <c r="S251" s="14">
        <v>0</v>
      </c>
      <c r="T251" s="14">
        <v>0</v>
      </c>
      <c r="U251" s="41"/>
      <c r="V251" s="41"/>
      <c r="W251" s="41"/>
      <c r="X251" s="41"/>
      <c r="Y251" s="41"/>
      <c r="Z251" s="41"/>
      <c r="AA251" s="41"/>
      <c r="AB251" s="41"/>
    </row>
    <row r="252" spans="1:28" ht="16.5" thickBot="1" x14ac:dyDescent="0.3">
      <c r="A252" s="11">
        <v>250</v>
      </c>
      <c r="B252" s="12" t="s">
        <v>274</v>
      </c>
      <c r="C252" s="12"/>
      <c r="D252" s="7" t="s">
        <v>932</v>
      </c>
      <c r="E252" s="8" t="s">
        <v>149</v>
      </c>
      <c r="F252" s="13">
        <v>1</v>
      </c>
      <c r="G252" s="8"/>
      <c r="H252" s="8"/>
      <c r="I252" s="8">
        <f t="shared" si="10"/>
        <v>0</v>
      </c>
      <c r="J252" s="13"/>
      <c r="K252" s="8">
        <f t="shared" si="11"/>
        <v>0</v>
      </c>
      <c r="L252" s="8">
        <f t="shared" si="9"/>
        <v>0</v>
      </c>
      <c r="M252" s="13">
        <v>0</v>
      </c>
      <c r="N252" s="13"/>
      <c r="O252" s="13"/>
      <c r="P252" s="13"/>
      <c r="Q252" s="13"/>
      <c r="R252" s="13"/>
      <c r="S252" s="14">
        <v>0</v>
      </c>
      <c r="T252" s="14">
        <v>0</v>
      </c>
      <c r="U252" s="41"/>
      <c r="V252" s="41"/>
      <c r="W252" s="41"/>
      <c r="X252" s="41"/>
      <c r="Y252" s="41"/>
      <c r="Z252" s="41"/>
      <c r="AA252" s="41"/>
      <c r="AB252" s="41"/>
    </row>
    <row r="253" spans="1:28" ht="16.5" thickBot="1" x14ac:dyDescent="0.3">
      <c r="A253" s="11">
        <v>251</v>
      </c>
      <c r="B253" s="12" t="s">
        <v>275</v>
      </c>
      <c r="C253" s="12"/>
      <c r="D253" s="7" t="s">
        <v>932</v>
      </c>
      <c r="E253" s="8" t="s">
        <v>29</v>
      </c>
      <c r="F253" s="13">
        <v>2</v>
      </c>
      <c r="G253" s="8"/>
      <c r="H253" s="8"/>
      <c r="I253" s="8">
        <f t="shared" si="10"/>
        <v>0</v>
      </c>
      <c r="J253" s="13"/>
      <c r="K253" s="8">
        <f t="shared" si="11"/>
        <v>0</v>
      </c>
      <c r="L253" s="8">
        <f t="shared" si="9"/>
        <v>0</v>
      </c>
      <c r="M253" s="13">
        <v>0</v>
      </c>
      <c r="N253" s="13"/>
      <c r="O253" s="13"/>
      <c r="P253" s="13"/>
      <c r="Q253" s="13"/>
      <c r="R253" s="13"/>
      <c r="S253" s="14">
        <v>0</v>
      </c>
      <c r="T253" s="14">
        <v>0</v>
      </c>
      <c r="U253" s="41"/>
      <c r="V253" s="41"/>
      <c r="W253" s="41"/>
      <c r="X253" s="41"/>
      <c r="Y253" s="41"/>
      <c r="Z253" s="41"/>
      <c r="AA253" s="41"/>
      <c r="AB253" s="41"/>
    </row>
    <row r="254" spans="1:28" ht="16.5" thickBot="1" x14ac:dyDescent="0.3">
      <c r="A254" s="11">
        <v>252</v>
      </c>
      <c r="B254" s="12" t="s">
        <v>276</v>
      </c>
      <c r="C254" s="12"/>
      <c r="D254" s="7" t="s">
        <v>933</v>
      </c>
      <c r="E254" s="8" t="s">
        <v>29</v>
      </c>
      <c r="F254" s="13">
        <v>2</v>
      </c>
      <c r="G254" s="8"/>
      <c r="H254" s="8"/>
      <c r="I254" s="8">
        <f t="shared" si="10"/>
        <v>0</v>
      </c>
      <c r="J254" s="13"/>
      <c r="K254" s="8">
        <f t="shared" si="11"/>
        <v>0</v>
      </c>
      <c r="L254" s="8">
        <f t="shared" si="9"/>
        <v>0</v>
      </c>
      <c r="M254" s="13">
        <v>0</v>
      </c>
      <c r="N254" s="13"/>
      <c r="O254" s="13"/>
      <c r="P254" s="13"/>
      <c r="Q254" s="13"/>
      <c r="R254" s="13"/>
      <c r="S254" s="14">
        <v>0</v>
      </c>
      <c r="T254" s="14">
        <v>0</v>
      </c>
      <c r="U254" s="41"/>
      <c r="V254" s="41"/>
      <c r="W254" s="41"/>
      <c r="X254" s="41"/>
      <c r="Y254" s="41"/>
      <c r="Z254" s="41"/>
      <c r="AA254" s="41"/>
      <c r="AB254" s="41"/>
    </row>
    <row r="255" spans="1:28" ht="16.5" thickBot="1" x14ac:dyDescent="0.3">
      <c r="A255" s="11">
        <v>253</v>
      </c>
      <c r="B255" s="12" t="s">
        <v>277</v>
      </c>
      <c r="C255" s="12"/>
      <c r="D255" s="7" t="s">
        <v>934</v>
      </c>
      <c r="E255" s="8" t="s">
        <v>29</v>
      </c>
      <c r="F255" s="13">
        <v>2</v>
      </c>
      <c r="G255" s="8"/>
      <c r="H255" s="8"/>
      <c r="I255" s="8">
        <f t="shared" si="10"/>
        <v>0</v>
      </c>
      <c r="J255" s="13"/>
      <c r="K255" s="8">
        <f t="shared" si="11"/>
        <v>0</v>
      </c>
      <c r="L255" s="8">
        <f t="shared" si="9"/>
        <v>0</v>
      </c>
      <c r="M255" s="13">
        <v>0</v>
      </c>
      <c r="N255" s="13"/>
      <c r="O255" s="13"/>
      <c r="P255" s="13"/>
      <c r="Q255" s="13"/>
      <c r="R255" s="13"/>
      <c r="S255" s="14">
        <v>0</v>
      </c>
      <c r="T255" s="14">
        <v>0</v>
      </c>
      <c r="U255" s="41"/>
      <c r="V255" s="41"/>
      <c r="W255" s="41"/>
      <c r="X255" s="41"/>
      <c r="Y255" s="41"/>
      <c r="Z255" s="41"/>
      <c r="AA255" s="41"/>
      <c r="AB255" s="41"/>
    </row>
    <row r="256" spans="1:28" ht="16.5" thickBot="1" x14ac:dyDescent="0.3">
      <c r="A256" s="11">
        <v>254</v>
      </c>
      <c r="B256" s="12" t="s">
        <v>278</v>
      </c>
      <c r="C256" s="12"/>
      <c r="D256" s="7" t="s">
        <v>935</v>
      </c>
      <c r="E256" s="8" t="s">
        <v>29</v>
      </c>
      <c r="F256" s="13">
        <v>1</v>
      </c>
      <c r="G256" s="8"/>
      <c r="H256" s="8"/>
      <c r="I256" s="8">
        <f t="shared" si="10"/>
        <v>0</v>
      </c>
      <c r="J256" s="13"/>
      <c r="K256" s="8">
        <f t="shared" si="11"/>
        <v>0</v>
      </c>
      <c r="L256" s="8">
        <f t="shared" si="9"/>
        <v>0</v>
      </c>
      <c r="M256" s="13">
        <v>0</v>
      </c>
      <c r="N256" s="13"/>
      <c r="O256" s="13"/>
      <c r="P256" s="13"/>
      <c r="Q256" s="13"/>
      <c r="R256" s="13"/>
      <c r="S256" s="14">
        <v>0</v>
      </c>
      <c r="T256" s="14">
        <v>0</v>
      </c>
      <c r="U256" s="41"/>
      <c r="V256" s="41"/>
      <c r="W256" s="41"/>
      <c r="X256" s="41"/>
      <c r="Y256" s="41"/>
      <c r="Z256" s="41"/>
      <c r="AA256" s="41"/>
      <c r="AB256" s="41"/>
    </row>
    <row r="257" spans="1:28" ht="16.5" thickBot="1" x14ac:dyDescent="0.3">
      <c r="A257" s="11">
        <v>255</v>
      </c>
      <c r="B257" s="12" t="s">
        <v>279</v>
      </c>
      <c r="C257" s="12"/>
      <c r="D257" s="7" t="s">
        <v>936</v>
      </c>
      <c r="E257" s="8" t="s">
        <v>29</v>
      </c>
      <c r="F257" s="13">
        <v>1</v>
      </c>
      <c r="G257" s="8"/>
      <c r="H257" s="8"/>
      <c r="I257" s="8">
        <f t="shared" si="10"/>
        <v>0</v>
      </c>
      <c r="J257" s="13"/>
      <c r="K257" s="8">
        <f t="shared" si="11"/>
        <v>0</v>
      </c>
      <c r="L257" s="8">
        <f t="shared" si="9"/>
        <v>0</v>
      </c>
      <c r="M257" s="13">
        <v>0</v>
      </c>
      <c r="N257" s="13"/>
      <c r="O257" s="13"/>
      <c r="P257" s="13"/>
      <c r="Q257" s="13"/>
      <c r="R257" s="13"/>
      <c r="S257" s="14">
        <v>0</v>
      </c>
      <c r="T257" s="14">
        <v>0</v>
      </c>
      <c r="U257" s="41"/>
      <c r="V257" s="41"/>
      <c r="W257" s="41"/>
      <c r="X257" s="41"/>
      <c r="Y257" s="41"/>
      <c r="Z257" s="41"/>
      <c r="AA257" s="41"/>
      <c r="AB257" s="41"/>
    </row>
    <row r="258" spans="1:28" ht="16.5" thickBot="1" x14ac:dyDescent="0.3">
      <c r="A258" s="11">
        <v>256</v>
      </c>
      <c r="B258" s="12" t="s">
        <v>280</v>
      </c>
      <c r="C258" s="12"/>
      <c r="D258" s="7" t="s">
        <v>937</v>
      </c>
      <c r="E258" s="8" t="s">
        <v>29</v>
      </c>
      <c r="F258" s="13">
        <v>2</v>
      </c>
      <c r="G258" s="8"/>
      <c r="H258" s="8"/>
      <c r="I258" s="8">
        <f t="shared" si="10"/>
        <v>0</v>
      </c>
      <c r="J258" s="13"/>
      <c r="K258" s="8">
        <f t="shared" si="11"/>
        <v>0</v>
      </c>
      <c r="L258" s="8">
        <f t="shared" si="9"/>
        <v>0</v>
      </c>
      <c r="M258" s="13">
        <v>0</v>
      </c>
      <c r="N258" s="13"/>
      <c r="O258" s="13"/>
      <c r="P258" s="13"/>
      <c r="Q258" s="13"/>
      <c r="R258" s="13"/>
      <c r="S258" s="14">
        <v>0</v>
      </c>
      <c r="T258" s="14">
        <v>0</v>
      </c>
      <c r="U258" s="41"/>
      <c r="V258" s="41"/>
      <c r="W258" s="41"/>
      <c r="X258" s="41"/>
      <c r="Y258" s="41"/>
      <c r="Z258" s="41"/>
      <c r="AA258" s="41"/>
      <c r="AB258" s="41"/>
    </row>
    <row r="259" spans="1:28" ht="16.5" thickBot="1" x14ac:dyDescent="0.3">
      <c r="A259" s="11">
        <v>257</v>
      </c>
      <c r="B259" s="12" t="s">
        <v>281</v>
      </c>
      <c r="C259" s="12"/>
      <c r="D259" s="7" t="s">
        <v>930</v>
      </c>
      <c r="E259" s="8" t="s">
        <v>29</v>
      </c>
      <c r="F259" s="13">
        <v>2</v>
      </c>
      <c r="G259" s="8"/>
      <c r="H259" s="8"/>
      <c r="I259" s="8">
        <f t="shared" si="10"/>
        <v>0</v>
      </c>
      <c r="J259" s="13"/>
      <c r="K259" s="8">
        <f t="shared" si="11"/>
        <v>0</v>
      </c>
      <c r="L259" s="8">
        <f t="shared" ref="L259:L322" si="12">IF(K259&gt;F259,K259-F259,0)</f>
        <v>0</v>
      </c>
      <c r="M259" s="13">
        <v>0</v>
      </c>
      <c r="N259" s="13"/>
      <c r="O259" s="13"/>
      <c r="P259" s="13"/>
      <c r="Q259" s="13"/>
      <c r="R259" s="13"/>
      <c r="S259" s="14">
        <v>0</v>
      </c>
      <c r="T259" s="14">
        <v>0</v>
      </c>
      <c r="U259" s="41"/>
      <c r="V259" s="41"/>
      <c r="W259" s="41"/>
      <c r="X259" s="41"/>
      <c r="Y259" s="41"/>
      <c r="Z259" s="41"/>
      <c r="AA259" s="41"/>
      <c r="AB259" s="41"/>
    </row>
    <row r="260" spans="1:28" ht="16.5" thickBot="1" x14ac:dyDescent="0.3">
      <c r="A260" s="11">
        <v>258</v>
      </c>
      <c r="B260" s="12" t="s">
        <v>282</v>
      </c>
      <c r="C260" s="12"/>
      <c r="D260" s="7" t="s">
        <v>938</v>
      </c>
      <c r="E260" s="8" t="s">
        <v>29</v>
      </c>
      <c r="F260" s="13">
        <v>2</v>
      </c>
      <c r="G260" s="8"/>
      <c r="H260" s="8"/>
      <c r="I260" s="8">
        <f t="shared" ref="I260:I323" si="13">H260-G260</f>
        <v>0</v>
      </c>
      <c r="J260" s="13"/>
      <c r="K260" s="8">
        <f t="shared" ref="K260:K323" si="14">MROUND(J260,0.25)</f>
        <v>0</v>
      </c>
      <c r="L260" s="8">
        <f t="shared" si="12"/>
        <v>0</v>
      </c>
      <c r="M260" s="13">
        <v>0</v>
      </c>
      <c r="N260" s="13"/>
      <c r="O260" s="13"/>
      <c r="P260" s="13"/>
      <c r="Q260" s="13"/>
      <c r="R260" s="13"/>
      <c r="S260" s="14">
        <v>0</v>
      </c>
      <c r="T260" s="14">
        <v>0</v>
      </c>
      <c r="U260" s="41"/>
      <c r="V260" s="41"/>
      <c r="W260" s="41"/>
      <c r="X260" s="41"/>
      <c r="Y260" s="41"/>
      <c r="Z260" s="41"/>
      <c r="AA260" s="41"/>
      <c r="AB260" s="41"/>
    </row>
    <row r="261" spans="1:28" ht="16.5" thickBot="1" x14ac:dyDescent="0.3">
      <c r="A261" s="11">
        <v>259</v>
      </c>
      <c r="B261" s="12" t="s">
        <v>283</v>
      </c>
      <c r="C261" s="12"/>
      <c r="D261" s="7" t="s">
        <v>939</v>
      </c>
      <c r="E261" s="8" t="s">
        <v>22</v>
      </c>
      <c r="F261" s="13">
        <v>2</v>
      </c>
      <c r="G261" s="8"/>
      <c r="H261" s="8"/>
      <c r="I261" s="8">
        <f t="shared" si="13"/>
        <v>0</v>
      </c>
      <c r="J261" s="13"/>
      <c r="K261" s="8">
        <f t="shared" si="14"/>
        <v>0</v>
      </c>
      <c r="L261" s="8">
        <f t="shared" si="12"/>
        <v>0</v>
      </c>
      <c r="M261" s="13">
        <v>0</v>
      </c>
      <c r="N261" s="13"/>
      <c r="O261" s="13"/>
      <c r="P261" s="13"/>
      <c r="Q261" s="13"/>
      <c r="R261" s="13"/>
      <c r="S261" s="14">
        <v>0</v>
      </c>
      <c r="T261" s="14">
        <v>0</v>
      </c>
      <c r="U261" s="41"/>
      <c r="V261" s="41"/>
      <c r="W261" s="41"/>
      <c r="X261" s="41"/>
      <c r="Y261" s="41"/>
      <c r="Z261" s="41"/>
      <c r="AA261" s="41"/>
      <c r="AB261" s="41"/>
    </row>
    <row r="262" spans="1:28" ht="16.5" thickBot="1" x14ac:dyDescent="0.3">
      <c r="A262" s="11">
        <v>260</v>
      </c>
      <c r="B262" s="12" t="s">
        <v>284</v>
      </c>
      <c r="C262" s="12"/>
      <c r="D262" s="7" t="s">
        <v>940</v>
      </c>
      <c r="E262" s="8" t="s">
        <v>29</v>
      </c>
      <c r="F262" s="13">
        <v>2</v>
      </c>
      <c r="G262" s="8"/>
      <c r="H262" s="8"/>
      <c r="I262" s="8">
        <f t="shared" si="13"/>
        <v>0</v>
      </c>
      <c r="J262" s="13"/>
      <c r="K262" s="8">
        <f t="shared" si="14"/>
        <v>0</v>
      </c>
      <c r="L262" s="8">
        <f t="shared" si="12"/>
        <v>0</v>
      </c>
      <c r="M262" s="13">
        <v>0</v>
      </c>
      <c r="N262" s="13"/>
      <c r="O262" s="13"/>
      <c r="P262" s="13"/>
      <c r="Q262" s="13"/>
      <c r="R262" s="13"/>
      <c r="S262" s="14">
        <v>0</v>
      </c>
      <c r="T262" s="14">
        <v>0</v>
      </c>
      <c r="U262" s="41"/>
      <c r="V262" s="41"/>
      <c r="W262" s="41"/>
      <c r="X262" s="41"/>
      <c r="Y262" s="41"/>
      <c r="Z262" s="41"/>
      <c r="AA262" s="41"/>
      <c r="AB262" s="41"/>
    </row>
    <row r="263" spans="1:28" ht="16.5" thickBot="1" x14ac:dyDescent="0.3">
      <c r="A263" s="11">
        <v>261</v>
      </c>
      <c r="B263" s="12" t="s">
        <v>285</v>
      </c>
      <c r="C263" s="12"/>
      <c r="D263" s="7" t="s">
        <v>941</v>
      </c>
      <c r="E263" s="8" t="s">
        <v>29</v>
      </c>
      <c r="F263" s="13">
        <v>2</v>
      </c>
      <c r="G263" s="8"/>
      <c r="H263" s="8"/>
      <c r="I263" s="8">
        <f t="shared" si="13"/>
        <v>0</v>
      </c>
      <c r="J263" s="13"/>
      <c r="K263" s="8">
        <f t="shared" si="14"/>
        <v>0</v>
      </c>
      <c r="L263" s="8">
        <f t="shared" si="12"/>
        <v>0</v>
      </c>
      <c r="M263" s="13">
        <v>0</v>
      </c>
      <c r="N263" s="13"/>
      <c r="O263" s="13"/>
      <c r="P263" s="13"/>
      <c r="Q263" s="13"/>
      <c r="R263" s="13"/>
      <c r="S263" s="14">
        <v>0</v>
      </c>
      <c r="T263" s="14">
        <v>0</v>
      </c>
      <c r="U263" s="41"/>
      <c r="V263" s="41"/>
      <c r="W263" s="41"/>
      <c r="X263" s="41"/>
      <c r="Y263" s="41"/>
      <c r="Z263" s="41"/>
      <c r="AA263" s="41"/>
      <c r="AB263" s="41"/>
    </row>
    <row r="264" spans="1:28" ht="16.5" thickBot="1" x14ac:dyDescent="0.3">
      <c r="A264" s="11">
        <v>262</v>
      </c>
      <c r="B264" s="12" t="s">
        <v>286</v>
      </c>
      <c r="C264" s="12"/>
      <c r="D264" s="7" t="s">
        <v>885</v>
      </c>
      <c r="E264" s="8" t="s">
        <v>29</v>
      </c>
      <c r="F264" s="13">
        <v>2</v>
      </c>
      <c r="G264" s="8"/>
      <c r="H264" s="8"/>
      <c r="I264" s="8">
        <f t="shared" si="13"/>
        <v>0</v>
      </c>
      <c r="J264" s="13"/>
      <c r="K264" s="8">
        <f t="shared" si="14"/>
        <v>0</v>
      </c>
      <c r="L264" s="8">
        <f t="shared" si="12"/>
        <v>0</v>
      </c>
      <c r="M264" s="13">
        <v>0</v>
      </c>
      <c r="N264" s="13"/>
      <c r="O264" s="13"/>
      <c r="P264" s="13"/>
      <c r="Q264" s="13"/>
      <c r="R264" s="13"/>
      <c r="S264" s="14">
        <v>0</v>
      </c>
      <c r="T264" s="14">
        <v>0</v>
      </c>
      <c r="U264" s="41"/>
      <c r="V264" s="41"/>
      <c r="W264" s="41"/>
      <c r="X264" s="41"/>
      <c r="Y264" s="41"/>
      <c r="Z264" s="41"/>
      <c r="AA264" s="41"/>
      <c r="AB264" s="41"/>
    </row>
    <row r="265" spans="1:28" ht="16.5" thickBot="1" x14ac:dyDescent="0.3">
      <c r="A265" s="11">
        <v>263</v>
      </c>
      <c r="B265" s="12" t="s">
        <v>287</v>
      </c>
      <c r="C265" s="12"/>
      <c r="D265" s="7" t="s">
        <v>942</v>
      </c>
      <c r="E265" s="8" t="s">
        <v>29</v>
      </c>
      <c r="F265" s="13">
        <v>2</v>
      </c>
      <c r="G265" s="8"/>
      <c r="H265" s="8"/>
      <c r="I265" s="8">
        <f t="shared" si="13"/>
        <v>0</v>
      </c>
      <c r="J265" s="13"/>
      <c r="K265" s="8">
        <f t="shared" si="14"/>
        <v>0</v>
      </c>
      <c r="L265" s="8">
        <f t="shared" si="12"/>
        <v>0</v>
      </c>
      <c r="M265" s="13">
        <v>0</v>
      </c>
      <c r="N265" s="13"/>
      <c r="O265" s="13"/>
      <c r="P265" s="13"/>
      <c r="Q265" s="13"/>
      <c r="R265" s="13"/>
      <c r="S265" s="14">
        <v>0</v>
      </c>
      <c r="T265" s="14">
        <v>0</v>
      </c>
      <c r="U265" s="41"/>
      <c r="V265" s="41"/>
      <c r="W265" s="41"/>
      <c r="X265" s="41"/>
      <c r="Y265" s="41"/>
      <c r="Z265" s="41"/>
      <c r="AA265" s="41"/>
      <c r="AB265" s="41"/>
    </row>
    <row r="266" spans="1:28" ht="16.5" thickBot="1" x14ac:dyDescent="0.3">
      <c r="A266" s="11">
        <v>264</v>
      </c>
      <c r="B266" s="12" t="s">
        <v>288</v>
      </c>
      <c r="C266" s="12"/>
      <c r="D266" s="7" t="s">
        <v>943</v>
      </c>
      <c r="E266" s="8" t="s">
        <v>29</v>
      </c>
      <c r="F266" s="13">
        <v>2</v>
      </c>
      <c r="G266" s="8"/>
      <c r="H266" s="8"/>
      <c r="I266" s="8">
        <f t="shared" si="13"/>
        <v>0</v>
      </c>
      <c r="J266" s="13"/>
      <c r="K266" s="8">
        <f t="shared" si="14"/>
        <v>0</v>
      </c>
      <c r="L266" s="8">
        <f t="shared" si="12"/>
        <v>0</v>
      </c>
      <c r="M266" s="13">
        <v>0</v>
      </c>
      <c r="N266" s="13"/>
      <c r="O266" s="13"/>
      <c r="P266" s="13"/>
      <c r="Q266" s="13"/>
      <c r="R266" s="13"/>
      <c r="S266" s="14">
        <v>0</v>
      </c>
      <c r="T266" s="14">
        <v>0</v>
      </c>
      <c r="U266" s="41"/>
      <c r="V266" s="41"/>
      <c r="W266" s="41"/>
      <c r="X266" s="41"/>
      <c r="Y266" s="41"/>
      <c r="Z266" s="41"/>
      <c r="AA266" s="41"/>
      <c r="AB266" s="41"/>
    </row>
    <row r="267" spans="1:28" ht="16.5" thickBot="1" x14ac:dyDescent="0.3">
      <c r="A267" s="11">
        <v>265</v>
      </c>
      <c r="B267" s="12" t="s">
        <v>289</v>
      </c>
      <c r="C267" s="12"/>
      <c r="D267" s="7" t="s">
        <v>944</v>
      </c>
      <c r="E267" s="8" t="s">
        <v>29</v>
      </c>
      <c r="F267" s="13">
        <v>2</v>
      </c>
      <c r="G267" s="8"/>
      <c r="H267" s="8"/>
      <c r="I267" s="8">
        <f t="shared" si="13"/>
        <v>0</v>
      </c>
      <c r="J267" s="13"/>
      <c r="K267" s="8">
        <f t="shared" si="14"/>
        <v>0</v>
      </c>
      <c r="L267" s="8">
        <f t="shared" si="12"/>
        <v>0</v>
      </c>
      <c r="M267" s="13">
        <v>0</v>
      </c>
      <c r="N267" s="13"/>
      <c r="O267" s="13"/>
      <c r="P267" s="13"/>
      <c r="Q267" s="13"/>
      <c r="R267" s="13"/>
      <c r="S267" s="14">
        <v>0</v>
      </c>
      <c r="T267" s="14">
        <v>0</v>
      </c>
      <c r="U267" s="41"/>
      <c r="V267" s="41"/>
      <c r="W267" s="41"/>
      <c r="X267" s="41"/>
      <c r="Y267" s="41"/>
      <c r="Z267" s="41"/>
      <c r="AA267" s="41"/>
      <c r="AB267" s="41"/>
    </row>
    <row r="268" spans="1:28" ht="16.5" thickBot="1" x14ac:dyDescent="0.3">
      <c r="A268" s="11">
        <v>266</v>
      </c>
      <c r="B268" s="12" t="s">
        <v>290</v>
      </c>
      <c r="C268" s="12"/>
      <c r="D268" s="7" t="s">
        <v>945</v>
      </c>
      <c r="E268" s="8" t="s">
        <v>29</v>
      </c>
      <c r="F268" s="13">
        <v>2</v>
      </c>
      <c r="G268" s="8"/>
      <c r="H268" s="8"/>
      <c r="I268" s="8">
        <f t="shared" si="13"/>
        <v>0</v>
      </c>
      <c r="J268" s="13"/>
      <c r="K268" s="8">
        <f t="shared" si="14"/>
        <v>0</v>
      </c>
      <c r="L268" s="8">
        <f t="shared" si="12"/>
        <v>0</v>
      </c>
      <c r="M268" s="13">
        <v>0</v>
      </c>
      <c r="N268" s="13"/>
      <c r="O268" s="13"/>
      <c r="P268" s="13"/>
      <c r="Q268" s="13"/>
      <c r="R268" s="13"/>
      <c r="S268" s="14">
        <v>0</v>
      </c>
      <c r="T268" s="14">
        <v>0</v>
      </c>
      <c r="U268" s="41"/>
      <c r="V268" s="41"/>
      <c r="W268" s="41"/>
      <c r="X268" s="41"/>
      <c r="Y268" s="41"/>
      <c r="Z268" s="41"/>
      <c r="AA268" s="41"/>
      <c r="AB268" s="41"/>
    </row>
    <row r="269" spans="1:28" ht="16.5" thickBot="1" x14ac:dyDescent="0.3">
      <c r="A269" s="11">
        <v>267</v>
      </c>
      <c r="B269" s="12" t="s">
        <v>291</v>
      </c>
      <c r="C269" s="12"/>
      <c r="D269" s="7" t="s">
        <v>946</v>
      </c>
      <c r="E269" s="8" t="s">
        <v>29</v>
      </c>
      <c r="F269" s="13">
        <v>1</v>
      </c>
      <c r="G269" s="8"/>
      <c r="H269" s="8"/>
      <c r="I269" s="8">
        <f t="shared" si="13"/>
        <v>0</v>
      </c>
      <c r="J269" s="13"/>
      <c r="K269" s="8">
        <f t="shared" si="14"/>
        <v>0</v>
      </c>
      <c r="L269" s="8">
        <f t="shared" si="12"/>
        <v>0</v>
      </c>
      <c r="M269" s="13">
        <v>0</v>
      </c>
      <c r="N269" s="13"/>
      <c r="O269" s="13"/>
      <c r="P269" s="13"/>
      <c r="Q269" s="13"/>
      <c r="R269" s="13"/>
      <c r="S269" s="14">
        <v>0</v>
      </c>
      <c r="T269" s="14">
        <v>0</v>
      </c>
      <c r="U269" s="41"/>
      <c r="V269" s="41"/>
      <c r="W269" s="41"/>
      <c r="X269" s="41"/>
      <c r="Y269" s="41"/>
      <c r="Z269" s="41"/>
      <c r="AA269" s="41"/>
      <c r="AB269" s="41"/>
    </row>
    <row r="270" spans="1:28" ht="16.5" thickBot="1" x14ac:dyDescent="0.3">
      <c r="A270" s="11">
        <v>268</v>
      </c>
      <c r="B270" s="12" t="s">
        <v>292</v>
      </c>
      <c r="C270" s="12"/>
      <c r="D270" s="7" t="s">
        <v>885</v>
      </c>
      <c r="E270" s="8" t="s">
        <v>29</v>
      </c>
      <c r="F270" s="13">
        <v>1</v>
      </c>
      <c r="G270" s="8"/>
      <c r="H270" s="8"/>
      <c r="I270" s="8">
        <f t="shared" si="13"/>
        <v>0</v>
      </c>
      <c r="J270" s="13"/>
      <c r="K270" s="8">
        <f t="shared" si="14"/>
        <v>0</v>
      </c>
      <c r="L270" s="8">
        <f t="shared" si="12"/>
        <v>0</v>
      </c>
      <c r="M270" s="13">
        <v>0</v>
      </c>
      <c r="N270" s="13"/>
      <c r="O270" s="13"/>
      <c r="P270" s="13"/>
      <c r="Q270" s="13"/>
      <c r="R270" s="13"/>
      <c r="S270" s="14">
        <v>0</v>
      </c>
      <c r="T270" s="14">
        <v>0</v>
      </c>
      <c r="U270" s="41"/>
      <c r="V270" s="41"/>
      <c r="W270" s="41"/>
      <c r="X270" s="41"/>
      <c r="Y270" s="41"/>
      <c r="Z270" s="41"/>
      <c r="AA270" s="41"/>
      <c r="AB270" s="41"/>
    </row>
    <row r="271" spans="1:28" ht="16.5" thickBot="1" x14ac:dyDescent="0.3">
      <c r="A271" s="11">
        <v>269</v>
      </c>
      <c r="B271" s="12" t="s">
        <v>293</v>
      </c>
      <c r="C271" s="12"/>
      <c r="D271" s="7" t="s">
        <v>947</v>
      </c>
      <c r="E271" s="8" t="s">
        <v>29</v>
      </c>
      <c r="F271" s="13">
        <v>1</v>
      </c>
      <c r="G271" s="8"/>
      <c r="H271" s="8"/>
      <c r="I271" s="8">
        <f t="shared" si="13"/>
        <v>0</v>
      </c>
      <c r="J271" s="13"/>
      <c r="K271" s="8">
        <f t="shared" si="14"/>
        <v>0</v>
      </c>
      <c r="L271" s="8">
        <f t="shared" si="12"/>
        <v>0</v>
      </c>
      <c r="M271" s="13">
        <v>0</v>
      </c>
      <c r="N271" s="13"/>
      <c r="O271" s="13"/>
      <c r="P271" s="13"/>
      <c r="Q271" s="13"/>
      <c r="R271" s="13"/>
      <c r="S271" s="14">
        <v>0</v>
      </c>
      <c r="T271" s="14">
        <v>0</v>
      </c>
      <c r="U271" s="41"/>
      <c r="V271" s="41"/>
      <c r="W271" s="41"/>
      <c r="X271" s="41"/>
      <c r="Y271" s="41"/>
      <c r="Z271" s="41"/>
      <c r="AA271" s="41"/>
      <c r="AB271" s="41"/>
    </row>
    <row r="272" spans="1:28" ht="16.5" thickBot="1" x14ac:dyDescent="0.3">
      <c r="A272" s="11">
        <v>270</v>
      </c>
      <c r="B272" s="12" t="s">
        <v>294</v>
      </c>
      <c r="C272" s="12"/>
      <c r="D272" s="7" t="s">
        <v>740</v>
      </c>
      <c r="E272" s="8" t="s">
        <v>29</v>
      </c>
      <c r="F272" s="13">
        <v>1</v>
      </c>
      <c r="G272" s="8"/>
      <c r="H272" s="8"/>
      <c r="I272" s="8">
        <f t="shared" si="13"/>
        <v>0</v>
      </c>
      <c r="J272" s="13"/>
      <c r="K272" s="8">
        <f t="shared" si="14"/>
        <v>0</v>
      </c>
      <c r="L272" s="8">
        <f t="shared" si="12"/>
        <v>0</v>
      </c>
      <c r="M272" s="13">
        <v>0</v>
      </c>
      <c r="N272" s="13"/>
      <c r="O272" s="13"/>
      <c r="P272" s="13"/>
      <c r="Q272" s="13"/>
      <c r="R272" s="13"/>
      <c r="S272" s="14">
        <v>0</v>
      </c>
      <c r="T272" s="14">
        <v>0</v>
      </c>
      <c r="U272" s="41"/>
      <c r="V272" s="41"/>
      <c r="W272" s="41"/>
      <c r="X272" s="41"/>
      <c r="Y272" s="41"/>
      <c r="Z272" s="41"/>
      <c r="AA272" s="41"/>
      <c r="AB272" s="41"/>
    </row>
    <row r="273" spans="1:28" ht="16.5" thickBot="1" x14ac:dyDescent="0.3">
      <c r="A273" s="11">
        <v>271</v>
      </c>
      <c r="B273" s="12" t="s">
        <v>295</v>
      </c>
      <c r="C273" s="12"/>
      <c r="D273" s="7" t="s">
        <v>948</v>
      </c>
      <c r="E273" s="8" t="s">
        <v>29</v>
      </c>
      <c r="F273" s="13">
        <v>1</v>
      </c>
      <c r="G273" s="8"/>
      <c r="H273" s="8"/>
      <c r="I273" s="8">
        <f t="shared" si="13"/>
        <v>0</v>
      </c>
      <c r="J273" s="13"/>
      <c r="K273" s="8">
        <f t="shared" si="14"/>
        <v>0</v>
      </c>
      <c r="L273" s="8">
        <f t="shared" si="12"/>
        <v>0</v>
      </c>
      <c r="M273" s="13">
        <v>0</v>
      </c>
      <c r="N273" s="13"/>
      <c r="O273" s="13"/>
      <c r="P273" s="13"/>
      <c r="Q273" s="13"/>
      <c r="R273" s="13"/>
      <c r="S273" s="14">
        <v>0</v>
      </c>
      <c r="T273" s="14">
        <v>0</v>
      </c>
      <c r="U273" s="41"/>
      <c r="V273" s="41"/>
      <c r="W273" s="41"/>
      <c r="X273" s="41"/>
      <c r="Y273" s="41"/>
      <c r="Z273" s="41"/>
      <c r="AA273" s="41"/>
      <c r="AB273" s="41"/>
    </row>
    <row r="274" spans="1:28" ht="16.5" thickBot="1" x14ac:dyDescent="0.3">
      <c r="A274" s="11">
        <v>272</v>
      </c>
      <c r="B274" s="12" t="s">
        <v>296</v>
      </c>
      <c r="C274" s="12"/>
      <c r="D274" s="7" t="s">
        <v>949</v>
      </c>
      <c r="E274" s="8" t="s">
        <v>22</v>
      </c>
      <c r="F274" s="13">
        <v>1</v>
      </c>
      <c r="G274" s="8"/>
      <c r="H274" s="8"/>
      <c r="I274" s="8">
        <f t="shared" si="13"/>
        <v>0</v>
      </c>
      <c r="J274" s="13"/>
      <c r="K274" s="8">
        <f t="shared" si="14"/>
        <v>0</v>
      </c>
      <c r="L274" s="8">
        <f t="shared" si="12"/>
        <v>0</v>
      </c>
      <c r="M274" s="13">
        <v>0</v>
      </c>
      <c r="N274" s="13"/>
      <c r="O274" s="13"/>
      <c r="P274" s="13"/>
      <c r="Q274" s="13"/>
      <c r="R274" s="13"/>
      <c r="S274" s="14">
        <v>0</v>
      </c>
      <c r="T274" s="14">
        <v>0</v>
      </c>
      <c r="U274" s="41"/>
      <c r="V274" s="41"/>
      <c r="W274" s="41"/>
      <c r="X274" s="41"/>
      <c r="Y274" s="41"/>
      <c r="Z274" s="41"/>
      <c r="AA274" s="41"/>
      <c r="AB274" s="41"/>
    </row>
    <row r="275" spans="1:28" ht="16.5" thickBot="1" x14ac:dyDescent="0.3">
      <c r="A275" s="11">
        <v>273</v>
      </c>
      <c r="B275" s="12" t="s">
        <v>297</v>
      </c>
      <c r="C275" s="12"/>
      <c r="D275" s="7" t="s">
        <v>950</v>
      </c>
      <c r="E275" s="8" t="s">
        <v>29</v>
      </c>
      <c r="F275" s="13">
        <v>1</v>
      </c>
      <c r="G275" s="8"/>
      <c r="H275" s="8"/>
      <c r="I275" s="8">
        <f t="shared" si="13"/>
        <v>0</v>
      </c>
      <c r="J275" s="13"/>
      <c r="K275" s="8">
        <f t="shared" si="14"/>
        <v>0</v>
      </c>
      <c r="L275" s="8">
        <f t="shared" si="12"/>
        <v>0</v>
      </c>
      <c r="M275" s="13">
        <v>0</v>
      </c>
      <c r="N275" s="13"/>
      <c r="O275" s="13"/>
      <c r="P275" s="13"/>
      <c r="Q275" s="13"/>
      <c r="R275" s="13"/>
      <c r="S275" s="14">
        <v>0</v>
      </c>
      <c r="T275" s="14">
        <v>0</v>
      </c>
      <c r="U275" s="41"/>
      <c r="V275" s="41"/>
      <c r="W275" s="41"/>
      <c r="X275" s="41"/>
      <c r="Y275" s="41"/>
      <c r="Z275" s="41"/>
      <c r="AA275" s="41"/>
      <c r="AB275" s="41"/>
    </row>
    <row r="276" spans="1:28" ht="16.5" thickBot="1" x14ac:dyDescent="0.3">
      <c r="A276" s="11">
        <v>274</v>
      </c>
      <c r="B276" s="12" t="s">
        <v>298</v>
      </c>
      <c r="C276" s="12"/>
      <c r="D276" s="7" t="s">
        <v>951</v>
      </c>
      <c r="E276" s="8" t="s">
        <v>29</v>
      </c>
      <c r="F276" s="13">
        <v>1</v>
      </c>
      <c r="G276" s="8"/>
      <c r="H276" s="8"/>
      <c r="I276" s="8">
        <f t="shared" si="13"/>
        <v>0</v>
      </c>
      <c r="J276" s="13"/>
      <c r="K276" s="8">
        <f t="shared" si="14"/>
        <v>0</v>
      </c>
      <c r="L276" s="8">
        <f t="shared" si="12"/>
        <v>0</v>
      </c>
      <c r="M276" s="13">
        <v>0</v>
      </c>
      <c r="N276" s="13"/>
      <c r="O276" s="13"/>
      <c r="P276" s="13"/>
      <c r="Q276" s="13"/>
      <c r="R276" s="13"/>
      <c r="S276" s="14">
        <v>0</v>
      </c>
      <c r="T276" s="14">
        <v>0</v>
      </c>
      <c r="U276" s="41"/>
      <c r="V276" s="41"/>
      <c r="W276" s="41"/>
      <c r="X276" s="41"/>
      <c r="Y276" s="41"/>
      <c r="Z276" s="41"/>
      <c r="AA276" s="41"/>
      <c r="AB276" s="41"/>
    </row>
    <row r="277" spans="1:28" ht="16.5" thickBot="1" x14ac:dyDescent="0.3">
      <c r="A277" s="11">
        <v>275</v>
      </c>
      <c r="B277" s="12" t="s">
        <v>299</v>
      </c>
      <c r="C277" s="12"/>
      <c r="D277" s="7" t="s">
        <v>952</v>
      </c>
      <c r="E277" s="8" t="s">
        <v>149</v>
      </c>
      <c r="F277" s="13">
        <v>1</v>
      </c>
      <c r="G277" s="8"/>
      <c r="H277" s="8"/>
      <c r="I277" s="8">
        <f t="shared" si="13"/>
        <v>0</v>
      </c>
      <c r="J277" s="13"/>
      <c r="K277" s="8">
        <f t="shared" si="14"/>
        <v>0</v>
      </c>
      <c r="L277" s="8">
        <f t="shared" si="12"/>
        <v>0</v>
      </c>
      <c r="M277" s="13">
        <v>0</v>
      </c>
      <c r="N277" s="13"/>
      <c r="O277" s="13"/>
      <c r="P277" s="13"/>
      <c r="Q277" s="13"/>
      <c r="R277" s="13"/>
      <c r="S277" s="14">
        <v>0</v>
      </c>
      <c r="T277" s="14">
        <v>0</v>
      </c>
      <c r="U277" s="41"/>
      <c r="V277" s="41"/>
      <c r="W277" s="41"/>
      <c r="X277" s="41"/>
      <c r="Y277" s="41"/>
      <c r="Z277" s="41"/>
      <c r="AA277" s="41"/>
      <c r="AB277" s="41"/>
    </row>
    <row r="278" spans="1:28" ht="16.5" thickBot="1" x14ac:dyDescent="0.3">
      <c r="A278" s="11">
        <v>276</v>
      </c>
      <c r="B278" s="12" t="s">
        <v>300</v>
      </c>
      <c r="C278" s="12"/>
      <c r="D278" s="7" t="s">
        <v>953</v>
      </c>
      <c r="E278" s="8" t="s">
        <v>29</v>
      </c>
      <c r="F278" s="13">
        <v>1</v>
      </c>
      <c r="G278" s="8"/>
      <c r="H278" s="8"/>
      <c r="I278" s="8">
        <f t="shared" si="13"/>
        <v>0</v>
      </c>
      <c r="J278" s="13"/>
      <c r="K278" s="8">
        <f t="shared" si="14"/>
        <v>0</v>
      </c>
      <c r="L278" s="8">
        <f t="shared" si="12"/>
        <v>0</v>
      </c>
      <c r="M278" s="13">
        <v>0</v>
      </c>
      <c r="N278" s="13"/>
      <c r="O278" s="13"/>
      <c r="P278" s="13"/>
      <c r="Q278" s="13"/>
      <c r="R278" s="13"/>
      <c r="S278" s="14">
        <v>0</v>
      </c>
      <c r="T278" s="14">
        <v>0</v>
      </c>
      <c r="U278" s="41"/>
      <c r="V278" s="41"/>
      <c r="W278" s="41"/>
      <c r="X278" s="41"/>
      <c r="Y278" s="41"/>
      <c r="Z278" s="41"/>
      <c r="AA278" s="41"/>
      <c r="AB278" s="41"/>
    </row>
    <row r="279" spans="1:28" ht="16.5" thickBot="1" x14ac:dyDescent="0.3">
      <c r="A279" s="11">
        <v>277</v>
      </c>
      <c r="B279" s="12" t="s">
        <v>301</v>
      </c>
      <c r="C279" s="12"/>
      <c r="D279" s="7" t="s">
        <v>954</v>
      </c>
      <c r="E279" s="8" t="s">
        <v>149</v>
      </c>
      <c r="F279" s="13">
        <v>2</v>
      </c>
      <c r="G279" s="8"/>
      <c r="H279" s="8"/>
      <c r="I279" s="8">
        <f t="shared" si="13"/>
        <v>0</v>
      </c>
      <c r="J279" s="13"/>
      <c r="K279" s="8">
        <f t="shared" si="14"/>
        <v>0</v>
      </c>
      <c r="L279" s="8">
        <f t="shared" si="12"/>
        <v>0</v>
      </c>
      <c r="M279" s="13">
        <v>0</v>
      </c>
      <c r="N279" s="13"/>
      <c r="O279" s="13"/>
      <c r="P279" s="13"/>
      <c r="Q279" s="13"/>
      <c r="R279" s="13"/>
      <c r="S279" s="14">
        <v>0</v>
      </c>
      <c r="T279" s="14">
        <v>0</v>
      </c>
      <c r="U279" s="41"/>
      <c r="V279" s="41"/>
      <c r="W279" s="41"/>
      <c r="X279" s="41"/>
      <c r="Y279" s="41"/>
      <c r="Z279" s="41"/>
      <c r="AA279" s="41"/>
      <c r="AB279" s="41"/>
    </row>
    <row r="280" spans="1:28" ht="16.5" thickBot="1" x14ac:dyDescent="0.3">
      <c r="A280" s="11">
        <v>278</v>
      </c>
      <c r="B280" s="12" t="s">
        <v>302</v>
      </c>
      <c r="C280" s="12"/>
      <c r="D280" s="7" t="s">
        <v>955</v>
      </c>
      <c r="E280" s="8" t="s">
        <v>29</v>
      </c>
      <c r="F280" s="13">
        <v>1</v>
      </c>
      <c r="G280" s="8"/>
      <c r="H280" s="8"/>
      <c r="I280" s="8">
        <f t="shared" si="13"/>
        <v>0</v>
      </c>
      <c r="J280" s="13"/>
      <c r="K280" s="8">
        <f t="shared" si="14"/>
        <v>0</v>
      </c>
      <c r="L280" s="8">
        <f t="shared" si="12"/>
        <v>0</v>
      </c>
      <c r="M280" s="13">
        <v>0</v>
      </c>
      <c r="N280" s="13"/>
      <c r="O280" s="13"/>
      <c r="P280" s="13"/>
      <c r="Q280" s="13"/>
      <c r="R280" s="13"/>
      <c r="S280" s="14">
        <v>0</v>
      </c>
      <c r="T280" s="14">
        <v>0</v>
      </c>
      <c r="U280" s="41"/>
      <c r="V280" s="41"/>
      <c r="W280" s="41"/>
      <c r="X280" s="41"/>
      <c r="Y280" s="41"/>
      <c r="Z280" s="41"/>
      <c r="AA280" s="41"/>
      <c r="AB280" s="41"/>
    </row>
    <row r="281" spans="1:28" ht="16.5" thickBot="1" x14ac:dyDescent="0.3">
      <c r="A281" s="11">
        <v>279</v>
      </c>
      <c r="B281" s="12" t="s">
        <v>303</v>
      </c>
      <c r="C281" s="12"/>
      <c r="D281" s="7" t="s">
        <v>956</v>
      </c>
      <c r="E281" s="8" t="s">
        <v>29</v>
      </c>
      <c r="F281" s="13">
        <v>1</v>
      </c>
      <c r="G281" s="8"/>
      <c r="H281" s="8"/>
      <c r="I281" s="8">
        <f t="shared" si="13"/>
        <v>0</v>
      </c>
      <c r="J281" s="13"/>
      <c r="K281" s="8">
        <f t="shared" si="14"/>
        <v>0</v>
      </c>
      <c r="L281" s="8">
        <f t="shared" si="12"/>
        <v>0</v>
      </c>
      <c r="M281" s="13">
        <v>0</v>
      </c>
      <c r="N281" s="13"/>
      <c r="O281" s="13"/>
      <c r="P281" s="13"/>
      <c r="Q281" s="13"/>
      <c r="R281" s="13"/>
      <c r="S281" s="14">
        <v>0</v>
      </c>
      <c r="T281" s="14">
        <v>0</v>
      </c>
      <c r="U281" s="41"/>
      <c r="V281" s="41"/>
      <c r="W281" s="41"/>
      <c r="X281" s="41"/>
      <c r="Y281" s="41"/>
      <c r="Z281" s="41"/>
      <c r="AA281" s="41"/>
      <c r="AB281" s="41"/>
    </row>
    <row r="282" spans="1:28" ht="16.5" thickBot="1" x14ac:dyDescent="0.3">
      <c r="A282" s="11">
        <v>280</v>
      </c>
      <c r="B282" s="12" t="s">
        <v>304</v>
      </c>
      <c r="C282" s="12"/>
      <c r="D282" s="7" t="s">
        <v>957</v>
      </c>
      <c r="E282" s="8" t="s">
        <v>29</v>
      </c>
      <c r="F282" s="13">
        <v>1</v>
      </c>
      <c r="G282" s="8"/>
      <c r="H282" s="8"/>
      <c r="I282" s="8">
        <f t="shared" si="13"/>
        <v>0</v>
      </c>
      <c r="J282" s="13"/>
      <c r="K282" s="8">
        <f t="shared" si="14"/>
        <v>0</v>
      </c>
      <c r="L282" s="8">
        <f t="shared" si="12"/>
        <v>0</v>
      </c>
      <c r="M282" s="13">
        <v>0</v>
      </c>
      <c r="N282" s="13"/>
      <c r="O282" s="13"/>
      <c r="P282" s="13"/>
      <c r="Q282" s="13"/>
      <c r="R282" s="13"/>
      <c r="S282" s="14">
        <v>0</v>
      </c>
      <c r="T282" s="14">
        <v>0</v>
      </c>
      <c r="U282" s="41"/>
      <c r="V282" s="41"/>
      <c r="W282" s="41"/>
      <c r="X282" s="41"/>
      <c r="Y282" s="41"/>
      <c r="Z282" s="41"/>
      <c r="AA282" s="41"/>
      <c r="AB282" s="41"/>
    </row>
    <row r="283" spans="1:28" ht="16.5" thickBot="1" x14ac:dyDescent="0.3">
      <c r="A283" s="11">
        <v>281</v>
      </c>
      <c r="B283" s="12" t="s">
        <v>305</v>
      </c>
      <c r="C283" s="12"/>
      <c r="D283" s="7" t="s">
        <v>958</v>
      </c>
      <c r="E283" s="8" t="s">
        <v>29</v>
      </c>
      <c r="F283" s="13">
        <v>1</v>
      </c>
      <c r="G283" s="8"/>
      <c r="H283" s="8"/>
      <c r="I283" s="8">
        <f t="shared" si="13"/>
        <v>0</v>
      </c>
      <c r="J283" s="13"/>
      <c r="K283" s="8">
        <f t="shared" si="14"/>
        <v>0</v>
      </c>
      <c r="L283" s="8">
        <f t="shared" si="12"/>
        <v>0</v>
      </c>
      <c r="M283" s="13">
        <v>0</v>
      </c>
      <c r="N283" s="13"/>
      <c r="O283" s="13"/>
      <c r="P283" s="13"/>
      <c r="Q283" s="13"/>
      <c r="R283" s="13"/>
      <c r="S283" s="14">
        <v>0</v>
      </c>
      <c r="T283" s="14">
        <v>0</v>
      </c>
      <c r="U283" s="41"/>
      <c r="V283" s="41"/>
      <c r="W283" s="41"/>
      <c r="X283" s="41"/>
      <c r="Y283" s="41"/>
      <c r="Z283" s="41"/>
      <c r="AA283" s="41"/>
      <c r="AB283" s="41"/>
    </row>
    <row r="284" spans="1:28" ht="16.5" thickBot="1" x14ac:dyDescent="0.3">
      <c r="A284" s="11">
        <v>282</v>
      </c>
      <c r="B284" s="12" t="s">
        <v>306</v>
      </c>
      <c r="C284" s="12"/>
      <c r="D284" s="7" t="s">
        <v>951</v>
      </c>
      <c r="E284" s="8" t="s">
        <v>22</v>
      </c>
      <c r="F284" s="13">
        <v>1</v>
      </c>
      <c r="G284" s="8"/>
      <c r="H284" s="8"/>
      <c r="I284" s="8">
        <f t="shared" si="13"/>
        <v>0</v>
      </c>
      <c r="J284" s="13"/>
      <c r="K284" s="8">
        <f t="shared" si="14"/>
        <v>0</v>
      </c>
      <c r="L284" s="8">
        <f t="shared" si="12"/>
        <v>0</v>
      </c>
      <c r="M284" s="13">
        <v>0</v>
      </c>
      <c r="N284" s="13"/>
      <c r="O284" s="13"/>
      <c r="P284" s="13"/>
      <c r="Q284" s="13"/>
      <c r="R284" s="13"/>
      <c r="S284" s="14">
        <v>0</v>
      </c>
      <c r="T284" s="14">
        <v>0</v>
      </c>
      <c r="U284" s="41"/>
      <c r="V284" s="41"/>
      <c r="W284" s="41"/>
      <c r="X284" s="41"/>
      <c r="Y284" s="41"/>
      <c r="Z284" s="41"/>
      <c r="AA284" s="41"/>
      <c r="AB284" s="41"/>
    </row>
    <row r="285" spans="1:28" ht="16.5" thickBot="1" x14ac:dyDescent="0.3">
      <c r="A285" s="11">
        <v>283</v>
      </c>
      <c r="B285" s="12" t="s">
        <v>307</v>
      </c>
      <c r="C285" s="12"/>
      <c r="D285" s="7" t="s">
        <v>959</v>
      </c>
      <c r="E285" s="8" t="s">
        <v>149</v>
      </c>
      <c r="F285" s="13">
        <v>2</v>
      </c>
      <c r="G285" s="8"/>
      <c r="H285" s="8"/>
      <c r="I285" s="8">
        <f t="shared" si="13"/>
        <v>0</v>
      </c>
      <c r="J285" s="13"/>
      <c r="K285" s="8">
        <f t="shared" si="14"/>
        <v>0</v>
      </c>
      <c r="L285" s="8">
        <f t="shared" si="12"/>
        <v>0</v>
      </c>
      <c r="M285" s="13">
        <v>0</v>
      </c>
      <c r="N285" s="13"/>
      <c r="O285" s="13"/>
      <c r="P285" s="13"/>
      <c r="Q285" s="13"/>
      <c r="R285" s="13"/>
      <c r="S285" s="14">
        <v>0</v>
      </c>
      <c r="T285" s="14">
        <v>0</v>
      </c>
      <c r="U285" s="41"/>
      <c r="V285" s="41"/>
      <c r="W285" s="41"/>
      <c r="X285" s="41"/>
      <c r="Y285" s="41"/>
      <c r="Z285" s="41"/>
      <c r="AA285" s="41"/>
      <c r="AB285" s="41"/>
    </row>
    <row r="286" spans="1:28" ht="16.5" thickBot="1" x14ac:dyDescent="0.3">
      <c r="A286" s="11">
        <v>284</v>
      </c>
      <c r="B286" s="12" t="s">
        <v>308</v>
      </c>
      <c r="C286" s="12"/>
      <c r="D286" s="7" t="s">
        <v>960</v>
      </c>
      <c r="E286" s="8" t="s">
        <v>149</v>
      </c>
      <c r="F286" s="13">
        <v>2</v>
      </c>
      <c r="G286" s="8"/>
      <c r="H286" s="8"/>
      <c r="I286" s="8">
        <f t="shared" si="13"/>
        <v>0</v>
      </c>
      <c r="J286" s="13"/>
      <c r="K286" s="8">
        <f t="shared" si="14"/>
        <v>0</v>
      </c>
      <c r="L286" s="8">
        <f t="shared" si="12"/>
        <v>0</v>
      </c>
      <c r="M286" s="13">
        <v>0</v>
      </c>
      <c r="N286" s="13"/>
      <c r="O286" s="13"/>
      <c r="P286" s="13"/>
      <c r="Q286" s="13"/>
      <c r="R286" s="13"/>
      <c r="S286" s="14">
        <v>0</v>
      </c>
      <c r="T286" s="14">
        <v>0</v>
      </c>
      <c r="U286" s="41"/>
      <c r="V286" s="41"/>
      <c r="W286" s="41"/>
      <c r="X286" s="41"/>
      <c r="Y286" s="41"/>
      <c r="Z286" s="41"/>
      <c r="AA286" s="41"/>
      <c r="AB286" s="41"/>
    </row>
    <row r="287" spans="1:28" ht="16.5" thickBot="1" x14ac:dyDescent="0.3">
      <c r="A287" s="11">
        <v>285</v>
      </c>
      <c r="B287" s="12" t="s">
        <v>309</v>
      </c>
      <c r="C287" s="12"/>
      <c r="D287" s="7" t="s">
        <v>961</v>
      </c>
      <c r="E287" s="8" t="s">
        <v>149</v>
      </c>
      <c r="F287" s="13">
        <v>1</v>
      </c>
      <c r="G287" s="8"/>
      <c r="H287" s="8"/>
      <c r="I287" s="8">
        <f t="shared" si="13"/>
        <v>0</v>
      </c>
      <c r="J287" s="13"/>
      <c r="K287" s="8">
        <f t="shared" si="14"/>
        <v>0</v>
      </c>
      <c r="L287" s="8">
        <f t="shared" si="12"/>
        <v>0</v>
      </c>
      <c r="M287" s="13">
        <v>0</v>
      </c>
      <c r="N287" s="13"/>
      <c r="O287" s="13"/>
      <c r="P287" s="13"/>
      <c r="Q287" s="13"/>
      <c r="R287" s="13"/>
      <c r="S287" s="14">
        <v>0</v>
      </c>
      <c r="T287" s="14">
        <v>0</v>
      </c>
      <c r="U287" s="41"/>
      <c r="V287" s="41"/>
      <c r="W287" s="41"/>
      <c r="X287" s="41"/>
      <c r="Y287" s="41"/>
      <c r="Z287" s="41"/>
      <c r="AA287" s="41"/>
      <c r="AB287" s="41"/>
    </row>
    <row r="288" spans="1:28" ht="16.5" thickBot="1" x14ac:dyDescent="0.3">
      <c r="A288" s="11">
        <v>286</v>
      </c>
      <c r="B288" s="12" t="s">
        <v>310</v>
      </c>
      <c r="C288" s="12"/>
      <c r="D288" s="7" t="s">
        <v>962</v>
      </c>
      <c r="E288" s="8" t="s">
        <v>29</v>
      </c>
      <c r="F288" s="13">
        <v>2</v>
      </c>
      <c r="G288" s="8"/>
      <c r="H288" s="8"/>
      <c r="I288" s="8">
        <f t="shared" si="13"/>
        <v>0</v>
      </c>
      <c r="J288" s="13"/>
      <c r="K288" s="8">
        <f t="shared" si="14"/>
        <v>0</v>
      </c>
      <c r="L288" s="8">
        <f t="shared" si="12"/>
        <v>0</v>
      </c>
      <c r="M288" s="13">
        <v>0</v>
      </c>
      <c r="N288" s="13"/>
      <c r="O288" s="13"/>
      <c r="P288" s="13"/>
      <c r="Q288" s="13"/>
      <c r="R288" s="13"/>
      <c r="S288" s="14">
        <v>0</v>
      </c>
      <c r="T288" s="14">
        <v>0</v>
      </c>
      <c r="U288" s="41"/>
      <c r="V288" s="41"/>
      <c r="W288" s="41"/>
      <c r="X288" s="41"/>
      <c r="Y288" s="41"/>
      <c r="Z288" s="41"/>
      <c r="AA288" s="41"/>
      <c r="AB288" s="41"/>
    </row>
    <row r="289" spans="1:28" ht="16.5" thickBot="1" x14ac:dyDescent="0.3">
      <c r="A289" s="11">
        <v>287</v>
      </c>
      <c r="B289" s="12" t="s">
        <v>311</v>
      </c>
      <c r="C289" s="12"/>
      <c r="D289" s="7" t="s">
        <v>963</v>
      </c>
      <c r="E289" s="8" t="s">
        <v>149</v>
      </c>
      <c r="F289" s="13">
        <v>2</v>
      </c>
      <c r="G289" s="8"/>
      <c r="H289" s="8"/>
      <c r="I289" s="8">
        <f t="shared" si="13"/>
        <v>0</v>
      </c>
      <c r="J289" s="13"/>
      <c r="K289" s="8">
        <f t="shared" si="14"/>
        <v>0</v>
      </c>
      <c r="L289" s="8">
        <f t="shared" si="12"/>
        <v>0</v>
      </c>
      <c r="M289" s="13">
        <v>0</v>
      </c>
      <c r="N289" s="13"/>
      <c r="O289" s="13"/>
      <c r="P289" s="13"/>
      <c r="Q289" s="13"/>
      <c r="R289" s="13"/>
      <c r="S289" s="14">
        <v>0</v>
      </c>
      <c r="T289" s="14">
        <v>0</v>
      </c>
      <c r="U289" s="41"/>
      <c r="V289" s="41"/>
      <c r="W289" s="41"/>
      <c r="X289" s="41"/>
      <c r="Y289" s="41"/>
      <c r="Z289" s="41"/>
      <c r="AA289" s="41"/>
      <c r="AB289" s="41"/>
    </row>
    <row r="290" spans="1:28" ht="16.5" thickBot="1" x14ac:dyDescent="0.3">
      <c r="A290" s="11">
        <v>288</v>
      </c>
      <c r="B290" s="12" t="s">
        <v>312</v>
      </c>
      <c r="C290" s="12"/>
      <c r="D290" s="7" t="s">
        <v>741</v>
      </c>
      <c r="E290" s="8" t="s">
        <v>149</v>
      </c>
      <c r="F290" s="13">
        <v>2</v>
      </c>
      <c r="G290" s="8"/>
      <c r="H290" s="8"/>
      <c r="I290" s="8">
        <f t="shared" si="13"/>
        <v>0</v>
      </c>
      <c r="J290" s="13"/>
      <c r="K290" s="8">
        <f t="shared" si="14"/>
        <v>0</v>
      </c>
      <c r="L290" s="8">
        <f t="shared" si="12"/>
        <v>0</v>
      </c>
      <c r="M290" s="13">
        <v>0</v>
      </c>
      <c r="N290" s="13"/>
      <c r="O290" s="13"/>
      <c r="P290" s="13"/>
      <c r="Q290" s="13"/>
      <c r="R290" s="13"/>
      <c r="S290" s="14">
        <v>0</v>
      </c>
      <c r="T290" s="14">
        <v>0</v>
      </c>
      <c r="U290" s="41"/>
      <c r="V290" s="41"/>
      <c r="W290" s="41"/>
      <c r="X290" s="41"/>
      <c r="Y290" s="41"/>
      <c r="Z290" s="41"/>
      <c r="AA290" s="41"/>
      <c r="AB290" s="41"/>
    </row>
    <row r="291" spans="1:28" ht="16.5" thickBot="1" x14ac:dyDescent="0.3">
      <c r="A291" s="11">
        <v>289</v>
      </c>
      <c r="B291" s="12" t="s">
        <v>313</v>
      </c>
      <c r="C291" s="12"/>
      <c r="D291" s="7" t="s">
        <v>964</v>
      </c>
      <c r="E291" s="8" t="s">
        <v>29</v>
      </c>
      <c r="F291" s="13">
        <v>1</v>
      </c>
      <c r="G291" s="8"/>
      <c r="H291" s="8"/>
      <c r="I291" s="8">
        <f t="shared" si="13"/>
        <v>0</v>
      </c>
      <c r="J291" s="13"/>
      <c r="K291" s="8">
        <f t="shared" si="14"/>
        <v>0</v>
      </c>
      <c r="L291" s="8">
        <f t="shared" si="12"/>
        <v>0</v>
      </c>
      <c r="M291" s="13">
        <v>0</v>
      </c>
      <c r="N291" s="13"/>
      <c r="O291" s="13"/>
      <c r="P291" s="13"/>
      <c r="Q291" s="13"/>
      <c r="R291" s="13"/>
      <c r="S291" s="14">
        <v>0</v>
      </c>
      <c r="T291" s="14">
        <v>0</v>
      </c>
      <c r="U291" s="41"/>
      <c r="V291" s="41"/>
      <c r="W291" s="41"/>
      <c r="X291" s="41"/>
      <c r="Y291" s="41"/>
      <c r="Z291" s="41"/>
      <c r="AA291" s="41"/>
      <c r="AB291" s="41"/>
    </row>
    <row r="292" spans="1:28" ht="16.5" thickBot="1" x14ac:dyDescent="0.3">
      <c r="A292" s="11">
        <v>290</v>
      </c>
      <c r="B292" s="12" t="s">
        <v>314</v>
      </c>
      <c r="C292" s="12"/>
      <c r="D292" s="7" t="s">
        <v>742</v>
      </c>
      <c r="E292" s="8" t="s">
        <v>149</v>
      </c>
      <c r="F292" s="13">
        <v>2</v>
      </c>
      <c r="G292" s="8"/>
      <c r="H292" s="8"/>
      <c r="I292" s="8">
        <f t="shared" si="13"/>
        <v>0</v>
      </c>
      <c r="J292" s="13"/>
      <c r="K292" s="8">
        <f t="shared" si="14"/>
        <v>0</v>
      </c>
      <c r="L292" s="8">
        <f t="shared" si="12"/>
        <v>0</v>
      </c>
      <c r="M292" s="13">
        <v>0</v>
      </c>
      <c r="N292" s="13"/>
      <c r="O292" s="13"/>
      <c r="P292" s="13"/>
      <c r="Q292" s="13"/>
      <c r="R292" s="13"/>
      <c r="S292" s="14">
        <v>0</v>
      </c>
      <c r="T292" s="14">
        <v>0</v>
      </c>
      <c r="U292" s="41"/>
      <c r="V292" s="41"/>
      <c r="W292" s="41"/>
      <c r="X292" s="41"/>
      <c r="Y292" s="41"/>
      <c r="Z292" s="41"/>
      <c r="AA292" s="41"/>
      <c r="AB292" s="41"/>
    </row>
    <row r="293" spans="1:28" ht="16.5" thickBot="1" x14ac:dyDescent="0.3">
      <c r="A293" s="11">
        <v>291</v>
      </c>
      <c r="B293" s="12" t="s">
        <v>315</v>
      </c>
      <c r="C293" s="12"/>
      <c r="D293" s="7" t="s">
        <v>742</v>
      </c>
      <c r="E293" s="8" t="s">
        <v>29</v>
      </c>
      <c r="F293" s="13">
        <v>2</v>
      </c>
      <c r="G293" s="8"/>
      <c r="H293" s="8"/>
      <c r="I293" s="8">
        <f t="shared" si="13"/>
        <v>0</v>
      </c>
      <c r="J293" s="13"/>
      <c r="K293" s="8">
        <f t="shared" si="14"/>
        <v>0</v>
      </c>
      <c r="L293" s="8">
        <f t="shared" si="12"/>
        <v>0</v>
      </c>
      <c r="M293" s="13">
        <v>0</v>
      </c>
      <c r="N293" s="13"/>
      <c r="O293" s="13"/>
      <c r="P293" s="13"/>
      <c r="Q293" s="13"/>
      <c r="R293" s="13"/>
      <c r="S293" s="14">
        <v>0</v>
      </c>
      <c r="T293" s="14">
        <v>0</v>
      </c>
      <c r="U293" s="41"/>
      <c r="V293" s="41"/>
      <c r="W293" s="41"/>
      <c r="X293" s="41"/>
      <c r="Y293" s="41"/>
      <c r="Z293" s="41"/>
      <c r="AA293" s="41"/>
      <c r="AB293" s="41"/>
    </row>
    <row r="294" spans="1:28" ht="16.5" thickBot="1" x14ac:dyDescent="0.3">
      <c r="A294" s="11">
        <v>292</v>
      </c>
      <c r="B294" s="12" t="s">
        <v>316</v>
      </c>
      <c r="C294" s="12"/>
      <c r="D294" s="7" t="s">
        <v>965</v>
      </c>
      <c r="E294" s="8" t="s">
        <v>29</v>
      </c>
      <c r="F294" s="13">
        <v>2</v>
      </c>
      <c r="G294" s="8"/>
      <c r="H294" s="8"/>
      <c r="I294" s="8">
        <f t="shared" si="13"/>
        <v>0</v>
      </c>
      <c r="J294" s="13"/>
      <c r="K294" s="8">
        <f t="shared" si="14"/>
        <v>0</v>
      </c>
      <c r="L294" s="8">
        <f t="shared" si="12"/>
        <v>0</v>
      </c>
      <c r="M294" s="13">
        <v>0</v>
      </c>
      <c r="N294" s="13"/>
      <c r="O294" s="13"/>
      <c r="P294" s="13"/>
      <c r="Q294" s="13"/>
      <c r="R294" s="13"/>
      <c r="S294" s="14">
        <v>0</v>
      </c>
      <c r="T294" s="14">
        <v>0</v>
      </c>
      <c r="U294" s="41"/>
      <c r="V294" s="41"/>
      <c r="W294" s="41"/>
      <c r="X294" s="41"/>
      <c r="Y294" s="41"/>
      <c r="Z294" s="41"/>
      <c r="AA294" s="41"/>
      <c r="AB294" s="41"/>
    </row>
    <row r="295" spans="1:28" ht="16.5" thickBot="1" x14ac:dyDescent="0.3">
      <c r="A295" s="11">
        <v>293</v>
      </c>
      <c r="B295" s="12" t="s">
        <v>317</v>
      </c>
      <c r="C295" s="12"/>
      <c r="D295" s="7" t="s">
        <v>949</v>
      </c>
      <c r="E295" s="8" t="s">
        <v>29</v>
      </c>
      <c r="F295" s="13">
        <v>1</v>
      </c>
      <c r="G295" s="8"/>
      <c r="H295" s="8"/>
      <c r="I295" s="8">
        <f t="shared" si="13"/>
        <v>0</v>
      </c>
      <c r="J295" s="13"/>
      <c r="K295" s="8">
        <f t="shared" si="14"/>
        <v>0</v>
      </c>
      <c r="L295" s="8">
        <f t="shared" si="12"/>
        <v>0</v>
      </c>
      <c r="M295" s="13">
        <v>0</v>
      </c>
      <c r="N295" s="13"/>
      <c r="O295" s="13"/>
      <c r="P295" s="13"/>
      <c r="Q295" s="13"/>
      <c r="R295" s="13"/>
      <c r="S295" s="14">
        <v>0</v>
      </c>
      <c r="T295" s="14">
        <v>0</v>
      </c>
      <c r="U295" s="41"/>
      <c r="V295" s="41"/>
      <c r="W295" s="41"/>
      <c r="X295" s="41"/>
      <c r="Y295" s="41"/>
      <c r="Z295" s="41"/>
      <c r="AA295" s="41"/>
      <c r="AB295" s="41"/>
    </row>
    <row r="296" spans="1:28" ht="16.5" thickBot="1" x14ac:dyDescent="0.3">
      <c r="A296" s="11">
        <v>294</v>
      </c>
      <c r="B296" s="12" t="s">
        <v>318</v>
      </c>
      <c r="C296" s="12"/>
      <c r="D296" s="7" t="s">
        <v>966</v>
      </c>
      <c r="E296" s="8" t="s">
        <v>149</v>
      </c>
      <c r="F296" s="13">
        <v>3</v>
      </c>
      <c r="G296" s="8"/>
      <c r="H296" s="8"/>
      <c r="I296" s="8">
        <f t="shared" si="13"/>
        <v>0</v>
      </c>
      <c r="J296" s="13"/>
      <c r="K296" s="8">
        <f t="shared" si="14"/>
        <v>0</v>
      </c>
      <c r="L296" s="8">
        <f t="shared" si="12"/>
        <v>0</v>
      </c>
      <c r="M296" s="13">
        <v>0</v>
      </c>
      <c r="N296" s="13"/>
      <c r="O296" s="13"/>
      <c r="P296" s="13"/>
      <c r="Q296" s="13"/>
      <c r="R296" s="13"/>
      <c r="S296" s="14">
        <v>0</v>
      </c>
      <c r="T296" s="14">
        <v>0</v>
      </c>
      <c r="U296" s="41"/>
      <c r="V296" s="41"/>
      <c r="W296" s="41"/>
      <c r="X296" s="41"/>
      <c r="Y296" s="41"/>
      <c r="Z296" s="41"/>
      <c r="AA296" s="41"/>
      <c r="AB296" s="41"/>
    </row>
    <row r="297" spans="1:28" ht="16.5" thickBot="1" x14ac:dyDescent="0.3">
      <c r="A297" s="11">
        <v>295</v>
      </c>
      <c r="B297" s="12" t="s">
        <v>319</v>
      </c>
      <c r="C297" s="12"/>
      <c r="D297" s="7" t="s">
        <v>967</v>
      </c>
      <c r="E297" s="8" t="s">
        <v>149</v>
      </c>
      <c r="F297" s="13">
        <v>2</v>
      </c>
      <c r="G297" s="8"/>
      <c r="H297" s="8"/>
      <c r="I297" s="8">
        <f t="shared" si="13"/>
        <v>0</v>
      </c>
      <c r="J297" s="13"/>
      <c r="K297" s="8">
        <f t="shared" si="14"/>
        <v>0</v>
      </c>
      <c r="L297" s="8">
        <f t="shared" si="12"/>
        <v>0</v>
      </c>
      <c r="M297" s="13">
        <v>0</v>
      </c>
      <c r="N297" s="13"/>
      <c r="O297" s="13"/>
      <c r="P297" s="13"/>
      <c r="Q297" s="13"/>
      <c r="R297" s="13"/>
      <c r="S297" s="14">
        <v>0</v>
      </c>
      <c r="T297" s="14">
        <v>0</v>
      </c>
      <c r="U297" s="41"/>
      <c r="V297" s="41"/>
      <c r="W297" s="41"/>
      <c r="X297" s="41"/>
      <c r="Y297" s="41"/>
      <c r="Z297" s="41"/>
      <c r="AA297" s="41"/>
      <c r="AB297" s="41"/>
    </row>
    <row r="298" spans="1:28" ht="16.5" thickBot="1" x14ac:dyDescent="0.3">
      <c r="A298" s="11">
        <v>296</v>
      </c>
      <c r="B298" s="12" t="s">
        <v>320</v>
      </c>
      <c r="C298" s="12"/>
      <c r="D298" s="7" t="s">
        <v>743</v>
      </c>
      <c r="E298" s="8" t="s">
        <v>29</v>
      </c>
      <c r="F298" s="13">
        <v>2</v>
      </c>
      <c r="G298" s="8"/>
      <c r="H298" s="8"/>
      <c r="I298" s="8">
        <f t="shared" si="13"/>
        <v>0</v>
      </c>
      <c r="J298" s="13"/>
      <c r="K298" s="8">
        <f t="shared" si="14"/>
        <v>0</v>
      </c>
      <c r="L298" s="8">
        <f t="shared" si="12"/>
        <v>0</v>
      </c>
      <c r="M298" s="13">
        <v>0</v>
      </c>
      <c r="N298" s="13"/>
      <c r="O298" s="13"/>
      <c r="P298" s="13"/>
      <c r="Q298" s="13"/>
      <c r="R298" s="13"/>
      <c r="S298" s="14">
        <v>0</v>
      </c>
      <c r="T298" s="14">
        <v>0</v>
      </c>
      <c r="U298" s="41"/>
      <c r="V298" s="41"/>
      <c r="W298" s="41"/>
      <c r="X298" s="41"/>
      <c r="Y298" s="41"/>
      <c r="Z298" s="41"/>
      <c r="AA298" s="41"/>
      <c r="AB298" s="41"/>
    </row>
    <row r="299" spans="1:28" ht="16.5" thickBot="1" x14ac:dyDescent="0.3">
      <c r="A299" s="11">
        <v>297</v>
      </c>
      <c r="B299" s="12" t="s">
        <v>321</v>
      </c>
      <c r="C299" s="12"/>
      <c r="D299" s="7" t="s">
        <v>968</v>
      </c>
      <c r="E299" s="8" t="s">
        <v>149</v>
      </c>
      <c r="F299" s="13">
        <v>3</v>
      </c>
      <c r="G299" s="8"/>
      <c r="H299" s="8"/>
      <c r="I299" s="8">
        <f t="shared" si="13"/>
        <v>0</v>
      </c>
      <c r="J299" s="13"/>
      <c r="K299" s="8">
        <f t="shared" si="14"/>
        <v>0</v>
      </c>
      <c r="L299" s="8">
        <f t="shared" si="12"/>
        <v>0</v>
      </c>
      <c r="M299" s="13">
        <v>0</v>
      </c>
      <c r="N299" s="13"/>
      <c r="O299" s="13"/>
      <c r="P299" s="13"/>
      <c r="Q299" s="13"/>
      <c r="R299" s="13"/>
      <c r="S299" s="14">
        <v>0</v>
      </c>
      <c r="T299" s="14">
        <v>0</v>
      </c>
      <c r="U299" s="41"/>
      <c r="V299" s="41"/>
      <c r="W299" s="41"/>
      <c r="X299" s="41"/>
      <c r="Y299" s="41"/>
      <c r="Z299" s="41"/>
      <c r="AA299" s="41"/>
      <c r="AB299" s="41"/>
    </row>
    <row r="300" spans="1:28" ht="16.5" thickBot="1" x14ac:dyDescent="0.3">
      <c r="A300" s="11">
        <v>298</v>
      </c>
      <c r="B300" s="12" t="s">
        <v>322</v>
      </c>
      <c r="C300" s="12"/>
      <c r="D300" s="7" t="s">
        <v>744</v>
      </c>
      <c r="E300" s="8" t="s">
        <v>149</v>
      </c>
      <c r="F300" s="13">
        <v>2</v>
      </c>
      <c r="G300" s="8"/>
      <c r="H300" s="8"/>
      <c r="I300" s="8">
        <f t="shared" si="13"/>
        <v>0</v>
      </c>
      <c r="J300" s="13"/>
      <c r="K300" s="8">
        <f t="shared" si="14"/>
        <v>0</v>
      </c>
      <c r="L300" s="8">
        <f t="shared" si="12"/>
        <v>0</v>
      </c>
      <c r="M300" s="13">
        <v>0</v>
      </c>
      <c r="N300" s="13"/>
      <c r="O300" s="13"/>
      <c r="P300" s="13"/>
      <c r="Q300" s="13"/>
      <c r="R300" s="13"/>
      <c r="S300" s="14">
        <v>0</v>
      </c>
      <c r="T300" s="14">
        <v>0</v>
      </c>
      <c r="U300" s="41"/>
      <c r="V300" s="41"/>
      <c r="W300" s="41"/>
      <c r="X300" s="41"/>
      <c r="Y300" s="41"/>
      <c r="Z300" s="41"/>
      <c r="AA300" s="41"/>
      <c r="AB300" s="41"/>
    </row>
    <row r="301" spans="1:28" ht="16.5" thickBot="1" x14ac:dyDescent="0.3">
      <c r="A301" s="11">
        <v>299</v>
      </c>
      <c r="B301" s="12" t="s">
        <v>323</v>
      </c>
      <c r="C301" s="12"/>
      <c r="D301" s="7" t="s">
        <v>969</v>
      </c>
      <c r="E301" s="8" t="s">
        <v>29</v>
      </c>
      <c r="F301" s="13">
        <v>1</v>
      </c>
      <c r="G301" s="8"/>
      <c r="H301" s="8"/>
      <c r="I301" s="8">
        <f t="shared" si="13"/>
        <v>0</v>
      </c>
      <c r="J301" s="13"/>
      <c r="K301" s="8">
        <f t="shared" si="14"/>
        <v>0</v>
      </c>
      <c r="L301" s="8">
        <f t="shared" si="12"/>
        <v>0</v>
      </c>
      <c r="M301" s="13">
        <v>0</v>
      </c>
      <c r="N301" s="13"/>
      <c r="O301" s="13"/>
      <c r="P301" s="13"/>
      <c r="Q301" s="13"/>
      <c r="R301" s="13"/>
      <c r="S301" s="14">
        <v>0</v>
      </c>
      <c r="T301" s="14">
        <v>0</v>
      </c>
      <c r="U301" s="41"/>
      <c r="V301" s="41"/>
      <c r="W301" s="41"/>
      <c r="X301" s="41"/>
      <c r="Y301" s="41"/>
      <c r="Z301" s="41"/>
      <c r="AA301" s="41"/>
      <c r="AB301" s="41"/>
    </row>
    <row r="302" spans="1:28" ht="16.5" thickBot="1" x14ac:dyDescent="0.3">
      <c r="A302" s="11">
        <v>300</v>
      </c>
      <c r="B302" s="12" t="s">
        <v>324</v>
      </c>
      <c r="C302" s="12"/>
      <c r="D302" s="7" t="s">
        <v>970</v>
      </c>
      <c r="E302" s="8" t="s">
        <v>149</v>
      </c>
      <c r="F302" s="13">
        <v>2</v>
      </c>
      <c r="G302" s="8"/>
      <c r="H302" s="8"/>
      <c r="I302" s="8">
        <f t="shared" si="13"/>
        <v>0</v>
      </c>
      <c r="J302" s="13"/>
      <c r="K302" s="8">
        <f t="shared" si="14"/>
        <v>0</v>
      </c>
      <c r="L302" s="8">
        <f t="shared" si="12"/>
        <v>0</v>
      </c>
      <c r="M302" s="13">
        <v>0</v>
      </c>
      <c r="N302" s="13"/>
      <c r="O302" s="13"/>
      <c r="P302" s="13"/>
      <c r="Q302" s="13"/>
      <c r="R302" s="13"/>
      <c r="S302" s="14">
        <v>0</v>
      </c>
      <c r="T302" s="14">
        <v>0</v>
      </c>
      <c r="U302" s="41"/>
      <c r="V302" s="41"/>
      <c r="W302" s="41"/>
      <c r="X302" s="41"/>
      <c r="Y302" s="41"/>
      <c r="Z302" s="41"/>
      <c r="AA302" s="41"/>
      <c r="AB302" s="41"/>
    </row>
    <row r="303" spans="1:28" ht="16.5" thickBot="1" x14ac:dyDescent="0.3">
      <c r="A303" s="11">
        <v>301</v>
      </c>
      <c r="B303" s="12" t="s">
        <v>325</v>
      </c>
      <c r="C303" s="12"/>
      <c r="D303" s="7" t="s">
        <v>742</v>
      </c>
      <c r="E303" s="8" t="s">
        <v>29</v>
      </c>
      <c r="F303" s="13">
        <v>1</v>
      </c>
      <c r="G303" s="8"/>
      <c r="H303" s="8"/>
      <c r="I303" s="8">
        <f t="shared" si="13"/>
        <v>0</v>
      </c>
      <c r="J303" s="13"/>
      <c r="K303" s="8">
        <f t="shared" si="14"/>
        <v>0</v>
      </c>
      <c r="L303" s="8">
        <f t="shared" si="12"/>
        <v>0</v>
      </c>
      <c r="M303" s="13">
        <v>0</v>
      </c>
      <c r="N303" s="13"/>
      <c r="O303" s="13"/>
      <c r="P303" s="13"/>
      <c r="Q303" s="13"/>
      <c r="R303" s="13"/>
      <c r="S303" s="14">
        <v>0</v>
      </c>
      <c r="T303" s="14">
        <v>0</v>
      </c>
      <c r="U303" s="41"/>
      <c r="V303" s="41"/>
      <c r="W303" s="41"/>
      <c r="X303" s="41"/>
      <c r="Y303" s="41"/>
      <c r="Z303" s="41"/>
      <c r="AA303" s="41"/>
      <c r="AB303" s="41"/>
    </row>
    <row r="304" spans="1:28" ht="16.5" thickBot="1" x14ac:dyDescent="0.3">
      <c r="A304" s="11">
        <v>302</v>
      </c>
      <c r="B304" s="12" t="s">
        <v>326</v>
      </c>
      <c r="C304" s="12"/>
      <c r="D304" s="7" t="s">
        <v>971</v>
      </c>
      <c r="E304" s="8" t="s">
        <v>29</v>
      </c>
      <c r="F304" s="13">
        <v>1</v>
      </c>
      <c r="G304" s="8"/>
      <c r="H304" s="8"/>
      <c r="I304" s="8">
        <f t="shared" si="13"/>
        <v>0</v>
      </c>
      <c r="J304" s="13"/>
      <c r="K304" s="8">
        <f t="shared" si="14"/>
        <v>0</v>
      </c>
      <c r="L304" s="8">
        <f t="shared" si="12"/>
        <v>0</v>
      </c>
      <c r="M304" s="13">
        <v>0</v>
      </c>
      <c r="N304" s="13"/>
      <c r="O304" s="13"/>
      <c r="P304" s="13"/>
      <c r="Q304" s="13"/>
      <c r="R304" s="13"/>
      <c r="S304" s="14">
        <v>0</v>
      </c>
      <c r="T304" s="14">
        <v>0</v>
      </c>
      <c r="U304" s="41"/>
      <c r="V304" s="41"/>
      <c r="W304" s="41"/>
      <c r="X304" s="41"/>
      <c r="Y304" s="41"/>
      <c r="Z304" s="41"/>
      <c r="AA304" s="41"/>
      <c r="AB304" s="41"/>
    </row>
    <row r="305" spans="1:28" ht="16.5" thickBot="1" x14ac:dyDescent="0.3">
      <c r="A305" s="11">
        <v>303</v>
      </c>
      <c r="B305" s="12" t="s">
        <v>327</v>
      </c>
      <c r="C305" s="12"/>
      <c r="D305" s="7" t="s">
        <v>972</v>
      </c>
      <c r="E305" s="8" t="s">
        <v>29</v>
      </c>
      <c r="F305" s="13">
        <v>1</v>
      </c>
      <c r="G305" s="8"/>
      <c r="H305" s="8"/>
      <c r="I305" s="8">
        <f t="shared" si="13"/>
        <v>0</v>
      </c>
      <c r="J305" s="13"/>
      <c r="K305" s="8">
        <f t="shared" si="14"/>
        <v>0</v>
      </c>
      <c r="L305" s="8">
        <f t="shared" si="12"/>
        <v>0</v>
      </c>
      <c r="M305" s="13">
        <v>0</v>
      </c>
      <c r="N305" s="13"/>
      <c r="O305" s="13"/>
      <c r="P305" s="13"/>
      <c r="Q305" s="13"/>
      <c r="R305" s="13"/>
      <c r="S305" s="14">
        <v>0</v>
      </c>
      <c r="T305" s="14">
        <v>0</v>
      </c>
      <c r="U305" s="41"/>
      <c r="V305" s="41"/>
      <c r="W305" s="41"/>
      <c r="X305" s="41"/>
      <c r="Y305" s="41"/>
      <c r="Z305" s="41"/>
      <c r="AA305" s="41"/>
      <c r="AB305" s="41"/>
    </row>
    <row r="306" spans="1:28" ht="16.5" thickBot="1" x14ac:dyDescent="0.3">
      <c r="A306" s="11">
        <v>304</v>
      </c>
      <c r="B306" s="12" t="s">
        <v>328</v>
      </c>
      <c r="C306" s="12"/>
      <c r="D306" s="7" t="s">
        <v>973</v>
      </c>
      <c r="E306" s="8" t="s">
        <v>29</v>
      </c>
      <c r="F306" s="13">
        <v>2</v>
      </c>
      <c r="G306" s="8"/>
      <c r="H306" s="8"/>
      <c r="I306" s="8">
        <f t="shared" si="13"/>
        <v>0</v>
      </c>
      <c r="J306" s="13"/>
      <c r="K306" s="8">
        <f t="shared" si="14"/>
        <v>0</v>
      </c>
      <c r="L306" s="8">
        <f t="shared" si="12"/>
        <v>0</v>
      </c>
      <c r="M306" s="13">
        <v>0</v>
      </c>
      <c r="N306" s="13"/>
      <c r="O306" s="13"/>
      <c r="P306" s="13"/>
      <c r="Q306" s="13"/>
      <c r="R306" s="13"/>
      <c r="S306" s="14">
        <v>0</v>
      </c>
      <c r="T306" s="14">
        <v>0</v>
      </c>
      <c r="U306" s="41"/>
      <c r="V306" s="41"/>
      <c r="W306" s="41"/>
      <c r="X306" s="41"/>
      <c r="Y306" s="41"/>
      <c r="Z306" s="41"/>
      <c r="AA306" s="41"/>
      <c r="AB306" s="41"/>
    </row>
    <row r="307" spans="1:28" ht="16.5" thickBot="1" x14ac:dyDescent="0.3">
      <c r="A307" s="11">
        <v>305</v>
      </c>
      <c r="B307" s="12" t="s">
        <v>329</v>
      </c>
      <c r="C307" s="12"/>
      <c r="D307" s="7" t="s">
        <v>974</v>
      </c>
      <c r="E307" s="8" t="s">
        <v>29</v>
      </c>
      <c r="F307" s="13">
        <v>1</v>
      </c>
      <c r="G307" s="8"/>
      <c r="H307" s="8"/>
      <c r="I307" s="8">
        <f t="shared" si="13"/>
        <v>0</v>
      </c>
      <c r="J307" s="13"/>
      <c r="K307" s="8">
        <f t="shared" si="14"/>
        <v>0</v>
      </c>
      <c r="L307" s="8">
        <f t="shared" si="12"/>
        <v>0</v>
      </c>
      <c r="M307" s="13">
        <v>0</v>
      </c>
      <c r="N307" s="13"/>
      <c r="O307" s="13"/>
      <c r="P307" s="13"/>
      <c r="Q307" s="13"/>
      <c r="R307" s="13"/>
      <c r="S307" s="14">
        <v>0</v>
      </c>
      <c r="T307" s="14">
        <v>0</v>
      </c>
      <c r="U307" s="41"/>
      <c r="V307" s="41"/>
      <c r="W307" s="41"/>
      <c r="X307" s="41"/>
      <c r="Y307" s="41"/>
      <c r="Z307" s="41"/>
      <c r="AA307" s="41"/>
      <c r="AB307" s="41"/>
    </row>
    <row r="308" spans="1:28" ht="16.5" thickBot="1" x14ac:dyDescent="0.3">
      <c r="A308" s="11">
        <v>306</v>
      </c>
      <c r="B308" s="12" t="s">
        <v>330</v>
      </c>
      <c r="C308" s="12"/>
      <c r="D308" s="7" t="s">
        <v>975</v>
      </c>
      <c r="E308" s="8" t="s">
        <v>29</v>
      </c>
      <c r="F308" s="13">
        <v>2</v>
      </c>
      <c r="G308" s="8"/>
      <c r="H308" s="8"/>
      <c r="I308" s="8">
        <f t="shared" si="13"/>
        <v>0</v>
      </c>
      <c r="J308" s="13"/>
      <c r="K308" s="8">
        <f t="shared" si="14"/>
        <v>0</v>
      </c>
      <c r="L308" s="8">
        <f t="shared" si="12"/>
        <v>0</v>
      </c>
      <c r="M308" s="13">
        <v>0</v>
      </c>
      <c r="N308" s="13"/>
      <c r="O308" s="13"/>
      <c r="P308" s="13"/>
      <c r="Q308" s="13"/>
      <c r="R308" s="13"/>
      <c r="S308" s="14">
        <v>0</v>
      </c>
      <c r="T308" s="14">
        <v>0</v>
      </c>
      <c r="U308" s="41"/>
      <c r="V308" s="41"/>
      <c r="W308" s="41"/>
      <c r="X308" s="41"/>
      <c r="Y308" s="41"/>
      <c r="Z308" s="41"/>
      <c r="AA308" s="41"/>
      <c r="AB308" s="41"/>
    </row>
    <row r="309" spans="1:28" ht="16.5" thickBot="1" x14ac:dyDescent="0.3">
      <c r="A309" s="11">
        <v>307</v>
      </c>
      <c r="B309" s="12" t="s">
        <v>331</v>
      </c>
      <c r="C309" s="12"/>
      <c r="D309" s="7" t="s">
        <v>745</v>
      </c>
      <c r="E309" s="8" t="s">
        <v>149</v>
      </c>
      <c r="F309" s="13">
        <v>2</v>
      </c>
      <c r="G309" s="8"/>
      <c r="H309" s="8"/>
      <c r="I309" s="8">
        <f t="shared" si="13"/>
        <v>0</v>
      </c>
      <c r="J309" s="13"/>
      <c r="K309" s="8">
        <f t="shared" si="14"/>
        <v>0</v>
      </c>
      <c r="L309" s="8">
        <f t="shared" si="12"/>
        <v>0</v>
      </c>
      <c r="M309" s="13">
        <v>0</v>
      </c>
      <c r="N309" s="13"/>
      <c r="O309" s="13"/>
      <c r="P309" s="13"/>
      <c r="Q309" s="13"/>
      <c r="R309" s="13"/>
      <c r="S309" s="14">
        <v>0</v>
      </c>
      <c r="T309" s="14">
        <v>0</v>
      </c>
      <c r="U309" s="41"/>
      <c r="V309" s="41"/>
      <c r="W309" s="41"/>
      <c r="X309" s="41"/>
      <c r="Y309" s="41"/>
      <c r="Z309" s="41"/>
      <c r="AA309" s="41"/>
      <c r="AB309" s="41"/>
    </row>
    <row r="310" spans="1:28" ht="16.5" thickBot="1" x14ac:dyDescent="0.3">
      <c r="A310" s="11">
        <v>308</v>
      </c>
      <c r="B310" s="12" t="s">
        <v>332</v>
      </c>
      <c r="C310" s="12"/>
      <c r="D310" s="7" t="s">
        <v>943</v>
      </c>
      <c r="E310" s="8" t="s">
        <v>149</v>
      </c>
      <c r="F310" s="13">
        <v>1</v>
      </c>
      <c r="G310" s="8"/>
      <c r="H310" s="8"/>
      <c r="I310" s="8">
        <f t="shared" si="13"/>
        <v>0</v>
      </c>
      <c r="J310" s="13"/>
      <c r="K310" s="8">
        <f t="shared" si="14"/>
        <v>0</v>
      </c>
      <c r="L310" s="8">
        <f t="shared" si="12"/>
        <v>0</v>
      </c>
      <c r="M310" s="13">
        <v>0</v>
      </c>
      <c r="N310" s="13"/>
      <c r="O310" s="13"/>
      <c r="P310" s="13"/>
      <c r="Q310" s="13"/>
      <c r="R310" s="13"/>
      <c r="S310" s="14">
        <v>0</v>
      </c>
      <c r="T310" s="14">
        <v>0</v>
      </c>
      <c r="U310" s="41"/>
      <c r="V310" s="41"/>
      <c r="W310" s="41"/>
      <c r="X310" s="41"/>
      <c r="Y310" s="41"/>
      <c r="Z310" s="41"/>
      <c r="AA310" s="41"/>
      <c r="AB310" s="41"/>
    </row>
    <row r="311" spans="1:28" ht="16.5" thickBot="1" x14ac:dyDescent="0.3">
      <c r="A311" s="11">
        <v>309</v>
      </c>
      <c r="B311" s="12" t="s">
        <v>333</v>
      </c>
      <c r="C311" s="12"/>
      <c r="D311" s="7" t="s">
        <v>746</v>
      </c>
      <c r="E311" s="8" t="s">
        <v>149</v>
      </c>
      <c r="F311" s="13">
        <v>1</v>
      </c>
      <c r="G311" s="8"/>
      <c r="H311" s="8"/>
      <c r="I311" s="8">
        <f t="shared" si="13"/>
        <v>0</v>
      </c>
      <c r="J311" s="13"/>
      <c r="K311" s="8">
        <f t="shared" si="14"/>
        <v>0</v>
      </c>
      <c r="L311" s="8">
        <f t="shared" si="12"/>
        <v>0</v>
      </c>
      <c r="M311" s="13">
        <v>0</v>
      </c>
      <c r="N311" s="13"/>
      <c r="O311" s="13"/>
      <c r="P311" s="13"/>
      <c r="Q311" s="13"/>
      <c r="R311" s="13"/>
      <c r="S311" s="14">
        <v>0</v>
      </c>
      <c r="T311" s="14">
        <v>0</v>
      </c>
      <c r="U311" s="41"/>
      <c r="V311" s="41"/>
      <c r="W311" s="41"/>
      <c r="X311" s="41"/>
      <c r="Y311" s="41"/>
      <c r="Z311" s="41"/>
      <c r="AA311" s="41"/>
      <c r="AB311" s="41"/>
    </row>
    <row r="312" spans="1:28" ht="16.5" thickBot="1" x14ac:dyDescent="0.3">
      <c r="A312" s="11">
        <v>310</v>
      </c>
      <c r="B312" s="12" t="s">
        <v>334</v>
      </c>
      <c r="C312" s="12"/>
      <c r="D312" s="7" t="s">
        <v>976</v>
      </c>
      <c r="E312" s="8" t="s">
        <v>149</v>
      </c>
      <c r="F312" s="13">
        <v>1</v>
      </c>
      <c r="G312" s="8"/>
      <c r="H312" s="8"/>
      <c r="I312" s="8">
        <f t="shared" si="13"/>
        <v>0</v>
      </c>
      <c r="J312" s="13"/>
      <c r="K312" s="8">
        <f t="shared" si="14"/>
        <v>0</v>
      </c>
      <c r="L312" s="8">
        <f t="shared" si="12"/>
        <v>0</v>
      </c>
      <c r="M312" s="13">
        <v>0</v>
      </c>
      <c r="N312" s="13"/>
      <c r="O312" s="13"/>
      <c r="P312" s="13"/>
      <c r="Q312" s="13"/>
      <c r="R312" s="13"/>
      <c r="S312" s="14">
        <v>0</v>
      </c>
      <c r="T312" s="14">
        <v>0</v>
      </c>
      <c r="U312" s="41"/>
      <c r="V312" s="41"/>
      <c r="W312" s="41"/>
      <c r="X312" s="41"/>
      <c r="Y312" s="41"/>
      <c r="Z312" s="41"/>
      <c r="AA312" s="41"/>
      <c r="AB312" s="41"/>
    </row>
    <row r="313" spans="1:28" ht="16.5" thickBot="1" x14ac:dyDescent="0.3">
      <c r="A313" s="11">
        <v>311</v>
      </c>
      <c r="B313" s="12" t="s">
        <v>335</v>
      </c>
      <c r="C313" s="12"/>
      <c r="D313" s="7" t="s">
        <v>977</v>
      </c>
      <c r="E313" s="8" t="s">
        <v>149</v>
      </c>
      <c r="F313" s="13">
        <v>1</v>
      </c>
      <c r="G313" s="8"/>
      <c r="H313" s="8"/>
      <c r="I313" s="8">
        <f t="shared" si="13"/>
        <v>0</v>
      </c>
      <c r="J313" s="13"/>
      <c r="K313" s="8">
        <f t="shared" si="14"/>
        <v>0</v>
      </c>
      <c r="L313" s="8">
        <f t="shared" si="12"/>
        <v>0</v>
      </c>
      <c r="M313" s="13">
        <v>0</v>
      </c>
      <c r="N313" s="13"/>
      <c r="O313" s="13"/>
      <c r="P313" s="13"/>
      <c r="Q313" s="13"/>
      <c r="R313" s="13"/>
      <c r="S313" s="14">
        <v>0</v>
      </c>
      <c r="T313" s="14">
        <v>0</v>
      </c>
      <c r="U313" s="41"/>
      <c r="V313" s="41"/>
      <c r="W313" s="41"/>
      <c r="X313" s="41"/>
      <c r="Y313" s="41"/>
      <c r="Z313" s="41"/>
      <c r="AA313" s="41"/>
      <c r="AB313" s="41"/>
    </row>
    <row r="314" spans="1:28" ht="16.5" thickBot="1" x14ac:dyDescent="0.3">
      <c r="A314" s="11">
        <v>312</v>
      </c>
      <c r="B314" s="12" t="s">
        <v>336</v>
      </c>
      <c r="C314" s="12"/>
      <c r="D314" s="7" t="s">
        <v>978</v>
      </c>
      <c r="E314" s="8" t="s">
        <v>29</v>
      </c>
      <c r="F314" s="13">
        <v>1</v>
      </c>
      <c r="G314" s="8"/>
      <c r="H314" s="8"/>
      <c r="I314" s="8">
        <f t="shared" si="13"/>
        <v>0</v>
      </c>
      <c r="J314" s="13"/>
      <c r="K314" s="8">
        <f t="shared" si="14"/>
        <v>0</v>
      </c>
      <c r="L314" s="8">
        <f t="shared" si="12"/>
        <v>0</v>
      </c>
      <c r="M314" s="13">
        <v>0</v>
      </c>
      <c r="N314" s="13"/>
      <c r="O314" s="13"/>
      <c r="P314" s="13"/>
      <c r="Q314" s="13"/>
      <c r="R314" s="13"/>
      <c r="S314" s="14">
        <v>0</v>
      </c>
      <c r="T314" s="14">
        <v>0</v>
      </c>
      <c r="U314" s="41"/>
      <c r="V314" s="41"/>
      <c r="W314" s="41"/>
      <c r="X314" s="41"/>
      <c r="Y314" s="41"/>
      <c r="Z314" s="41"/>
      <c r="AA314" s="41"/>
      <c r="AB314" s="41"/>
    </row>
    <row r="315" spans="1:28" ht="16.5" thickBot="1" x14ac:dyDescent="0.3">
      <c r="A315" s="11">
        <v>313</v>
      </c>
      <c r="B315" s="12" t="s">
        <v>337</v>
      </c>
      <c r="C315" s="12"/>
      <c r="D315" s="7" t="s">
        <v>746</v>
      </c>
      <c r="E315" s="8" t="s">
        <v>149</v>
      </c>
      <c r="F315" s="13">
        <v>1</v>
      </c>
      <c r="G315" s="8"/>
      <c r="H315" s="8"/>
      <c r="I315" s="8">
        <f t="shared" si="13"/>
        <v>0</v>
      </c>
      <c r="J315" s="13"/>
      <c r="K315" s="8">
        <f t="shared" si="14"/>
        <v>0</v>
      </c>
      <c r="L315" s="8">
        <f t="shared" si="12"/>
        <v>0</v>
      </c>
      <c r="M315" s="13">
        <v>0</v>
      </c>
      <c r="N315" s="13"/>
      <c r="O315" s="13"/>
      <c r="P315" s="13"/>
      <c r="Q315" s="13"/>
      <c r="R315" s="13"/>
      <c r="S315" s="14">
        <v>0</v>
      </c>
      <c r="T315" s="14">
        <v>0</v>
      </c>
      <c r="U315" s="41"/>
      <c r="V315" s="41"/>
      <c r="W315" s="41"/>
      <c r="X315" s="41"/>
      <c r="Y315" s="41"/>
      <c r="Z315" s="41"/>
      <c r="AA315" s="41"/>
      <c r="AB315" s="41"/>
    </row>
    <row r="316" spans="1:28" ht="16.5" thickBot="1" x14ac:dyDescent="0.3">
      <c r="A316" s="11">
        <v>314</v>
      </c>
      <c r="B316" s="12" t="s">
        <v>338</v>
      </c>
      <c r="C316" s="12"/>
      <c r="D316" s="7" t="s">
        <v>979</v>
      </c>
      <c r="E316" s="8" t="s">
        <v>149</v>
      </c>
      <c r="F316" s="13">
        <v>1</v>
      </c>
      <c r="G316" s="8"/>
      <c r="H316" s="8"/>
      <c r="I316" s="8">
        <f t="shared" si="13"/>
        <v>0</v>
      </c>
      <c r="J316" s="13"/>
      <c r="K316" s="8">
        <f t="shared" si="14"/>
        <v>0</v>
      </c>
      <c r="L316" s="8">
        <f t="shared" si="12"/>
        <v>0</v>
      </c>
      <c r="M316" s="13">
        <v>0</v>
      </c>
      <c r="N316" s="13"/>
      <c r="O316" s="13"/>
      <c r="P316" s="13"/>
      <c r="Q316" s="13"/>
      <c r="R316" s="13"/>
      <c r="S316" s="14">
        <v>0</v>
      </c>
      <c r="T316" s="14">
        <v>0</v>
      </c>
      <c r="U316" s="41"/>
      <c r="V316" s="41"/>
      <c r="W316" s="41"/>
      <c r="X316" s="41"/>
      <c r="Y316" s="41"/>
      <c r="Z316" s="41"/>
      <c r="AA316" s="41"/>
      <c r="AB316" s="41"/>
    </row>
    <row r="317" spans="1:28" ht="16.5" thickBot="1" x14ac:dyDescent="0.3">
      <c r="A317" s="11">
        <v>315</v>
      </c>
      <c r="B317" s="12" t="s">
        <v>339</v>
      </c>
      <c r="C317" s="12"/>
      <c r="D317" s="7" t="s">
        <v>980</v>
      </c>
      <c r="E317" s="8" t="s">
        <v>149</v>
      </c>
      <c r="F317" s="13">
        <v>2</v>
      </c>
      <c r="G317" s="8"/>
      <c r="H317" s="8"/>
      <c r="I317" s="8">
        <f t="shared" si="13"/>
        <v>0</v>
      </c>
      <c r="J317" s="13"/>
      <c r="K317" s="8">
        <f t="shared" si="14"/>
        <v>0</v>
      </c>
      <c r="L317" s="8">
        <f t="shared" si="12"/>
        <v>0</v>
      </c>
      <c r="M317" s="13">
        <v>0</v>
      </c>
      <c r="N317" s="13"/>
      <c r="O317" s="13"/>
      <c r="P317" s="13"/>
      <c r="Q317" s="13"/>
      <c r="R317" s="13"/>
      <c r="S317" s="14">
        <v>0</v>
      </c>
      <c r="T317" s="14">
        <v>0</v>
      </c>
      <c r="U317" s="41"/>
      <c r="V317" s="41"/>
      <c r="W317" s="41"/>
      <c r="X317" s="41"/>
      <c r="Y317" s="41"/>
      <c r="Z317" s="41"/>
      <c r="AA317" s="41"/>
      <c r="AB317" s="41"/>
    </row>
    <row r="318" spans="1:28" ht="16.5" thickBot="1" x14ac:dyDescent="0.3">
      <c r="A318" s="11">
        <v>316</v>
      </c>
      <c r="B318" s="12" t="s">
        <v>340</v>
      </c>
      <c r="C318" s="12"/>
      <c r="D318" s="7" t="s">
        <v>913</v>
      </c>
      <c r="E318" s="8" t="s">
        <v>29</v>
      </c>
      <c r="F318" s="13">
        <v>1</v>
      </c>
      <c r="G318" s="8"/>
      <c r="H318" s="8"/>
      <c r="I318" s="8">
        <f t="shared" si="13"/>
        <v>0</v>
      </c>
      <c r="J318" s="13"/>
      <c r="K318" s="8">
        <f t="shared" si="14"/>
        <v>0</v>
      </c>
      <c r="L318" s="8">
        <f t="shared" si="12"/>
        <v>0</v>
      </c>
      <c r="M318" s="13">
        <v>0</v>
      </c>
      <c r="N318" s="13"/>
      <c r="O318" s="13"/>
      <c r="P318" s="13"/>
      <c r="Q318" s="13"/>
      <c r="R318" s="13"/>
      <c r="S318" s="14">
        <v>0</v>
      </c>
      <c r="T318" s="14">
        <v>0</v>
      </c>
      <c r="U318" s="41"/>
      <c r="V318" s="41"/>
      <c r="W318" s="41"/>
      <c r="X318" s="41"/>
      <c r="Y318" s="41"/>
      <c r="Z318" s="41"/>
      <c r="AA318" s="41"/>
      <c r="AB318" s="41"/>
    </row>
    <row r="319" spans="1:28" ht="16.5" thickBot="1" x14ac:dyDescent="0.3">
      <c r="A319" s="11">
        <v>317</v>
      </c>
      <c r="B319" s="12" t="s">
        <v>341</v>
      </c>
      <c r="C319" s="12"/>
      <c r="D319" s="7" t="s">
        <v>741</v>
      </c>
      <c r="E319" s="8" t="s">
        <v>149</v>
      </c>
      <c r="F319" s="13">
        <v>1</v>
      </c>
      <c r="G319" s="8"/>
      <c r="H319" s="8"/>
      <c r="I319" s="8">
        <f t="shared" si="13"/>
        <v>0</v>
      </c>
      <c r="J319" s="13"/>
      <c r="K319" s="8">
        <f t="shared" si="14"/>
        <v>0</v>
      </c>
      <c r="L319" s="8">
        <f t="shared" si="12"/>
        <v>0</v>
      </c>
      <c r="M319" s="13">
        <v>0</v>
      </c>
      <c r="N319" s="13"/>
      <c r="O319" s="13"/>
      <c r="P319" s="13"/>
      <c r="Q319" s="13"/>
      <c r="R319" s="13"/>
      <c r="S319" s="14">
        <v>0</v>
      </c>
      <c r="T319" s="14">
        <v>0</v>
      </c>
      <c r="U319" s="41"/>
      <c r="V319" s="41"/>
      <c r="W319" s="41"/>
      <c r="X319" s="41"/>
      <c r="Y319" s="41"/>
      <c r="Z319" s="41"/>
      <c r="AA319" s="41"/>
      <c r="AB319" s="41"/>
    </row>
    <row r="320" spans="1:28" ht="16.5" thickBot="1" x14ac:dyDescent="0.3">
      <c r="A320" s="11">
        <v>318</v>
      </c>
      <c r="B320" s="12" t="s">
        <v>342</v>
      </c>
      <c r="C320" s="12"/>
      <c r="D320" s="7" t="s">
        <v>981</v>
      </c>
      <c r="E320" s="8" t="s">
        <v>29</v>
      </c>
      <c r="F320" s="13">
        <v>2</v>
      </c>
      <c r="G320" s="8"/>
      <c r="H320" s="8"/>
      <c r="I320" s="8">
        <f t="shared" si="13"/>
        <v>0</v>
      </c>
      <c r="J320" s="13"/>
      <c r="K320" s="8">
        <f t="shared" si="14"/>
        <v>0</v>
      </c>
      <c r="L320" s="8">
        <f t="shared" si="12"/>
        <v>0</v>
      </c>
      <c r="M320" s="13">
        <v>0</v>
      </c>
      <c r="N320" s="13"/>
      <c r="O320" s="13"/>
      <c r="P320" s="13"/>
      <c r="Q320" s="13"/>
      <c r="R320" s="13"/>
      <c r="S320" s="14">
        <v>0</v>
      </c>
      <c r="T320" s="14">
        <v>0</v>
      </c>
      <c r="U320" s="41"/>
      <c r="V320" s="41"/>
      <c r="W320" s="41"/>
      <c r="X320" s="41"/>
      <c r="Y320" s="41"/>
      <c r="Z320" s="41"/>
      <c r="AA320" s="41"/>
      <c r="AB320" s="41"/>
    </row>
    <row r="321" spans="1:28" ht="16.5" thickBot="1" x14ac:dyDescent="0.3">
      <c r="A321" s="11">
        <v>319</v>
      </c>
      <c r="B321" s="12" t="s">
        <v>343</v>
      </c>
      <c r="C321" s="12"/>
      <c r="D321" s="7" t="s">
        <v>982</v>
      </c>
      <c r="E321" s="8" t="s">
        <v>29</v>
      </c>
      <c r="F321" s="13">
        <v>11</v>
      </c>
      <c r="G321" s="8"/>
      <c r="H321" s="8"/>
      <c r="I321" s="8">
        <f t="shared" si="13"/>
        <v>0</v>
      </c>
      <c r="J321" s="13"/>
      <c r="K321" s="8">
        <f t="shared" si="14"/>
        <v>0</v>
      </c>
      <c r="L321" s="8">
        <f t="shared" si="12"/>
        <v>0</v>
      </c>
      <c r="M321" s="13">
        <v>0</v>
      </c>
      <c r="N321" s="13"/>
      <c r="O321" s="13"/>
      <c r="P321" s="13"/>
      <c r="Q321" s="13"/>
      <c r="R321" s="13"/>
      <c r="S321" s="14">
        <v>0</v>
      </c>
      <c r="T321" s="14">
        <v>0</v>
      </c>
      <c r="U321" s="41"/>
      <c r="V321" s="41"/>
      <c r="W321" s="41"/>
      <c r="X321" s="41"/>
      <c r="Y321" s="41"/>
      <c r="Z321" s="41"/>
      <c r="AA321" s="41"/>
      <c r="AB321" s="41"/>
    </row>
    <row r="322" spans="1:28" ht="16.5" thickBot="1" x14ac:dyDescent="0.3">
      <c r="A322" s="11">
        <v>320</v>
      </c>
      <c r="B322" s="12" t="s">
        <v>344</v>
      </c>
      <c r="C322" s="12"/>
      <c r="D322" s="7" t="s">
        <v>983</v>
      </c>
      <c r="E322" s="8" t="s">
        <v>149</v>
      </c>
      <c r="F322" s="13">
        <v>2</v>
      </c>
      <c r="G322" s="8"/>
      <c r="H322" s="8"/>
      <c r="I322" s="8">
        <f t="shared" si="13"/>
        <v>0</v>
      </c>
      <c r="J322" s="13"/>
      <c r="K322" s="8">
        <f t="shared" si="14"/>
        <v>0</v>
      </c>
      <c r="L322" s="8">
        <f t="shared" si="12"/>
        <v>0</v>
      </c>
      <c r="M322" s="13">
        <v>0</v>
      </c>
      <c r="N322" s="13"/>
      <c r="O322" s="13"/>
      <c r="P322" s="13"/>
      <c r="Q322" s="13"/>
      <c r="R322" s="13"/>
      <c r="S322" s="14">
        <v>0</v>
      </c>
      <c r="T322" s="14">
        <v>0</v>
      </c>
      <c r="U322" s="41"/>
      <c r="V322" s="41"/>
      <c r="W322" s="41"/>
      <c r="X322" s="41"/>
      <c r="Y322" s="41"/>
      <c r="Z322" s="41"/>
      <c r="AA322" s="41"/>
      <c r="AB322" s="41"/>
    </row>
    <row r="323" spans="1:28" ht="16.5" thickBot="1" x14ac:dyDescent="0.3">
      <c r="A323" s="11">
        <v>321</v>
      </c>
      <c r="B323" s="12" t="s">
        <v>345</v>
      </c>
      <c r="C323" s="12"/>
      <c r="D323" s="7" t="s">
        <v>984</v>
      </c>
      <c r="E323" s="8" t="s">
        <v>149</v>
      </c>
      <c r="F323" s="13">
        <v>2</v>
      </c>
      <c r="G323" s="8"/>
      <c r="H323" s="8"/>
      <c r="I323" s="8">
        <f t="shared" si="13"/>
        <v>0</v>
      </c>
      <c r="J323" s="13"/>
      <c r="K323" s="8">
        <f t="shared" si="14"/>
        <v>0</v>
      </c>
      <c r="L323" s="8">
        <f t="shared" ref="L323:L386" si="15">IF(K323&gt;F323,K323-F323,0)</f>
        <v>0</v>
      </c>
      <c r="M323" s="13">
        <v>0</v>
      </c>
      <c r="N323" s="13"/>
      <c r="O323" s="13"/>
      <c r="P323" s="13"/>
      <c r="Q323" s="13"/>
      <c r="R323" s="13"/>
      <c r="S323" s="14">
        <v>0</v>
      </c>
      <c r="T323" s="14">
        <v>0</v>
      </c>
      <c r="U323" s="41"/>
      <c r="V323" s="41"/>
      <c r="W323" s="41"/>
      <c r="X323" s="41"/>
      <c r="Y323" s="41"/>
      <c r="Z323" s="41"/>
      <c r="AA323" s="41"/>
      <c r="AB323" s="41"/>
    </row>
    <row r="324" spans="1:28" ht="16.5" thickBot="1" x14ac:dyDescent="0.3">
      <c r="A324" s="11">
        <v>322</v>
      </c>
      <c r="B324" s="12" t="s">
        <v>346</v>
      </c>
      <c r="C324" s="12"/>
      <c r="D324" s="7" t="s">
        <v>932</v>
      </c>
      <c r="E324" s="8" t="s">
        <v>29</v>
      </c>
      <c r="F324" s="13">
        <v>1</v>
      </c>
      <c r="G324" s="8"/>
      <c r="H324" s="8"/>
      <c r="I324" s="8">
        <f t="shared" ref="I324:I387" si="16">H324-G324</f>
        <v>0</v>
      </c>
      <c r="J324" s="13"/>
      <c r="K324" s="8">
        <f t="shared" ref="K324:K387" si="17">MROUND(J324,0.25)</f>
        <v>0</v>
      </c>
      <c r="L324" s="8">
        <f t="shared" si="15"/>
        <v>0</v>
      </c>
      <c r="M324" s="13">
        <v>0</v>
      </c>
      <c r="N324" s="13"/>
      <c r="O324" s="13"/>
      <c r="P324" s="13"/>
      <c r="Q324" s="13"/>
      <c r="R324" s="13"/>
      <c r="S324" s="14">
        <v>0</v>
      </c>
      <c r="T324" s="14">
        <v>0</v>
      </c>
      <c r="U324" s="41"/>
      <c r="V324" s="41"/>
      <c r="W324" s="41"/>
      <c r="X324" s="41"/>
      <c r="Y324" s="41"/>
      <c r="Z324" s="41"/>
      <c r="AA324" s="41"/>
      <c r="AB324" s="41"/>
    </row>
    <row r="325" spans="1:28" ht="16.5" thickBot="1" x14ac:dyDescent="0.3">
      <c r="A325" s="11">
        <v>323</v>
      </c>
      <c r="B325" s="12" t="s">
        <v>347</v>
      </c>
      <c r="C325" s="12"/>
      <c r="D325" s="7" t="s">
        <v>985</v>
      </c>
      <c r="E325" s="8" t="s">
        <v>29</v>
      </c>
      <c r="F325" s="13">
        <v>2</v>
      </c>
      <c r="G325" s="8"/>
      <c r="H325" s="8"/>
      <c r="I325" s="8">
        <f t="shared" si="16"/>
        <v>0</v>
      </c>
      <c r="J325" s="13"/>
      <c r="K325" s="8">
        <f t="shared" si="17"/>
        <v>0</v>
      </c>
      <c r="L325" s="8">
        <f t="shared" si="15"/>
        <v>0</v>
      </c>
      <c r="M325" s="13">
        <v>0</v>
      </c>
      <c r="N325" s="13"/>
      <c r="O325" s="13"/>
      <c r="P325" s="13"/>
      <c r="Q325" s="13"/>
      <c r="R325" s="13"/>
      <c r="S325" s="14">
        <v>0</v>
      </c>
      <c r="T325" s="14">
        <v>0</v>
      </c>
      <c r="U325" s="41"/>
      <c r="V325" s="41"/>
      <c r="W325" s="41"/>
      <c r="X325" s="41"/>
      <c r="Y325" s="41"/>
      <c r="Z325" s="41"/>
      <c r="AA325" s="41"/>
      <c r="AB325" s="41"/>
    </row>
    <row r="326" spans="1:28" ht="16.5" thickBot="1" x14ac:dyDescent="0.3">
      <c r="A326" s="11">
        <v>324</v>
      </c>
      <c r="B326" s="12" t="s">
        <v>348</v>
      </c>
      <c r="C326" s="12"/>
      <c r="D326" s="7" t="s">
        <v>975</v>
      </c>
      <c r="E326" s="8" t="s">
        <v>29</v>
      </c>
      <c r="F326" s="13">
        <v>1</v>
      </c>
      <c r="G326" s="8"/>
      <c r="H326" s="8"/>
      <c r="I326" s="8">
        <f t="shared" si="16"/>
        <v>0</v>
      </c>
      <c r="J326" s="13"/>
      <c r="K326" s="8">
        <f t="shared" si="17"/>
        <v>0</v>
      </c>
      <c r="L326" s="8">
        <f t="shared" si="15"/>
        <v>0</v>
      </c>
      <c r="M326" s="13">
        <v>0</v>
      </c>
      <c r="N326" s="13"/>
      <c r="O326" s="13"/>
      <c r="P326" s="13"/>
      <c r="Q326" s="13"/>
      <c r="R326" s="13"/>
      <c r="S326" s="14">
        <v>0</v>
      </c>
      <c r="T326" s="14">
        <v>0</v>
      </c>
      <c r="U326" s="41"/>
      <c r="V326" s="41"/>
      <c r="W326" s="41"/>
      <c r="X326" s="41"/>
      <c r="Y326" s="41"/>
      <c r="Z326" s="41"/>
      <c r="AA326" s="41"/>
      <c r="AB326" s="41"/>
    </row>
    <row r="327" spans="1:28" ht="16.5" thickBot="1" x14ac:dyDescent="0.3">
      <c r="A327" s="11">
        <v>325</v>
      </c>
      <c r="B327" s="12" t="s">
        <v>349</v>
      </c>
      <c r="C327" s="12"/>
      <c r="D327" s="7" t="s">
        <v>986</v>
      </c>
      <c r="E327" s="8" t="s">
        <v>29</v>
      </c>
      <c r="F327" s="13">
        <v>1</v>
      </c>
      <c r="G327" s="8"/>
      <c r="H327" s="8"/>
      <c r="I327" s="8">
        <f t="shared" si="16"/>
        <v>0</v>
      </c>
      <c r="J327" s="13"/>
      <c r="K327" s="8">
        <f t="shared" si="17"/>
        <v>0</v>
      </c>
      <c r="L327" s="8">
        <f t="shared" si="15"/>
        <v>0</v>
      </c>
      <c r="M327" s="13">
        <v>0</v>
      </c>
      <c r="N327" s="13"/>
      <c r="O327" s="13"/>
      <c r="P327" s="13"/>
      <c r="Q327" s="13"/>
      <c r="R327" s="13"/>
      <c r="S327" s="14">
        <v>0</v>
      </c>
      <c r="T327" s="14">
        <v>0</v>
      </c>
      <c r="U327" s="41"/>
      <c r="V327" s="41"/>
      <c r="W327" s="41"/>
      <c r="X327" s="41"/>
      <c r="Y327" s="41"/>
      <c r="Z327" s="41"/>
      <c r="AA327" s="41"/>
      <c r="AB327" s="41"/>
    </row>
    <row r="328" spans="1:28" ht="16.5" thickBot="1" x14ac:dyDescent="0.3">
      <c r="A328" s="11">
        <v>326</v>
      </c>
      <c r="B328" s="12" t="s">
        <v>350</v>
      </c>
      <c r="C328" s="12"/>
      <c r="D328" s="7">
        <v>0</v>
      </c>
      <c r="E328" s="8" t="s">
        <v>29</v>
      </c>
      <c r="F328" s="13">
        <v>2</v>
      </c>
      <c r="G328" s="8"/>
      <c r="H328" s="8"/>
      <c r="I328" s="8">
        <f t="shared" si="16"/>
        <v>0</v>
      </c>
      <c r="J328" s="13"/>
      <c r="K328" s="8">
        <f t="shared" si="17"/>
        <v>0</v>
      </c>
      <c r="L328" s="8">
        <f t="shared" si="15"/>
        <v>0</v>
      </c>
      <c r="M328" s="13">
        <v>0</v>
      </c>
      <c r="N328" s="13"/>
      <c r="O328" s="13"/>
      <c r="P328" s="13"/>
      <c r="Q328" s="13"/>
      <c r="R328" s="13"/>
      <c r="S328" s="14">
        <v>0</v>
      </c>
      <c r="T328" s="14">
        <v>0</v>
      </c>
      <c r="U328" s="41"/>
      <c r="V328" s="41"/>
      <c r="W328" s="41"/>
      <c r="X328" s="41"/>
      <c r="Y328" s="41"/>
      <c r="Z328" s="41"/>
      <c r="AA328" s="41"/>
      <c r="AB328" s="41"/>
    </row>
    <row r="329" spans="1:28" ht="16.5" thickBot="1" x14ac:dyDescent="0.3">
      <c r="A329" s="11">
        <v>327</v>
      </c>
      <c r="B329" s="12" t="s">
        <v>351</v>
      </c>
      <c r="C329" s="12"/>
      <c r="D329" s="7">
        <v>0</v>
      </c>
      <c r="E329" s="8" t="s">
        <v>149</v>
      </c>
      <c r="F329" s="13">
        <v>2</v>
      </c>
      <c r="G329" s="8"/>
      <c r="H329" s="8"/>
      <c r="I329" s="8">
        <f t="shared" si="16"/>
        <v>0</v>
      </c>
      <c r="J329" s="13"/>
      <c r="K329" s="8">
        <f t="shared" si="17"/>
        <v>0</v>
      </c>
      <c r="L329" s="8">
        <f t="shared" si="15"/>
        <v>0</v>
      </c>
      <c r="M329" s="13">
        <v>0</v>
      </c>
      <c r="N329" s="13"/>
      <c r="O329" s="13"/>
      <c r="P329" s="13"/>
      <c r="Q329" s="13"/>
      <c r="R329" s="13"/>
      <c r="S329" s="14">
        <v>0</v>
      </c>
      <c r="T329" s="14">
        <v>0</v>
      </c>
      <c r="U329" s="41"/>
      <c r="V329" s="41"/>
      <c r="W329" s="41"/>
      <c r="X329" s="41"/>
      <c r="Y329" s="41"/>
      <c r="Z329" s="41"/>
      <c r="AA329" s="41"/>
      <c r="AB329" s="41"/>
    </row>
    <row r="330" spans="1:28" ht="16.5" thickBot="1" x14ac:dyDescent="0.3">
      <c r="A330" s="11">
        <v>328</v>
      </c>
      <c r="B330" s="12" t="s">
        <v>352</v>
      </c>
      <c r="C330" s="12"/>
      <c r="D330" s="7">
        <v>0</v>
      </c>
      <c r="E330" s="8" t="s">
        <v>149</v>
      </c>
      <c r="F330" s="13">
        <v>2</v>
      </c>
      <c r="G330" s="8"/>
      <c r="H330" s="8"/>
      <c r="I330" s="8">
        <f t="shared" si="16"/>
        <v>0</v>
      </c>
      <c r="J330" s="13"/>
      <c r="K330" s="8">
        <f t="shared" si="17"/>
        <v>0</v>
      </c>
      <c r="L330" s="8">
        <f t="shared" si="15"/>
        <v>0</v>
      </c>
      <c r="M330" s="13">
        <v>0</v>
      </c>
      <c r="N330" s="13"/>
      <c r="O330" s="13"/>
      <c r="P330" s="13"/>
      <c r="Q330" s="13"/>
      <c r="R330" s="13"/>
      <c r="S330" s="14">
        <v>0</v>
      </c>
      <c r="T330" s="14">
        <v>0</v>
      </c>
      <c r="U330" s="41"/>
      <c r="V330" s="41"/>
      <c r="W330" s="41"/>
      <c r="X330" s="41"/>
      <c r="Y330" s="41"/>
      <c r="Z330" s="41"/>
      <c r="AA330" s="41"/>
      <c r="AB330" s="41"/>
    </row>
    <row r="331" spans="1:28" ht="16.5" thickBot="1" x14ac:dyDescent="0.3">
      <c r="A331" s="11">
        <v>329</v>
      </c>
      <c r="B331" s="12" t="s">
        <v>353</v>
      </c>
      <c r="C331" s="12"/>
      <c r="D331" s="7" t="s">
        <v>987</v>
      </c>
      <c r="E331" s="8" t="s">
        <v>22</v>
      </c>
      <c r="F331" s="13">
        <v>1</v>
      </c>
      <c r="G331" s="8"/>
      <c r="H331" s="8"/>
      <c r="I331" s="8">
        <f t="shared" si="16"/>
        <v>0</v>
      </c>
      <c r="J331" s="13"/>
      <c r="K331" s="8">
        <f t="shared" si="17"/>
        <v>0</v>
      </c>
      <c r="L331" s="8">
        <f t="shared" si="15"/>
        <v>0</v>
      </c>
      <c r="M331" s="13">
        <v>0</v>
      </c>
      <c r="N331" s="13"/>
      <c r="O331" s="13"/>
      <c r="P331" s="13"/>
      <c r="Q331" s="13"/>
      <c r="R331" s="13"/>
      <c r="S331" s="14">
        <v>0</v>
      </c>
      <c r="T331" s="14">
        <v>0</v>
      </c>
      <c r="U331" s="41"/>
      <c r="V331" s="41"/>
      <c r="W331" s="41"/>
      <c r="X331" s="41"/>
      <c r="Y331" s="41"/>
      <c r="Z331" s="41"/>
      <c r="AA331" s="41"/>
      <c r="AB331" s="41"/>
    </row>
    <row r="332" spans="1:28" ht="16.5" thickBot="1" x14ac:dyDescent="0.3">
      <c r="A332" s="11">
        <v>330</v>
      </c>
      <c r="B332" s="12" t="s">
        <v>354</v>
      </c>
      <c r="C332" s="12"/>
      <c r="D332" s="7" t="s">
        <v>988</v>
      </c>
      <c r="E332" s="8" t="s">
        <v>149</v>
      </c>
      <c r="F332" s="13">
        <v>1</v>
      </c>
      <c r="G332" s="8"/>
      <c r="H332" s="8"/>
      <c r="I332" s="8">
        <f t="shared" si="16"/>
        <v>0</v>
      </c>
      <c r="J332" s="13"/>
      <c r="K332" s="8">
        <f t="shared" si="17"/>
        <v>0</v>
      </c>
      <c r="L332" s="8">
        <f t="shared" si="15"/>
        <v>0</v>
      </c>
      <c r="M332" s="13">
        <v>0</v>
      </c>
      <c r="N332" s="13"/>
      <c r="O332" s="13"/>
      <c r="P332" s="13"/>
      <c r="Q332" s="13"/>
      <c r="R332" s="13"/>
      <c r="S332" s="14">
        <v>0</v>
      </c>
      <c r="T332" s="14">
        <v>0</v>
      </c>
      <c r="U332" s="41"/>
      <c r="V332" s="41"/>
      <c r="W332" s="41"/>
      <c r="X332" s="41"/>
      <c r="Y332" s="41"/>
      <c r="Z332" s="41"/>
      <c r="AA332" s="41"/>
      <c r="AB332" s="41"/>
    </row>
    <row r="333" spans="1:28" ht="16.5" thickBot="1" x14ac:dyDescent="0.3">
      <c r="A333" s="11">
        <v>331</v>
      </c>
      <c r="B333" s="12" t="s">
        <v>355</v>
      </c>
      <c r="C333" s="12"/>
      <c r="D333" s="7" t="s">
        <v>747</v>
      </c>
      <c r="E333" s="8" t="s">
        <v>149</v>
      </c>
      <c r="F333" s="13">
        <v>1</v>
      </c>
      <c r="G333" s="8"/>
      <c r="H333" s="8"/>
      <c r="I333" s="8">
        <f t="shared" si="16"/>
        <v>0</v>
      </c>
      <c r="J333" s="13"/>
      <c r="K333" s="8">
        <f t="shared" si="17"/>
        <v>0</v>
      </c>
      <c r="L333" s="8">
        <f t="shared" si="15"/>
        <v>0</v>
      </c>
      <c r="M333" s="13">
        <v>0</v>
      </c>
      <c r="N333" s="13"/>
      <c r="O333" s="13"/>
      <c r="P333" s="13"/>
      <c r="Q333" s="13"/>
      <c r="R333" s="13"/>
      <c r="S333" s="14">
        <v>0</v>
      </c>
      <c r="T333" s="14">
        <v>0</v>
      </c>
      <c r="U333" s="41"/>
      <c r="V333" s="41"/>
      <c r="W333" s="41"/>
      <c r="X333" s="41"/>
      <c r="Y333" s="41"/>
      <c r="Z333" s="41"/>
      <c r="AA333" s="41"/>
      <c r="AB333" s="41"/>
    </row>
    <row r="334" spans="1:28" ht="16.5" thickBot="1" x14ac:dyDescent="0.3">
      <c r="A334" s="11">
        <v>332</v>
      </c>
      <c r="B334" s="12" t="s">
        <v>356</v>
      </c>
      <c r="C334" s="12"/>
      <c r="D334" s="7">
        <v>0</v>
      </c>
      <c r="E334" s="8" t="s">
        <v>149</v>
      </c>
      <c r="F334" s="13">
        <v>1</v>
      </c>
      <c r="G334" s="8"/>
      <c r="H334" s="8"/>
      <c r="I334" s="8">
        <f t="shared" si="16"/>
        <v>0</v>
      </c>
      <c r="J334" s="13"/>
      <c r="K334" s="8">
        <f t="shared" si="17"/>
        <v>0</v>
      </c>
      <c r="L334" s="8">
        <f t="shared" si="15"/>
        <v>0</v>
      </c>
      <c r="M334" s="13">
        <v>0</v>
      </c>
      <c r="N334" s="13"/>
      <c r="O334" s="13"/>
      <c r="P334" s="13"/>
      <c r="Q334" s="13"/>
      <c r="R334" s="13"/>
      <c r="S334" s="14">
        <v>0</v>
      </c>
      <c r="T334" s="14">
        <v>0</v>
      </c>
      <c r="U334" s="41"/>
      <c r="V334" s="41"/>
      <c r="W334" s="41"/>
      <c r="X334" s="41"/>
      <c r="Y334" s="41"/>
      <c r="Z334" s="41"/>
      <c r="AA334" s="41"/>
      <c r="AB334" s="41"/>
    </row>
    <row r="335" spans="1:28" ht="16.5" thickBot="1" x14ac:dyDescent="0.3">
      <c r="A335" s="11">
        <v>333</v>
      </c>
      <c r="B335" s="12" t="s">
        <v>357</v>
      </c>
      <c r="C335" s="12"/>
      <c r="D335" s="7" t="s">
        <v>989</v>
      </c>
      <c r="E335" s="8" t="s">
        <v>149</v>
      </c>
      <c r="F335" s="13">
        <v>1</v>
      </c>
      <c r="G335" s="8"/>
      <c r="H335" s="8"/>
      <c r="I335" s="8">
        <f t="shared" si="16"/>
        <v>0</v>
      </c>
      <c r="J335" s="13"/>
      <c r="K335" s="8">
        <f t="shared" si="17"/>
        <v>0</v>
      </c>
      <c r="L335" s="8">
        <f t="shared" si="15"/>
        <v>0</v>
      </c>
      <c r="M335" s="13">
        <v>0</v>
      </c>
      <c r="N335" s="13"/>
      <c r="O335" s="13"/>
      <c r="P335" s="13"/>
      <c r="Q335" s="13"/>
      <c r="R335" s="13"/>
      <c r="S335" s="14">
        <v>0</v>
      </c>
      <c r="T335" s="14">
        <v>0</v>
      </c>
      <c r="U335" s="41"/>
      <c r="V335" s="41"/>
      <c r="W335" s="41"/>
      <c r="X335" s="41"/>
      <c r="Y335" s="41"/>
      <c r="Z335" s="41"/>
      <c r="AA335" s="41"/>
      <c r="AB335" s="41"/>
    </row>
    <row r="336" spans="1:28" ht="16.5" thickBot="1" x14ac:dyDescent="0.3">
      <c r="A336" s="11">
        <v>334</v>
      </c>
      <c r="B336" s="12" t="s">
        <v>358</v>
      </c>
      <c r="C336" s="12"/>
      <c r="D336" s="7" t="s">
        <v>990</v>
      </c>
      <c r="E336" s="8" t="s">
        <v>149</v>
      </c>
      <c r="F336" s="13">
        <v>2</v>
      </c>
      <c r="G336" s="8"/>
      <c r="H336" s="8"/>
      <c r="I336" s="8">
        <f t="shared" si="16"/>
        <v>0</v>
      </c>
      <c r="J336" s="13"/>
      <c r="K336" s="8">
        <f t="shared" si="17"/>
        <v>0</v>
      </c>
      <c r="L336" s="8">
        <f t="shared" si="15"/>
        <v>0</v>
      </c>
      <c r="M336" s="13">
        <v>0</v>
      </c>
      <c r="N336" s="13"/>
      <c r="O336" s="13"/>
      <c r="P336" s="13"/>
      <c r="Q336" s="13"/>
      <c r="R336" s="13"/>
      <c r="S336" s="14">
        <v>0</v>
      </c>
      <c r="T336" s="14">
        <v>0</v>
      </c>
      <c r="U336" s="41"/>
      <c r="V336" s="41"/>
      <c r="W336" s="41"/>
      <c r="X336" s="41"/>
      <c r="Y336" s="41"/>
      <c r="Z336" s="41"/>
      <c r="AA336" s="41"/>
      <c r="AB336" s="41"/>
    </row>
    <row r="337" spans="1:28" ht="16.5" thickBot="1" x14ac:dyDescent="0.3">
      <c r="A337" s="11">
        <v>335</v>
      </c>
      <c r="B337" s="12" t="s">
        <v>359</v>
      </c>
      <c r="C337" s="12"/>
      <c r="D337" s="7" t="s">
        <v>932</v>
      </c>
      <c r="E337" s="8" t="s">
        <v>29</v>
      </c>
      <c r="F337" s="13">
        <v>2</v>
      </c>
      <c r="G337" s="8"/>
      <c r="H337" s="8"/>
      <c r="I337" s="8">
        <f t="shared" si="16"/>
        <v>0</v>
      </c>
      <c r="J337" s="13"/>
      <c r="K337" s="8">
        <f t="shared" si="17"/>
        <v>0</v>
      </c>
      <c r="L337" s="8">
        <f t="shared" si="15"/>
        <v>0</v>
      </c>
      <c r="M337" s="13">
        <v>0</v>
      </c>
      <c r="N337" s="13"/>
      <c r="O337" s="13"/>
      <c r="P337" s="13"/>
      <c r="Q337" s="13"/>
      <c r="R337" s="13"/>
      <c r="S337" s="14">
        <v>0</v>
      </c>
      <c r="T337" s="14">
        <v>0</v>
      </c>
      <c r="U337" s="41"/>
      <c r="V337" s="41"/>
      <c r="W337" s="41"/>
      <c r="X337" s="41"/>
      <c r="Y337" s="41"/>
      <c r="Z337" s="41"/>
      <c r="AA337" s="41"/>
      <c r="AB337" s="41"/>
    </row>
    <row r="338" spans="1:28" ht="16.5" thickBot="1" x14ac:dyDescent="0.3">
      <c r="A338" s="11">
        <v>336</v>
      </c>
      <c r="B338" s="12" t="s">
        <v>360</v>
      </c>
      <c r="C338" s="12"/>
      <c r="D338" s="7" t="s">
        <v>748</v>
      </c>
      <c r="E338" s="8" t="s">
        <v>149</v>
      </c>
      <c r="F338" s="13">
        <v>5</v>
      </c>
      <c r="G338" s="8"/>
      <c r="H338" s="8"/>
      <c r="I338" s="8">
        <f t="shared" si="16"/>
        <v>0</v>
      </c>
      <c r="J338" s="13"/>
      <c r="K338" s="8">
        <f t="shared" si="17"/>
        <v>0</v>
      </c>
      <c r="L338" s="8">
        <f t="shared" si="15"/>
        <v>0</v>
      </c>
      <c r="M338" s="13">
        <v>0</v>
      </c>
      <c r="N338" s="13"/>
      <c r="O338" s="13"/>
      <c r="P338" s="13"/>
      <c r="Q338" s="13"/>
      <c r="R338" s="13"/>
      <c r="S338" s="14">
        <v>0</v>
      </c>
      <c r="T338" s="14">
        <v>0</v>
      </c>
      <c r="U338" s="41"/>
      <c r="V338" s="41"/>
      <c r="W338" s="41"/>
      <c r="X338" s="41"/>
      <c r="Y338" s="41"/>
      <c r="Z338" s="41"/>
      <c r="AA338" s="41"/>
      <c r="AB338" s="41"/>
    </row>
    <row r="339" spans="1:28" ht="16.5" thickBot="1" x14ac:dyDescent="0.3">
      <c r="A339" s="11">
        <v>337</v>
      </c>
      <c r="B339" s="12" t="s">
        <v>361</v>
      </c>
      <c r="C339" s="12"/>
      <c r="D339" s="7" t="s">
        <v>991</v>
      </c>
      <c r="E339" s="8" t="s">
        <v>149</v>
      </c>
      <c r="F339" s="13">
        <v>2</v>
      </c>
      <c r="G339" s="8"/>
      <c r="H339" s="8"/>
      <c r="I339" s="8">
        <f t="shared" si="16"/>
        <v>0</v>
      </c>
      <c r="J339" s="13"/>
      <c r="K339" s="8">
        <f t="shared" si="17"/>
        <v>0</v>
      </c>
      <c r="L339" s="8">
        <f t="shared" si="15"/>
        <v>0</v>
      </c>
      <c r="M339" s="13">
        <v>0</v>
      </c>
      <c r="N339" s="13"/>
      <c r="O339" s="13"/>
      <c r="P339" s="13"/>
      <c r="Q339" s="13"/>
      <c r="R339" s="13"/>
      <c r="S339" s="14">
        <v>0</v>
      </c>
      <c r="T339" s="14">
        <v>0</v>
      </c>
      <c r="U339" s="41"/>
      <c r="V339" s="41"/>
      <c r="W339" s="41"/>
      <c r="X339" s="41"/>
      <c r="Y339" s="41"/>
      <c r="Z339" s="41"/>
      <c r="AA339" s="41"/>
      <c r="AB339" s="41"/>
    </row>
    <row r="340" spans="1:28" ht="16.5" thickBot="1" x14ac:dyDescent="0.3">
      <c r="A340" s="11">
        <v>338</v>
      </c>
      <c r="B340" s="12" t="s">
        <v>362</v>
      </c>
      <c r="C340" s="12"/>
      <c r="D340" s="7" t="s">
        <v>976</v>
      </c>
      <c r="E340" s="8" t="s">
        <v>149</v>
      </c>
      <c r="F340" s="13">
        <v>1</v>
      </c>
      <c r="G340" s="8"/>
      <c r="H340" s="8"/>
      <c r="I340" s="8">
        <f t="shared" si="16"/>
        <v>0</v>
      </c>
      <c r="J340" s="13"/>
      <c r="K340" s="8">
        <f t="shared" si="17"/>
        <v>0</v>
      </c>
      <c r="L340" s="8">
        <f t="shared" si="15"/>
        <v>0</v>
      </c>
      <c r="M340" s="13">
        <v>0</v>
      </c>
      <c r="N340" s="13"/>
      <c r="O340" s="13"/>
      <c r="P340" s="13"/>
      <c r="Q340" s="13"/>
      <c r="R340" s="13"/>
      <c r="S340" s="14">
        <v>0</v>
      </c>
      <c r="T340" s="14">
        <v>0</v>
      </c>
      <c r="U340" s="41"/>
      <c r="V340" s="41"/>
      <c r="W340" s="41"/>
      <c r="X340" s="41"/>
      <c r="Y340" s="41"/>
      <c r="Z340" s="41"/>
      <c r="AA340" s="41"/>
      <c r="AB340" s="41"/>
    </row>
    <row r="341" spans="1:28" ht="16.5" thickBot="1" x14ac:dyDescent="0.3">
      <c r="A341" s="11">
        <v>339</v>
      </c>
      <c r="B341" s="12" t="s">
        <v>363</v>
      </c>
      <c r="C341" s="12"/>
      <c r="D341" s="7" t="s">
        <v>985</v>
      </c>
      <c r="E341" s="8" t="s">
        <v>29</v>
      </c>
      <c r="F341" s="13">
        <v>1</v>
      </c>
      <c r="G341" s="8"/>
      <c r="H341" s="8"/>
      <c r="I341" s="8">
        <f t="shared" si="16"/>
        <v>0</v>
      </c>
      <c r="J341" s="13"/>
      <c r="K341" s="8">
        <f t="shared" si="17"/>
        <v>0</v>
      </c>
      <c r="L341" s="8">
        <f t="shared" si="15"/>
        <v>0</v>
      </c>
      <c r="M341" s="13">
        <v>0</v>
      </c>
      <c r="N341" s="13"/>
      <c r="O341" s="13"/>
      <c r="P341" s="13"/>
      <c r="Q341" s="13"/>
      <c r="R341" s="13"/>
      <c r="S341" s="14">
        <v>0</v>
      </c>
      <c r="T341" s="14">
        <v>0</v>
      </c>
      <c r="U341" s="41"/>
      <c r="V341" s="41"/>
      <c r="W341" s="41"/>
      <c r="X341" s="41"/>
      <c r="Y341" s="41"/>
      <c r="Z341" s="41"/>
      <c r="AA341" s="41"/>
      <c r="AB341" s="41"/>
    </row>
    <row r="342" spans="1:28" ht="16.5" thickBot="1" x14ac:dyDescent="0.3">
      <c r="A342" s="11">
        <v>340</v>
      </c>
      <c r="B342" s="12" t="s">
        <v>364</v>
      </c>
      <c r="C342" s="12"/>
      <c r="D342" s="7" t="s">
        <v>992</v>
      </c>
      <c r="E342" s="8" t="s">
        <v>29</v>
      </c>
      <c r="F342" s="13">
        <v>3</v>
      </c>
      <c r="G342" s="8"/>
      <c r="H342" s="8"/>
      <c r="I342" s="8">
        <f t="shared" si="16"/>
        <v>0</v>
      </c>
      <c r="J342" s="13"/>
      <c r="K342" s="8">
        <f t="shared" si="17"/>
        <v>0</v>
      </c>
      <c r="L342" s="8">
        <f t="shared" si="15"/>
        <v>0</v>
      </c>
      <c r="M342" s="13">
        <v>0</v>
      </c>
      <c r="N342" s="13"/>
      <c r="O342" s="13"/>
      <c r="P342" s="13"/>
      <c r="Q342" s="13"/>
      <c r="R342" s="13"/>
      <c r="S342" s="14">
        <v>0</v>
      </c>
      <c r="T342" s="14">
        <v>0</v>
      </c>
      <c r="U342" s="41"/>
      <c r="V342" s="41"/>
      <c r="W342" s="41"/>
      <c r="X342" s="41"/>
      <c r="Y342" s="41"/>
      <c r="Z342" s="41"/>
      <c r="AA342" s="41"/>
      <c r="AB342" s="41"/>
    </row>
    <row r="343" spans="1:28" ht="16.5" thickBot="1" x14ac:dyDescent="0.3">
      <c r="A343" s="11">
        <v>341</v>
      </c>
      <c r="B343" s="12" t="s">
        <v>365</v>
      </c>
      <c r="C343" s="12"/>
      <c r="D343" s="7" t="s">
        <v>742</v>
      </c>
      <c r="E343" s="8" t="s">
        <v>149</v>
      </c>
      <c r="F343" s="13">
        <v>3</v>
      </c>
      <c r="G343" s="8"/>
      <c r="H343" s="8"/>
      <c r="I343" s="8">
        <f t="shared" si="16"/>
        <v>0</v>
      </c>
      <c r="J343" s="13"/>
      <c r="K343" s="8">
        <f t="shared" si="17"/>
        <v>0</v>
      </c>
      <c r="L343" s="8">
        <f t="shared" si="15"/>
        <v>0</v>
      </c>
      <c r="M343" s="13">
        <v>0</v>
      </c>
      <c r="N343" s="13"/>
      <c r="O343" s="13"/>
      <c r="P343" s="13"/>
      <c r="Q343" s="13"/>
      <c r="R343" s="13"/>
      <c r="S343" s="14">
        <v>0</v>
      </c>
      <c r="T343" s="14">
        <v>0</v>
      </c>
      <c r="U343" s="41"/>
      <c r="V343" s="41"/>
      <c r="W343" s="41"/>
      <c r="X343" s="41"/>
      <c r="Y343" s="41"/>
      <c r="Z343" s="41"/>
      <c r="AA343" s="41"/>
      <c r="AB343" s="41"/>
    </row>
    <row r="344" spans="1:28" ht="16.5" thickBot="1" x14ac:dyDescent="0.3">
      <c r="A344" s="11">
        <v>342</v>
      </c>
      <c r="B344" s="12" t="s">
        <v>366</v>
      </c>
      <c r="C344" s="12"/>
      <c r="D344" s="7" t="s">
        <v>749</v>
      </c>
      <c r="E344" s="8" t="s">
        <v>149</v>
      </c>
      <c r="F344" s="13">
        <v>1</v>
      </c>
      <c r="G344" s="8"/>
      <c r="H344" s="8"/>
      <c r="I344" s="8">
        <f t="shared" si="16"/>
        <v>0</v>
      </c>
      <c r="J344" s="13"/>
      <c r="K344" s="8">
        <f t="shared" si="17"/>
        <v>0</v>
      </c>
      <c r="L344" s="8">
        <f t="shared" si="15"/>
        <v>0</v>
      </c>
      <c r="M344" s="13">
        <v>0</v>
      </c>
      <c r="N344" s="13"/>
      <c r="O344" s="13"/>
      <c r="P344" s="13"/>
      <c r="Q344" s="13"/>
      <c r="R344" s="13"/>
      <c r="S344" s="14">
        <v>0</v>
      </c>
      <c r="T344" s="14">
        <v>0</v>
      </c>
      <c r="U344" s="41"/>
      <c r="V344" s="41"/>
      <c r="W344" s="41"/>
      <c r="X344" s="41"/>
      <c r="Y344" s="41"/>
      <c r="Z344" s="41"/>
      <c r="AA344" s="41"/>
      <c r="AB344" s="41"/>
    </row>
    <row r="345" spans="1:28" ht="16.5" thickBot="1" x14ac:dyDescent="0.3">
      <c r="A345" s="11">
        <v>343</v>
      </c>
      <c r="B345" s="12" t="s">
        <v>367</v>
      </c>
      <c r="C345" s="12"/>
      <c r="D345" s="7" t="s">
        <v>750</v>
      </c>
      <c r="E345" s="8" t="s">
        <v>29</v>
      </c>
      <c r="F345" s="13">
        <v>2</v>
      </c>
      <c r="G345" s="8"/>
      <c r="H345" s="8"/>
      <c r="I345" s="8">
        <f t="shared" si="16"/>
        <v>0</v>
      </c>
      <c r="J345" s="13"/>
      <c r="K345" s="8">
        <f t="shared" si="17"/>
        <v>0</v>
      </c>
      <c r="L345" s="8">
        <f t="shared" si="15"/>
        <v>0</v>
      </c>
      <c r="M345" s="13">
        <v>0</v>
      </c>
      <c r="N345" s="13"/>
      <c r="O345" s="13"/>
      <c r="P345" s="13"/>
      <c r="Q345" s="13"/>
      <c r="R345" s="13"/>
      <c r="S345" s="14">
        <v>0</v>
      </c>
      <c r="T345" s="14">
        <v>0</v>
      </c>
      <c r="U345" s="41"/>
      <c r="V345" s="41"/>
      <c r="W345" s="41"/>
      <c r="X345" s="41"/>
      <c r="Y345" s="41"/>
      <c r="Z345" s="41"/>
      <c r="AA345" s="41"/>
      <c r="AB345" s="41"/>
    </row>
    <row r="346" spans="1:28" ht="16.5" thickBot="1" x14ac:dyDescent="0.3">
      <c r="A346" s="11">
        <v>344</v>
      </c>
      <c r="B346" s="12" t="s">
        <v>368</v>
      </c>
      <c r="C346" s="12"/>
      <c r="D346" s="7" t="s">
        <v>993</v>
      </c>
      <c r="E346" s="8" t="s">
        <v>29</v>
      </c>
      <c r="F346" s="13">
        <v>1</v>
      </c>
      <c r="G346" s="8"/>
      <c r="H346" s="8"/>
      <c r="I346" s="8">
        <f t="shared" si="16"/>
        <v>0</v>
      </c>
      <c r="J346" s="13"/>
      <c r="K346" s="8">
        <f t="shared" si="17"/>
        <v>0</v>
      </c>
      <c r="L346" s="8">
        <f t="shared" si="15"/>
        <v>0</v>
      </c>
      <c r="M346" s="13">
        <v>0</v>
      </c>
      <c r="N346" s="13"/>
      <c r="O346" s="13"/>
      <c r="P346" s="13"/>
      <c r="Q346" s="13"/>
      <c r="R346" s="13"/>
      <c r="S346" s="14">
        <v>0</v>
      </c>
      <c r="T346" s="14">
        <v>0</v>
      </c>
      <c r="U346" s="41"/>
      <c r="V346" s="41"/>
      <c r="W346" s="41"/>
      <c r="X346" s="41"/>
      <c r="Y346" s="41"/>
      <c r="Z346" s="41"/>
      <c r="AA346" s="41"/>
      <c r="AB346" s="41"/>
    </row>
    <row r="347" spans="1:28" ht="16.5" thickBot="1" x14ac:dyDescent="0.3">
      <c r="A347" s="11">
        <v>345</v>
      </c>
      <c r="B347" s="12" t="s">
        <v>369</v>
      </c>
      <c r="C347" s="12"/>
      <c r="D347" s="7" t="s">
        <v>994</v>
      </c>
      <c r="E347" s="8" t="s">
        <v>149</v>
      </c>
      <c r="F347" s="13">
        <v>2</v>
      </c>
      <c r="G347" s="8"/>
      <c r="H347" s="8"/>
      <c r="I347" s="8">
        <f t="shared" si="16"/>
        <v>0</v>
      </c>
      <c r="J347" s="13"/>
      <c r="K347" s="8">
        <f t="shared" si="17"/>
        <v>0</v>
      </c>
      <c r="L347" s="8">
        <f t="shared" si="15"/>
        <v>0</v>
      </c>
      <c r="M347" s="13">
        <v>0</v>
      </c>
      <c r="N347" s="13"/>
      <c r="O347" s="13"/>
      <c r="P347" s="13"/>
      <c r="Q347" s="13"/>
      <c r="R347" s="13"/>
      <c r="S347" s="14">
        <v>0</v>
      </c>
      <c r="T347" s="14">
        <v>0</v>
      </c>
      <c r="U347" s="41"/>
      <c r="V347" s="41"/>
      <c r="W347" s="41"/>
      <c r="X347" s="41"/>
      <c r="Y347" s="41"/>
      <c r="Z347" s="41"/>
      <c r="AA347" s="41"/>
      <c r="AB347" s="41"/>
    </row>
    <row r="348" spans="1:28" ht="16.5" thickBot="1" x14ac:dyDescent="0.3">
      <c r="A348" s="11">
        <v>346</v>
      </c>
      <c r="B348" s="12" t="s">
        <v>370</v>
      </c>
      <c r="C348" s="12"/>
      <c r="D348" s="7" t="s">
        <v>995</v>
      </c>
      <c r="E348" s="8" t="s">
        <v>149</v>
      </c>
      <c r="F348" s="13">
        <v>2</v>
      </c>
      <c r="G348" s="8"/>
      <c r="H348" s="8"/>
      <c r="I348" s="8">
        <f t="shared" si="16"/>
        <v>0</v>
      </c>
      <c r="J348" s="13"/>
      <c r="K348" s="8">
        <f t="shared" si="17"/>
        <v>0</v>
      </c>
      <c r="L348" s="8">
        <f t="shared" si="15"/>
        <v>0</v>
      </c>
      <c r="M348" s="13">
        <v>0</v>
      </c>
      <c r="N348" s="13"/>
      <c r="O348" s="13"/>
      <c r="P348" s="13"/>
      <c r="Q348" s="13"/>
      <c r="R348" s="13"/>
      <c r="S348" s="14">
        <v>0</v>
      </c>
      <c r="T348" s="14">
        <v>0</v>
      </c>
      <c r="U348" s="41"/>
      <c r="V348" s="41"/>
      <c r="W348" s="41"/>
      <c r="X348" s="41"/>
      <c r="Y348" s="41"/>
      <c r="Z348" s="41"/>
      <c r="AA348" s="41"/>
      <c r="AB348" s="41"/>
    </row>
    <row r="349" spans="1:28" ht="16.5" thickBot="1" x14ac:dyDescent="0.3">
      <c r="A349" s="11">
        <v>347</v>
      </c>
      <c r="B349" s="12" t="s">
        <v>371</v>
      </c>
      <c r="C349" s="12"/>
      <c r="D349" s="7" t="s">
        <v>996</v>
      </c>
      <c r="E349" s="8" t="s">
        <v>29</v>
      </c>
      <c r="F349" s="13">
        <v>2</v>
      </c>
      <c r="G349" s="8"/>
      <c r="H349" s="8"/>
      <c r="I349" s="8">
        <f t="shared" si="16"/>
        <v>0</v>
      </c>
      <c r="J349" s="13"/>
      <c r="K349" s="8">
        <f t="shared" si="17"/>
        <v>0</v>
      </c>
      <c r="L349" s="8">
        <f t="shared" si="15"/>
        <v>0</v>
      </c>
      <c r="M349" s="13">
        <v>0</v>
      </c>
      <c r="N349" s="13"/>
      <c r="O349" s="13"/>
      <c r="P349" s="13"/>
      <c r="Q349" s="13"/>
      <c r="R349" s="13"/>
      <c r="S349" s="14">
        <v>0</v>
      </c>
      <c r="T349" s="14">
        <v>0</v>
      </c>
      <c r="U349" s="41"/>
      <c r="V349" s="41"/>
      <c r="W349" s="41"/>
      <c r="X349" s="41"/>
      <c r="Y349" s="41"/>
      <c r="Z349" s="41"/>
      <c r="AA349" s="41"/>
      <c r="AB349" s="41"/>
    </row>
    <row r="350" spans="1:28" ht="16.5" thickBot="1" x14ac:dyDescent="0.3">
      <c r="A350" s="11">
        <v>348</v>
      </c>
      <c r="B350" s="12" t="s">
        <v>372</v>
      </c>
      <c r="C350" s="12"/>
      <c r="D350" s="7" t="s">
        <v>997</v>
      </c>
      <c r="E350" s="8" t="s">
        <v>29</v>
      </c>
      <c r="F350" s="13">
        <v>2</v>
      </c>
      <c r="G350" s="8"/>
      <c r="H350" s="8"/>
      <c r="I350" s="8">
        <f t="shared" si="16"/>
        <v>0</v>
      </c>
      <c r="J350" s="13"/>
      <c r="K350" s="8">
        <f t="shared" si="17"/>
        <v>0</v>
      </c>
      <c r="L350" s="8">
        <f t="shared" si="15"/>
        <v>0</v>
      </c>
      <c r="M350" s="13">
        <v>0</v>
      </c>
      <c r="N350" s="13"/>
      <c r="O350" s="13"/>
      <c r="P350" s="13"/>
      <c r="Q350" s="13"/>
      <c r="R350" s="13"/>
      <c r="S350" s="14">
        <v>0</v>
      </c>
      <c r="T350" s="14">
        <v>0</v>
      </c>
      <c r="U350" s="41"/>
      <c r="V350" s="41"/>
      <c r="W350" s="41"/>
      <c r="X350" s="41"/>
      <c r="Y350" s="41"/>
      <c r="Z350" s="41"/>
      <c r="AA350" s="41"/>
      <c r="AB350" s="41"/>
    </row>
    <row r="351" spans="1:28" ht="16.5" thickBot="1" x14ac:dyDescent="0.3">
      <c r="A351" s="11">
        <v>349</v>
      </c>
      <c r="B351" s="12" t="s">
        <v>373</v>
      </c>
      <c r="C351" s="12"/>
      <c r="D351" s="7" t="s">
        <v>998</v>
      </c>
      <c r="E351" s="8" t="s">
        <v>149</v>
      </c>
      <c r="F351" s="13">
        <v>2</v>
      </c>
      <c r="G351" s="8"/>
      <c r="H351" s="8"/>
      <c r="I351" s="8">
        <f t="shared" si="16"/>
        <v>0</v>
      </c>
      <c r="J351" s="13"/>
      <c r="K351" s="8">
        <f t="shared" si="17"/>
        <v>0</v>
      </c>
      <c r="L351" s="8">
        <f t="shared" si="15"/>
        <v>0</v>
      </c>
      <c r="M351" s="13">
        <v>0</v>
      </c>
      <c r="N351" s="13"/>
      <c r="O351" s="13"/>
      <c r="P351" s="13"/>
      <c r="Q351" s="13"/>
      <c r="R351" s="13"/>
      <c r="S351" s="14">
        <v>0</v>
      </c>
      <c r="T351" s="14">
        <v>0</v>
      </c>
      <c r="U351" s="41"/>
      <c r="V351" s="41"/>
      <c r="W351" s="41"/>
      <c r="X351" s="41"/>
      <c r="Y351" s="41"/>
      <c r="Z351" s="41"/>
      <c r="AA351" s="41"/>
      <c r="AB351" s="41"/>
    </row>
    <row r="352" spans="1:28" ht="16.5" thickBot="1" x14ac:dyDescent="0.3">
      <c r="A352" s="11">
        <v>350</v>
      </c>
      <c r="B352" s="12" t="s">
        <v>374</v>
      </c>
      <c r="C352" s="12"/>
      <c r="D352" s="7" t="s">
        <v>751</v>
      </c>
      <c r="E352" s="8" t="s">
        <v>149</v>
      </c>
      <c r="F352" s="13">
        <v>2</v>
      </c>
      <c r="G352" s="8"/>
      <c r="H352" s="8"/>
      <c r="I352" s="8">
        <f t="shared" si="16"/>
        <v>0</v>
      </c>
      <c r="J352" s="13"/>
      <c r="K352" s="8">
        <f t="shared" si="17"/>
        <v>0</v>
      </c>
      <c r="L352" s="8">
        <f t="shared" si="15"/>
        <v>0</v>
      </c>
      <c r="M352" s="13">
        <v>0</v>
      </c>
      <c r="N352" s="13"/>
      <c r="O352" s="13"/>
      <c r="P352" s="13"/>
      <c r="Q352" s="13"/>
      <c r="R352" s="13"/>
      <c r="S352" s="14">
        <v>0</v>
      </c>
      <c r="T352" s="14">
        <v>0</v>
      </c>
      <c r="U352" s="41"/>
      <c r="V352" s="41"/>
      <c r="W352" s="41"/>
      <c r="X352" s="41"/>
      <c r="Y352" s="41"/>
      <c r="Z352" s="41"/>
      <c r="AA352" s="41"/>
      <c r="AB352" s="41"/>
    </row>
    <row r="353" spans="1:28" ht="16.5" thickBot="1" x14ac:dyDescent="0.3">
      <c r="A353" s="11">
        <v>351</v>
      </c>
      <c r="B353" s="12" t="s">
        <v>375</v>
      </c>
      <c r="C353" s="12"/>
      <c r="D353" s="7" t="s">
        <v>976</v>
      </c>
      <c r="E353" s="8" t="s">
        <v>29</v>
      </c>
      <c r="F353" s="13">
        <v>1</v>
      </c>
      <c r="G353" s="8"/>
      <c r="H353" s="8"/>
      <c r="I353" s="8">
        <f t="shared" si="16"/>
        <v>0</v>
      </c>
      <c r="J353" s="13"/>
      <c r="K353" s="8">
        <f t="shared" si="17"/>
        <v>0</v>
      </c>
      <c r="L353" s="8">
        <f t="shared" si="15"/>
        <v>0</v>
      </c>
      <c r="M353" s="13">
        <v>0</v>
      </c>
      <c r="N353" s="13"/>
      <c r="O353" s="13"/>
      <c r="P353" s="13"/>
      <c r="Q353" s="13"/>
      <c r="R353" s="13"/>
      <c r="S353" s="14">
        <v>0</v>
      </c>
      <c r="T353" s="14">
        <v>0</v>
      </c>
      <c r="U353" s="41"/>
      <c r="V353" s="41"/>
      <c r="W353" s="41"/>
      <c r="X353" s="41"/>
      <c r="Y353" s="41"/>
      <c r="Z353" s="41"/>
      <c r="AA353" s="41"/>
      <c r="AB353" s="41"/>
    </row>
    <row r="354" spans="1:28" ht="16.5" thickBot="1" x14ac:dyDescent="0.3">
      <c r="A354" s="11">
        <v>352</v>
      </c>
      <c r="B354" s="12" t="s">
        <v>376</v>
      </c>
      <c r="C354" s="12"/>
      <c r="D354" s="7" t="s">
        <v>999</v>
      </c>
      <c r="E354" s="8" t="s">
        <v>29</v>
      </c>
      <c r="F354" s="13">
        <v>2</v>
      </c>
      <c r="G354" s="8"/>
      <c r="H354" s="8"/>
      <c r="I354" s="8">
        <f t="shared" si="16"/>
        <v>0</v>
      </c>
      <c r="J354" s="13"/>
      <c r="K354" s="8">
        <f t="shared" si="17"/>
        <v>0</v>
      </c>
      <c r="L354" s="8">
        <f t="shared" si="15"/>
        <v>0</v>
      </c>
      <c r="M354" s="13">
        <v>0</v>
      </c>
      <c r="N354" s="13"/>
      <c r="O354" s="13"/>
      <c r="P354" s="13"/>
      <c r="Q354" s="13"/>
      <c r="R354" s="13"/>
      <c r="S354" s="14">
        <v>0</v>
      </c>
      <c r="T354" s="14">
        <v>0</v>
      </c>
      <c r="U354" s="41"/>
      <c r="V354" s="41"/>
      <c r="W354" s="41"/>
      <c r="X354" s="41"/>
      <c r="Y354" s="41"/>
      <c r="Z354" s="41"/>
      <c r="AA354" s="41"/>
      <c r="AB354" s="41"/>
    </row>
    <row r="355" spans="1:28" ht="16.5" thickBot="1" x14ac:dyDescent="0.3">
      <c r="A355" s="11">
        <v>353</v>
      </c>
      <c r="B355" s="12" t="s">
        <v>377</v>
      </c>
      <c r="C355" s="12"/>
      <c r="D355" s="7" t="s">
        <v>961</v>
      </c>
      <c r="E355" s="8" t="s">
        <v>149</v>
      </c>
      <c r="F355" s="13">
        <v>1</v>
      </c>
      <c r="G355" s="8"/>
      <c r="H355" s="8"/>
      <c r="I355" s="8">
        <f t="shared" si="16"/>
        <v>0</v>
      </c>
      <c r="J355" s="13"/>
      <c r="K355" s="8">
        <f t="shared" si="17"/>
        <v>0</v>
      </c>
      <c r="L355" s="8">
        <f t="shared" si="15"/>
        <v>0</v>
      </c>
      <c r="M355" s="13">
        <v>0</v>
      </c>
      <c r="N355" s="13"/>
      <c r="O355" s="13"/>
      <c r="P355" s="13"/>
      <c r="Q355" s="13"/>
      <c r="R355" s="13"/>
      <c r="S355" s="14">
        <v>0</v>
      </c>
      <c r="T355" s="14">
        <v>0</v>
      </c>
      <c r="U355" s="41"/>
      <c r="V355" s="41"/>
      <c r="W355" s="41"/>
      <c r="X355" s="41"/>
      <c r="Y355" s="41"/>
      <c r="Z355" s="41"/>
      <c r="AA355" s="41"/>
      <c r="AB355" s="41"/>
    </row>
    <row r="356" spans="1:28" ht="16.5" thickBot="1" x14ac:dyDescent="0.3">
      <c r="A356" s="11">
        <v>354</v>
      </c>
      <c r="B356" s="12" t="s">
        <v>378</v>
      </c>
      <c r="C356" s="12"/>
      <c r="D356" s="7" t="s">
        <v>752</v>
      </c>
      <c r="E356" s="8" t="s">
        <v>149</v>
      </c>
      <c r="F356" s="13">
        <v>2</v>
      </c>
      <c r="G356" s="8"/>
      <c r="H356" s="8"/>
      <c r="I356" s="8">
        <f t="shared" si="16"/>
        <v>0</v>
      </c>
      <c r="J356" s="13"/>
      <c r="K356" s="8">
        <f t="shared" si="17"/>
        <v>0</v>
      </c>
      <c r="L356" s="8">
        <f t="shared" si="15"/>
        <v>0</v>
      </c>
      <c r="M356" s="13">
        <v>0</v>
      </c>
      <c r="N356" s="13"/>
      <c r="O356" s="13"/>
      <c r="P356" s="13"/>
      <c r="Q356" s="13"/>
      <c r="R356" s="13"/>
      <c r="S356" s="14">
        <v>0</v>
      </c>
      <c r="T356" s="14">
        <v>0</v>
      </c>
      <c r="U356" s="41"/>
      <c r="V356" s="41"/>
      <c r="W356" s="41"/>
      <c r="X356" s="41"/>
      <c r="Y356" s="41"/>
      <c r="Z356" s="41"/>
      <c r="AA356" s="41"/>
      <c r="AB356" s="41"/>
    </row>
    <row r="357" spans="1:28" ht="16.5" thickBot="1" x14ac:dyDescent="0.3">
      <c r="A357" s="11">
        <v>355</v>
      </c>
      <c r="B357" s="12" t="s">
        <v>379</v>
      </c>
      <c r="C357" s="12"/>
      <c r="D357" s="7" t="s">
        <v>753</v>
      </c>
      <c r="E357" s="8" t="s">
        <v>149</v>
      </c>
      <c r="F357" s="13">
        <v>2</v>
      </c>
      <c r="G357" s="8"/>
      <c r="H357" s="8"/>
      <c r="I357" s="8">
        <f t="shared" si="16"/>
        <v>0</v>
      </c>
      <c r="J357" s="13"/>
      <c r="K357" s="8">
        <f t="shared" si="17"/>
        <v>0</v>
      </c>
      <c r="L357" s="8">
        <f t="shared" si="15"/>
        <v>0</v>
      </c>
      <c r="M357" s="13">
        <v>0</v>
      </c>
      <c r="N357" s="13"/>
      <c r="O357" s="13"/>
      <c r="P357" s="13"/>
      <c r="Q357" s="13"/>
      <c r="R357" s="13"/>
      <c r="S357" s="14">
        <v>0</v>
      </c>
      <c r="T357" s="14">
        <v>0</v>
      </c>
      <c r="U357" s="41"/>
      <c r="V357" s="41"/>
      <c r="W357" s="41"/>
      <c r="X357" s="41"/>
      <c r="Y357" s="41"/>
      <c r="Z357" s="41"/>
      <c r="AA357" s="41"/>
      <c r="AB357" s="41"/>
    </row>
    <row r="358" spans="1:28" ht="16.5" thickBot="1" x14ac:dyDescent="0.3">
      <c r="A358" s="11">
        <v>356</v>
      </c>
      <c r="B358" s="12" t="s">
        <v>380</v>
      </c>
      <c r="C358" s="12"/>
      <c r="D358" s="7" t="s">
        <v>745</v>
      </c>
      <c r="E358" s="8" t="s">
        <v>149</v>
      </c>
      <c r="F358" s="13">
        <v>2</v>
      </c>
      <c r="G358" s="8"/>
      <c r="H358" s="8"/>
      <c r="I358" s="8">
        <f t="shared" si="16"/>
        <v>0</v>
      </c>
      <c r="J358" s="13"/>
      <c r="K358" s="8">
        <f t="shared" si="17"/>
        <v>0</v>
      </c>
      <c r="L358" s="8">
        <f t="shared" si="15"/>
        <v>0</v>
      </c>
      <c r="M358" s="13">
        <v>0</v>
      </c>
      <c r="N358" s="13"/>
      <c r="O358" s="13"/>
      <c r="P358" s="13"/>
      <c r="Q358" s="13"/>
      <c r="R358" s="13"/>
      <c r="S358" s="14">
        <v>0</v>
      </c>
      <c r="T358" s="14">
        <v>0</v>
      </c>
      <c r="U358" s="41"/>
      <c r="V358" s="41"/>
      <c r="W358" s="41"/>
      <c r="X358" s="41"/>
      <c r="Y358" s="41"/>
      <c r="Z358" s="41"/>
      <c r="AA358" s="41"/>
      <c r="AB358" s="41"/>
    </row>
    <row r="359" spans="1:28" ht="16.5" thickBot="1" x14ac:dyDescent="0.3">
      <c r="A359" s="11">
        <v>357</v>
      </c>
      <c r="B359" s="12" t="s">
        <v>381</v>
      </c>
      <c r="C359" s="12"/>
      <c r="D359" s="7" t="s">
        <v>754</v>
      </c>
      <c r="E359" s="8" t="s">
        <v>149</v>
      </c>
      <c r="F359" s="13">
        <v>1</v>
      </c>
      <c r="G359" s="8"/>
      <c r="H359" s="8"/>
      <c r="I359" s="8">
        <f t="shared" si="16"/>
        <v>0</v>
      </c>
      <c r="J359" s="13"/>
      <c r="K359" s="8">
        <f t="shared" si="17"/>
        <v>0</v>
      </c>
      <c r="L359" s="8">
        <f t="shared" si="15"/>
        <v>0</v>
      </c>
      <c r="M359" s="13">
        <v>0</v>
      </c>
      <c r="N359" s="13"/>
      <c r="O359" s="13"/>
      <c r="P359" s="13"/>
      <c r="Q359" s="13"/>
      <c r="R359" s="13"/>
      <c r="S359" s="14">
        <v>0</v>
      </c>
      <c r="T359" s="14">
        <v>0</v>
      </c>
      <c r="U359" s="41"/>
      <c r="V359" s="41"/>
      <c r="W359" s="41"/>
      <c r="X359" s="41"/>
      <c r="Y359" s="41"/>
      <c r="Z359" s="41"/>
      <c r="AA359" s="41"/>
      <c r="AB359" s="41"/>
    </row>
    <row r="360" spans="1:28" ht="16.5" thickBot="1" x14ac:dyDescent="0.3">
      <c r="A360" s="11">
        <v>358</v>
      </c>
      <c r="B360" s="12" t="s">
        <v>382</v>
      </c>
      <c r="C360" s="12"/>
      <c r="D360" s="7" t="s">
        <v>755</v>
      </c>
      <c r="E360" s="8" t="s">
        <v>29</v>
      </c>
      <c r="F360" s="13">
        <v>2</v>
      </c>
      <c r="G360" s="8"/>
      <c r="H360" s="8"/>
      <c r="I360" s="8">
        <f t="shared" si="16"/>
        <v>0</v>
      </c>
      <c r="J360" s="13"/>
      <c r="K360" s="8">
        <f t="shared" si="17"/>
        <v>0</v>
      </c>
      <c r="L360" s="8">
        <f t="shared" si="15"/>
        <v>0</v>
      </c>
      <c r="M360" s="13">
        <v>0</v>
      </c>
      <c r="N360" s="13"/>
      <c r="O360" s="13"/>
      <c r="P360" s="13"/>
      <c r="Q360" s="13"/>
      <c r="R360" s="13"/>
      <c r="S360" s="14">
        <v>0</v>
      </c>
      <c r="T360" s="14">
        <v>0</v>
      </c>
      <c r="U360" s="41"/>
      <c r="V360" s="41"/>
      <c r="W360" s="41"/>
      <c r="X360" s="41"/>
      <c r="Y360" s="41"/>
      <c r="Z360" s="41"/>
      <c r="AA360" s="41"/>
      <c r="AB360" s="41"/>
    </row>
    <row r="361" spans="1:28" ht="16.5" thickBot="1" x14ac:dyDescent="0.3">
      <c r="A361" s="11">
        <v>359</v>
      </c>
      <c r="B361" s="12" t="s">
        <v>383</v>
      </c>
      <c r="C361" s="12"/>
      <c r="D361" s="7" t="s">
        <v>756</v>
      </c>
      <c r="E361" s="8" t="s">
        <v>149</v>
      </c>
      <c r="F361" s="13">
        <v>1</v>
      </c>
      <c r="G361" s="8"/>
      <c r="H361" s="8"/>
      <c r="I361" s="8">
        <f t="shared" si="16"/>
        <v>0</v>
      </c>
      <c r="J361" s="13"/>
      <c r="K361" s="8">
        <f t="shared" si="17"/>
        <v>0</v>
      </c>
      <c r="L361" s="8">
        <f t="shared" si="15"/>
        <v>0</v>
      </c>
      <c r="M361" s="13">
        <v>-3901</v>
      </c>
      <c r="N361" s="13"/>
      <c r="O361" s="13"/>
      <c r="P361" s="13"/>
      <c r="Q361" s="13"/>
      <c r="R361" s="13"/>
      <c r="S361" s="14">
        <v>0</v>
      </c>
      <c r="T361" s="14">
        <v>0</v>
      </c>
      <c r="U361" s="41"/>
      <c r="V361" s="41"/>
      <c r="W361" s="41"/>
      <c r="X361" s="41"/>
      <c r="Y361" s="41"/>
      <c r="Z361" s="41"/>
      <c r="AA361" s="41"/>
      <c r="AB361" s="41"/>
    </row>
    <row r="362" spans="1:28" ht="16.5" thickBot="1" x14ac:dyDescent="0.3">
      <c r="A362" s="11">
        <v>360</v>
      </c>
      <c r="B362" s="12" t="s">
        <v>384</v>
      </c>
      <c r="C362" s="12"/>
      <c r="D362" s="7" t="s">
        <v>757</v>
      </c>
      <c r="E362" s="8" t="s">
        <v>149</v>
      </c>
      <c r="F362" s="13">
        <v>2</v>
      </c>
      <c r="G362" s="8"/>
      <c r="H362" s="8"/>
      <c r="I362" s="8">
        <f t="shared" si="16"/>
        <v>0</v>
      </c>
      <c r="J362" s="13"/>
      <c r="K362" s="8">
        <f t="shared" si="17"/>
        <v>0</v>
      </c>
      <c r="L362" s="8">
        <f t="shared" si="15"/>
        <v>0</v>
      </c>
      <c r="M362" s="13">
        <v>0</v>
      </c>
      <c r="N362" s="13"/>
      <c r="O362" s="13"/>
      <c r="P362" s="13"/>
      <c r="Q362" s="13"/>
      <c r="R362" s="13"/>
      <c r="S362" s="14">
        <v>0</v>
      </c>
      <c r="T362" s="14">
        <v>0</v>
      </c>
      <c r="U362" s="41"/>
      <c r="V362" s="41"/>
      <c r="W362" s="41"/>
      <c r="X362" s="41"/>
      <c r="Y362" s="41"/>
      <c r="Z362" s="41"/>
      <c r="AA362" s="41"/>
      <c r="AB362" s="41"/>
    </row>
    <row r="363" spans="1:28" ht="16.5" thickBot="1" x14ac:dyDescent="0.3">
      <c r="A363" s="11">
        <v>361</v>
      </c>
      <c r="B363" s="12" t="s">
        <v>385</v>
      </c>
      <c r="C363" s="12"/>
      <c r="D363" s="7" t="s">
        <v>739</v>
      </c>
      <c r="E363" s="8" t="s">
        <v>29</v>
      </c>
      <c r="F363" s="13">
        <v>1</v>
      </c>
      <c r="G363" s="8"/>
      <c r="H363" s="8"/>
      <c r="I363" s="8">
        <f t="shared" si="16"/>
        <v>0</v>
      </c>
      <c r="J363" s="13"/>
      <c r="K363" s="8">
        <f t="shared" si="17"/>
        <v>0</v>
      </c>
      <c r="L363" s="8">
        <f t="shared" si="15"/>
        <v>0</v>
      </c>
      <c r="M363" s="13">
        <v>0</v>
      </c>
      <c r="N363" s="13"/>
      <c r="O363" s="13"/>
      <c r="P363" s="13"/>
      <c r="Q363" s="13"/>
      <c r="R363" s="13"/>
      <c r="S363" s="14">
        <v>0</v>
      </c>
      <c r="T363" s="14">
        <v>0</v>
      </c>
      <c r="U363" s="41"/>
      <c r="V363" s="41"/>
      <c r="W363" s="41"/>
      <c r="X363" s="41"/>
      <c r="Y363" s="41"/>
      <c r="Z363" s="41"/>
      <c r="AA363" s="41"/>
      <c r="AB363" s="41"/>
    </row>
    <row r="364" spans="1:28" ht="16.5" thickBot="1" x14ac:dyDescent="0.3">
      <c r="A364" s="11">
        <v>362</v>
      </c>
      <c r="B364" s="12" t="s">
        <v>386</v>
      </c>
      <c r="C364" s="12"/>
      <c r="D364" s="7" t="s">
        <v>758</v>
      </c>
      <c r="E364" s="8" t="s">
        <v>149</v>
      </c>
      <c r="F364" s="13">
        <v>2</v>
      </c>
      <c r="G364" s="8"/>
      <c r="H364" s="8"/>
      <c r="I364" s="8">
        <f t="shared" si="16"/>
        <v>0</v>
      </c>
      <c r="J364" s="13"/>
      <c r="K364" s="8">
        <f t="shared" si="17"/>
        <v>0</v>
      </c>
      <c r="L364" s="8">
        <f t="shared" si="15"/>
        <v>0</v>
      </c>
      <c r="M364" s="13">
        <v>0</v>
      </c>
      <c r="N364" s="13"/>
      <c r="O364" s="13"/>
      <c r="P364" s="13"/>
      <c r="Q364" s="13"/>
      <c r="R364" s="13"/>
      <c r="S364" s="14">
        <v>0</v>
      </c>
      <c r="T364" s="14">
        <v>0</v>
      </c>
      <c r="U364" s="41"/>
      <c r="V364" s="41"/>
      <c r="W364" s="41"/>
      <c r="X364" s="41"/>
      <c r="Y364" s="41"/>
      <c r="Z364" s="41"/>
      <c r="AA364" s="41"/>
      <c r="AB364" s="41"/>
    </row>
    <row r="365" spans="1:28" ht="16.5" thickBot="1" x14ac:dyDescent="0.3">
      <c r="A365" s="11">
        <v>363</v>
      </c>
      <c r="B365" s="12" t="s">
        <v>387</v>
      </c>
      <c r="C365" s="12"/>
      <c r="D365" s="7" t="s">
        <v>738</v>
      </c>
      <c r="E365" s="8" t="s">
        <v>29</v>
      </c>
      <c r="F365" s="13">
        <v>2</v>
      </c>
      <c r="G365" s="8"/>
      <c r="H365" s="8"/>
      <c r="I365" s="8">
        <f t="shared" si="16"/>
        <v>0</v>
      </c>
      <c r="J365" s="13"/>
      <c r="K365" s="8">
        <f t="shared" si="17"/>
        <v>0</v>
      </c>
      <c r="L365" s="8">
        <f t="shared" si="15"/>
        <v>0</v>
      </c>
      <c r="M365" s="13">
        <v>0</v>
      </c>
      <c r="N365" s="13"/>
      <c r="O365" s="13"/>
      <c r="P365" s="13"/>
      <c r="Q365" s="13"/>
      <c r="R365" s="13"/>
      <c r="S365" s="14">
        <v>0</v>
      </c>
      <c r="T365" s="14">
        <v>0</v>
      </c>
      <c r="U365" s="41"/>
      <c r="V365" s="41"/>
      <c r="W365" s="41"/>
      <c r="X365" s="41"/>
      <c r="Y365" s="41"/>
      <c r="Z365" s="41"/>
      <c r="AA365" s="41"/>
      <c r="AB365" s="41"/>
    </row>
    <row r="366" spans="1:28" ht="16.5" thickBot="1" x14ac:dyDescent="0.3">
      <c r="A366" s="11">
        <v>364</v>
      </c>
      <c r="B366" s="12" t="s">
        <v>388</v>
      </c>
      <c r="C366" s="12"/>
      <c r="D366" s="7" t="s">
        <v>759</v>
      </c>
      <c r="E366" s="8" t="s">
        <v>149</v>
      </c>
      <c r="F366" s="13">
        <v>2</v>
      </c>
      <c r="G366" s="8"/>
      <c r="H366" s="8"/>
      <c r="I366" s="8">
        <f t="shared" si="16"/>
        <v>0</v>
      </c>
      <c r="J366" s="13"/>
      <c r="K366" s="8">
        <f t="shared" si="17"/>
        <v>0</v>
      </c>
      <c r="L366" s="8">
        <f t="shared" si="15"/>
        <v>0</v>
      </c>
      <c r="M366" s="13">
        <v>0</v>
      </c>
      <c r="N366" s="13"/>
      <c r="O366" s="13"/>
      <c r="P366" s="13"/>
      <c r="Q366" s="13"/>
      <c r="R366" s="13"/>
      <c r="S366" s="14">
        <v>0</v>
      </c>
      <c r="T366" s="14">
        <v>0</v>
      </c>
      <c r="U366" s="41"/>
      <c r="V366" s="41"/>
      <c r="W366" s="41"/>
      <c r="X366" s="41"/>
      <c r="Y366" s="41"/>
      <c r="Z366" s="41"/>
      <c r="AA366" s="41"/>
      <c r="AB366" s="41"/>
    </row>
    <row r="367" spans="1:28" ht="16.5" thickBot="1" x14ac:dyDescent="0.3">
      <c r="A367" s="11">
        <v>365</v>
      </c>
      <c r="B367" s="12" t="s">
        <v>389</v>
      </c>
      <c r="C367" s="12"/>
      <c r="D367" s="7" t="s">
        <v>760</v>
      </c>
      <c r="E367" s="8" t="s">
        <v>149</v>
      </c>
      <c r="F367" s="13">
        <v>2</v>
      </c>
      <c r="G367" s="8"/>
      <c r="H367" s="8"/>
      <c r="I367" s="8">
        <f t="shared" si="16"/>
        <v>0</v>
      </c>
      <c r="J367" s="13"/>
      <c r="K367" s="8">
        <f t="shared" si="17"/>
        <v>0</v>
      </c>
      <c r="L367" s="8">
        <f t="shared" si="15"/>
        <v>0</v>
      </c>
      <c r="M367" s="13">
        <v>0</v>
      </c>
      <c r="N367" s="13"/>
      <c r="O367" s="13"/>
      <c r="P367" s="13"/>
      <c r="Q367" s="13"/>
      <c r="R367" s="13"/>
      <c r="S367" s="14">
        <v>0</v>
      </c>
      <c r="T367" s="14">
        <v>0</v>
      </c>
      <c r="U367" s="41"/>
      <c r="V367" s="41"/>
      <c r="W367" s="41"/>
      <c r="X367" s="41"/>
      <c r="Y367" s="41"/>
      <c r="Z367" s="41"/>
      <c r="AA367" s="41"/>
      <c r="AB367" s="41"/>
    </row>
    <row r="368" spans="1:28" ht="16.5" thickBot="1" x14ac:dyDescent="0.3">
      <c r="A368" s="11">
        <v>366</v>
      </c>
      <c r="B368" s="12" t="s">
        <v>390</v>
      </c>
      <c r="C368" s="12"/>
      <c r="D368" s="7" t="s">
        <v>761</v>
      </c>
      <c r="E368" s="8" t="s">
        <v>149</v>
      </c>
      <c r="F368" s="13">
        <v>1</v>
      </c>
      <c r="G368" s="8"/>
      <c r="H368" s="8"/>
      <c r="I368" s="8">
        <f t="shared" si="16"/>
        <v>0</v>
      </c>
      <c r="J368" s="13"/>
      <c r="K368" s="8">
        <f t="shared" si="17"/>
        <v>0</v>
      </c>
      <c r="L368" s="8">
        <f t="shared" si="15"/>
        <v>0</v>
      </c>
      <c r="M368" s="13">
        <v>0</v>
      </c>
      <c r="N368" s="13"/>
      <c r="O368" s="13"/>
      <c r="P368" s="13"/>
      <c r="Q368" s="13"/>
      <c r="R368" s="13"/>
      <c r="S368" s="14">
        <v>0</v>
      </c>
      <c r="T368" s="14">
        <v>0</v>
      </c>
      <c r="U368" s="41"/>
      <c r="V368" s="41"/>
      <c r="W368" s="41"/>
      <c r="X368" s="41"/>
      <c r="Y368" s="41"/>
      <c r="Z368" s="41"/>
      <c r="AA368" s="41"/>
      <c r="AB368" s="41"/>
    </row>
    <row r="369" spans="1:28" ht="16.5" thickBot="1" x14ac:dyDescent="0.3">
      <c r="A369" s="11">
        <v>367</v>
      </c>
      <c r="B369" s="12" t="s">
        <v>391</v>
      </c>
      <c r="C369" s="12"/>
      <c r="D369" s="7" t="s">
        <v>762</v>
      </c>
      <c r="E369" s="8" t="s">
        <v>149</v>
      </c>
      <c r="F369" s="13">
        <v>1</v>
      </c>
      <c r="G369" s="8"/>
      <c r="H369" s="8"/>
      <c r="I369" s="8">
        <f t="shared" si="16"/>
        <v>0</v>
      </c>
      <c r="J369" s="13"/>
      <c r="K369" s="8">
        <f t="shared" si="17"/>
        <v>0</v>
      </c>
      <c r="L369" s="8">
        <f t="shared" si="15"/>
        <v>0</v>
      </c>
      <c r="M369" s="13">
        <v>0</v>
      </c>
      <c r="N369" s="13"/>
      <c r="O369" s="13"/>
      <c r="P369" s="13"/>
      <c r="Q369" s="13"/>
      <c r="R369" s="13"/>
      <c r="S369" s="14">
        <v>0</v>
      </c>
      <c r="T369" s="14">
        <v>0</v>
      </c>
      <c r="U369" s="41"/>
      <c r="V369" s="41"/>
      <c r="W369" s="41"/>
      <c r="X369" s="41"/>
      <c r="Y369" s="41"/>
      <c r="Z369" s="41"/>
      <c r="AA369" s="41"/>
      <c r="AB369" s="41"/>
    </row>
    <row r="370" spans="1:28" ht="16.5" thickBot="1" x14ac:dyDescent="0.3">
      <c r="A370" s="11">
        <v>368</v>
      </c>
      <c r="B370" s="12" t="s">
        <v>392</v>
      </c>
      <c r="C370" s="12"/>
      <c r="D370" s="7" t="s">
        <v>741</v>
      </c>
      <c r="E370" s="8" t="s">
        <v>149</v>
      </c>
      <c r="F370" s="13">
        <v>2</v>
      </c>
      <c r="G370" s="8"/>
      <c r="H370" s="8"/>
      <c r="I370" s="8">
        <f t="shared" si="16"/>
        <v>0</v>
      </c>
      <c r="J370" s="13"/>
      <c r="K370" s="8">
        <f t="shared" si="17"/>
        <v>0</v>
      </c>
      <c r="L370" s="8">
        <f t="shared" si="15"/>
        <v>0</v>
      </c>
      <c r="M370" s="13">
        <v>0</v>
      </c>
      <c r="N370" s="13"/>
      <c r="O370" s="13"/>
      <c r="P370" s="13"/>
      <c r="Q370" s="13"/>
      <c r="R370" s="13"/>
      <c r="S370" s="14">
        <v>0</v>
      </c>
      <c r="T370" s="14">
        <v>0</v>
      </c>
      <c r="U370" s="41"/>
      <c r="V370" s="41"/>
      <c r="W370" s="41"/>
      <c r="X370" s="41"/>
      <c r="Y370" s="41"/>
      <c r="Z370" s="41"/>
      <c r="AA370" s="41"/>
      <c r="AB370" s="41"/>
    </row>
    <row r="371" spans="1:28" ht="16.5" thickBot="1" x14ac:dyDescent="0.3">
      <c r="A371" s="11">
        <v>369</v>
      </c>
      <c r="B371" s="12" t="s">
        <v>393</v>
      </c>
      <c r="C371" s="12"/>
      <c r="D371" s="7" t="s">
        <v>743</v>
      </c>
      <c r="E371" s="8" t="s">
        <v>29</v>
      </c>
      <c r="F371" s="13">
        <v>2</v>
      </c>
      <c r="G371" s="8"/>
      <c r="H371" s="8"/>
      <c r="I371" s="8">
        <f t="shared" si="16"/>
        <v>0</v>
      </c>
      <c r="J371" s="13"/>
      <c r="K371" s="8">
        <f t="shared" si="17"/>
        <v>0</v>
      </c>
      <c r="L371" s="8">
        <f t="shared" si="15"/>
        <v>0</v>
      </c>
      <c r="M371" s="13">
        <v>0</v>
      </c>
      <c r="N371" s="13"/>
      <c r="O371" s="13"/>
      <c r="P371" s="13"/>
      <c r="Q371" s="13"/>
      <c r="R371" s="13"/>
      <c r="S371" s="14">
        <v>0</v>
      </c>
      <c r="T371" s="14">
        <v>0</v>
      </c>
      <c r="U371" s="41"/>
      <c r="V371" s="41"/>
      <c r="W371" s="41"/>
      <c r="X371" s="41"/>
      <c r="Y371" s="41"/>
      <c r="Z371" s="41"/>
      <c r="AA371" s="41"/>
      <c r="AB371" s="41"/>
    </row>
    <row r="372" spans="1:28" ht="16.5" thickBot="1" x14ac:dyDescent="0.3">
      <c r="A372" s="11">
        <v>370</v>
      </c>
      <c r="B372" s="12" t="s">
        <v>394</v>
      </c>
      <c r="C372" s="12"/>
      <c r="D372" s="7" t="s">
        <v>763</v>
      </c>
      <c r="E372" s="8" t="s">
        <v>149</v>
      </c>
      <c r="F372" s="13">
        <v>1</v>
      </c>
      <c r="G372" s="8"/>
      <c r="H372" s="8"/>
      <c r="I372" s="8">
        <f t="shared" si="16"/>
        <v>0</v>
      </c>
      <c r="J372" s="13"/>
      <c r="K372" s="8">
        <f t="shared" si="17"/>
        <v>0</v>
      </c>
      <c r="L372" s="8">
        <f t="shared" si="15"/>
        <v>0</v>
      </c>
      <c r="M372" s="13">
        <v>0</v>
      </c>
      <c r="N372" s="13"/>
      <c r="O372" s="13"/>
      <c r="P372" s="13"/>
      <c r="Q372" s="13"/>
      <c r="R372" s="13"/>
      <c r="S372" s="14">
        <v>0</v>
      </c>
      <c r="T372" s="14">
        <v>0</v>
      </c>
      <c r="U372" s="41"/>
      <c r="V372" s="41"/>
      <c r="W372" s="41"/>
      <c r="X372" s="41"/>
      <c r="Y372" s="41"/>
      <c r="Z372" s="41"/>
      <c r="AA372" s="41"/>
      <c r="AB372" s="41"/>
    </row>
    <row r="373" spans="1:28" ht="16.5" thickBot="1" x14ac:dyDescent="0.3">
      <c r="A373" s="11">
        <v>371</v>
      </c>
      <c r="B373" s="12" t="s">
        <v>395</v>
      </c>
      <c r="C373" s="12"/>
      <c r="D373" s="7" t="s">
        <v>764</v>
      </c>
      <c r="E373" s="8" t="s">
        <v>29</v>
      </c>
      <c r="F373" s="13">
        <v>2</v>
      </c>
      <c r="G373" s="8"/>
      <c r="H373" s="8"/>
      <c r="I373" s="8">
        <f t="shared" si="16"/>
        <v>0</v>
      </c>
      <c r="J373" s="13"/>
      <c r="K373" s="8">
        <f t="shared" si="17"/>
        <v>0</v>
      </c>
      <c r="L373" s="8">
        <f t="shared" si="15"/>
        <v>0</v>
      </c>
      <c r="M373" s="13">
        <v>0</v>
      </c>
      <c r="N373" s="13"/>
      <c r="O373" s="13"/>
      <c r="P373" s="13"/>
      <c r="Q373" s="13"/>
      <c r="R373" s="13"/>
      <c r="S373" s="14">
        <v>0</v>
      </c>
      <c r="T373" s="14">
        <v>0</v>
      </c>
      <c r="U373" s="41"/>
      <c r="V373" s="41"/>
      <c r="W373" s="41"/>
      <c r="X373" s="41"/>
      <c r="Y373" s="41"/>
      <c r="Z373" s="41"/>
      <c r="AA373" s="41"/>
      <c r="AB373" s="41"/>
    </row>
    <row r="374" spans="1:28" ht="16.5" thickBot="1" x14ac:dyDescent="0.3">
      <c r="A374" s="11">
        <v>372</v>
      </c>
      <c r="B374" s="12" t="s">
        <v>396</v>
      </c>
      <c r="C374" s="12"/>
      <c r="D374" s="7" t="s">
        <v>765</v>
      </c>
      <c r="E374" s="8" t="s">
        <v>29</v>
      </c>
      <c r="F374" s="13">
        <v>1</v>
      </c>
      <c r="G374" s="8"/>
      <c r="H374" s="8"/>
      <c r="I374" s="8">
        <f t="shared" si="16"/>
        <v>0</v>
      </c>
      <c r="J374" s="13"/>
      <c r="K374" s="8">
        <f t="shared" si="17"/>
        <v>0</v>
      </c>
      <c r="L374" s="8">
        <f t="shared" si="15"/>
        <v>0</v>
      </c>
      <c r="M374" s="13">
        <v>0</v>
      </c>
      <c r="N374" s="13"/>
      <c r="O374" s="13"/>
      <c r="P374" s="13"/>
      <c r="Q374" s="13"/>
      <c r="R374" s="13"/>
      <c r="S374" s="14">
        <v>0</v>
      </c>
      <c r="T374" s="14">
        <v>0</v>
      </c>
      <c r="U374" s="41"/>
      <c r="V374" s="41"/>
      <c r="W374" s="41"/>
      <c r="X374" s="41"/>
      <c r="Y374" s="41"/>
      <c r="Z374" s="41"/>
      <c r="AA374" s="41"/>
      <c r="AB374" s="41"/>
    </row>
    <row r="375" spans="1:28" ht="16.5" thickBot="1" x14ac:dyDescent="0.3">
      <c r="A375" s="11">
        <v>373</v>
      </c>
      <c r="B375" s="12" t="s">
        <v>397</v>
      </c>
      <c r="C375" s="12"/>
      <c r="D375" s="7" t="s">
        <v>766</v>
      </c>
      <c r="E375" s="8" t="s">
        <v>29</v>
      </c>
      <c r="F375" s="13">
        <v>3</v>
      </c>
      <c r="G375" s="8"/>
      <c r="H375" s="8"/>
      <c r="I375" s="8">
        <f t="shared" si="16"/>
        <v>0</v>
      </c>
      <c r="J375" s="13"/>
      <c r="K375" s="8">
        <f t="shared" si="17"/>
        <v>0</v>
      </c>
      <c r="L375" s="8">
        <f t="shared" si="15"/>
        <v>0</v>
      </c>
      <c r="M375" s="13">
        <v>0</v>
      </c>
      <c r="N375" s="13"/>
      <c r="O375" s="13"/>
      <c r="P375" s="13"/>
      <c r="Q375" s="13"/>
      <c r="R375" s="13"/>
      <c r="S375" s="14">
        <v>0</v>
      </c>
      <c r="T375" s="14">
        <v>0</v>
      </c>
      <c r="U375" s="41"/>
      <c r="V375" s="41"/>
      <c r="W375" s="41"/>
      <c r="X375" s="41"/>
      <c r="Y375" s="41"/>
      <c r="Z375" s="41"/>
      <c r="AA375" s="41"/>
      <c r="AB375" s="41"/>
    </row>
    <row r="376" spans="1:28" ht="16.5" thickBot="1" x14ac:dyDescent="0.3">
      <c r="A376" s="11">
        <v>374</v>
      </c>
      <c r="B376" s="12" t="s">
        <v>398</v>
      </c>
      <c r="C376" s="12"/>
      <c r="D376" s="7" t="s">
        <v>767</v>
      </c>
      <c r="E376" s="8" t="s">
        <v>149</v>
      </c>
      <c r="F376" s="13">
        <v>2</v>
      </c>
      <c r="G376" s="8"/>
      <c r="H376" s="8"/>
      <c r="I376" s="8">
        <f t="shared" si="16"/>
        <v>0</v>
      </c>
      <c r="J376" s="13"/>
      <c r="K376" s="8">
        <f t="shared" si="17"/>
        <v>0</v>
      </c>
      <c r="L376" s="8">
        <f t="shared" si="15"/>
        <v>0</v>
      </c>
      <c r="M376" s="13">
        <v>0</v>
      </c>
      <c r="N376" s="13"/>
      <c r="O376" s="13"/>
      <c r="P376" s="13"/>
      <c r="Q376" s="13"/>
      <c r="R376" s="13"/>
      <c r="S376" s="14">
        <v>0</v>
      </c>
      <c r="T376" s="14">
        <v>0</v>
      </c>
      <c r="U376" s="41"/>
      <c r="V376" s="41"/>
      <c r="W376" s="41"/>
      <c r="X376" s="41"/>
      <c r="Y376" s="41"/>
      <c r="Z376" s="41"/>
      <c r="AA376" s="41"/>
      <c r="AB376" s="41"/>
    </row>
    <row r="377" spans="1:28" ht="16.5" thickBot="1" x14ac:dyDescent="0.3">
      <c r="A377" s="11">
        <v>375</v>
      </c>
      <c r="B377" s="12" t="s">
        <v>399</v>
      </c>
      <c r="C377" s="12" t="s">
        <v>400</v>
      </c>
      <c r="D377" s="7" t="s">
        <v>768</v>
      </c>
      <c r="E377" s="8" t="s">
        <v>149</v>
      </c>
      <c r="F377" s="13">
        <v>2</v>
      </c>
      <c r="G377" s="8"/>
      <c r="H377" s="8"/>
      <c r="I377" s="8">
        <f t="shared" si="16"/>
        <v>0</v>
      </c>
      <c r="J377" s="13"/>
      <c r="K377" s="8">
        <f t="shared" si="17"/>
        <v>0</v>
      </c>
      <c r="L377" s="8">
        <f t="shared" si="15"/>
        <v>0</v>
      </c>
      <c r="M377" s="13"/>
      <c r="N377" s="13"/>
      <c r="O377" s="13"/>
      <c r="P377" s="13"/>
      <c r="Q377" s="13"/>
      <c r="R377" s="13"/>
      <c r="S377" s="14">
        <v>0</v>
      </c>
      <c r="T377" s="14">
        <v>0</v>
      </c>
      <c r="U377" s="41"/>
      <c r="V377" s="41"/>
      <c r="W377" s="41"/>
      <c r="X377" s="41"/>
      <c r="Y377" s="41"/>
      <c r="Z377" s="41"/>
      <c r="AA377" s="41"/>
      <c r="AB377" s="41"/>
    </row>
    <row r="378" spans="1:28" ht="16.5" thickBot="1" x14ac:dyDescent="0.3">
      <c r="A378" s="11">
        <v>376</v>
      </c>
      <c r="B378" s="12" t="s">
        <v>401</v>
      </c>
      <c r="C378" s="12"/>
      <c r="D378" s="7" t="s">
        <v>769</v>
      </c>
      <c r="E378" s="8" t="s">
        <v>149</v>
      </c>
      <c r="F378" s="13">
        <v>2</v>
      </c>
      <c r="G378" s="8"/>
      <c r="H378" s="8"/>
      <c r="I378" s="8">
        <f t="shared" si="16"/>
        <v>0</v>
      </c>
      <c r="J378" s="13"/>
      <c r="K378" s="8">
        <f t="shared" si="17"/>
        <v>0</v>
      </c>
      <c r="L378" s="8">
        <f t="shared" si="15"/>
        <v>0</v>
      </c>
      <c r="M378" s="13">
        <v>0</v>
      </c>
      <c r="N378" s="13"/>
      <c r="O378" s="13"/>
      <c r="P378" s="13"/>
      <c r="Q378" s="13"/>
      <c r="R378" s="13"/>
      <c r="S378" s="14">
        <v>0</v>
      </c>
      <c r="T378" s="14">
        <v>0</v>
      </c>
      <c r="U378" s="41"/>
      <c r="V378" s="41"/>
      <c r="W378" s="41"/>
      <c r="X378" s="41"/>
      <c r="Y378" s="41"/>
      <c r="Z378" s="41"/>
      <c r="AA378" s="41"/>
      <c r="AB378" s="41"/>
    </row>
    <row r="379" spans="1:28" ht="16.5" thickBot="1" x14ac:dyDescent="0.3">
      <c r="A379" s="11">
        <v>377</v>
      </c>
      <c r="B379" s="12" t="s">
        <v>402</v>
      </c>
      <c r="C379" s="12"/>
      <c r="D379" s="7" t="s">
        <v>740</v>
      </c>
      <c r="E379" s="8" t="s">
        <v>29</v>
      </c>
      <c r="F379" s="13">
        <v>1</v>
      </c>
      <c r="G379" s="8"/>
      <c r="H379" s="8"/>
      <c r="I379" s="8">
        <f t="shared" si="16"/>
        <v>0</v>
      </c>
      <c r="J379" s="13"/>
      <c r="K379" s="8">
        <f t="shared" si="17"/>
        <v>0</v>
      </c>
      <c r="L379" s="8">
        <f t="shared" si="15"/>
        <v>0</v>
      </c>
      <c r="M379" s="13">
        <v>0</v>
      </c>
      <c r="N379" s="13"/>
      <c r="O379" s="13"/>
      <c r="P379" s="13"/>
      <c r="Q379" s="13"/>
      <c r="R379" s="13"/>
      <c r="S379" s="14">
        <v>0</v>
      </c>
      <c r="T379" s="14">
        <v>0</v>
      </c>
      <c r="U379" s="41"/>
      <c r="V379" s="41"/>
      <c r="W379" s="41"/>
      <c r="X379" s="41"/>
      <c r="Y379" s="41"/>
      <c r="Z379" s="41"/>
      <c r="AA379" s="41"/>
      <c r="AB379" s="41"/>
    </row>
    <row r="380" spans="1:28" ht="16.5" thickBot="1" x14ac:dyDescent="0.3">
      <c r="A380" s="11">
        <v>378</v>
      </c>
      <c r="B380" s="12" t="s">
        <v>403</v>
      </c>
      <c r="C380" s="12"/>
      <c r="D380" s="7" t="s">
        <v>770</v>
      </c>
      <c r="E380" s="8" t="s">
        <v>149</v>
      </c>
      <c r="F380" s="13">
        <v>1</v>
      </c>
      <c r="G380" s="8"/>
      <c r="H380" s="8"/>
      <c r="I380" s="8">
        <f t="shared" si="16"/>
        <v>0</v>
      </c>
      <c r="J380" s="13"/>
      <c r="K380" s="8">
        <f t="shared" si="17"/>
        <v>0</v>
      </c>
      <c r="L380" s="8">
        <f t="shared" si="15"/>
        <v>0</v>
      </c>
      <c r="M380" s="13">
        <v>0</v>
      </c>
      <c r="N380" s="13"/>
      <c r="O380" s="13"/>
      <c r="P380" s="13"/>
      <c r="Q380" s="13"/>
      <c r="R380" s="13"/>
      <c r="S380" s="14">
        <v>0</v>
      </c>
      <c r="T380" s="14">
        <v>0</v>
      </c>
      <c r="U380" s="41"/>
      <c r="V380" s="41"/>
      <c r="W380" s="41"/>
      <c r="X380" s="41"/>
      <c r="Y380" s="41"/>
      <c r="Z380" s="41"/>
      <c r="AA380" s="41"/>
      <c r="AB380" s="41"/>
    </row>
    <row r="381" spans="1:28" ht="16.5" thickBot="1" x14ac:dyDescent="0.3">
      <c r="A381" s="11">
        <v>379</v>
      </c>
      <c r="B381" s="12" t="s">
        <v>404</v>
      </c>
      <c r="C381" s="12"/>
      <c r="D381" s="7" t="s">
        <v>771</v>
      </c>
      <c r="E381" s="8" t="s">
        <v>149</v>
      </c>
      <c r="F381" s="13">
        <v>2</v>
      </c>
      <c r="G381" s="8"/>
      <c r="H381" s="8"/>
      <c r="I381" s="8">
        <f t="shared" si="16"/>
        <v>0</v>
      </c>
      <c r="J381" s="13"/>
      <c r="K381" s="8">
        <f t="shared" si="17"/>
        <v>0</v>
      </c>
      <c r="L381" s="8">
        <f t="shared" si="15"/>
        <v>0</v>
      </c>
      <c r="M381" s="13">
        <v>0</v>
      </c>
      <c r="N381" s="13"/>
      <c r="O381" s="13"/>
      <c r="P381" s="13"/>
      <c r="Q381" s="13"/>
      <c r="R381" s="13"/>
      <c r="S381" s="14">
        <v>0</v>
      </c>
      <c r="T381" s="14">
        <v>0</v>
      </c>
      <c r="U381" s="41"/>
      <c r="V381" s="41"/>
      <c r="W381" s="41"/>
      <c r="X381" s="41"/>
      <c r="Y381" s="41"/>
      <c r="Z381" s="41"/>
      <c r="AA381" s="41"/>
      <c r="AB381" s="41"/>
    </row>
    <row r="382" spans="1:28" ht="16.5" thickBot="1" x14ac:dyDescent="0.3">
      <c r="A382" s="11">
        <v>380</v>
      </c>
      <c r="B382" s="12" t="s">
        <v>405</v>
      </c>
      <c r="C382" s="12" t="s">
        <v>406</v>
      </c>
      <c r="D382" s="7" t="s">
        <v>407</v>
      </c>
      <c r="E382" s="8" t="s">
        <v>149</v>
      </c>
      <c r="F382" s="13">
        <v>2</v>
      </c>
      <c r="G382" s="8"/>
      <c r="H382" s="8"/>
      <c r="I382" s="8">
        <f t="shared" si="16"/>
        <v>0</v>
      </c>
      <c r="J382" s="13"/>
      <c r="K382" s="8">
        <f t="shared" si="17"/>
        <v>0</v>
      </c>
      <c r="L382" s="8">
        <f t="shared" si="15"/>
        <v>0</v>
      </c>
      <c r="M382" s="13">
        <v>0</v>
      </c>
      <c r="N382" s="13"/>
      <c r="O382" s="13"/>
      <c r="P382" s="13"/>
      <c r="Q382" s="13"/>
      <c r="R382" s="13"/>
      <c r="S382" s="14">
        <v>0</v>
      </c>
      <c r="T382" s="14">
        <v>0</v>
      </c>
      <c r="U382" s="41"/>
      <c r="V382" s="41"/>
      <c r="W382" s="41"/>
      <c r="X382" s="41"/>
      <c r="Y382" s="41"/>
      <c r="Z382" s="41"/>
      <c r="AA382" s="41"/>
      <c r="AB382" s="41"/>
    </row>
    <row r="383" spans="1:28" ht="16.5" thickBot="1" x14ac:dyDescent="0.3">
      <c r="A383" s="11">
        <v>381</v>
      </c>
      <c r="B383" s="12" t="s">
        <v>408</v>
      </c>
      <c r="C383" s="12"/>
      <c r="D383" s="7" t="s">
        <v>772</v>
      </c>
      <c r="E383" s="8" t="s">
        <v>149</v>
      </c>
      <c r="F383" s="13">
        <v>2</v>
      </c>
      <c r="G383" s="8"/>
      <c r="H383" s="8"/>
      <c r="I383" s="8">
        <f t="shared" si="16"/>
        <v>0</v>
      </c>
      <c r="J383" s="13"/>
      <c r="K383" s="8">
        <f t="shared" si="17"/>
        <v>0</v>
      </c>
      <c r="L383" s="8">
        <f t="shared" si="15"/>
        <v>0</v>
      </c>
      <c r="M383" s="13">
        <v>0</v>
      </c>
      <c r="N383" s="13"/>
      <c r="O383" s="13"/>
      <c r="P383" s="13"/>
      <c r="Q383" s="13"/>
      <c r="R383" s="13"/>
      <c r="S383" s="14">
        <v>0</v>
      </c>
      <c r="T383" s="14">
        <v>0</v>
      </c>
      <c r="U383" s="41"/>
      <c r="V383" s="41"/>
      <c r="W383" s="41"/>
      <c r="X383" s="41"/>
      <c r="Y383" s="41"/>
      <c r="Z383" s="41"/>
      <c r="AA383" s="41"/>
      <c r="AB383" s="41"/>
    </row>
    <row r="384" spans="1:28" ht="16.5" thickBot="1" x14ac:dyDescent="0.3">
      <c r="A384" s="11">
        <v>382</v>
      </c>
      <c r="B384" s="12" t="s">
        <v>409</v>
      </c>
      <c r="C384" s="12"/>
      <c r="D384" s="7" t="s">
        <v>773</v>
      </c>
      <c r="E384" s="8" t="s">
        <v>149</v>
      </c>
      <c r="F384" s="13">
        <v>2</v>
      </c>
      <c r="G384" s="8"/>
      <c r="H384" s="8"/>
      <c r="I384" s="8">
        <f t="shared" si="16"/>
        <v>0</v>
      </c>
      <c r="J384" s="13"/>
      <c r="K384" s="8">
        <f t="shared" si="17"/>
        <v>0</v>
      </c>
      <c r="L384" s="8">
        <f t="shared" si="15"/>
        <v>0</v>
      </c>
      <c r="M384" s="13">
        <v>0</v>
      </c>
      <c r="N384" s="13"/>
      <c r="O384" s="13"/>
      <c r="P384" s="13"/>
      <c r="Q384" s="13"/>
      <c r="R384" s="13"/>
      <c r="S384" s="14">
        <v>0</v>
      </c>
      <c r="T384" s="14">
        <v>0</v>
      </c>
      <c r="U384" s="41"/>
      <c r="V384" s="41"/>
      <c r="W384" s="41"/>
      <c r="X384" s="41"/>
      <c r="Y384" s="41"/>
      <c r="Z384" s="41"/>
      <c r="AA384" s="41"/>
      <c r="AB384" s="41"/>
    </row>
    <row r="385" spans="1:28" ht="16.5" thickBot="1" x14ac:dyDescent="0.3">
      <c r="A385" s="11">
        <v>383</v>
      </c>
      <c r="B385" s="12" t="s">
        <v>410</v>
      </c>
      <c r="C385" s="12"/>
      <c r="D385" s="7" t="s">
        <v>750</v>
      </c>
      <c r="E385" s="8" t="s">
        <v>29</v>
      </c>
      <c r="F385" s="13">
        <v>1</v>
      </c>
      <c r="G385" s="8"/>
      <c r="H385" s="8"/>
      <c r="I385" s="8">
        <f t="shared" si="16"/>
        <v>0</v>
      </c>
      <c r="J385" s="13"/>
      <c r="K385" s="8">
        <f t="shared" si="17"/>
        <v>0</v>
      </c>
      <c r="L385" s="8">
        <f t="shared" si="15"/>
        <v>0</v>
      </c>
      <c r="M385" s="13">
        <v>0</v>
      </c>
      <c r="N385" s="13"/>
      <c r="O385" s="13"/>
      <c r="P385" s="13"/>
      <c r="Q385" s="13"/>
      <c r="R385" s="13"/>
      <c r="S385" s="14">
        <v>0</v>
      </c>
      <c r="T385" s="14">
        <v>0</v>
      </c>
      <c r="U385" s="41"/>
      <c r="V385" s="41"/>
      <c r="W385" s="41"/>
      <c r="X385" s="41"/>
      <c r="Y385" s="41"/>
      <c r="Z385" s="41"/>
      <c r="AA385" s="41"/>
      <c r="AB385" s="41"/>
    </row>
    <row r="386" spans="1:28" ht="16.5" thickBot="1" x14ac:dyDescent="0.3">
      <c r="A386" s="11">
        <v>384</v>
      </c>
      <c r="B386" s="12" t="s">
        <v>411</v>
      </c>
      <c r="C386" s="12"/>
      <c r="D386" s="7" t="s">
        <v>740</v>
      </c>
      <c r="E386" s="8" t="s">
        <v>149</v>
      </c>
      <c r="F386" s="13">
        <v>1</v>
      </c>
      <c r="G386" s="8"/>
      <c r="H386" s="8"/>
      <c r="I386" s="8">
        <f t="shared" si="16"/>
        <v>0</v>
      </c>
      <c r="J386" s="13"/>
      <c r="K386" s="8">
        <f t="shared" si="17"/>
        <v>0</v>
      </c>
      <c r="L386" s="8">
        <f t="shared" si="15"/>
        <v>0</v>
      </c>
      <c r="M386" s="13">
        <v>0</v>
      </c>
      <c r="N386" s="13"/>
      <c r="O386" s="13"/>
      <c r="P386" s="13"/>
      <c r="Q386" s="13"/>
      <c r="R386" s="13"/>
      <c r="S386" s="14">
        <v>0</v>
      </c>
      <c r="T386" s="14">
        <v>0</v>
      </c>
      <c r="U386" s="41"/>
      <c r="V386" s="41"/>
      <c r="W386" s="41"/>
      <c r="X386" s="41"/>
      <c r="Y386" s="41"/>
      <c r="Z386" s="41"/>
      <c r="AA386" s="41"/>
      <c r="AB386" s="41"/>
    </row>
    <row r="387" spans="1:28" ht="16.5" thickBot="1" x14ac:dyDescent="0.3">
      <c r="A387" s="11">
        <v>385</v>
      </c>
      <c r="B387" s="12" t="s">
        <v>412</v>
      </c>
      <c r="C387" s="12" t="s">
        <v>413</v>
      </c>
      <c r="D387" s="7" t="s">
        <v>414</v>
      </c>
      <c r="E387" s="8" t="s">
        <v>149</v>
      </c>
      <c r="F387" s="13">
        <v>2</v>
      </c>
      <c r="G387" s="8"/>
      <c r="H387" s="8"/>
      <c r="I387" s="8">
        <f t="shared" si="16"/>
        <v>0</v>
      </c>
      <c r="J387" s="13"/>
      <c r="K387" s="8">
        <f t="shared" si="17"/>
        <v>0</v>
      </c>
      <c r="L387" s="8">
        <f t="shared" ref="L387:L450" si="18">IF(K387&gt;F387,K387-F387,0)</f>
        <v>0</v>
      </c>
      <c r="M387" s="13">
        <v>0</v>
      </c>
      <c r="N387" s="13"/>
      <c r="O387" s="13"/>
      <c r="P387" s="13"/>
      <c r="Q387" s="13"/>
      <c r="R387" s="13"/>
      <c r="S387" s="14">
        <v>0</v>
      </c>
      <c r="T387" s="14">
        <v>0</v>
      </c>
      <c r="U387" s="41"/>
      <c r="V387" s="41"/>
      <c r="W387" s="41"/>
      <c r="X387" s="41"/>
      <c r="Y387" s="41"/>
      <c r="Z387" s="41"/>
      <c r="AA387" s="41"/>
      <c r="AB387" s="41"/>
    </row>
    <row r="388" spans="1:28" ht="16.5" thickBot="1" x14ac:dyDescent="0.3">
      <c r="A388" s="11">
        <v>386</v>
      </c>
      <c r="B388" s="12" t="s">
        <v>415</v>
      </c>
      <c r="C388" s="12"/>
      <c r="D388" s="18">
        <v>44457</v>
      </c>
      <c r="E388" s="8" t="s">
        <v>149</v>
      </c>
      <c r="F388" s="13">
        <v>1</v>
      </c>
      <c r="G388" s="8"/>
      <c r="H388" s="8"/>
      <c r="I388" s="8">
        <f t="shared" ref="I388:I451" si="19">H388-G388</f>
        <v>0</v>
      </c>
      <c r="J388" s="13"/>
      <c r="K388" s="8">
        <f t="shared" ref="K388:K451" si="20">MROUND(J388,0.25)</f>
        <v>0</v>
      </c>
      <c r="L388" s="8">
        <f t="shared" si="18"/>
        <v>0</v>
      </c>
      <c r="M388" s="13">
        <v>0</v>
      </c>
      <c r="N388" s="13"/>
      <c r="O388" s="13"/>
      <c r="P388" s="13"/>
      <c r="Q388" s="13"/>
      <c r="R388" s="13"/>
      <c r="S388" s="14">
        <v>0</v>
      </c>
      <c r="T388" s="14">
        <v>0</v>
      </c>
      <c r="U388" s="41"/>
      <c r="V388" s="41"/>
      <c r="W388" s="41"/>
      <c r="X388" s="41"/>
      <c r="Y388" s="41"/>
      <c r="Z388" s="41"/>
      <c r="AA388" s="41"/>
      <c r="AB388" s="41"/>
    </row>
    <row r="389" spans="1:28" ht="16.5" thickBot="1" x14ac:dyDescent="0.3">
      <c r="A389" s="11">
        <v>387</v>
      </c>
      <c r="B389" s="12" t="s">
        <v>416</v>
      </c>
      <c r="C389" s="12"/>
      <c r="D389" s="7" t="s">
        <v>774</v>
      </c>
      <c r="E389" s="8" t="s">
        <v>149</v>
      </c>
      <c r="F389" s="13">
        <v>2</v>
      </c>
      <c r="G389" s="8"/>
      <c r="H389" s="8"/>
      <c r="I389" s="8">
        <f t="shared" si="19"/>
        <v>0</v>
      </c>
      <c r="J389" s="13"/>
      <c r="K389" s="8">
        <f t="shared" si="20"/>
        <v>0</v>
      </c>
      <c r="L389" s="8">
        <f t="shared" si="18"/>
        <v>0</v>
      </c>
      <c r="M389" s="13">
        <v>0</v>
      </c>
      <c r="N389" s="13"/>
      <c r="O389" s="13"/>
      <c r="P389" s="13"/>
      <c r="Q389" s="13"/>
      <c r="R389" s="13"/>
      <c r="S389" s="14">
        <v>0</v>
      </c>
      <c r="T389" s="14">
        <v>0</v>
      </c>
      <c r="U389" s="41"/>
      <c r="V389" s="41"/>
      <c r="W389" s="41"/>
      <c r="X389" s="41"/>
      <c r="Y389" s="41"/>
      <c r="Z389" s="41"/>
      <c r="AA389" s="41"/>
      <c r="AB389" s="41"/>
    </row>
    <row r="390" spans="1:28" ht="16.5" thickBot="1" x14ac:dyDescent="0.3">
      <c r="A390" s="11">
        <v>388</v>
      </c>
      <c r="B390" s="12" t="s">
        <v>417</v>
      </c>
      <c r="C390" s="12"/>
      <c r="D390" s="7" t="s">
        <v>775</v>
      </c>
      <c r="E390" s="8" t="s">
        <v>149</v>
      </c>
      <c r="F390" s="13">
        <v>2</v>
      </c>
      <c r="G390" s="8"/>
      <c r="H390" s="8"/>
      <c r="I390" s="8">
        <f t="shared" si="19"/>
        <v>0</v>
      </c>
      <c r="J390" s="13"/>
      <c r="K390" s="8">
        <f t="shared" si="20"/>
        <v>0</v>
      </c>
      <c r="L390" s="8">
        <f t="shared" si="18"/>
        <v>0</v>
      </c>
      <c r="M390" s="13">
        <v>0</v>
      </c>
      <c r="N390" s="13"/>
      <c r="O390" s="13"/>
      <c r="P390" s="13"/>
      <c r="Q390" s="13"/>
      <c r="R390" s="13"/>
      <c r="S390" s="14">
        <v>0</v>
      </c>
      <c r="T390" s="14">
        <v>0</v>
      </c>
      <c r="U390" s="41"/>
      <c r="V390" s="41"/>
      <c r="W390" s="41"/>
      <c r="X390" s="41"/>
      <c r="Y390" s="41"/>
      <c r="Z390" s="41"/>
      <c r="AA390" s="41"/>
      <c r="AB390" s="41"/>
    </row>
    <row r="391" spans="1:28" ht="16.5" thickBot="1" x14ac:dyDescent="0.3">
      <c r="A391" s="11">
        <v>389</v>
      </c>
      <c r="B391" s="12" t="s">
        <v>418</v>
      </c>
      <c r="C391" s="12"/>
      <c r="D391" s="7" t="s">
        <v>776</v>
      </c>
      <c r="E391" s="8" t="s">
        <v>149</v>
      </c>
      <c r="F391" s="13">
        <v>2</v>
      </c>
      <c r="G391" s="8"/>
      <c r="H391" s="8"/>
      <c r="I391" s="8">
        <f t="shared" si="19"/>
        <v>0</v>
      </c>
      <c r="J391" s="13"/>
      <c r="K391" s="8">
        <f t="shared" si="20"/>
        <v>0</v>
      </c>
      <c r="L391" s="8">
        <f t="shared" si="18"/>
        <v>0</v>
      </c>
      <c r="M391" s="13">
        <v>0</v>
      </c>
      <c r="N391" s="13"/>
      <c r="O391" s="13"/>
      <c r="P391" s="13"/>
      <c r="Q391" s="13"/>
      <c r="R391" s="13"/>
      <c r="S391" s="14">
        <v>0</v>
      </c>
      <c r="T391" s="14">
        <v>0</v>
      </c>
      <c r="U391" s="41"/>
      <c r="V391" s="41"/>
      <c r="W391" s="41"/>
      <c r="X391" s="41"/>
      <c r="Y391" s="41"/>
      <c r="Z391" s="41"/>
      <c r="AA391" s="41"/>
      <c r="AB391" s="41"/>
    </row>
    <row r="392" spans="1:28" ht="16.5" thickBot="1" x14ac:dyDescent="0.3">
      <c r="A392" s="11">
        <v>390</v>
      </c>
      <c r="B392" s="12" t="s">
        <v>419</v>
      </c>
      <c r="C392" s="12"/>
      <c r="D392" s="7" t="s">
        <v>777</v>
      </c>
      <c r="E392" s="8" t="s">
        <v>149</v>
      </c>
      <c r="F392" s="13">
        <v>2</v>
      </c>
      <c r="G392" s="8"/>
      <c r="H392" s="8"/>
      <c r="I392" s="8">
        <f t="shared" si="19"/>
        <v>0</v>
      </c>
      <c r="J392" s="13"/>
      <c r="K392" s="8">
        <f t="shared" si="20"/>
        <v>0</v>
      </c>
      <c r="L392" s="8">
        <f t="shared" si="18"/>
        <v>0</v>
      </c>
      <c r="M392" s="13">
        <v>0</v>
      </c>
      <c r="N392" s="13"/>
      <c r="O392" s="13"/>
      <c r="P392" s="13"/>
      <c r="Q392" s="13"/>
      <c r="R392" s="13"/>
      <c r="S392" s="14">
        <v>0</v>
      </c>
      <c r="T392" s="14">
        <v>0</v>
      </c>
      <c r="U392" s="41"/>
      <c r="V392" s="41"/>
      <c r="W392" s="41"/>
      <c r="X392" s="41"/>
      <c r="Y392" s="41"/>
      <c r="Z392" s="41"/>
      <c r="AA392" s="41"/>
      <c r="AB392" s="41"/>
    </row>
    <row r="393" spans="1:28" ht="16.5" thickBot="1" x14ac:dyDescent="0.3">
      <c r="A393" s="11">
        <v>391</v>
      </c>
      <c r="B393" s="12" t="s">
        <v>420</v>
      </c>
      <c r="C393" s="12"/>
      <c r="D393" s="7" t="s">
        <v>778</v>
      </c>
      <c r="E393" s="8" t="s">
        <v>149</v>
      </c>
      <c r="F393" s="13">
        <v>2</v>
      </c>
      <c r="G393" s="8"/>
      <c r="H393" s="8"/>
      <c r="I393" s="8">
        <f t="shared" si="19"/>
        <v>0</v>
      </c>
      <c r="J393" s="13"/>
      <c r="K393" s="8">
        <f t="shared" si="20"/>
        <v>0</v>
      </c>
      <c r="L393" s="8">
        <f t="shared" si="18"/>
        <v>0</v>
      </c>
      <c r="M393" s="13">
        <v>0</v>
      </c>
      <c r="N393" s="13"/>
      <c r="O393" s="13"/>
      <c r="P393" s="13"/>
      <c r="Q393" s="13"/>
      <c r="R393" s="13"/>
      <c r="S393" s="14">
        <v>0</v>
      </c>
      <c r="T393" s="14">
        <v>0</v>
      </c>
      <c r="U393" s="41"/>
      <c r="V393" s="41"/>
      <c r="W393" s="41"/>
      <c r="X393" s="41"/>
      <c r="Y393" s="41"/>
      <c r="Z393" s="41"/>
      <c r="AA393" s="41"/>
      <c r="AB393" s="41"/>
    </row>
    <row r="394" spans="1:28" ht="16.5" thickBot="1" x14ac:dyDescent="0.3">
      <c r="A394" s="11">
        <v>392</v>
      </c>
      <c r="B394" s="12" t="s">
        <v>421</v>
      </c>
      <c r="C394" s="12"/>
      <c r="D394" s="7" t="s">
        <v>779</v>
      </c>
      <c r="E394" s="8" t="s">
        <v>149</v>
      </c>
      <c r="F394" s="13">
        <v>1</v>
      </c>
      <c r="G394" s="8"/>
      <c r="H394" s="8"/>
      <c r="I394" s="8">
        <f t="shared" si="19"/>
        <v>0</v>
      </c>
      <c r="J394" s="13"/>
      <c r="K394" s="8">
        <f t="shared" si="20"/>
        <v>0</v>
      </c>
      <c r="L394" s="8">
        <f t="shared" si="18"/>
        <v>0</v>
      </c>
      <c r="M394" s="13">
        <v>0</v>
      </c>
      <c r="N394" s="13"/>
      <c r="O394" s="13"/>
      <c r="P394" s="13"/>
      <c r="Q394" s="13"/>
      <c r="R394" s="13"/>
      <c r="S394" s="14">
        <v>0</v>
      </c>
      <c r="T394" s="14">
        <v>0</v>
      </c>
      <c r="U394" s="41"/>
      <c r="V394" s="41"/>
      <c r="W394" s="41"/>
      <c r="X394" s="41"/>
      <c r="Y394" s="41"/>
      <c r="Z394" s="41"/>
      <c r="AA394" s="41"/>
      <c r="AB394" s="41"/>
    </row>
    <row r="395" spans="1:28" ht="16.5" thickBot="1" x14ac:dyDescent="0.3">
      <c r="A395" s="11">
        <v>393</v>
      </c>
      <c r="B395" s="12" t="s">
        <v>422</v>
      </c>
      <c r="C395" s="12"/>
      <c r="D395" s="7" t="s">
        <v>742</v>
      </c>
      <c r="E395" s="8" t="s">
        <v>149</v>
      </c>
      <c r="F395" s="13">
        <v>1</v>
      </c>
      <c r="G395" s="8"/>
      <c r="H395" s="8"/>
      <c r="I395" s="8">
        <f t="shared" si="19"/>
        <v>0</v>
      </c>
      <c r="J395" s="13"/>
      <c r="K395" s="8">
        <f t="shared" si="20"/>
        <v>0</v>
      </c>
      <c r="L395" s="8">
        <f t="shared" si="18"/>
        <v>0</v>
      </c>
      <c r="M395" s="13">
        <v>0</v>
      </c>
      <c r="N395" s="13"/>
      <c r="O395" s="13"/>
      <c r="P395" s="13"/>
      <c r="Q395" s="13"/>
      <c r="R395" s="13"/>
      <c r="S395" s="14">
        <v>0</v>
      </c>
      <c r="T395" s="14">
        <v>0</v>
      </c>
      <c r="U395" s="41"/>
      <c r="V395" s="41"/>
      <c r="W395" s="41"/>
      <c r="X395" s="41"/>
      <c r="Y395" s="41"/>
      <c r="Z395" s="41"/>
      <c r="AA395" s="41"/>
      <c r="AB395" s="41"/>
    </row>
    <row r="396" spans="1:28" ht="16.5" thickBot="1" x14ac:dyDescent="0.3">
      <c r="A396" s="11">
        <v>394</v>
      </c>
      <c r="B396" s="12" t="s">
        <v>423</v>
      </c>
      <c r="C396" s="12"/>
      <c r="D396" s="7" t="s">
        <v>780</v>
      </c>
      <c r="E396" s="8" t="s">
        <v>149</v>
      </c>
      <c r="F396" s="13">
        <v>2</v>
      </c>
      <c r="G396" s="8"/>
      <c r="H396" s="8"/>
      <c r="I396" s="8">
        <f t="shared" si="19"/>
        <v>0</v>
      </c>
      <c r="J396" s="13"/>
      <c r="K396" s="8">
        <f t="shared" si="20"/>
        <v>0</v>
      </c>
      <c r="L396" s="8">
        <f t="shared" si="18"/>
        <v>0</v>
      </c>
      <c r="M396" s="13">
        <v>0</v>
      </c>
      <c r="N396" s="13"/>
      <c r="O396" s="13"/>
      <c r="P396" s="13"/>
      <c r="Q396" s="13"/>
      <c r="R396" s="13"/>
      <c r="S396" s="14">
        <v>0</v>
      </c>
      <c r="T396" s="14">
        <v>0</v>
      </c>
      <c r="U396" s="41"/>
      <c r="V396" s="41"/>
      <c r="W396" s="41"/>
      <c r="X396" s="41"/>
      <c r="Y396" s="41"/>
      <c r="Z396" s="41"/>
      <c r="AA396" s="41"/>
      <c r="AB396" s="41"/>
    </row>
    <row r="397" spans="1:28" ht="16.5" thickBot="1" x14ac:dyDescent="0.3">
      <c r="A397" s="11">
        <v>395</v>
      </c>
      <c r="B397" s="12" t="s">
        <v>424</v>
      </c>
      <c r="C397" s="12"/>
      <c r="D397" s="7" t="s">
        <v>776</v>
      </c>
      <c r="E397" s="8" t="s">
        <v>149</v>
      </c>
      <c r="F397" s="13">
        <v>2</v>
      </c>
      <c r="G397" s="8"/>
      <c r="H397" s="8"/>
      <c r="I397" s="8">
        <f t="shared" si="19"/>
        <v>0</v>
      </c>
      <c r="J397" s="13"/>
      <c r="K397" s="8">
        <f t="shared" si="20"/>
        <v>0</v>
      </c>
      <c r="L397" s="8">
        <f t="shared" si="18"/>
        <v>0</v>
      </c>
      <c r="M397" s="13">
        <v>0</v>
      </c>
      <c r="N397" s="13"/>
      <c r="O397" s="13"/>
      <c r="P397" s="13"/>
      <c r="Q397" s="13"/>
      <c r="R397" s="13"/>
      <c r="S397" s="14">
        <v>0</v>
      </c>
      <c r="T397" s="14">
        <v>0</v>
      </c>
      <c r="U397" s="41"/>
      <c r="V397" s="41"/>
      <c r="W397" s="41"/>
      <c r="X397" s="41"/>
      <c r="Y397" s="41"/>
      <c r="Z397" s="41"/>
      <c r="AA397" s="41"/>
      <c r="AB397" s="41"/>
    </row>
    <row r="398" spans="1:28" ht="16.5" thickBot="1" x14ac:dyDescent="0.3">
      <c r="A398" s="11">
        <v>396</v>
      </c>
      <c r="B398" s="12" t="s">
        <v>425</v>
      </c>
      <c r="C398" s="12"/>
      <c r="D398" s="7" t="s">
        <v>750</v>
      </c>
      <c r="E398" s="8" t="s">
        <v>29</v>
      </c>
      <c r="F398" s="13">
        <v>1</v>
      </c>
      <c r="G398" s="8"/>
      <c r="H398" s="8"/>
      <c r="I398" s="8">
        <f t="shared" si="19"/>
        <v>0</v>
      </c>
      <c r="J398" s="13"/>
      <c r="K398" s="8">
        <f t="shared" si="20"/>
        <v>0</v>
      </c>
      <c r="L398" s="8">
        <f t="shared" si="18"/>
        <v>0</v>
      </c>
      <c r="M398" s="13">
        <v>0</v>
      </c>
      <c r="N398" s="13"/>
      <c r="O398" s="13"/>
      <c r="P398" s="13"/>
      <c r="Q398" s="13"/>
      <c r="R398" s="13"/>
      <c r="S398" s="14">
        <v>0</v>
      </c>
      <c r="T398" s="14">
        <v>0</v>
      </c>
      <c r="U398" s="41"/>
      <c r="V398" s="41"/>
      <c r="W398" s="41"/>
      <c r="X398" s="41"/>
      <c r="Y398" s="41"/>
      <c r="Z398" s="41"/>
      <c r="AA398" s="41"/>
      <c r="AB398" s="41"/>
    </row>
    <row r="399" spans="1:28" ht="16.5" thickBot="1" x14ac:dyDescent="0.3">
      <c r="A399" s="11">
        <v>397</v>
      </c>
      <c r="B399" s="12" t="s">
        <v>426</v>
      </c>
      <c r="C399" s="12"/>
      <c r="D399" s="7" t="s">
        <v>781</v>
      </c>
      <c r="E399" s="8" t="s">
        <v>149</v>
      </c>
      <c r="F399" s="13">
        <v>2</v>
      </c>
      <c r="G399" s="8"/>
      <c r="H399" s="8"/>
      <c r="I399" s="8">
        <f t="shared" si="19"/>
        <v>0</v>
      </c>
      <c r="J399" s="13"/>
      <c r="K399" s="8">
        <f t="shared" si="20"/>
        <v>0</v>
      </c>
      <c r="L399" s="8">
        <f t="shared" si="18"/>
        <v>0</v>
      </c>
      <c r="M399" s="13">
        <v>0</v>
      </c>
      <c r="N399" s="13"/>
      <c r="O399" s="13"/>
      <c r="P399" s="13"/>
      <c r="Q399" s="13"/>
      <c r="R399" s="13"/>
      <c r="S399" s="14">
        <v>0</v>
      </c>
      <c r="T399" s="14">
        <v>0</v>
      </c>
      <c r="U399" s="41"/>
      <c r="V399" s="41"/>
      <c r="W399" s="41"/>
      <c r="X399" s="41"/>
      <c r="Y399" s="41"/>
      <c r="Z399" s="41"/>
      <c r="AA399" s="41"/>
      <c r="AB399" s="41"/>
    </row>
    <row r="400" spans="1:28" ht="16.5" thickBot="1" x14ac:dyDescent="0.3">
      <c r="A400" s="11">
        <v>398</v>
      </c>
      <c r="B400" s="12" t="s">
        <v>427</v>
      </c>
      <c r="C400" s="12"/>
      <c r="D400" s="7" t="s">
        <v>782</v>
      </c>
      <c r="E400" s="8" t="s">
        <v>149</v>
      </c>
      <c r="F400" s="13">
        <v>2</v>
      </c>
      <c r="G400" s="8"/>
      <c r="H400" s="8"/>
      <c r="I400" s="8">
        <f t="shared" si="19"/>
        <v>0</v>
      </c>
      <c r="J400" s="13"/>
      <c r="K400" s="8">
        <f t="shared" si="20"/>
        <v>0</v>
      </c>
      <c r="L400" s="8">
        <f t="shared" si="18"/>
        <v>0</v>
      </c>
      <c r="M400" s="13">
        <v>0</v>
      </c>
      <c r="N400" s="13"/>
      <c r="O400" s="13"/>
      <c r="P400" s="13"/>
      <c r="Q400" s="13"/>
      <c r="R400" s="13"/>
      <c r="S400" s="14">
        <v>0</v>
      </c>
      <c r="T400" s="14">
        <v>0</v>
      </c>
      <c r="U400" s="41"/>
      <c r="V400" s="41"/>
      <c r="W400" s="41"/>
      <c r="X400" s="41"/>
      <c r="Y400" s="41"/>
      <c r="Z400" s="41"/>
      <c r="AA400" s="41"/>
      <c r="AB400" s="41"/>
    </row>
    <row r="401" spans="1:30" ht="16.5" thickBot="1" x14ac:dyDescent="0.3">
      <c r="A401" s="11">
        <v>399</v>
      </c>
      <c r="B401" s="12" t="s">
        <v>428</v>
      </c>
      <c r="C401" s="12"/>
      <c r="D401" s="7" t="s">
        <v>783</v>
      </c>
      <c r="E401" s="8" t="s">
        <v>149</v>
      </c>
      <c r="F401" s="13">
        <v>2</v>
      </c>
      <c r="G401" s="8"/>
      <c r="H401" s="8"/>
      <c r="I401" s="8">
        <f t="shared" si="19"/>
        <v>0</v>
      </c>
      <c r="J401" s="13"/>
      <c r="K401" s="8">
        <f t="shared" si="20"/>
        <v>0</v>
      </c>
      <c r="L401" s="8">
        <f t="shared" si="18"/>
        <v>0</v>
      </c>
      <c r="M401" s="13">
        <v>0</v>
      </c>
      <c r="N401" s="13"/>
      <c r="O401" s="13"/>
      <c r="P401" s="13"/>
      <c r="Q401" s="13"/>
      <c r="R401" s="13"/>
      <c r="S401" s="14">
        <v>0</v>
      </c>
      <c r="T401" s="14">
        <v>0</v>
      </c>
      <c r="U401" s="41"/>
      <c r="V401" s="41"/>
      <c r="W401" s="41"/>
      <c r="X401" s="41"/>
      <c r="Y401" s="41"/>
      <c r="Z401" s="41"/>
      <c r="AA401" s="41"/>
      <c r="AB401" s="41"/>
    </row>
    <row r="402" spans="1:30" ht="16.5" thickBot="1" x14ac:dyDescent="0.3">
      <c r="A402" s="11">
        <v>400</v>
      </c>
      <c r="B402" s="12" t="s">
        <v>429</v>
      </c>
      <c r="C402" s="12"/>
      <c r="D402" s="7" t="s">
        <v>784</v>
      </c>
      <c r="E402" s="8" t="s">
        <v>149</v>
      </c>
      <c r="F402" s="13">
        <v>2</v>
      </c>
      <c r="G402" s="8"/>
      <c r="H402" s="8"/>
      <c r="I402" s="8">
        <f t="shared" si="19"/>
        <v>0</v>
      </c>
      <c r="J402" s="13"/>
      <c r="K402" s="8">
        <f t="shared" si="20"/>
        <v>0</v>
      </c>
      <c r="L402" s="8">
        <f t="shared" si="18"/>
        <v>0</v>
      </c>
      <c r="M402" s="13">
        <v>0</v>
      </c>
      <c r="N402" s="13"/>
      <c r="O402" s="13"/>
      <c r="P402" s="13"/>
      <c r="Q402" s="13"/>
      <c r="R402" s="13"/>
      <c r="S402" s="14">
        <v>0</v>
      </c>
      <c r="T402" s="14">
        <v>0</v>
      </c>
      <c r="U402" s="41"/>
      <c r="V402" s="41"/>
      <c r="W402" s="41"/>
      <c r="X402" s="41"/>
      <c r="Y402" s="41"/>
      <c r="Z402" s="41"/>
      <c r="AA402" s="41"/>
      <c r="AB402" s="41"/>
    </row>
    <row r="403" spans="1:30" ht="16.5" thickBot="1" x14ac:dyDescent="0.3">
      <c r="A403" s="11">
        <v>401</v>
      </c>
      <c r="B403" s="12" t="s">
        <v>430</v>
      </c>
      <c r="C403" s="12"/>
      <c r="D403" s="7" t="s">
        <v>785</v>
      </c>
      <c r="E403" s="8" t="s">
        <v>149</v>
      </c>
      <c r="F403" s="13">
        <v>3</v>
      </c>
      <c r="G403" s="8"/>
      <c r="H403" s="8"/>
      <c r="I403" s="8">
        <f t="shared" si="19"/>
        <v>0</v>
      </c>
      <c r="J403" s="13"/>
      <c r="K403" s="8">
        <f t="shared" si="20"/>
        <v>0</v>
      </c>
      <c r="L403" s="8">
        <f t="shared" si="18"/>
        <v>0</v>
      </c>
      <c r="M403" s="13">
        <v>0</v>
      </c>
      <c r="N403" s="13"/>
      <c r="O403" s="13"/>
      <c r="P403" s="13"/>
      <c r="Q403" s="13"/>
      <c r="R403" s="13"/>
      <c r="S403" s="14">
        <v>0</v>
      </c>
      <c r="T403" s="14">
        <v>0</v>
      </c>
      <c r="U403" s="41"/>
      <c r="V403" s="41"/>
      <c r="W403" s="41"/>
      <c r="X403" s="41"/>
      <c r="Y403" s="41"/>
      <c r="Z403" s="41"/>
      <c r="AA403" s="41"/>
      <c r="AB403" s="41"/>
    </row>
    <row r="404" spans="1:30" ht="16.5" thickBot="1" x14ac:dyDescent="0.3">
      <c r="A404" s="11" t="s">
        <v>431</v>
      </c>
      <c r="B404" s="12" t="s">
        <v>432</v>
      </c>
      <c r="C404" s="12"/>
      <c r="D404" s="7" t="s">
        <v>786</v>
      </c>
      <c r="E404" s="8" t="s">
        <v>149</v>
      </c>
      <c r="F404" s="13">
        <v>2</v>
      </c>
      <c r="G404" s="8"/>
      <c r="H404" s="8"/>
      <c r="I404" s="8">
        <f t="shared" si="19"/>
        <v>0</v>
      </c>
      <c r="J404" s="13"/>
      <c r="K404" s="8">
        <f t="shared" si="20"/>
        <v>0</v>
      </c>
      <c r="L404" s="8">
        <f t="shared" si="18"/>
        <v>0</v>
      </c>
      <c r="M404" s="13">
        <v>0</v>
      </c>
      <c r="N404" s="13"/>
      <c r="O404" s="13"/>
      <c r="P404" s="13"/>
      <c r="Q404" s="13"/>
      <c r="R404" s="13"/>
      <c r="S404" s="14">
        <v>0</v>
      </c>
      <c r="T404" s="14">
        <v>0</v>
      </c>
      <c r="U404" s="41"/>
      <c r="V404" s="41"/>
      <c r="W404" s="41"/>
      <c r="X404" s="41"/>
      <c r="Y404" s="41"/>
      <c r="Z404" s="41"/>
      <c r="AA404" s="41"/>
      <c r="AB404" s="41"/>
    </row>
    <row r="405" spans="1:30" ht="16.5" thickBot="1" x14ac:dyDescent="0.3">
      <c r="A405" s="11">
        <v>403</v>
      </c>
      <c r="B405" s="12" t="s">
        <v>433</v>
      </c>
      <c r="C405" s="12"/>
      <c r="D405" s="7" t="s">
        <v>787</v>
      </c>
      <c r="E405" s="8" t="s">
        <v>149</v>
      </c>
      <c r="F405" s="13">
        <v>2</v>
      </c>
      <c r="G405" s="8"/>
      <c r="H405" s="8"/>
      <c r="I405" s="8">
        <f t="shared" si="19"/>
        <v>0</v>
      </c>
      <c r="J405" s="13"/>
      <c r="K405" s="8">
        <f t="shared" si="20"/>
        <v>0</v>
      </c>
      <c r="L405" s="8">
        <f t="shared" si="18"/>
        <v>0</v>
      </c>
      <c r="M405" s="13">
        <v>0</v>
      </c>
      <c r="N405" s="13"/>
      <c r="O405" s="13"/>
      <c r="P405" s="13"/>
      <c r="Q405" s="13"/>
      <c r="R405" s="13"/>
      <c r="S405" s="14">
        <v>0</v>
      </c>
      <c r="T405" s="14">
        <v>0</v>
      </c>
      <c r="U405" s="41"/>
      <c r="V405" s="41"/>
      <c r="W405" s="41"/>
      <c r="X405" s="41"/>
      <c r="Y405" s="41"/>
      <c r="Z405" s="41"/>
      <c r="AA405" s="41"/>
      <c r="AB405" s="41"/>
    </row>
    <row r="406" spans="1:30" ht="16.5" thickBot="1" x14ac:dyDescent="0.3">
      <c r="A406" s="11">
        <v>404</v>
      </c>
      <c r="B406" s="12" t="s">
        <v>434</v>
      </c>
      <c r="C406" s="12"/>
      <c r="D406" s="7" t="s">
        <v>788</v>
      </c>
      <c r="E406" s="8" t="s">
        <v>149</v>
      </c>
      <c r="F406" s="13">
        <v>1</v>
      </c>
      <c r="G406" s="8"/>
      <c r="H406" s="8"/>
      <c r="I406" s="8">
        <f t="shared" si="19"/>
        <v>0</v>
      </c>
      <c r="J406" s="13"/>
      <c r="K406" s="8">
        <f t="shared" si="20"/>
        <v>0</v>
      </c>
      <c r="L406" s="8">
        <f t="shared" si="18"/>
        <v>0</v>
      </c>
      <c r="M406" s="13">
        <v>0</v>
      </c>
      <c r="N406" s="13"/>
      <c r="O406" s="13"/>
      <c r="P406" s="13"/>
      <c r="Q406" s="13"/>
      <c r="R406" s="13"/>
      <c r="S406" s="14">
        <v>0</v>
      </c>
      <c r="T406" s="14">
        <v>0</v>
      </c>
      <c r="U406" s="41"/>
      <c r="V406" s="41"/>
      <c r="W406" s="41"/>
      <c r="X406" s="41"/>
      <c r="Y406" s="41"/>
      <c r="Z406" s="41"/>
      <c r="AA406" s="41"/>
      <c r="AB406" s="41"/>
    </row>
    <row r="407" spans="1:30" ht="16.5" thickBot="1" x14ac:dyDescent="0.3">
      <c r="A407" s="52">
        <v>405</v>
      </c>
      <c r="B407" s="34" t="s">
        <v>435</v>
      </c>
      <c r="C407" s="34" t="s">
        <v>436</v>
      </c>
      <c r="D407" s="53" t="s">
        <v>789</v>
      </c>
      <c r="E407" s="54" t="s">
        <v>149</v>
      </c>
      <c r="F407" s="35">
        <v>1</v>
      </c>
      <c r="G407" s="54"/>
      <c r="H407" s="54"/>
      <c r="I407" s="54">
        <f t="shared" si="19"/>
        <v>0</v>
      </c>
      <c r="J407" s="35"/>
      <c r="K407" s="54">
        <f t="shared" si="20"/>
        <v>0</v>
      </c>
      <c r="L407" s="54">
        <f t="shared" si="18"/>
        <v>0</v>
      </c>
      <c r="M407" s="35">
        <v>0</v>
      </c>
      <c r="N407" s="35"/>
      <c r="O407" s="35"/>
      <c r="P407" s="35"/>
      <c r="Q407" s="35"/>
      <c r="R407" s="35"/>
      <c r="S407" s="36">
        <v>0</v>
      </c>
      <c r="T407" s="36">
        <v>0</v>
      </c>
      <c r="U407" s="41"/>
      <c r="V407" s="41"/>
      <c r="W407" s="41"/>
      <c r="X407" s="41"/>
      <c r="Y407" s="41"/>
      <c r="Z407" s="41"/>
      <c r="AA407" s="41"/>
      <c r="AB407" s="41"/>
    </row>
    <row r="408" spans="1:30" ht="20.25" customHeight="1" thickBot="1" x14ac:dyDescent="0.3">
      <c r="A408" s="79">
        <v>406</v>
      </c>
      <c r="B408" s="108" t="s">
        <v>437</v>
      </c>
      <c r="C408" s="80" t="s">
        <v>438</v>
      </c>
      <c r="D408" s="80">
        <v>0</v>
      </c>
      <c r="E408" s="81" t="s">
        <v>439</v>
      </c>
      <c r="F408" s="81">
        <v>1</v>
      </c>
      <c r="G408" s="81"/>
      <c r="H408" s="81"/>
      <c r="I408" s="81">
        <f t="shared" si="19"/>
        <v>0</v>
      </c>
      <c r="J408" s="81">
        <v>0.53</v>
      </c>
      <c r="K408" s="81">
        <f t="shared" si="20"/>
        <v>0.5</v>
      </c>
      <c r="L408" s="81">
        <f t="shared" si="18"/>
        <v>0</v>
      </c>
      <c r="M408" s="81">
        <v>-4060</v>
      </c>
      <c r="N408" s="81"/>
      <c r="O408" s="81">
        <f>F408*X408*275</f>
        <v>1100</v>
      </c>
      <c r="P408" s="82">
        <f>I408*11.2</f>
        <v>0</v>
      </c>
      <c r="Q408" s="81">
        <f t="shared" ref="Q408:Q471" si="21">MAX(P408,O408)</f>
        <v>1100</v>
      </c>
      <c r="R408" s="81">
        <f>L408*X408*275</f>
        <v>0</v>
      </c>
      <c r="S408" s="82">
        <f>I408*0.53</f>
        <v>0</v>
      </c>
      <c r="T408" s="82">
        <f>P408*9%</f>
        <v>0</v>
      </c>
      <c r="U408" s="82">
        <f>N408+Q408+R408+S408+T408</f>
        <v>1100</v>
      </c>
      <c r="V408" s="82">
        <v>1150</v>
      </c>
      <c r="W408" s="82">
        <f>U408-V408</f>
        <v>-50</v>
      </c>
      <c r="X408" s="83">
        <v>4</v>
      </c>
      <c r="Y408" s="41">
        <f>Q408+R408</f>
        <v>1100</v>
      </c>
      <c r="Z408" s="41">
        <v>36.57</v>
      </c>
      <c r="AA408" s="41">
        <v>69.551999999999992</v>
      </c>
      <c r="AB408" s="41"/>
      <c r="AC408" s="10">
        <v>4</v>
      </c>
      <c r="AD408" s="19">
        <v>44943</v>
      </c>
    </row>
    <row r="409" spans="1:30" ht="16.5" thickBot="1" x14ac:dyDescent="0.3">
      <c r="A409" s="45">
        <v>407</v>
      </c>
      <c r="B409" s="46" t="s">
        <v>440</v>
      </c>
      <c r="C409" s="46"/>
      <c r="D409" s="46" t="s">
        <v>790</v>
      </c>
      <c r="E409" s="47" t="s">
        <v>149</v>
      </c>
      <c r="F409" s="47">
        <v>2</v>
      </c>
      <c r="G409" s="47"/>
      <c r="H409" s="47"/>
      <c r="I409" s="47">
        <f t="shared" si="19"/>
        <v>0</v>
      </c>
      <c r="J409" s="47"/>
      <c r="K409" s="47">
        <f t="shared" si="20"/>
        <v>0</v>
      </c>
      <c r="L409" s="47">
        <f t="shared" si="18"/>
        <v>0</v>
      </c>
      <c r="M409" s="47">
        <v>0</v>
      </c>
      <c r="N409" s="47"/>
      <c r="O409" s="47">
        <f t="shared" ref="O409:O472" si="22">F409*X409*275</f>
        <v>0</v>
      </c>
      <c r="P409" s="47">
        <f t="shared" ref="P409:P472" si="23">I409*11.2</f>
        <v>0</v>
      </c>
      <c r="Q409" s="47">
        <f t="shared" si="21"/>
        <v>0</v>
      </c>
      <c r="R409" s="47">
        <f t="shared" ref="R409:R472" si="24">L409*X409*275</f>
        <v>0</v>
      </c>
      <c r="S409" s="48">
        <f t="shared" ref="S409:S472" si="25">I409*0.53</f>
        <v>0</v>
      </c>
      <c r="T409" s="48">
        <f t="shared" ref="T409:T472" si="26">P409*9%</f>
        <v>0</v>
      </c>
      <c r="U409" s="41">
        <f t="shared" ref="U409:U472" si="27">N409+Q409+R409+S409+T409</f>
        <v>0</v>
      </c>
      <c r="V409" s="41"/>
      <c r="W409" s="41">
        <f t="shared" ref="W409:W472" si="28">U409-V409</f>
        <v>0</v>
      </c>
      <c r="X409" s="41"/>
      <c r="Y409" s="41"/>
      <c r="Z409" s="41">
        <v>352.45000000000005</v>
      </c>
      <c r="AA409" s="41">
        <v>670.31999999999994</v>
      </c>
      <c r="AB409" s="41"/>
    </row>
    <row r="410" spans="1:30" ht="16.5" thickBot="1" x14ac:dyDescent="0.3">
      <c r="A410" s="11">
        <v>408</v>
      </c>
      <c r="B410" s="12" t="s">
        <v>441</v>
      </c>
      <c r="C410" s="12"/>
      <c r="D410" s="7" t="s">
        <v>748</v>
      </c>
      <c r="E410" s="8" t="s">
        <v>149</v>
      </c>
      <c r="F410" s="13">
        <v>2</v>
      </c>
      <c r="G410" s="8"/>
      <c r="H410" s="8"/>
      <c r="I410" s="8">
        <f t="shared" si="19"/>
        <v>0</v>
      </c>
      <c r="J410" s="13"/>
      <c r="K410" s="8">
        <f t="shared" si="20"/>
        <v>0</v>
      </c>
      <c r="L410" s="8">
        <f t="shared" si="18"/>
        <v>0</v>
      </c>
      <c r="M410" s="13">
        <v>0</v>
      </c>
      <c r="N410" s="13"/>
      <c r="O410" s="13">
        <f t="shared" si="22"/>
        <v>0</v>
      </c>
      <c r="P410" s="13">
        <f t="shared" si="23"/>
        <v>0</v>
      </c>
      <c r="Q410" s="13">
        <f t="shared" si="21"/>
        <v>0</v>
      </c>
      <c r="R410" s="13">
        <f t="shared" si="24"/>
        <v>0</v>
      </c>
      <c r="S410" s="14">
        <f t="shared" si="25"/>
        <v>0</v>
      </c>
      <c r="T410" s="14">
        <f t="shared" si="26"/>
        <v>0</v>
      </c>
      <c r="U410" s="41">
        <f t="shared" si="27"/>
        <v>0</v>
      </c>
      <c r="V410" s="41"/>
      <c r="W410" s="41">
        <f t="shared" si="28"/>
        <v>0</v>
      </c>
      <c r="X410" s="41"/>
      <c r="Y410" s="41"/>
      <c r="Z410" s="41">
        <v>58.300000000000004</v>
      </c>
      <c r="AA410" s="41">
        <v>110.88</v>
      </c>
      <c r="AB410" s="41"/>
    </row>
    <row r="411" spans="1:30" ht="16.5" thickBot="1" x14ac:dyDescent="0.3">
      <c r="A411" s="11">
        <v>409</v>
      </c>
      <c r="B411" s="12" t="s">
        <v>442</v>
      </c>
      <c r="C411" s="12"/>
      <c r="D411" s="7" t="s">
        <v>791</v>
      </c>
      <c r="E411" s="8" t="s">
        <v>149</v>
      </c>
      <c r="F411" s="13">
        <v>2</v>
      </c>
      <c r="G411" s="8"/>
      <c r="H411" s="8"/>
      <c r="I411" s="8">
        <f t="shared" si="19"/>
        <v>0</v>
      </c>
      <c r="J411" s="13"/>
      <c r="K411" s="8">
        <f t="shared" si="20"/>
        <v>0</v>
      </c>
      <c r="L411" s="8">
        <f t="shared" si="18"/>
        <v>0</v>
      </c>
      <c r="M411" s="13">
        <v>0</v>
      </c>
      <c r="N411" s="13"/>
      <c r="O411" s="13">
        <f t="shared" si="22"/>
        <v>0</v>
      </c>
      <c r="P411" s="13">
        <f t="shared" si="23"/>
        <v>0</v>
      </c>
      <c r="Q411" s="13">
        <f t="shared" si="21"/>
        <v>0</v>
      </c>
      <c r="R411" s="13">
        <f t="shared" si="24"/>
        <v>0</v>
      </c>
      <c r="S411" s="14">
        <f t="shared" si="25"/>
        <v>0</v>
      </c>
      <c r="T411" s="14">
        <f t="shared" si="26"/>
        <v>0</v>
      </c>
      <c r="U411" s="41">
        <f t="shared" si="27"/>
        <v>0</v>
      </c>
      <c r="V411" s="41"/>
      <c r="W411" s="41">
        <f t="shared" si="28"/>
        <v>0</v>
      </c>
      <c r="X411" s="41"/>
      <c r="Y411" s="41"/>
      <c r="Z411" s="41">
        <v>39.22</v>
      </c>
      <c r="AA411" s="41">
        <v>74.591999999999999</v>
      </c>
      <c r="AB411" s="41"/>
    </row>
    <row r="412" spans="1:30" ht="16.5" thickBot="1" x14ac:dyDescent="0.3">
      <c r="A412" s="11">
        <v>410</v>
      </c>
      <c r="B412" s="12" t="s">
        <v>443</v>
      </c>
      <c r="C412" s="12"/>
      <c r="D412" s="7" t="s">
        <v>792</v>
      </c>
      <c r="E412" s="8" t="s">
        <v>149</v>
      </c>
      <c r="F412" s="13">
        <v>2</v>
      </c>
      <c r="G412" s="8"/>
      <c r="H412" s="8"/>
      <c r="I412" s="8">
        <f t="shared" si="19"/>
        <v>0</v>
      </c>
      <c r="J412" s="13"/>
      <c r="K412" s="8">
        <f t="shared" si="20"/>
        <v>0</v>
      </c>
      <c r="L412" s="8">
        <f t="shared" si="18"/>
        <v>0</v>
      </c>
      <c r="M412" s="13">
        <v>0</v>
      </c>
      <c r="N412" s="13"/>
      <c r="O412" s="13">
        <f t="shared" si="22"/>
        <v>0</v>
      </c>
      <c r="P412" s="13">
        <f t="shared" si="23"/>
        <v>0</v>
      </c>
      <c r="Q412" s="13">
        <f t="shared" si="21"/>
        <v>0</v>
      </c>
      <c r="R412" s="13">
        <f t="shared" si="24"/>
        <v>0</v>
      </c>
      <c r="S412" s="14">
        <f t="shared" si="25"/>
        <v>0</v>
      </c>
      <c r="T412" s="14">
        <f t="shared" si="26"/>
        <v>0</v>
      </c>
      <c r="U412" s="41">
        <f t="shared" si="27"/>
        <v>0</v>
      </c>
      <c r="V412" s="41"/>
      <c r="W412" s="41">
        <f t="shared" si="28"/>
        <v>0</v>
      </c>
      <c r="X412" s="41"/>
      <c r="Y412" s="41"/>
      <c r="Z412" s="41">
        <v>36.04</v>
      </c>
      <c r="AA412" s="41">
        <v>68.543999999999983</v>
      </c>
      <c r="AB412" s="41"/>
    </row>
    <row r="413" spans="1:30" ht="16.5" thickBot="1" x14ac:dyDescent="0.3">
      <c r="A413" s="11">
        <v>411</v>
      </c>
      <c r="B413" s="12" t="s">
        <v>444</v>
      </c>
      <c r="C413" s="12"/>
      <c r="D413" s="7" t="s">
        <v>793</v>
      </c>
      <c r="E413" s="8" t="s">
        <v>149</v>
      </c>
      <c r="F413" s="13">
        <v>2</v>
      </c>
      <c r="G413" s="8"/>
      <c r="H413" s="8"/>
      <c r="I413" s="8">
        <f t="shared" si="19"/>
        <v>0</v>
      </c>
      <c r="J413" s="13"/>
      <c r="K413" s="8">
        <f t="shared" si="20"/>
        <v>0</v>
      </c>
      <c r="L413" s="8">
        <f t="shared" si="18"/>
        <v>0</v>
      </c>
      <c r="M413" s="13">
        <v>0</v>
      </c>
      <c r="N413" s="13"/>
      <c r="O413" s="13">
        <f t="shared" si="22"/>
        <v>0</v>
      </c>
      <c r="P413" s="13">
        <f t="shared" si="23"/>
        <v>0</v>
      </c>
      <c r="Q413" s="13">
        <f t="shared" si="21"/>
        <v>0</v>
      </c>
      <c r="R413" s="13">
        <f t="shared" si="24"/>
        <v>0</v>
      </c>
      <c r="S413" s="14">
        <f t="shared" si="25"/>
        <v>0</v>
      </c>
      <c r="T413" s="14">
        <f t="shared" si="26"/>
        <v>0</v>
      </c>
      <c r="U413" s="41">
        <f t="shared" si="27"/>
        <v>0</v>
      </c>
      <c r="V413" s="41"/>
      <c r="W413" s="41">
        <f t="shared" si="28"/>
        <v>0</v>
      </c>
      <c r="X413" s="41"/>
      <c r="Y413" s="41"/>
      <c r="Z413" s="41">
        <v>25.970000000000002</v>
      </c>
      <c r="AA413" s="41">
        <v>49.391999999999996</v>
      </c>
      <c r="AB413" s="41"/>
    </row>
    <row r="414" spans="1:30" ht="16.5" thickBot="1" x14ac:dyDescent="0.3">
      <c r="A414" s="11">
        <v>412</v>
      </c>
      <c r="B414" s="12" t="s">
        <v>445</v>
      </c>
      <c r="C414" s="12"/>
      <c r="D414" s="7" t="s">
        <v>773</v>
      </c>
      <c r="E414" s="8" t="s">
        <v>149</v>
      </c>
      <c r="F414" s="13">
        <v>2</v>
      </c>
      <c r="G414" s="8"/>
      <c r="H414" s="8"/>
      <c r="I414" s="8">
        <f t="shared" si="19"/>
        <v>0</v>
      </c>
      <c r="J414" s="13"/>
      <c r="K414" s="8">
        <f t="shared" si="20"/>
        <v>0</v>
      </c>
      <c r="L414" s="8">
        <f t="shared" si="18"/>
        <v>0</v>
      </c>
      <c r="M414" s="13">
        <v>0</v>
      </c>
      <c r="N414" s="13"/>
      <c r="O414" s="13">
        <f t="shared" si="22"/>
        <v>0</v>
      </c>
      <c r="P414" s="13">
        <f t="shared" si="23"/>
        <v>0</v>
      </c>
      <c r="Q414" s="13">
        <f t="shared" si="21"/>
        <v>0</v>
      </c>
      <c r="R414" s="13">
        <f t="shared" si="24"/>
        <v>0</v>
      </c>
      <c r="S414" s="14">
        <f t="shared" si="25"/>
        <v>0</v>
      </c>
      <c r="T414" s="14">
        <f t="shared" si="26"/>
        <v>0</v>
      </c>
      <c r="U414" s="41">
        <f t="shared" si="27"/>
        <v>0</v>
      </c>
      <c r="V414" s="41"/>
      <c r="W414" s="41">
        <f t="shared" si="28"/>
        <v>0</v>
      </c>
      <c r="X414" s="41"/>
      <c r="Y414" s="41"/>
      <c r="Z414" s="41">
        <v>1.06</v>
      </c>
      <c r="AA414" s="41">
        <v>2.016</v>
      </c>
      <c r="AB414" s="41"/>
    </row>
    <row r="415" spans="1:30" ht="16.5" thickBot="1" x14ac:dyDescent="0.3">
      <c r="A415" s="11">
        <v>413</v>
      </c>
      <c r="B415" s="12" t="s">
        <v>446</v>
      </c>
      <c r="C415" s="12"/>
      <c r="D415" s="7" t="s">
        <v>762</v>
      </c>
      <c r="E415" s="8" t="s">
        <v>149</v>
      </c>
      <c r="F415" s="13">
        <v>1</v>
      </c>
      <c r="G415" s="8"/>
      <c r="H415" s="8"/>
      <c r="I415" s="8">
        <f t="shared" si="19"/>
        <v>0</v>
      </c>
      <c r="J415" s="13"/>
      <c r="K415" s="8">
        <f t="shared" si="20"/>
        <v>0</v>
      </c>
      <c r="L415" s="8">
        <f t="shared" si="18"/>
        <v>0</v>
      </c>
      <c r="M415" s="13">
        <v>0</v>
      </c>
      <c r="N415" s="13"/>
      <c r="O415" s="13">
        <f t="shared" si="22"/>
        <v>0</v>
      </c>
      <c r="P415" s="13">
        <f t="shared" si="23"/>
        <v>0</v>
      </c>
      <c r="Q415" s="13">
        <f t="shared" si="21"/>
        <v>0</v>
      </c>
      <c r="R415" s="13">
        <f t="shared" si="24"/>
        <v>0</v>
      </c>
      <c r="S415" s="14">
        <f t="shared" si="25"/>
        <v>0</v>
      </c>
      <c r="T415" s="14">
        <f t="shared" si="26"/>
        <v>0</v>
      </c>
      <c r="U415" s="41">
        <f t="shared" si="27"/>
        <v>0</v>
      </c>
      <c r="V415" s="41"/>
      <c r="W415" s="41">
        <f t="shared" si="28"/>
        <v>0</v>
      </c>
      <c r="X415" s="41"/>
      <c r="Y415" s="41"/>
      <c r="Z415" s="41">
        <v>38.690000000000005</v>
      </c>
      <c r="AA415" s="41">
        <v>73.583999999999989</v>
      </c>
      <c r="AB415" s="41"/>
    </row>
    <row r="416" spans="1:30" ht="16.5" thickBot="1" x14ac:dyDescent="0.3">
      <c r="A416" s="11">
        <v>414</v>
      </c>
      <c r="B416" s="12" t="s">
        <v>447</v>
      </c>
      <c r="C416" s="12"/>
      <c r="D416" s="7" t="s">
        <v>794</v>
      </c>
      <c r="E416" s="8" t="s">
        <v>149</v>
      </c>
      <c r="F416" s="13">
        <v>1</v>
      </c>
      <c r="G416" s="8"/>
      <c r="H416" s="8"/>
      <c r="I416" s="8">
        <f t="shared" si="19"/>
        <v>0</v>
      </c>
      <c r="J416" s="13"/>
      <c r="K416" s="8">
        <f t="shared" si="20"/>
        <v>0</v>
      </c>
      <c r="L416" s="8">
        <f t="shared" si="18"/>
        <v>0</v>
      </c>
      <c r="M416" s="13">
        <v>0</v>
      </c>
      <c r="N416" s="13"/>
      <c r="O416" s="13">
        <f t="shared" si="22"/>
        <v>0</v>
      </c>
      <c r="P416" s="13">
        <f t="shared" si="23"/>
        <v>0</v>
      </c>
      <c r="Q416" s="13">
        <f t="shared" si="21"/>
        <v>0</v>
      </c>
      <c r="R416" s="13">
        <f t="shared" si="24"/>
        <v>0</v>
      </c>
      <c r="S416" s="14">
        <f t="shared" si="25"/>
        <v>0</v>
      </c>
      <c r="T416" s="14">
        <f t="shared" si="26"/>
        <v>0</v>
      </c>
      <c r="U416" s="41">
        <f t="shared" si="27"/>
        <v>0</v>
      </c>
      <c r="V416" s="41"/>
      <c r="W416" s="41">
        <f t="shared" si="28"/>
        <v>0</v>
      </c>
      <c r="X416" s="41"/>
      <c r="Y416" s="41"/>
      <c r="Z416" s="41">
        <v>19.080000000000002</v>
      </c>
      <c r="AA416" s="41">
        <v>36.287999999999997</v>
      </c>
      <c r="AB416" s="41"/>
    </row>
    <row r="417" spans="1:30" ht="16.5" thickBot="1" x14ac:dyDescent="0.3">
      <c r="A417" s="11">
        <v>415</v>
      </c>
      <c r="B417" s="12" t="s">
        <v>448</v>
      </c>
      <c r="C417" s="12"/>
      <c r="D417" s="7" t="s">
        <v>795</v>
      </c>
      <c r="E417" s="8" t="s">
        <v>149</v>
      </c>
      <c r="F417" s="13">
        <v>2</v>
      </c>
      <c r="G417" s="8"/>
      <c r="H417" s="8"/>
      <c r="I417" s="8">
        <f t="shared" si="19"/>
        <v>0</v>
      </c>
      <c r="J417" s="13"/>
      <c r="K417" s="8">
        <f t="shared" si="20"/>
        <v>0</v>
      </c>
      <c r="L417" s="8">
        <f t="shared" si="18"/>
        <v>0</v>
      </c>
      <c r="M417" s="13">
        <v>0</v>
      </c>
      <c r="N417" s="13"/>
      <c r="O417" s="13">
        <f t="shared" si="22"/>
        <v>0</v>
      </c>
      <c r="P417" s="13">
        <f t="shared" si="23"/>
        <v>0</v>
      </c>
      <c r="Q417" s="13">
        <f t="shared" si="21"/>
        <v>0</v>
      </c>
      <c r="R417" s="13">
        <f t="shared" si="24"/>
        <v>0</v>
      </c>
      <c r="S417" s="14">
        <f t="shared" si="25"/>
        <v>0</v>
      </c>
      <c r="T417" s="14">
        <f t="shared" si="26"/>
        <v>0</v>
      </c>
      <c r="U417" s="41">
        <f t="shared" si="27"/>
        <v>0</v>
      </c>
      <c r="V417" s="41"/>
      <c r="W417" s="41">
        <f t="shared" si="28"/>
        <v>0</v>
      </c>
      <c r="X417" s="41"/>
      <c r="Y417" s="41"/>
      <c r="Z417" s="41">
        <v>9.01</v>
      </c>
      <c r="AA417" s="41">
        <v>17.135999999999996</v>
      </c>
      <c r="AB417" s="41"/>
    </row>
    <row r="418" spans="1:30" s="43" customFormat="1" ht="16.5" thickBot="1" x14ac:dyDescent="0.3">
      <c r="A418" s="55">
        <v>416</v>
      </c>
      <c r="B418" s="56" t="s">
        <v>449</v>
      </c>
      <c r="C418" s="56" t="s">
        <v>450</v>
      </c>
      <c r="D418" s="57" t="s">
        <v>451</v>
      </c>
      <c r="E418" s="58" t="s">
        <v>149</v>
      </c>
      <c r="F418" s="59">
        <v>2</v>
      </c>
      <c r="G418" s="54"/>
      <c r="H418" s="54"/>
      <c r="I418" s="54">
        <f t="shared" si="19"/>
        <v>0</v>
      </c>
      <c r="J418" s="59"/>
      <c r="K418" s="54">
        <f t="shared" si="20"/>
        <v>0</v>
      </c>
      <c r="L418" s="54">
        <f t="shared" si="18"/>
        <v>0</v>
      </c>
      <c r="M418" s="59">
        <v>-8120</v>
      </c>
      <c r="N418" s="60">
        <v>2198.0520000000001</v>
      </c>
      <c r="O418" s="35">
        <f t="shared" si="22"/>
        <v>0</v>
      </c>
      <c r="P418" s="35">
        <f t="shared" si="23"/>
        <v>0</v>
      </c>
      <c r="Q418" s="35">
        <f t="shared" si="21"/>
        <v>0</v>
      </c>
      <c r="R418" s="35">
        <f t="shared" si="24"/>
        <v>0</v>
      </c>
      <c r="S418" s="36">
        <f t="shared" si="25"/>
        <v>0</v>
      </c>
      <c r="T418" s="36">
        <f t="shared" si="26"/>
        <v>0</v>
      </c>
      <c r="U418" s="41">
        <f t="shared" si="27"/>
        <v>2198.0520000000001</v>
      </c>
      <c r="V418" s="41"/>
      <c r="W418" s="41">
        <f t="shared" si="28"/>
        <v>2198.0520000000001</v>
      </c>
      <c r="X418" s="42"/>
      <c r="Y418" s="42"/>
      <c r="Z418" s="42">
        <v>42.93</v>
      </c>
      <c r="AA418" s="42">
        <v>81.647999999999996</v>
      </c>
      <c r="AB418" s="42"/>
    </row>
    <row r="419" spans="1:30" ht="20.25" customHeight="1" thickBot="1" x14ac:dyDescent="0.3">
      <c r="A419" s="79">
        <v>417</v>
      </c>
      <c r="B419" s="108" t="s">
        <v>452</v>
      </c>
      <c r="C419" s="80" t="s">
        <v>453</v>
      </c>
      <c r="D419" s="80">
        <v>0</v>
      </c>
      <c r="E419" s="81" t="s">
        <v>439</v>
      </c>
      <c r="F419" s="81">
        <v>3</v>
      </c>
      <c r="G419" s="81"/>
      <c r="H419" s="81"/>
      <c r="I419" s="81">
        <f t="shared" si="19"/>
        <v>0</v>
      </c>
      <c r="J419" s="81">
        <v>5.35</v>
      </c>
      <c r="K419" s="81">
        <f t="shared" si="20"/>
        <v>5.25</v>
      </c>
      <c r="L419" s="81">
        <f t="shared" si="18"/>
        <v>2.25</v>
      </c>
      <c r="M419" s="81">
        <v>-12180</v>
      </c>
      <c r="N419" s="82">
        <v>2198.9279999999999</v>
      </c>
      <c r="O419" s="81">
        <f t="shared" si="22"/>
        <v>3300</v>
      </c>
      <c r="P419" s="82">
        <f t="shared" si="23"/>
        <v>0</v>
      </c>
      <c r="Q419" s="81">
        <f t="shared" si="21"/>
        <v>3300</v>
      </c>
      <c r="R419" s="81">
        <f t="shared" si="24"/>
        <v>2475</v>
      </c>
      <c r="S419" s="82">
        <f t="shared" si="25"/>
        <v>0</v>
      </c>
      <c r="T419" s="82">
        <f t="shared" si="26"/>
        <v>0</v>
      </c>
      <c r="U419" s="82">
        <f t="shared" si="27"/>
        <v>7973.9279999999999</v>
      </c>
      <c r="V419" s="82">
        <v>13227</v>
      </c>
      <c r="W419" s="82">
        <f t="shared" si="28"/>
        <v>-5253.0720000000001</v>
      </c>
      <c r="X419" s="83">
        <v>4</v>
      </c>
      <c r="Y419" s="41">
        <f>Q419+R419</f>
        <v>5775</v>
      </c>
      <c r="Z419" s="41">
        <v>68.900000000000006</v>
      </c>
      <c r="AA419" s="41">
        <v>131.04</v>
      </c>
      <c r="AB419" s="41"/>
      <c r="AC419" s="10">
        <v>4</v>
      </c>
      <c r="AD419" s="17">
        <v>44946</v>
      </c>
    </row>
    <row r="420" spans="1:30" ht="16.5" thickBot="1" x14ac:dyDescent="0.3">
      <c r="A420" s="45">
        <v>418</v>
      </c>
      <c r="B420" s="46" t="s">
        <v>454</v>
      </c>
      <c r="C420" s="46"/>
      <c r="D420" s="46" t="s">
        <v>796</v>
      </c>
      <c r="E420" s="47" t="s">
        <v>149</v>
      </c>
      <c r="F420" s="47">
        <v>2</v>
      </c>
      <c r="G420" s="47"/>
      <c r="H420" s="47"/>
      <c r="I420" s="47">
        <f t="shared" si="19"/>
        <v>0</v>
      </c>
      <c r="J420" s="47"/>
      <c r="K420" s="47">
        <f t="shared" si="20"/>
        <v>0</v>
      </c>
      <c r="L420" s="47">
        <f t="shared" si="18"/>
        <v>0</v>
      </c>
      <c r="M420" s="47">
        <v>0</v>
      </c>
      <c r="N420" s="47">
        <v>0</v>
      </c>
      <c r="O420" s="47">
        <f t="shared" si="22"/>
        <v>0</v>
      </c>
      <c r="P420" s="47">
        <f t="shared" si="23"/>
        <v>0</v>
      </c>
      <c r="Q420" s="47">
        <f t="shared" si="21"/>
        <v>0</v>
      </c>
      <c r="R420" s="47">
        <f t="shared" si="24"/>
        <v>0</v>
      </c>
      <c r="S420" s="48">
        <f t="shared" si="25"/>
        <v>0</v>
      </c>
      <c r="T420" s="48">
        <f t="shared" si="26"/>
        <v>0</v>
      </c>
      <c r="U420" s="41">
        <f t="shared" si="27"/>
        <v>0</v>
      </c>
      <c r="V420" s="41"/>
      <c r="W420" s="41">
        <f t="shared" si="28"/>
        <v>0</v>
      </c>
      <c r="X420" s="41"/>
      <c r="Y420" s="41"/>
      <c r="Z420" s="41">
        <v>28.62</v>
      </c>
      <c r="AA420" s="41">
        <v>54.431999999999995</v>
      </c>
      <c r="AB420" s="41"/>
    </row>
    <row r="421" spans="1:30" ht="16.5" thickBot="1" x14ac:dyDescent="0.3">
      <c r="A421" s="11">
        <v>419</v>
      </c>
      <c r="B421" s="12" t="s">
        <v>455</v>
      </c>
      <c r="C421" s="12"/>
      <c r="D421" s="7" t="s">
        <v>797</v>
      </c>
      <c r="E421" s="8" t="s">
        <v>149</v>
      </c>
      <c r="F421" s="13">
        <v>1</v>
      </c>
      <c r="G421" s="8"/>
      <c r="H421" s="8"/>
      <c r="I421" s="8">
        <f t="shared" si="19"/>
        <v>0</v>
      </c>
      <c r="J421" s="13"/>
      <c r="K421" s="8">
        <f t="shared" si="20"/>
        <v>0</v>
      </c>
      <c r="L421" s="8">
        <f t="shared" si="18"/>
        <v>0</v>
      </c>
      <c r="M421" s="13">
        <v>0</v>
      </c>
      <c r="N421" s="13">
        <v>-26</v>
      </c>
      <c r="O421" s="13">
        <f t="shared" si="22"/>
        <v>0</v>
      </c>
      <c r="P421" s="13">
        <f t="shared" si="23"/>
        <v>0</v>
      </c>
      <c r="Q421" s="13">
        <f t="shared" si="21"/>
        <v>0</v>
      </c>
      <c r="R421" s="13">
        <f t="shared" si="24"/>
        <v>0</v>
      </c>
      <c r="S421" s="14">
        <f t="shared" si="25"/>
        <v>0</v>
      </c>
      <c r="T421" s="14">
        <f t="shared" si="26"/>
        <v>0</v>
      </c>
      <c r="U421" s="41">
        <f t="shared" si="27"/>
        <v>-26</v>
      </c>
      <c r="V421" s="41"/>
      <c r="W421" s="41">
        <f t="shared" si="28"/>
        <v>-26</v>
      </c>
      <c r="X421" s="41"/>
      <c r="Y421" s="41"/>
      <c r="Z421" s="41">
        <v>98.58</v>
      </c>
      <c r="AA421" s="41">
        <v>187.48799999999997</v>
      </c>
      <c r="AB421" s="41"/>
    </row>
    <row r="422" spans="1:30" ht="16.5" thickBot="1" x14ac:dyDescent="0.3">
      <c r="A422" s="11">
        <v>420</v>
      </c>
      <c r="B422" s="12" t="s">
        <v>456</v>
      </c>
      <c r="C422" s="12"/>
      <c r="D422" s="7" t="s">
        <v>798</v>
      </c>
      <c r="E422" s="8" t="s">
        <v>149</v>
      </c>
      <c r="F422" s="13">
        <v>2</v>
      </c>
      <c r="G422" s="8"/>
      <c r="H422" s="8"/>
      <c r="I422" s="8">
        <f t="shared" si="19"/>
        <v>0</v>
      </c>
      <c r="J422" s="13"/>
      <c r="K422" s="8">
        <f t="shared" si="20"/>
        <v>0</v>
      </c>
      <c r="L422" s="8">
        <f t="shared" si="18"/>
        <v>0</v>
      </c>
      <c r="M422" s="13">
        <v>0</v>
      </c>
      <c r="N422" s="13">
        <v>-7596</v>
      </c>
      <c r="O422" s="13">
        <f t="shared" si="22"/>
        <v>0</v>
      </c>
      <c r="P422" s="13">
        <f t="shared" si="23"/>
        <v>0</v>
      </c>
      <c r="Q422" s="13">
        <f t="shared" si="21"/>
        <v>0</v>
      </c>
      <c r="R422" s="13">
        <f t="shared" si="24"/>
        <v>0</v>
      </c>
      <c r="S422" s="14">
        <f t="shared" si="25"/>
        <v>0</v>
      </c>
      <c r="T422" s="14">
        <f t="shared" si="26"/>
        <v>0</v>
      </c>
      <c r="U422" s="41">
        <f t="shared" si="27"/>
        <v>-7596</v>
      </c>
      <c r="V422" s="41"/>
      <c r="W422" s="41">
        <f t="shared" si="28"/>
        <v>-7596</v>
      </c>
      <c r="X422" s="41"/>
      <c r="Y422" s="41"/>
      <c r="Z422" s="41">
        <v>6.8900000000000006</v>
      </c>
      <c r="AA422" s="41">
        <v>13.103999999999999</v>
      </c>
      <c r="AB422" s="41"/>
    </row>
    <row r="423" spans="1:30" ht="16.5" thickBot="1" x14ac:dyDescent="0.3">
      <c r="A423" s="11">
        <v>421</v>
      </c>
      <c r="B423" s="12" t="s">
        <v>457</v>
      </c>
      <c r="C423" s="12"/>
      <c r="D423" s="7" t="s">
        <v>799</v>
      </c>
      <c r="E423" s="8" t="s">
        <v>149</v>
      </c>
      <c r="F423" s="13">
        <v>2</v>
      </c>
      <c r="G423" s="8"/>
      <c r="H423" s="8"/>
      <c r="I423" s="8">
        <f t="shared" si="19"/>
        <v>0</v>
      </c>
      <c r="J423" s="13"/>
      <c r="K423" s="8">
        <f t="shared" si="20"/>
        <v>0</v>
      </c>
      <c r="L423" s="8">
        <f t="shared" si="18"/>
        <v>0</v>
      </c>
      <c r="M423" s="13">
        <v>0</v>
      </c>
      <c r="N423" s="13">
        <v>-6131</v>
      </c>
      <c r="O423" s="13">
        <f t="shared" si="22"/>
        <v>0</v>
      </c>
      <c r="P423" s="13">
        <f t="shared" si="23"/>
        <v>0</v>
      </c>
      <c r="Q423" s="13">
        <f t="shared" si="21"/>
        <v>0</v>
      </c>
      <c r="R423" s="13">
        <f t="shared" si="24"/>
        <v>0</v>
      </c>
      <c r="S423" s="14">
        <f t="shared" si="25"/>
        <v>0</v>
      </c>
      <c r="T423" s="14">
        <f t="shared" si="26"/>
        <v>0</v>
      </c>
      <c r="U423" s="41">
        <f t="shared" si="27"/>
        <v>-6131</v>
      </c>
      <c r="V423" s="41"/>
      <c r="W423" s="41">
        <f t="shared" si="28"/>
        <v>-6131</v>
      </c>
      <c r="X423" s="41"/>
      <c r="Y423" s="41"/>
      <c r="Z423" s="41">
        <v>16.96</v>
      </c>
      <c r="AA423" s="41">
        <v>32.256</v>
      </c>
      <c r="AB423" s="41"/>
    </row>
    <row r="424" spans="1:30" ht="16.5" thickBot="1" x14ac:dyDescent="0.3">
      <c r="A424" s="11">
        <v>422</v>
      </c>
      <c r="B424" s="12" t="s">
        <v>458</v>
      </c>
      <c r="C424" s="12"/>
      <c r="D424" s="7" t="s">
        <v>800</v>
      </c>
      <c r="E424" s="8" t="s">
        <v>149</v>
      </c>
      <c r="F424" s="13">
        <v>2</v>
      </c>
      <c r="G424" s="8"/>
      <c r="H424" s="8"/>
      <c r="I424" s="8">
        <f t="shared" si="19"/>
        <v>0</v>
      </c>
      <c r="J424" s="13"/>
      <c r="K424" s="8">
        <f t="shared" si="20"/>
        <v>0</v>
      </c>
      <c r="L424" s="8">
        <f t="shared" si="18"/>
        <v>0</v>
      </c>
      <c r="M424" s="13">
        <v>0</v>
      </c>
      <c r="N424" s="13">
        <v>-7436</v>
      </c>
      <c r="O424" s="13">
        <f t="shared" si="22"/>
        <v>0</v>
      </c>
      <c r="P424" s="13">
        <f t="shared" si="23"/>
        <v>0</v>
      </c>
      <c r="Q424" s="13">
        <f t="shared" si="21"/>
        <v>0</v>
      </c>
      <c r="R424" s="13">
        <f t="shared" si="24"/>
        <v>0</v>
      </c>
      <c r="S424" s="14">
        <f t="shared" si="25"/>
        <v>0</v>
      </c>
      <c r="T424" s="14">
        <f t="shared" si="26"/>
        <v>0</v>
      </c>
      <c r="U424" s="41">
        <f t="shared" si="27"/>
        <v>-7436</v>
      </c>
      <c r="V424" s="41"/>
      <c r="W424" s="41">
        <f t="shared" si="28"/>
        <v>-7436</v>
      </c>
      <c r="X424" s="41"/>
      <c r="Y424" s="41"/>
      <c r="Z424" s="41">
        <v>28.09</v>
      </c>
      <c r="AA424" s="41">
        <v>53.423999999999992</v>
      </c>
      <c r="AB424" s="41"/>
    </row>
    <row r="425" spans="1:30" ht="16.5" thickBot="1" x14ac:dyDescent="0.3">
      <c r="A425" s="11">
        <v>423</v>
      </c>
      <c r="B425" s="12" t="s">
        <v>459</v>
      </c>
      <c r="C425" s="12" t="s">
        <v>460</v>
      </c>
      <c r="D425" s="7" t="s">
        <v>801</v>
      </c>
      <c r="E425" s="8" t="s">
        <v>149</v>
      </c>
      <c r="F425" s="13">
        <v>2</v>
      </c>
      <c r="G425" s="8"/>
      <c r="H425" s="8"/>
      <c r="I425" s="8">
        <f t="shared" si="19"/>
        <v>0</v>
      </c>
      <c r="J425" s="13"/>
      <c r="K425" s="8">
        <f t="shared" si="20"/>
        <v>0</v>
      </c>
      <c r="L425" s="8">
        <f t="shared" si="18"/>
        <v>0</v>
      </c>
      <c r="M425" s="13">
        <v>0</v>
      </c>
      <c r="N425" s="13">
        <v>0</v>
      </c>
      <c r="O425" s="13">
        <f t="shared" si="22"/>
        <v>0</v>
      </c>
      <c r="P425" s="13">
        <f t="shared" si="23"/>
        <v>0</v>
      </c>
      <c r="Q425" s="13">
        <f t="shared" si="21"/>
        <v>0</v>
      </c>
      <c r="R425" s="13">
        <f t="shared" si="24"/>
        <v>0</v>
      </c>
      <c r="S425" s="14">
        <f t="shared" si="25"/>
        <v>0</v>
      </c>
      <c r="T425" s="14">
        <f t="shared" si="26"/>
        <v>0</v>
      </c>
      <c r="U425" s="41">
        <f t="shared" si="27"/>
        <v>0</v>
      </c>
      <c r="V425" s="41"/>
      <c r="W425" s="41">
        <f t="shared" si="28"/>
        <v>0</v>
      </c>
      <c r="X425" s="41"/>
      <c r="Y425" s="41"/>
      <c r="Z425" s="41">
        <v>18.55</v>
      </c>
      <c r="AA425" s="41">
        <v>35.28</v>
      </c>
      <c r="AB425" s="41"/>
    </row>
    <row r="426" spans="1:30" ht="16.5" thickBot="1" x14ac:dyDescent="0.3">
      <c r="A426" s="11">
        <v>424</v>
      </c>
      <c r="B426" s="12" t="s">
        <v>461</v>
      </c>
      <c r="C426" s="12"/>
      <c r="D426" s="7" t="s">
        <v>740</v>
      </c>
      <c r="E426" s="8" t="s">
        <v>149</v>
      </c>
      <c r="F426" s="13">
        <v>1</v>
      </c>
      <c r="G426" s="8"/>
      <c r="H426" s="8"/>
      <c r="I426" s="8">
        <f t="shared" si="19"/>
        <v>0</v>
      </c>
      <c r="J426" s="13"/>
      <c r="K426" s="8">
        <f t="shared" si="20"/>
        <v>0</v>
      </c>
      <c r="L426" s="8">
        <f t="shared" si="18"/>
        <v>0</v>
      </c>
      <c r="M426" s="13">
        <v>0</v>
      </c>
      <c r="N426" s="13">
        <v>0</v>
      </c>
      <c r="O426" s="13">
        <f t="shared" si="22"/>
        <v>0</v>
      </c>
      <c r="P426" s="13">
        <f t="shared" si="23"/>
        <v>0</v>
      </c>
      <c r="Q426" s="13">
        <f t="shared" si="21"/>
        <v>0</v>
      </c>
      <c r="R426" s="13">
        <f t="shared" si="24"/>
        <v>0</v>
      </c>
      <c r="S426" s="14">
        <f t="shared" si="25"/>
        <v>0</v>
      </c>
      <c r="T426" s="14">
        <f t="shared" si="26"/>
        <v>0</v>
      </c>
      <c r="U426" s="41">
        <f t="shared" si="27"/>
        <v>0</v>
      </c>
      <c r="V426" s="41"/>
      <c r="W426" s="41">
        <f t="shared" si="28"/>
        <v>0</v>
      </c>
      <c r="X426" s="41"/>
      <c r="Y426" s="41"/>
      <c r="Z426" s="41">
        <v>4.7700000000000005</v>
      </c>
      <c r="AA426" s="41">
        <v>9.0719999999999992</v>
      </c>
      <c r="AB426" s="41"/>
    </row>
    <row r="427" spans="1:30" ht="16.5" thickBot="1" x14ac:dyDescent="0.3">
      <c r="A427" s="11">
        <v>425</v>
      </c>
      <c r="B427" s="12" t="s">
        <v>462</v>
      </c>
      <c r="C427" s="12"/>
      <c r="D427" s="7" t="s">
        <v>802</v>
      </c>
      <c r="E427" s="8" t="s">
        <v>29</v>
      </c>
      <c r="F427" s="13">
        <v>1</v>
      </c>
      <c r="G427" s="8"/>
      <c r="H427" s="8"/>
      <c r="I427" s="8">
        <f t="shared" si="19"/>
        <v>0</v>
      </c>
      <c r="J427" s="13"/>
      <c r="K427" s="8">
        <f t="shared" si="20"/>
        <v>0</v>
      </c>
      <c r="L427" s="8">
        <f t="shared" si="18"/>
        <v>0</v>
      </c>
      <c r="M427" s="13">
        <v>0</v>
      </c>
      <c r="N427" s="13">
        <v>-1054</v>
      </c>
      <c r="O427" s="13">
        <f t="shared" si="22"/>
        <v>0</v>
      </c>
      <c r="P427" s="13">
        <f t="shared" si="23"/>
        <v>0</v>
      </c>
      <c r="Q427" s="13">
        <f t="shared" si="21"/>
        <v>0</v>
      </c>
      <c r="R427" s="13">
        <f t="shared" si="24"/>
        <v>0</v>
      </c>
      <c r="S427" s="14">
        <f t="shared" si="25"/>
        <v>0</v>
      </c>
      <c r="T427" s="14">
        <f t="shared" si="26"/>
        <v>0</v>
      </c>
      <c r="U427" s="41">
        <f t="shared" si="27"/>
        <v>-1054</v>
      </c>
      <c r="V427" s="41"/>
      <c r="W427" s="41">
        <f t="shared" si="28"/>
        <v>-1054</v>
      </c>
      <c r="X427" s="41"/>
      <c r="Y427" s="41"/>
      <c r="Z427" s="41">
        <v>14.84</v>
      </c>
      <c r="AA427" s="41">
        <v>28.223999999999997</v>
      </c>
      <c r="AB427" s="41"/>
    </row>
    <row r="428" spans="1:30" ht="16.5" thickBot="1" x14ac:dyDescent="0.3">
      <c r="A428" s="52">
        <v>426</v>
      </c>
      <c r="B428" s="34" t="s">
        <v>463</v>
      </c>
      <c r="C428" s="34"/>
      <c r="D428" s="53" t="s">
        <v>803</v>
      </c>
      <c r="E428" s="54" t="s">
        <v>149</v>
      </c>
      <c r="F428" s="35">
        <v>1</v>
      </c>
      <c r="G428" s="54"/>
      <c r="H428" s="54"/>
      <c r="I428" s="54">
        <f t="shared" si="19"/>
        <v>0</v>
      </c>
      <c r="J428" s="35"/>
      <c r="K428" s="54">
        <f t="shared" si="20"/>
        <v>0</v>
      </c>
      <c r="L428" s="54">
        <f t="shared" si="18"/>
        <v>0</v>
      </c>
      <c r="M428" s="35">
        <v>0</v>
      </c>
      <c r="N428" s="35">
        <v>-2712</v>
      </c>
      <c r="O428" s="35">
        <f t="shared" si="22"/>
        <v>0</v>
      </c>
      <c r="P428" s="35">
        <f t="shared" si="23"/>
        <v>0</v>
      </c>
      <c r="Q428" s="35">
        <f t="shared" si="21"/>
        <v>0</v>
      </c>
      <c r="R428" s="35">
        <f t="shared" si="24"/>
        <v>0</v>
      </c>
      <c r="S428" s="36">
        <f t="shared" si="25"/>
        <v>0</v>
      </c>
      <c r="T428" s="36">
        <f t="shared" si="26"/>
        <v>0</v>
      </c>
      <c r="U428" s="41">
        <f t="shared" si="27"/>
        <v>-2712</v>
      </c>
      <c r="V428" s="41"/>
      <c r="W428" s="41">
        <f t="shared" si="28"/>
        <v>-2712</v>
      </c>
      <c r="X428" s="41"/>
      <c r="Y428" s="41"/>
      <c r="Z428" s="41">
        <v>89.570000000000007</v>
      </c>
      <c r="AA428" s="41">
        <v>170.35199999999998</v>
      </c>
      <c r="AB428" s="41"/>
    </row>
    <row r="429" spans="1:30" ht="20.25" customHeight="1" thickBot="1" x14ac:dyDescent="0.3">
      <c r="A429" s="79">
        <v>427</v>
      </c>
      <c r="B429" s="108" t="s">
        <v>464</v>
      </c>
      <c r="C429" s="80" t="s">
        <v>465</v>
      </c>
      <c r="D429" s="80">
        <v>0</v>
      </c>
      <c r="E429" s="81" t="s">
        <v>439</v>
      </c>
      <c r="F429" s="81">
        <v>2</v>
      </c>
      <c r="G429" s="81"/>
      <c r="H429" s="81"/>
      <c r="I429" s="81">
        <f t="shared" si="19"/>
        <v>0</v>
      </c>
      <c r="J429" s="81">
        <v>1.98</v>
      </c>
      <c r="K429" s="81">
        <f t="shared" si="20"/>
        <v>2</v>
      </c>
      <c r="L429" s="81">
        <f t="shared" si="18"/>
        <v>0</v>
      </c>
      <c r="M429" s="81">
        <v>-8120</v>
      </c>
      <c r="N429" s="82">
        <v>-2058.616</v>
      </c>
      <c r="O429" s="81">
        <f t="shared" si="22"/>
        <v>2750</v>
      </c>
      <c r="P429" s="82">
        <f t="shared" si="23"/>
        <v>0</v>
      </c>
      <c r="Q429" s="81">
        <f t="shared" si="21"/>
        <v>2750</v>
      </c>
      <c r="R429" s="81">
        <f t="shared" si="24"/>
        <v>0</v>
      </c>
      <c r="S429" s="82">
        <f t="shared" si="25"/>
        <v>0</v>
      </c>
      <c r="T429" s="82">
        <f t="shared" si="26"/>
        <v>0</v>
      </c>
      <c r="U429" s="82">
        <f t="shared" si="27"/>
        <v>691.38400000000001</v>
      </c>
      <c r="V429" s="82">
        <v>2300</v>
      </c>
      <c r="W429" s="82">
        <f t="shared" si="28"/>
        <v>-1608.616</v>
      </c>
      <c r="X429" s="83">
        <v>5</v>
      </c>
      <c r="Y429" s="41">
        <f>Q429+R429</f>
        <v>2750</v>
      </c>
      <c r="Z429" s="41">
        <v>1.06</v>
      </c>
      <c r="AA429" s="41">
        <v>2.016</v>
      </c>
      <c r="AB429" s="41"/>
      <c r="AC429" s="10">
        <v>4</v>
      </c>
      <c r="AD429" s="17">
        <v>44947</v>
      </c>
    </row>
    <row r="430" spans="1:30" ht="16.5" thickBot="1" x14ac:dyDescent="0.3">
      <c r="A430" s="45">
        <v>428</v>
      </c>
      <c r="B430" s="46" t="s">
        <v>466</v>
      </c>
      <c r="C430" s="46"/>
      <c r="D430" s="46" t="s">
        <v>804</v>
      </c>
      <c r="E430" s="47" t="s">
        <v>149</v>
      </c>
      <c r="F430" s="47">
        <v>2</v>
      </c>
      <c r="G430" s="47"/>
      <c r="H430" s="47"/>
      <c r="I430" s="47">
        <f t="shared" si="19"/>
        <v>0</v>
      </c>
      <c r="J430" s="47"/>
      <c r="K430" s="47">
        <f t="shared" si="20"/>
        <v>0</v>
      </c>
      <c r="L430" s="47">
        <f t="shared" si="18"/>
        <v>0</v>
      </c>
      <c r="M430" s="47">
        <v>0</v>
      </c>
      <c r="N430" s="47">
        <v>-3482</v>
      </c>
      <c r="O430" s="47">
        <f t="shared" si="22"/>
        <v>0</v>
      </c>
      <c r="P430" s="47">
        <f t="shared" si="23"/>
        <v>0</v>
      </c>
      <c r="Q430" s="47">
        <f t="shared" si="21"/>
        <v>0</v>
      </c>
      <c r="R430" s="47">
        <f t="shared" si="24"/>
        <v>0</v>
      </c>
      <c r="S430" s="48">
        <f t="shared" si="25"/>
        <v>0</v>
      </c>
      <c r="T430" s="48">
        <f t="shared" si="26"/>
        <v>0</v>
      </c>
      <c r="U430" s="41">
        <f t="shared" si="27"/>
        <v>-3482</v>
      </c>
      <c r="V430" s="41"/>
      <c r="W430" s="41">
        <f t="shared" si="28"/>
        <v>-3482</v>
      </c>
      <c r="X430" s="41"/>
      <c r="Y430" s="41"/>
      <c r="Z430" s="41">
        <v>9.5400000000000009</v>
      </c>
      <c r="AA430" s="41">
        <v>18.143999999999998</v>
      </c>
      <c r="AB430" s="41"/>
    </row>
    <row r="431" spans="1:30" ht="16.5" thickBot="1" x14ac:dyDescent="0.3">
      <c r="A431" s="11">
        <v>429</v>
      </c>
      <c r="B431" s="12" t="s">
        <v>467</v>
      </c>
      <c r="C431" s="12"/>
      <c r="D431" s="7" t="s">
        <v>754</v>
      </c>
      <c r="E431" s="8" t="s">
        <v>149</v>
      </c>
      <c r="F431" s="13">
        <v>2</v>
      </c>
      <c r="G431" s="8"/>
      <c r="H431" s="8"/>
      <c r="I431" s="8">
        <f t="shared" si="19"/>
        <v>0</v>
      </c>
      <c r="J431" s="13"/>
      <c r="K431" s="8">
        <f t="shared" si="20"/>
        <v>0</v>
      </c>
      <c r="L431" s="8">
        <f t="shared" si="18"/>
        <v>0</v>
      </c>
      <c r="M431" s="13">
        <v>0</v>
      </c>
      <c r="N431" s="13">
        <v>0</v>
      </c>
      <c r="O431" s="13">
        <f t="shared" si="22"/>
        <v>0</v>
      </c>
      <c r="P431" s="13">
        <f t="shared" si="23"/>
        <v>0</v>
      </c>
      <c r="Q431" s="13">
        <f t="shared" si="21"/>
        <v>0</v>
      </c>
      <c r="R431" s="13">
        <f t="shared" si="24"/>
        <v>0</v>
      </c>
      <c r="S431" s="14">
        <f t="shared" si="25"/>
        <v>0</v>
      </c>
      <c r="T431" s="14">
        <f t="shared" si="26"/>
        <v>0</v>
      </c>
      <c r="U431" s="41">
        <f t="shared" si="27"/>
        <v>0</v>
      </c>
      <c r="V431" s="41"/>
      <c r="W431" s="41">
        <f t="shared" si="28"/>
        <v>0</v>
      </c>
      <c r="X431" s="41"/>
      <c r="Y431" s="41"/>
      <c r="Z431" s="41">
        <v>0</v>
      </c>
      <c r="AA431" s="41">
        <v>0</v>
      </c>
      <c r="AB431" s="41"/>
    </row>
    <row r="432" spans="1:30" ht="16.5" thickBot="1" x14ac:dyDescent="0.3">
      <c r="A432" s="11">
        <v>430</v>
      </c>
      <c r="B432" s="12" t="s">
        <v>468</v>
      </c>
      <c r="C432" s="12"/>
      <c r="D432" s="7" t="s">
        <v>805</v>
      </c>
      <c r="E432" s="8" t="s">
        <v>149</v>
      </c>
      <c r="F432" s="13">
        <v>1</v>
      </c>
      <c r="G432" s="8"/>
      <c r="H432" s="8"/>
      <c r="I432" s="8">
        <f t="shared" si="19"/>
        <v>0</v>
      </c>
      <c r="J432" s="13"/>
      <c r="K432" s="8">
        <f t="shared" si="20"/>
        <v>0</v>
      </c>
      <c r="L432" s="8">
        <f t="shared" si="18"/>
        <v>0</v>
      </c>
      <c r="M432" s="13">
        <v>0</v>
      </c>
      <c r="N432" s="13">
        <v>0</v>
      </c>
      <c r="O432" s="13">
        <f t="shared" si="22"/>
        <v>0</v>
      </c>
      <c r="P432" s="13">
        <f t="shared" si="23"/>
        <v>0</v>
      </c>
      <c r="Q432" s="13">
        <f t="shared" si="21"/>
        <v>0</v>
      </c>
      <c r="R432" s="13">
        <f t="shared" si="24"/>
        <v>0</v>
      </c>
      <c r="S432" s="14">
        <f t="shared" si="25"/>
        <v>0</v>
      </c>
      <c r="T432" s="14">
        <f t="shared" si="26"/>
        <v>0</v>
      </c>
      <c r="U432" s="41">
        <f t="shared" si="27"/>
        <v>0</v>
      </c>
      <c r="V432" s="41"/>
      <c r="W432" s="41">
        <f t="shared" si="28"/>
        <v>0</v>
      </c>
      <c r="X432" s="41"/>
      <c r="Y432" s="41"/>
      <c r="Z432" s="41">
        <v>33.39</v>
      </c>
      <c r="AA432" s="41">
        <v>63.503999999999991</v>
      </c>
      <c r="AB432" s="41"/>
    </row>
    <row r="433" spans="1:30" ht="16.5" thickBot="1" x14ac:dyDescent="0.3">
      <c r="A433" s="52">
        <v>431</v>
      </c>
      <c r="B433" s="34" t="s">
        <v>469</v>
      </c>
      <c r="C433" s="34"/>
      <c r="D433" s="53" t="s">
        <v>806</v>
      </c>
      <c r="E433" s="54" t="s">
        <v>149</v>
      </c>
      <c r="F433" s="35">
        <v>2</v>
      </c>
      <c r="G433" s="54"/>
      <c r="H433" s="54"/>
      <c r="I433" s="54">
        <f t="shared" si="19"/>
        <v>0</v>
      </c>
      <c r="J433" s="35"/>
      <c r="K433" s="54">
        <f t="shared" si="20"/>
        <v>0</v>
      </c>
      <c r="L433" s="54">
        <f t="shared" si="18"/>
        <v>0</v>
      </c>
      <c r="M433" s="35">
        <v>0</v>
      </c>
      <c r="N433" s="35">
        <v>0</v>
      </c>
      <c r="O433" s="35">
        <f t="shared" si="22"/>
        <v>0</v>
      </c>
      <c r="P433" s="35">
        <f t="shared" si="23"/>
        <v>0</v>
      </c>
      <c r="Q433" s="35">
        <f t="shared" si="21"/>
        <v>0</v>
      </c>
      <c r="R433" s="35">
        <f t="shared" si="24"/>
        <v>0</v>
      </c>
      <c r="S433" s="36">
        <f t="shared" si="25"/>
        <v>0</v>
      </c>
      <c r="T433" s="36">
        <f t="shared" si="26"/>
        <v>0</v>
      </c>
      <c r="U433" s="41">
        <f t="shared" si="27"/>
        <v>0</v>
      </c>
      <c r="V433" s="41"/>
      <c r="W433" s="41">
        <f t="shared" si="28"/>
        <v>0</v>
      </c>
      <c r="X433" s="41"/>
      <c r="Y433" s="41"/>
      <c r="Z433" s="41">
        <v>0</v>
      </c>
      <c r="AA433" s="41">
        <v>0</v>
      </c>
      <c r="AB433" s="41"/>
    </row>
    <row r="434" spans="1:30" ht="20.25" customHeight="1" thickBot="1" x14ac:dyDescent="0.3">
      <c r="A434" s="79">
        <v>432</v>
      </c>
      <c r="B434" s="108" t="s">
        <v>470</v>
      </c>
      <c r="C434" s="80" t="s">
        <v>471</v>
      </c>
      <c r="D434" s="80">
        <v>0</v>
      </c>
      <c r="E434" s="81" t="s">
        <v>439</v>
      </c>
      <c r="F434" s="81">
        <v>1</v>
      </c>
      <c r="G434" s="81"/>
      <c r="H434" s="81"/>
      <c r="I434" s="81">
        <f t="shared" si="19"/>
        <v>0</v>
      </c>
      <c r="J434" s="81">
        <v>0.88</v>
      </c>
      <c r="K434" s="81">
        <f t="shared" si="20"/>
        <v>1</v>
      </c>
      <c r="L434" s="81">
        <f t="shared" si="18"/>
        <v>0</v>
      </c>
      <c r="M434" s="81">
        <v>-4060</v>
      </c>
      <c r="N434" s="82">
        <v>460.80999999999949</v>
      </c>
      <c r="O434" s="81">
        <f t="shared" si="22"/>
        <v>1375</v>
      </c>
      <c r="P434" s="82">
        <f t="shared" si="23"/>
        <v>0</v>
      </c>
      <c r="Q434" s="81">
        <f t="shared" si="21"/>
        <v>1375</v>
      </c>
      <c r="R434" s="81">
        <f t="shared" si="24"/>
        <v>0</v>
      </c>
      <c r="S434" s="82">
        <f t="shared" si="25"/>
        <v>0</v>
      </c>
      <c r="T434" s="82">
        <f t="shared" si="26"/>
        <v>0</v>
      </c>
      <c r="U434" s="82">
        <f t="shared" si="27"/>
        <v>1835.8099999999995</v>
      </c>
      <c r="V434" s="82">
        <v>1150</v>
      </c>
      <c r="W434" s="82">
        <f t="shared" si="28"/>
        <v>685.80999999999949</v>
      </c>
      <c r="X434" s="83">
        <v>5</v>
      </c>
      <c r="Y434" s="41">
        <f>Q434+R434</f>
        <v>1375</v>
      </c>
      <c r="Z434" s="41">
        <v>57.77</v>
      </c>
      <c r="AA434" s="41">
        <v>109.87199999999999</v>
      </c>
      <c r="AB434" s="41"/>
      <c r="AC434" s="10">
        <v>4</v>
      </c>
      <c r="AD434" s="17">
        <v>44929</v>
      </c>
    </row>
    <row r="435" spans="1:30" ht="16.5" thickBot="1" x14ac:dyDescent="0.3">
      <c r="A435" s="45">
        <v>433</v>
      </c>
      <c r="B435" s="46" t="s">
        <v>472</v>
      </c>
      <c r="C435" s="46"/>
      <c r="D435" s="46" t="s">
        <v>807</v>
      </c>
      <c r="E435" s="47" t="s">
        <v>149</v>
      </c>
      <c r="F435" s="47">
        <v>2</v>
      </c>
      <c r="G435" s="47"/>
      <c r="H435" s="47"/>
      <c r="I435" s="47">
        <f t="shared" si="19"/>
        <v>0</v>
      </c>
      <c r="J435" s="47"/>
      <c r="K435" s="47">
        <f t="shared" si="20"/>
        <v>0</v>
      </c>
      <c r="L435" s="47">
        <f t="shared" si="18"/>
        <v>0</v>
      </c>
      <c r="M435" s="47"/>
      <c r="N435" s="47">
        <v>-2857</v>
      </c>
      <c r="O435" s="47">
        <f t="shared" si="22"/>
        <v>0</v>
      </c>
      <c r="P435" s="47">
        <f t="shared" si="23"/>
        <v>0</v>
      </c>
      <c r="Q435" s="47">
        <f t="shared" si="21"/>
        <v>0</v>
      </c>
      <c r="R435" s="47">
        <f t="shared" si="24"/>
        <v>0</v>
      </c>
      <c r="S435" s="48">
        <f t="shared" si="25"/>
        <v>0</v>
      </c>
      <c r="T435" s="48">
        <f t="shared" si="26"/>
        <v>0</v>
      </c>
      <c r="U435" s="41">
        <f t="shared" si="27"/>
        <v>-2857</v>
      </c>
      <c r="V435" s="41"/>
      <c r="W435" s="41">
        <f t="shared" si="28"/>
        <v>-2857</v>
      </c>
      <c r="X435" s="41"/>
      <c r="Y435" s="41"/>
      <c r="Z435" s="41">
        <v>7.95</v>
      </c>
      <c r="AA435" s="41">
        <v>15.12</v>
      </c>
      <c r="AB435" s="41"/>
    </row>
    <row r="436" spans="1:30" ht="16.5" thickBot="1" x14ac:dyDescent="0.3">
      <c r="A436" s="11">
        <v>434</v>
      </c>
      <c r="B436" s="12" t="s">
        <v>473</v>
      </c>
      <c r="C436" s="12" t="s">
        <v>474</v>
      </c>
      <c r="D436" s="7">
        <v>0</v>
      </c>
      <c r="E436" s="8" t="s">
        <v>149</v>
      </c>
      <c r="F436" s="13">
        <v>2</v>
      </c>
      <c r="G436" s="8"/>
      <c r="H436" s="8"/>
      <c r="I436" s="8">
        <f t="shared" si="19"/>
        <v>0</v>
      </c>
      <c r="J436" s="13">
        <v>2.11</v>
      </c>
      <c r="K436" s="8">
        <f t="shared" si="20"/>
        <v>2</v>
      </c>
      <c r="L436" s="8">
        <f t="shared" si="18"/>
        <v>0</v>
      </c>
      <c r="M436" s="13">
        <v>-8120</v>
      </c>
      <c r="N436" s="13">
        <v>6046.4739999999983</v>
      </c>
      <c r="O436" s="13">
        <f t="shared" si="22"/>
        <v>2750</v>
      </c>
      <c r="P436" s="13">
        <f t="shared" si="23"/>
        <v>0</v>
      </c>
      <c r="Q436" s="13">
        <f t="shared" si="21"/>
        <v>2750</v>
      </c>
      <c r="R436" s="13">
        <f t="shared" si="24"/>
        <v>0</v>
      </c>
      <c r="S436" s="14">
        <f t="shared" si="25"/>
        <v>0</v>
      </c>
      <c r="T436" s="14">
        <f t="shared" si="26"/>
        <v>0</v>
      </c>
      <c r="U436" s="41">
        <f t="shared" si="27"/>
        <v>8796.4739999999983</v>
      </c>
      <c r="V436" s="41"/>
      <c r="W436" s="41">
        <f t="shared" si="28"/>
        <v>8796.4739999999983</v>
      </c>
      <c r="X436" s="41">
        <v>5</v>
      </c>
      <c r="Y436" s="41"/>
      <c r="Z436" s="41">
        <v>33.39</v>
      </c>
      <c r="AA436" s="41">
        <v>63.503999999999991</v>
      </c>
      <c r="AB436" s="41"/>
      <c r="AC436" s="10">
        <v>4</v>
      </c>
      <c r="AD436" s="17">
        <v>44945</v>
      </c>
    </row>
    <row r="437" spans="1:30" ht="16.5" thickBot="1" x14ac:dyDescent="0.3">
      <c r="A437" s="11">
        <v>435</v>
      </c>
      <c r="B437" s="12" t="s">
        <v>475</v>
      </c>
      <c r="C437" s="12"/>
      <c r="D437" s="7" t="s">
        <v>747</v>
      </c>
      <c r="E437" s="8" t="s">
        <v>149</v>
      </c>
      <c r="F437" s="13">
        <v>1</v>
      </c>
      <c r="G437" s="8"/>
      <c r="H437" s="8"/>
      <c r="I437" s="8">
        <f t="shared" si="19"/>
        <v>0</v>
      </c>
      <c r="J437" s="13"/>
      <c r="K437" s="8">
        <f t="shared" si="20"/>
        <v>0</v>
      </c>
      <c r="L437" s="8">
        <f t="shared" si="18"/>
        <v>0</v>
      </c>
      <c r="M437" s="13"/>
      <c r="N437" s="13">
        <v>-1804</v>
      </c>
      <c r="O437" s="13">
        <f t="shared" si="22"/>
        <v>0</v>
      </c>
      <c r="P437" s="13">
        <f t="shared" si="23"/>
        <v>0</v>
      </c>
      <c r="Q437" s="13">
        <f t="shared" si="21"/>
        <v>0</v>
      </c>
      <c r="R437" s="13">
        <f t="shared" si="24"/>
        <v>0</v>
      </c>
      <c r="S437" s="14">
        <f t="shared" si="25"/>
        <v>0</v>
      </c>
      <c r="T437" s="14">
        <f t="shared" si="26"/>
        <v>0</v>
      </c>
      <c r="U437" s="41">
        <f t="shared" si="27"/>
        <v>-1804</v>
      </c>
      <c r="V437" s="41"/>
      <c r="W437" s="41">
        <f t="shared" si="28"/>
        <v>-1804</v>
      </c>
      <c r="X437" s="41"/>
      <c r="Y437" s="41"/>
      <c r="Z437" s="41">
        <v>31.8</v>
      </c>
      <c r="AA437" s="41">
        <v>60.48</v>
      </c>
      <c r="AB437" s="41"/>
    </row>
    <row r="438" spans="1:30" ht="16.5" thickBot="1" x14ac:dyDescent="0.3">
      <c r="A438" s="11">
        <v>436</v>
      </c>
      <c r="B438" s="12" t="s">
        <v>476</v>
      </c>
      <c r="C438" s="12"/>
      <c r="D438" s="7" t="s">
        <v>795</v>
      </c>
      <c r="E438" s="8" t="s">
        <v>149</v>
      </c>
      <c r="F438" s="13">
        <v>2</v>
      </c>
      <c r="G438" s="8"/>
      <c r="H438" s="8"/>
      <c r="I438" s="8">
        <f t="shared" si="19"/>
        <v>0</v>
      </c>
      <c r="J438" s="13"/>
      <c r="K438" s="8">
        <f t="shared" si="20"/>
        <v>0</v>
      </c>
      <c r="L438" s="8">
        <f t="shared" si="18"/>
        <v>0</v>
      </c>
      <c r="M438" s="13"/>
      <c r="N438" s="13">
        <v>0</v>
      </c>
      <c r="O438" s="13">
        <f t="shared" si="22"/>
        <v>0</v>
      </c>
      <c r="P438" s="13">
        <f t="shared" si="23"/>
        <v>0</v>
      </c>
      <c r="Q438" s="13">
        <f t="shared" si="21"/>
        <v>0</v>
      </c>
      <c r="R438" s="13">
        <f t="shared" si="24"/>
        <v>0</v>
      </c>
      <c r="S438" s="14">
        <f t="shared" si="25"/>
        <v>0</v>
      </c>
      <c r="T438" s="14">
        <f t="shared" si="26"/>
        <v>0</v>
      </c>
      <c r="U438" s="41">
        <f t="shared" si="27"/>
        <v>0</v>
      </c>
      <c r="V438" s="41"/>
      <c r="W438" s="41">
        <f t="shared" si="28"/>
        <v>0</v>
      </c>
      <c r="X438" s="41"/>
      <c r="Y438" s="41"/>
      <c r="Z438" s="41">
        <v>74.2</v>
      </c>
      <c r="AA438" s="41">
        <v>141.12</v>
      </c>
      <c r="AB438" s="41"/>
    </row>
    <row r="439" spans="1:30" ht="16.5" thickBot="1" x14ac:dyDescent="0.3">
      <c r="A439" s="11">
        <v>437</v>
      </c>
      <c r="B439" s="12" t="s">
        <v>477</v>
      </c>
      <c r="C439" s="12"/>
      <c r="D439" s="7" t="s">
        <v>807</v>
      </c>
      <c r="E439" s="8" t="s">
        <v>149</v>
      </c>
      <c r="F439" s="13">
        <v>2</v>
      </c>
      <c r="G439" s="8"/>
      <c r="H439" s="8"/>
      <c r="I439" s="8">
        <f t="shared" si="19"/>
        <v>0</v>
      </c>
      <c r="J439" s="13"/>
      <c r="K439" s="8">
        <f t="shared" si="20"/>
        <v>0</v>
      </c>
      <c r="L439" s="8">
        <f t="shared" si="18"/>
        <v>0</v>
      </c>
      <c r="M439" s="13"/>
      <c r="N439" s="13">
        <v>-2334</v>
      </c>
      <c r="O439" s="13">
        <f t="shared" si="22"/>
        <v>0</v>
      </c>
      <c r="P439" s="13">
        <f t="shared" si="23"/>
        <v>0</v>
      </c>
      <c r="Q439" s="13">
        <f t="shared" si="21"/>
        <v>0</v>
      </c>
      <c r="R439" s="13">
        <f t="shared" si="24"/>
        <v>0</v>
      </c>
      <c r="S439" s="14">
        <f t="shared" si="25"/>
        <v>0</v>
      </c>
      <c r="T439" s="14">
        <f t="shared" si="26"/>
        <v>0</v>
      </c>
      <c r="U439" s="41">
        <f t="shared" si="27"/>
        <v>-2334</v>
      </c>
      <c r="V439" s="41"/>
      <c r="W439" s="41">
        <f t="shared" si="28"/>
        <v>-2334</v>
      </c>
      <c r="X439" s="41"/>
      <c r="Y439" s="41"/>
      <c r="Z439" s="41">
        <v>62.010000000000005</v>
      </c>
      <c r="AA439" s="41">
        <v>117.93599999999998</v>
      </c>
      <c r="AB439" s="41"/>
    </row>
    <row r="440" spans="1:30" ht="16.5" thickBot="1" x14ac:dyDescent="0.3">
      <c r="A440" s="11">
        <v>438</v>
      </c>
      <c r="B440" s="12" t="s">
        <v>478</v>
      </c>
      <c r="C440" s="12"/>
      <c r="D440" s="7">
        <v>0</v>
      </c>
      <c r="E440" s="8" t="s">
        <v>149</v>
      </c>
      <c r="F440" s="13">
        <v>2</v>
      </c>
      <c r="G440" s="8"/>
      <c r="H440" s="8"/>
      <c r="I440" s="8">
        <f t="shared" si="19"/>
        <v>0</v>
      </c>
      <c r="J440" s="13"/>
      <c r="K440" s="8">
        <f t="shared" si="20"/>
        <v>0</v>
      </c>
      <c r="L440" s="8">
        <f t="shared" si="18"/>
        <v>0</v>
      </c>
      <c r="M440" s="13"/>
      <c r="N440" s="13">
        <v>0</v>
      </c>
      <c r="O440" s="13">
        <f t="shared" si="22"/>
        <v>0</v>
      </c>
      <c r="P440" s="13">
        <f t="shared" si="23"/>
        <v>0</v>
      </c>
      <c r="Q440" s="13">
        <f t="shared" si="21"/>
        <v>0</v>
      </c>
      <c r="R440" s="13">
        <f t="shared" si="24"/>
        <v>0</v>
      </c>
      <c r="S440" s="14">
        <f t="shared" si="25"/>
        <v>0</v>
      </c>
      <c r="T440" s="14">
        <f t="shared" si="26"/>
        <v>0</v>
      </c>
      <c r="U440" s="41">
        <f t="shared" si="27"/>
        <v>0</v>
      </c>
      <c r="V440" s="41"/>
      <c r="W440" s="41">
        <f t="shared" si="28"/>
        <v>0</v>
      </c>
      <c r="X440" s="41"/>
      <c r="Y440" s="41"/>
      <c r="Z440" s="41">
        <v>13.25</v>
      </c>
      <c r="AA440" s="41">
        <v>25.2</v>
      </c>
      <c r="AB440" s="41"/>
    </row>
    <row r="441" spans="1:30" ht="16.5" thickBot="1" x14ac:dyDescent="0.3">
      <c r="A441" s="11">
        <v>439</v>
      </c>
      <c r="B441" s="12" t="s">
        <v>479</v>
      </c>
      <c r="C441" s="12"/>
      <c r="D441" s="7" t="s">
        <v>808</v>
      </c>
      <c r="E441" s="8" t="s">
        <v>149</v>
      </c>
      <c r="F441" s="13">
        <v>2</v>
      </c>
      <c r="G441" s="8"/>
      <c r="H441" s="8"/>
      <c r="I441" s="8">
        <f t="shared" si="19"/>
        <v>0</v>
      </c>
      <c r="J441" s="13"/>
      <c r="K441" s="8">
        <f t="shared" si="20"/>
        <v>0</v>
      </c>
      <c r="L441" s="8">
        <f t="shared" si="18"/>
        <v>0</v>
      </c>
      <c r="M441" s="13"/>
      <c r="N441" s="13">
        <v>-5380</v>
      </c>
      <c r="O441" s="13">
        <f t="shared" si="22"/>
        <v>0</v>
      </c>
      <c r="P441" s="13">
        <f t="shared" si="23"/>
        <v>0</v>
      </c>
      <c r="Q441" s="13">
        <f t="shared" si="21"/>
        <v>0</v>
      </c>
      <c r="R441" s="13">
        <f t="shared" si="24"/>
        <v>0</v>
      </c>
      <c r="S441" s="14">
        <f t="shared" si="25"/>
        <v>0</v>
      </c>
      <c r="T441" s="14">
        <f t="shared" si="26"/>
        <v>0</v>
      </c>
      <c r="U441" s="41">
        <f t="shared" si="27"/>
        <v>-5380</v>
      </c>
      <c r="V441" s="41"/>
      <c r="W441" s="41">
        <f t="shared" si="28"/>
        <v>-5380</v>
      </c>
      <c r="X441" s="41"/>
      <c r="Y441" s="41"/>
      <c r="Z441" s="41">
        <v>45.580000000000005</v>
      </c>
      <c r="AA441" s="41">
        <v>86.687999999999988</v>
      </c>
      <c r="AB441" s="41"/>
    </row>
    <row r="442" spans="1:30" ht="16.5" thickBot="1" x14ac:dyDescent="0.3">
      <c r="A442" s="11">
        <v>440</v>
      </c>
      <c r="B442" s="12" t="s">
        <v>480</v>
      </c>
      <c r="C442" s="12"/>
      <c r="D442" s="7">
        <v>22</v>
      </c>
      <c r="E442" s="8" t="s">
        <v>149</v>
      </c>
      <c r="F442" s="13">
        <v>1</v>
      </c>
      <c r="G442" s="8"/>
      <c r="H442" s="8"/>
      <c r="I442" s="8">
        <f t="shared" si="19"/>
        <v>0</v>
      </c>
      <c r="J442" s="13"/>
      <c r="K442" s="8">
        <f t="shared" si="20"/>
        <v>0</v>
      </c>
      <c r="L442" s="8">
        <f t="shared" si="18"/>
        <v>0</v>
      </c>
      <c r="M442" s="13"/>
      <c r="N442" s="13">
        <v>-277</v>
      </c>
      <c r="O442" s="13">
        <f t="shared" si="22"/>
        <v>0</v>
      </c>
      <c r="P442" s="13">
        <f t="shared" si="23"/>
        <v>0</v>
      </c>
      <c r="Q442" s="13">
        <f t="shared" si="21"/>
        <v>0</v>
      </c>
      <c r="R442" s="13">
        <f t="shared" si="24"/>
        <v>0</v>
      </c>
      <c r="S442" s="14">
        <f t="shared" si="25"/>
        <v>0</v>
      </c>
      <c r="T442" s="14">
        <f t="shared" si="26"/>
        <v>0</v>
      </c>
      <c r="U442" s="41">
        <f t="shared" si="27"/>
        <v>-277</v>
      </c>
      <c r="V442" s="41"/>
      <c r="W442" s="41">
        <f t="shared" si="28"/>
        <v>-277</v>
      </c>
      <c r="X442" s="41"/>
      <c r="Y442" s="41"/>
      <c r="Z442" s="41">
        <v>34.980000000000004</v>
      </c>
      <c r="AA442" s="41">
        <v>66.527999999999992</v>
      </c>
      <c r="AB442" s="41"/>
    </row>
    <row r="443" spans="1:30" ht="16.5" thickBot="1" x14ac:dyDescent="0.3">
      <c r="A443" s="11">
        <v>441</v>
      </c>
      <c r="B443" s="12" t="s">
        <v>481</v>
      </c>
      <c r="C443" s="12"/>
      <c r="D443" s="7" t="s">
        <v>809</v>
      </c>
      <c r="E443" s="8" t="s">
        <v>149</v>
      </c>
      <c r="F443" s="13">
        <v>2</v>
      </c>
      <c r="G443" s="8"/>
      <c r="H443" s="8"/>
      <c r="I443" s="8">
        <f t="shared" si="19"/>
        <v>0</v>
      </c>
      <c r="J443" s="13"/>
      <c r="K443" s="8">
        <f t="shared" si="20"/>
        <v>0</v>
      </c>
      <c r="L443" s="8">
        <f t="shared" si="18"/>
        <v>0</v>
      </c>
      <c r="M443" s="13"/>
      <c r="N443" s="13">
        <v>-5161</v>
      </c>
      <c r="O443" s="13">
        <f t="shared" si="22"/>
        <v>0</v>
      </c>
      <c r="P443" s="13">
        <f t="shared" si="23"/>
        <v>0</v>
      </c>
      <c r="Q443" s="13">
        <f t="shared" si="21"/>
        <v>0</v>
      </c>
      <c r="R443" s="13">
        <f t="shared" si="24"/>
        <v>0</v>
      </c>
      <c r="S443" s="14">
        <f t="shared" si="25"/>
        <v>0</v>
      </c>
      <c r="T443" s="14">
        <f t="shared" si="26"/>
        <v>0</v>
      </c>
      <c r="U443" s="41">
        <f t="shared" si="27"/>
        <v>-5161</v>
      </c>
      <c r="V443" s="41"/>
      <c r="W443" s="41">
        <f t="shared" si="28"/>
        <v>-5161</v>
      </c>
      <c r="X443" s="41"/>
      <c r="Y443" s="41"/>
      <c r="Z443" s="41">
        <v>131.97</v>
      </c>
      <c r="AA443" s="41">
        <v>250.99199999999996</v>
      </c>
      <c r="AB443" s="41"/>
    </row>
    <row r="444" spans="1:30" ht="16.5" thickBot="1" x14ac:dyDescent="0.3">
      <c r="A444" s="11">
        <v>442</v>
      </c>
      <c r="B444" s="12" t="s">
        <v>482</v>
      </c>
      <c r="C444" s="12"/>
      <c r="D444" s="7" t="s">
        <v>809</v>
      </c>
      <c r="E444" s="8" t="s">
        <v>149</v>
      </c>
      <c r="F444" s="13">
        <v>1</v>
      </c>
      <c r="G444" s="8"/>
      <c r="H444" s="8"/>
      <c r="I444" s="8">
        <f t="shared" si="19"/>
        <v>0</v>
      </c>
      <c r="J444" s="13"/>
      <c r="K444" s="8">
        <f t="shared" si="20"/>
        <v>0</v>
      </c>
      <c r="L444" s="8">
        <f t="shared" si="18"/>
        <v>0</v>
      </c>
      <c r="M444" s="13"/>
      <c r="N444" s="13">
        <v>-2198</v>
      </c>
      <c r="O444" s="13">
        <f t="shared" si="22"/>
        <v>0</v>
      </c>
      <c r="P444" s="13">
        <f t="shared" si="23"/>
        <v>0</v>
      </c>
      <c r="Q444" s="13">
        <f t="shared" si="21"/>
        <v>0</v>
      </c>
      <c r="R444" s="13">
        <f t="shared" si="24"/>
        <v>0</v>
      </c>
      <c r="S444" s="14">
        <f t="shared" si="25"/>
        <v>0</v>
      </c>
      <c r="T444" s="14">
        <f t="shared" si="26"/>
        <v>0</v>
      </c>
      <c r="U444" s="41">
        <f t="shared" si="27"/>
        <v>-2198</v>
      </c>
      <c r="V444" s="41"/>
      <c r="W444" s="41">
        <f t="shared" si="28"/>
        <v>-2198</v>
      </c>
      <c r="X444" s="41"/>
      <c r="Y444" s="41"/>
      <c r="Z444" s="41">
        <v>19.61</v>
      </c>
      <c r="AA444" s="41">
        <v>37.295999999999999</v>
      </c>
      <c r="AB444" s="41"/>
    </row>
    <row r="445" spans="1:30" ht="16.5" thickBot="1" x14ac:dyDescent="0.3">
      <c r="A445" s="11">
        <v>443</v>
      </c>
      <c r="B445" s="12" t="s">
        <v>483</v>
      </c>
      <c r="C445" s="12"/>
      <c r="D445" s="7" t="s">
        <v>810</v>
      </c>
      <c r="E445" s="8" t="s">
        <v>149</v>
      </c>
      <c r="F445" s="13">
        <v>1</v>
      </c>
      <c r="G445" s="8"/>
      <c r="H445" s="8"/>
      <c r="I445" s="8">
        <f t="shared" si="19"/>
        <v>0</v>
      </c>
      <c r="J445" s="13"/>
      <c r="K445" s="8">
        <f t="shared" si="20"/>
        <v>0</v>
      </c>
      <c r="L445" s="8">
        <f t="shared" si="18"/>
        <v>0</v>
      </c>
      <c r="M445" s="13"/>
      <c r="N445" s="13">
        <v>-4060</v>
      </c>
      <c r="O445" s="13">
        <f t="shared" si="22"/>
        <v>0</v>
      </c>
      <c r="P445" s="13">
        <f t="shared" si="23"/>
        <v>0</v>
      </c>
      <c r="Q445" s="13">
        <f t="shared" si="21"/>
        <v>0</v>
      </c>
      <c r="R445" s="13">
        <f t="shared" si="24"/>
        <v>0</v>
      </c>
      <c r="S445" s="14">
        <f t="shared" si="25"/>
        <v>0</v>
      </c>
      <c r="T445" s="14">
        <f t="shared" si="26"/>
        <v>0</v>
      </c>
      <c r="U445" s="41">
        <f t="shared" si="27"/>
        <v>-4060</v>
      </c>
      <c r="V445" s="41"/>
      <c r="W445" s="41">
        <f t="shared" si="28"/>
        <v>-4060</v>
      </c>
      <c r="X445" s="41"/>
      <c r="Y445" s="41"/>
      <c r="Z445" s="41">
        <v>22.790000000000003</v>
      </c>
      <c r="AA445" s="41">
        <v>43.343999999999994</v>
      </c>
      <c r="AB445" s="41"/>
    </row>
    <row r="446" spans="1:30" ht="16.5" thickBot="1" x14ac:dyDescent="0.3">
      <c r="A446" s="11">
        <v>444</v>
      </c>
      <c r="B446" s="12" t="s">
        <v>484</v>
      </c>
      <c r="C446" s="12"/>
      <c r="D446" s="7" t="s">
        <v>811</v>
      </c>
      <c r="E446" s="8" t="s">
        <v>149</v>
      </c>
      <c r="F446" s="13">
        <v>5</v>
      </c>
      <c r="G446" s="8"/>
      <c r="H446" s="8"/>
      <c r="I446" s="8">
        <f t="shared" si="19"/>
        <v>0</v>
      </c>
      <c r="J446" s="13"/>
      <c r="K446" s="8">
        <f t="shared" si="20"/>
        <v>0</v>
      </c>
      <c r="L446" s="8">
        <f t="shared" si="18"/>
        <v>0</v>
      </c>
      <c r="M446" s="13"/>
      <c r="N446" s="13">
        <v>0</v>
      </c>
      <c r="O446" s="13">
        <f t="shared" si="22"/>
        <v>0</v>
      </c>
      <c r="P446" s="13">
        <f t="shared" si="23"/>
        <v>0</v>
      </c>
      <c r="Q446" s="13">
        <f t="shared" si="21"/>
        <v>0</v>
      </c>
      <c r="R446" s="13">
        <f t="shared" si="24"/>
        <v>0</v>
      </c>
      <c r="S446" s="14">
        <f t="shared" si="25"/>
        <v>0</v>
      </c>
      <c r="T446" s="14">
        <f t="shared" si="26"/>
        <v>0</v>
      </c>
      <c r="U446" s="41">
        <f t="shared" si="27"/>
        <v>0</v>
      </c>
      <c r="V446" s="41"/>
      <c r="W446" s="41">
        <f t="shared" si="28"/>
        <v>0</v>
      </c>
      <c r="X446" s="41"/>
      <c r="Y446" s="41"/>
      <c r="Z446" s="41">
        <v>18.02</v>
      </c>
      <c r="AA446" s="41">
        <v>34.271999999999991</v>
      </c>
      <c r="AB446" s="41"/>
    </row>
    <row r="447" spans="1:30" ht="16.5" thickBot="1" x14ac:dyDescent="0.3">
      <c r="A447" s="11">
        <v>445</v>
      </c>
      <c r="B447" s="12" t="s">
        <v>485</v>
      </c>
      <c r="C447" s="12"/>
      <c r="D447" s="7" t="s">
        <v>812</v>
      </c>
      <c r="E447" s="8" t="s">
        <v>149</v>
      </c>
      <c r="F447" s="13">
        <v>2</v>
      </c>
      <c r="G447" s="8"/>
      <c r="H447" s="8"/>
      <c r="I447" s="8">
        <f t="shared" si="19"/>
        <v>0</v>
      </c>
      <c r="J447" s="13"/>
      <c r="K447" s="8">
        <f t="shared" si="20"/>
        <v>0</v>
      </c>
      <c r="L447" s="8">
        <f t="shared" si="18"/>
        <v>0</v>
      </c>
      <c r="M447" s="13"/>
      <c r="N447" s="13">
        <v>0</v>
      </c>
      <c r="O447" s="13">
        <f t="shared" si="22"/>
        <v>0</v>
      </c>
      <c r="P447" s="13">
        <f t="shared" si="23"/>
        <v>0</v>
      </c>
      <c r="Q447" s="13">
        <f t="shared" si="21"/>
        <v>0</v>
      </c>
      <c r="R447" s="13">
        <f t="shared" si="24"/>
        <v>0</v>
      </c>
      <c r="S447" s="14">
        <f t="shared" si="25"/>
        <v>0</v>
      </c>
      <c r="T447" s="14">
        <f t="shared" si="26"/>
        <v>0</v>
      </c>
      <c r="U447" s="41">
        <f t="shared" si="27"/>
        <v>0</v>
      </c>
      <c r="V447" s="41"/>
      <c r="W447" s="41">
        <f t="shared" si="28"/>
        <v>0</v>
      </c>
      <c r="X447" s="41"/>
      <c r="Y447" s="41"/>
      <c r="Z447" s="41">
        <v>6.8900000000000006</v>
      </c>
      <c r="AA447" s="41">
        <v>13.103999999999999</v>
      </c>
      <c r="AB447" s="41"/>
    </row>
    <row r="448" spans="1:30" ht="16.5" thickBot="1" x14ac:dyDescent="0.3">
      <c r="A448" s="11">
        <v>446</v>
      </c>
      <c r="B448" s="12" t="s">
        <v>486</v>
      </c>
      <c r="C448" s="12"/>
      <c r="D448" s="7" t="s">
        <v>744</v>
      </c>
      <c r="E448" s="8" t="s">
        <v>149</v>
      </c>
      <c r="F448" s="13">
        <v>1</v>
      </c>
      <c r="G448" s="8"/>
      <c r="H448" s="8"/>
      <c r="I448" s="8">
        <f t="shared" si="19"/>
        <v>0</v>
      </c>
      <c r="J448" s="13"/>
      <c r="K448" s="8">
        <f t="shared" si="20"/>
        <v>0</v>
      </c>
      <c r="L448" s="8">
        <f t="shared" si="18"/>
        <v>0</v>
      </c>
      <c r="M448" s="13"/>
      <c r="N448" s="13">
        <v>0</v>
      </c>
      <c r="O448" s="13">
        <f t="shared" si="22"/>
        <v>0</v>
      </c>
      <c r="P448" s="13">
        <f t="shared" si="23"/>
        <v>0</v>
      </c>
      <c r="Q448" s="13">
        <f t="shared" si="21"/>
        <v>0</v>
      </c>
      <c r="R448" s="13">
        <f t="shared" si="24"/>
        <v>0</v>
      </c>
      <c r="S448" s="14">
        <f t="shared" si="25"/>
        <v>0</v>
      </c>
      <c r="T448" s="14">
        <f t="shared" si="26"/>
        <v>0</v>
      </c>
      <c r="U448" s="41">
        <f t="shared" si="27"/>
        <v>0</v>
      </c>
      <c r="V448" s="41"/>
      <c r="W448" s="41">
        <f t="shared" si="28"/>
        <v>0</v>
      </c>
      <c r="X448" s="41"/>
      <c r="Y448" s="41"/>
      <c r="Z448" s="41">
        <v>0</v>
      </c>
      <c r="AA448" s="41">
        <v>0</v>
      </c>
      <c r="AB448" s="41"/>
    </row>
    <row r="449" spans="1:30" ht="16.5" thickBot="1" x14ac:dyDescent="0.3">
      <c r="A449" s="11">
        <v>447</v>
      </c>
      <c r="B449" s="12" t="s">
        <v>487</v>
      </c>
      <c r="C449" s="12"/>
      <c r="D449" s="7" t="s">
        <v>742</v>
      </c>
      <c r="E449" s="8" t="s">
        <v>29</v>
      </c>
      <c r="F449" s="13">
        <v>1</v>
      </c>
      <c r="G449" s="8"/>
      <c r="H449" s="8"/>
      <c r="I449" s="8">
        <f t="shared" si="19"/>
        <v>0</v>
      </c>
      <c r="J449" s="13"/>
      <c r="K449" s="8">
        <f t="shared" si="20"/>
        <v>0</v>
      </c>
      <c r="L449" s="8">
        <f t="shared" si="18"/>
        <v>0</v>
      </c>
      <c r="M449" s="13"/>
      <c r="N449" s="13">
        <v>-3952</v>
      </c>
      <c r="O449" s="13">
        <f t="shared" si="22"/>
        <v>0</v>
      </c>
      <c r="P449" s="13">
        <f t="shared" si="23"/>
        <v>0</v>
      </c>
      <c r="Q449" s="13">
        <f t="shared" si="21"/>
        <v>0</v>
      </c>
      <c r="R449" s="13">
        <f t="shared" si="24"/>
        <v>0</v>
      </c>
      <c r="S449" s="14">
        <f t="shared" si="25"/>
        <v>0</v>
      </c>
      <c r="T449" s="14">
        <f t="shared" si="26"/>
        <v>0</v>
      </c>
      <c r="U449" s="41">
        <f t="shared" si="27"/>
        <v>-3952</v>
      </c>
      <c r="V449" s="41"/>
      <c r="W449" s="41">
        <f t="shared" si="28"/>
        <v>-3952</v>
      </c>
      <c r="X449" s="41"/>
      <c r="Y449" s="41"/>
      <c r="Z449" s="41">
        <v>32.33</v>
      </c>
      <c r="AA449" s="41">
        <v>61.487999999999992</v>
      </c>
      <c r="AB449" s="41"/>
    </row>
    <row r="450" spans="1:30" ht="16.5" thickBot="1" x14ac:dyDescent="0.3">
      <c r="A450" s="11">
        <v>448</v>
      </c>
      <c r="B450" s="12" t="s">
        <v>488</v>
      </c>
      <c r="C450" s="12"/>
      <c r="D450" s="7" t="s">
        <v>813</v>
      </c>
      <c r="E450" s="8" t="s">
        <v>149</v>
      </c>
      <c r="F450" s="13">
        <v>1</v>
      </c>
      <c r="G450" s="8"/>
      <c r="H450" s="8"/>
      <c r="I450" s="8">
        <f t="shared" si="19"/>
        <v>0</v>
      </c>
      <c r="J450" s="13"/>
      <c r="K450" s="8">
        <f t="shared" si="20"/>
        <v>0</v>
      </c>
      <c r="L450" s="8">
        <f t="shared" si="18"/>
        <v>0</v>
      </c>
      <c r="M450" s="13"/>
      <c r="N450" s="13">
        <v>-637</v>
      </c>
      <c r="O450" s="13">
        <f t="shared" si="22"/>
        <v>0</v>
      </c>
      <c r="P450" s="13">
        <f t="shared" si="23"/>
        <v>0</v>
      </c>
      <c r="Q450" s="13">
        <f t="shared" si="21"/>
        <v>0</v>
      </c>
      <c r="R450" s="13">
        <f t="shared" si="24"/>
        <v>0</v>
      </c>
      <c r="S450" s="14">
        <f t="shared" si="25"/>
        <v>0</v>
      </c>
      <c r="T450" s="14">
        <f t="shared" si="26"/>
        <v>0</v>
      </c>
      <c r="U450" s="41">
        <f t="shared" si="27"/>
        <v>-637</v>
      </c>
      <c r="V450" s="41"/>
      <c r="W450" s="41">
        <f t="shared" si="28"/>
        <v>-637</v>
      </c>
      <c r="X450" s="41"/>
      <c r="Y450" s="41"/>
      <c r="Z450" s="41">
        <v>50.88</v>
      </c>
      <c r="AA450" s="41">
        <v>96.767999999999986</v>
      </c>
      <c r="AB450" s="41"/>
    </row>
    <row r="451" spans="1:30" ht="16.5" thickBot="1" x14ac:dyDescent="0.3">
      <c r="A451" s="11">
        <v>449</v>
      </c>
      <c r="B451" s="12" t="s">
        <v>489</v>
      </c>
      <c r="C451" s="12"/>
      <c r="D451" s="7" t="s">
        <v>814</v>
      </c>
      <c r="E451" s="8" t="s">
        <v>149</v>
      </c>
      <c r="F451" s="13">
        <v>1</v>
      </c>
      <c r="G451" s="8"/>
      <c r="H451" s="8"/>
      <c r="I451" s="8">
        <f t="shared" si="19"/>
        <v>0</v>
      </c>
      <c r="J451" s="13"/>
      <c r="K451" s="8">
        <f t="shared" si="20"/>
        <v>0</v>
      </c>
      <c r="L451" s="8">
        <f t="shared" ref="L451:L514" si="29">IF(K451&gt;F451,K451-F451,0)</f>
        <v>0</v>
      </c>
      <c r="M451" s="13"/>
      <c r="N451" s="13">
        <v>-1580</v>
      </c>
      <c r="O451" s="13">
        <f t="shared" si="22"/>
        <v>0</v>
      </c>
      <c r="P451" s="13">
        <f t="shared" si="23"/>
        <v>0</v>
      </c>
      <c r="Q451" s="13">
        <f t="shared" si="21"/>
        <v>0</v>
      </c>
      <c r="R451" s="13">
        <f t="shared" si="24"/>
        <v>0</v>
      </c>
      <c r="S451" s="14">
        <f t="shared" si="25"/>
        <v>0</v>
      </c>
      <c r="T451" s="14">
        <f t="shared" si="26"/>
        <v>0</v>
      </c>
      <c r="U451" s="41">
        <f t="shared" si="27"/>
        <v>-1580</v>
      </c>
      <c r="V451" s="41"/>
      <c r="W451" s="41">
        <f t="shared" si="28"/>
        <v>-1580</v>
      </c>
      <c r="X451" s="41"/>
      <c r="Y451" s="41"/>
      <c r="Z451" s="41">
        <v>32.86</v>
      </c>
      <c r="AA451" s="41">
        <v>62.495999999999995</v>
      </c>
      <c r="AB451" s="41"/>
    </row>
    <row r="452" spans="1:30" ht="16.5" thickBot="1" x14ac:dyDescent="0.3">
      <c r="A452" s="11">
        <v>450</v>
      </c>
      <c r="B452" s="12" t="s">
        <v>490</v>
      </c>
      <c r="C452" s="12"/>
      <c r="D452" s="7">
        <v>44743</v>
      </c>
      <c r="E452" s="8" t="s">
        <v>149</v>
      </c>
      <c r="F452" s="13">
        <v>2</v>
      </c>
      <c r="G452" s="8"/>
      <c r="H452" s="8"/>
      <c r="I452" s="8">
        <f t="shared" ref="I452:I515" si="30">H452-G452</f>
        <v>0</v>
      </c>
      <c r="J452" s="13"/>
      <c r="K452" s="8">
        <f t="shared" ref="K452:K515" si="31">MROUND(J452,0.25)</f>
        <v>0</v>
      </c>
      <c r="L452" s="8">
        <f t="shared" si="29"/>
        <v>0</v>
      </c>
      <c r="M452" s="13"/>
      <c r="N452" s="13">
        <v>-4989</v>
      </c>
      <c r="O452" s="13">
        <f t="shared" si="22"/>
        <v>0</v>
      </c>
      <c r="P452" s="13">
        <f t="shared" si="23"/>
        <v>0</v>
      </c>
      <c r="Q452" s="13">
        <f t="shared" si="21"/>
        <v>0</v>
      </c>
      <c r="R452" s="13">
        <f t="shared" si="24"/>
        <v>0</v>
      </c>
      <c r="S452" s="14">
        <f t="shared" si="25"/>
        <v>0</v>
      </c>
      <c r="T452" s="14">
        <f t="shared" si="26"/>
        <v>0</v>
      </c>
      <c r="U452" s="41">
        <f t="shared" si="27"/>
        <v>-4989</v>
      </c>
      <c r="V452" s="41"/>
      <c r="W452" s="41">
        <f t="shared" si="28"/>
        <v>-4989</v>
      </c>
      <c r="X452" s="41"/>
      <c r="Y452" s="41"/>
      <c r="Z452" s="41">
        <v>23.85</v>
      </c>
      <c r="AA452" s="41">
        <v>45.359999999999992</v>
      </c>
      <c r="AB452" s="41"/>
    </row>
    <row r="453" spans="1:30" ht="16.5" thickBot="1" x14ac:dyDescent="0.3">
      <c r="A453" s="11">
        <v>451</v>
      </c>
      <c r="B453" s="12" t="s">
        <v>491</v>
      </c>
      <c r="C453" s="12"/>
      <c r="D453" s="7" t="s">
        <v>815</v>
      </c>
      <c r="E453" s="8" t="s">
        <v>149</v>
      </c>
      <c r="F453" s="13">
        <v>10</v>
      </c>
      <c r="G453" s="8"/>
      <c r="H453" s="8"/>
      <c r="I453" s="8">
        <f t="shared" si="30"/>
        <v>0</v>
      </c>
      <c r="J453" s="13"/>
      <c r="K453" s="8">
        <f t="shared" si="31"/>
        <v>0</v>
      </c>
      <c r="L453" s="8">
        <f t="shared" si="29"/>
        <v>0</v>
      </c>
      <c r="M453" s="13"/>
      <c r="N453" s="13">
        <v>-19731</v>
      </c>
      <c r="O453" s="13">
        <f t="shared" si="22"/>
        <v>0</v>
      </c>
      <c r="P453" s="13">
        <f t="shared" si="23"/>
        <v>0</v>
      </c>
      <c r="Q453" s="13">
        <f t="shared" si="21"/>
        <v>0</v>
      </c>
      <c r="R453" s="13">
        <f t="shared" si="24"/>
        <v>0</v>
      </c>
      <c r="S453" s="14">
        <f t="shared" si="25"/>
        <v>0</v>
      </c>
      <c r="T453" s="14">
        <f t="shared" si="26"/>
        <v>0</v>
      </c>
      <c r="U453" s="41">
        <f t="shared" si="27"/>
        <v>-19731</v>
      </c>
      <c r="V453" s="41"/>
      <c r="W453" s="41">
        <f t="shared" si="28"/>
        <v>-19731</v>
      </c>
      <c r="X453" s="41"/>
      <c r="Y453" s="41"/>
      <c r="Z453" s="41">
        <v>9.5400000000000009</v>
      </c>
      <c r="AA453" s="41">
        <v>18.143999999999998</v>
      </c>
      <c r="AB453" s="41"/>
    </row>
    <row r="454" spans="1:30" ht="16.5" thickBot="1" x14ac:dyDescent="0.3">
      <c r="A454" s="52">
        <v>452</v>
      </c>
      <c r="B454" s="34" t="s">
        <v>492</v>
      </c>
      <c r="C454" s="34"/>
      <c r="D454" s="53">
        <v>0</v>
      </c>
      <c r="E454" s="54" t="s">
        <v>149</v>
      </c>
      <c r="F454" s="35">
        <v>1</v>
      </c>
      <c r="G454" s="54"/>
      <c r="H454" s="54"/>
      <c r="I454" s="54">
        <f t="shared" si="30"/>
        <v>0</v>
      </c>
      <c r="J454" s="35"/>
      <c r="K454" s="54">
        <f t="shared" si="31"/>
        <v>0</v>
      </c>
      <c r="L454" s="54">
        <f t="shared" si="29"/>
        <v>0</v>
      </c>
      <c r="M454" s="35"/>
      <c r="N454" s="35">
        <v>0</v>
      </c>
      <c r="O454" s="35">
        <f t="shared" si="22"/>
        <v>0</v>
      </c>
      <c r="P454" s="35">
        <f t="shared" si="23"/>
        <v>0</v>
      </c>
      <c r="Q454" s="35">
        <f t="shared" si="21"/>
        <v>0</v>
      </c>
      <c r="R454" s="35">
        <f t="shared" si="24"/>
        <v>0</v>
      </c>
      <c r="S454" s="36">
        <f t="shared" si="25"/>
        <v>0</v>
      </c>
      <c r="T454" s="36">
        <f t="shared" si="26"/>
        <v>0</v>
      </c>
      <c r="U454" s="41">
        <f t="shared" si="27"/>
        <v>0</v>
      </c>
      <c r="V454" s="41"/>
      <c r="W454" s="41">
        <f t="shared" si="28"/>
        <v>0</v>
      </c>
      <c r="X454" s="41"/>
      <c r="Y454" s="41"/>
      <c r="Z454" s="41">
        <v>10.600000000000001</v>
      </c>
      <c r="AA454" s="41">
        <v>20.16</v>
      </c>
      <c r="AB454" s="41"/>
    </row>
    <row r="455" spans="1:30" ht="20.25" customHeight="1" thickBot="1" x14ac:dyDescent="0.3">
      <c r="A455" s="79">
        <v>453</v>
      </c>
      <c r="B455" s="108" t="s">
        <v>493</v>
      </c>
      <c r="C455" s="80" t="s">
        <v>494</v>
      </c>
      <c r="D455" s="80">
        <v>0</v>
      </c>
      <c r="E455" s="81" t="s">
        <v>439</v>
      </c>
      <c r="F455" s="81">
        <v>2</v>
      </c>
      <c r="G455" s="81"/>
      <c r="H455" s="81"/>
      <c r="I455" s="81">
        <f t="shared" si="30"/>
        <v>0</v>
      </c>
      <c r="J455" s="81">
        <v>0.64</v>
      </c>
      <c r="K455" s="81">
        <f t="shared" si="31"/>
        <v>0.75</v>
      </c>
      <c r="L455" s="81">
        <f t="shared" si="29"/>
        <v>0</v>
      </c>
      <c r="M455" s="81">
        <v>-8120</v>
      </c>
      <c r="N455" s="82">
        <v>339.83399999999983</v>
      </c>
      <c r="O455" s="81">
        <f t="shared" si="22"/>
        <v>2200</v>
      </c>
      <c r="P455" s="82">
        <f t="shared" si="23"/>
        <v>0</v>
      </c>
      <c r="Q455" s="81">
        <f t="shared" si="21"/>
        <v>2200</v>
      </c>
      <c r="R455" s="81">
        <f t="shared" si="24"/>
        <v>0</v>
      </c>
      <c r="S455" s="82">
        <f t="shared" si="25"/>
        <v>0</v>
      </c>
      <c r="T455" s="82">
        <f t="shared" si="26"/>
        <v>0</v>
      </c>
      <c r="U455" s="82">
        <f t="shared" si="27"/>
        <v>2539.8339999999998</v>
      </c>
      <c r="V455" s="82">
        <v>2300</v>
      </c>
      <c r="W455" s="82">
        <f t="shared" si="28"/>
        <v>239.83399999999983</v>
      </c>
      <c r="X455" s="83">
        <v>4</v>
      </c>
      <c r="Y455" s="41">
        <f>Q455+R455</f>
        <v>2200</v>
      </c>
      <c r="Z455" s="41">
        <v>24.380000000000003</v>
      </c>
      <c r="AA455" s="41">
        <v>46.367999999999995</v>
      </c>
      <c r="AB455" s="41"/>
      <c r="AC455" s="10">
        <v>4</v>
      </c>
      <c r="AD455" s="17">
        <v>44952</v>
      </c>
    </row>
    <row r="456" spans="1:30" ht="16.5" thickBot="1" x14ac:dyDescent="0.3">
      <c r="A456" s="45">
        <v>454</v>
      </c>
      <c r="B456" s="46" t="s">
        <v>495</v>
      </c>
      <c r="C456" s="46"/>
      <c r="D456" s="46" t="s">
        <v>785</v>
      </c>
      <c r="E456" s="47" t="s">
        <v>149</v>
      </c>
      <c r="F456" s="47">
        <v>1</v>
      </c>
      <c r="G456" s="47"/>
      <c r="H456" s="47"/>
      <c r="I456" s="47">
        <f t="shared" si="30"/>
        <v>0</v>
      </c>
      <c r="J456" s="47"/>
      <c r="K456" s="47">
        <f t="shared" si="31"/>
        <v>0</v>
      </c>
      <c r="L456" s="47">
        <f t="shared" si="29"/>
        <v>0</v>
      </c>
      <c r="M456" s="47">
        <v>0</v>
      </c>
      <c r="N456" s="47">
        <v>-1307</v>
      </c>
      <c r="O456" s="47">
        <f t="shared" si="22"/>
        <v>0</v>
      </c>
      <c r="P456" s="47">
        <f t="shared" si="23"/>
        <v>0</v>
      </c>
      <c r="Q456" s="47">
        <f t="shared" si="21"/>
        <v>0</v>
      </c>
      <c r="R456" s="47">
        <f t="shared" si="24"/>
        <v>0</v>
      </c>
      <c r="S456" s="48">
        <f t="shared" si="25"/>
        <v>0</v>
      </c>
      <c r="T456" s="48">
        <f t="shared" si="26"/>
        <v>0</v>
      </c>
      <c r="U456" s="41">
        <f t="shared" si="27"/>
        <v>-1307</v>
      </c>
      <c r="V456" s="41"/>
      <c r="W456" s="41">
        <f t="shared" si="28"/>
        <v>-1307</v>
      </c>
      <c r="X456" s="41"/>
      <c r="Y456" s="41"/>
      <c r="Z456" s="41">
        <v>25.970000000000002</v>
      </c>
      <c r="AA456" s="41">
        <v>49.391999999999996</v>
      </c>
      <c r="AB456" s="41"/>
    </row>
    <row r="457" spans="1:30" ht="16.5" thickBot="1" x14ac:dyDescent="0.3">
      <c r="A457" s="11">
        <v>455</v>
      </c>
      <c r="B457" s="12" t="s">
        <v>496</v>
      </c>
      <c r="C457" s="12"/>
      <c r="D457" s="7" t="s">
        <v>816</v>
      </c>
      <c r="E457" s="8" t="s">
        <v>149</v>
      </c>
      <c r="F457" s="13">
        <v>1</v>
      </c>
      <c r="G457" s="8"/>
      <c r="H457" s="8"/>
      <c r="I457" s="8">
        <f t="shared" si="30"/>
        <v>0</v>
      </c>
      <c r="J457" s="13"/>
      <c r="K457" s="8">
        <f t="shared" si="31"/>
        <v>0</v>
      </c>
      <c r="L457" s="8">
        <f t="shared" si="29"/>
        <v>0</v>
      </c>
      <c r="M457" s="13">
        <v>0</v>
      </c>
      <c r="N457" s="13">
        <v>-997</v>
      </c>
      <c r="O457" s="13">
        <f t="shared" si="22"/>
        <v>0</v>
      </c>
      <c r="P457" s="13">
        <f t="shared" si="23"/>
        <v>0</v>
      </c>
      <c r="Q457" s="13">
        <f t="shared" si="21"/>
        <v>0</v>
      </c>
      <c r="R457" s="13">
        <f t="shared" si="24"/>
        <v>0</v>
      </c>
      <c r="S457" s="14">
        <f t="shared" si="25"/>
        <v>0</v>
      </c>
      <c r="T457" s="14">
        <f t="shared" si="26"/>
        <v>0</v>
      </c>
      <c r="U457" s="41">
        <f t="shared" si="27"/>
        <v>-997</v>
      </c>
      <c r="V457" s="41"/>
      <c r="W457" s="41">
        <f t="shared" si="28"/>
        <v>-997</v>
      </c>
      <c r="X457" s="41"/>
      <c r="Y457" s="41"/>
      <c r="Z457" s="41">
        <v>46.64</v>
      </c>
      <c r="AA457" s="41">
        <v>88.703999999999994</v>
      </c>
      <c r="AB457" s="41"/>
    </row>
    <row r="458" spans="1:30" ht="16.5" thickBot="1" x14ac:dyDescent="0.3">
      <c r="A458" s="11">
        <v>456</v>
      </c>
      <c r="B458" s="12" t="s">
        <v>497</v>
      </c>
      <c r="C458" s="12"/>
      <c r="D458" s="7" t="s">
        <v>817</v>
      </c>
      <c r="E458" s="8" t="s">
        <v>149</v>
      </c>
      <c r="F458" s="13">
        <v>1</v>
      </c>
      <c r="G458" s="8"/>
      <c r="H458" s="8"/>
      <c r="I458" s="8">
        <f t="shared" si="30"/>
        <v>0</v>
      </c>
      <c r="J458" s="13"/>
      <c r="K458" s="8">
        <f t="shared" si="31"/>
        <v>0</v>
      </c>
      <c r="L458" s="8">
        <f t="shared" si="29"/>
        <v>0</v>
      </c>
      <c r="M458" s="13">
        <v>0</v>
      </c>
      <c r="N458" s="13">
        <v>-3001</v>
      </c>
      <c r="O458" s="13">
        <f t="shared" si="22"/>
        <v>0</v>
      </c>
      <c r="P458" s="13">
        <f t="shared" si="23"/>
        <v>0</v>
      </c>
      <c r="Q458" s="13">
        <f t="shared" si="21"/>
        <v>0</v>
      </c>
      <c r="R458" s="13">
        <f t="shared" si="24"/>
        <v>0</v>
      </c>
      <c r="S458" s="14">
        <f t="shared" si="25"/>
        <v>0</v>
      </c>
      <c r="T458" s="14">
        <f t="shared" si="26"/>
        <v>0</v>
      </c>
      <c r="U458" s="41">
        <f t="shared" si="27"/>
        <v>-3001</v>
      </c>
      <c r="V458" s="41"/>
      <c r="W458" s="41">
        <f t="shared" si="28"/>
        <v>-3001</v>
      </c>
      <c r="X458" s="41"/>
      <c r="Y458" s="41"/>
      <c r="Z458" s="41">
        <v>15.9</v>
      </c>
      <c r="AA458" s="41">
        <v>30.24</v>
      </c>
      <c r="AB458" s="41"/>
    </row>
    <row r="459" spans="1:30" ht="16.5" thickBot="1" x14ac:dyDescent="0.3">
      <c r="A459" s="11">
        <v>457</v>
      </c>
      <c r="B459" s="12" t="s">
        <v>498</v>
      </c>
      <c r="C459" s="12"/>
      <c r="D459" s="7" t="s">
        <v>818</v>
      </c>
      <c r="E459" s="8" t="s">
        <v>149</v>
      </c>
      <c r="F459" s="13">
        <v>2</v>
      </c>
      <c r="G459" s="8"/>
      <c r="H459" s="8"/>
      <c r="I459" s="8">
        <f t="shared" si="30"/>
        <v>0</v>
      </c>
      <c r="J459" s="13"/>
      <c r="K459" s="8">
        <f t="shared" si="31"/>
        <v>0</v>
      </c>
      <c r="L459" s="8">
        <f t="shared" si="29"/>
        <v>0</v>
      </c>
      <c r="M459" s="13">
        <v>0</v>
      </c>
      <c r="N459" s="13">
        <v>0</v>
      </c>
      <c r="O459" s="13">
        <f t="shared" si="22"/>
        <v>0</v>
      </c>
      <c r="P459" s="13">
        <f t="shared" si="23"/>
        <v>0</v>
      </c>
      <c r="Q459" s="13">
        <f t="shared" si="21"/>
        <v>0</v>
      </c>
      <c r="R459" s="13">
        <f t="shared" si="24"/>
        <v>0</v>
      </c>
      <c r="S459" s="14">
        <f t="shared" si="25"/>
        <v>0</v>
      </c>
      <c r="T459" s="14">
        <f t="shared" si="26"/>
        <v>0</v>
      </c>
      <c r="U459" s="41">
        <f t="shared" si="27"/>
        <v>0</v>
      </c>
      <c r="V459" s="41"/>
      <c r="W459" s="41">
        <f t="shared" si="28"/>
        <v>0</v>
      </c>
      <c r="X459" s="41"/>
      <c r="Y459" s="41"/>
      <c r="Z459" s="41">
        <v>11.13</v>
      </c>
      <c r="AA459" s="41">
        <v>21.167999999999999</v>
      </c>
      <c r="AB459" s="41"/>
    </row>
    <row r="460" spans="1:30" ht="16.5" thickBot="1" x14ac:dyDescent="0.3">
      <c r="A460" s="52">
        <v>458</v>
      </c>
      <c r="B460" s="34" t="s">
        <v>499</v>
      </c>
      <c r="C460" s="34"/>
      <c r="D460" s="53" t="s">
        <v>819</v>
      </c>
      <c r="E460" s="54" t="s">
        <v>149</v>
      </c>
      <c r="F460" s="35">
        <v>1</v>
      </c>
      <c r="G460" s="54"/>
      <c r="H460" s="54"/>
      <c r="I460" s="54">
        <f t="shared" si="30"/>
        <v>0</v>
      </c>
      <c r="J460" s="35"/>
      <c r="K460" s="54">
        <f t="shared" si="31"/>
        <v>0</v>
      </c>
      <c r="L460" s="54">
        <f t="shared" si="29"/>
        <v>0</v>
      </c>
      <c r="M460" s="35">
        <v>0</v>
      </c>
      <c r="N460" s="35">
        <v>0</v>
      </c>
      <c r="O460" s="35">
        <f t="shared" si="22"/>
        <v>0</v>
      </c>
      <c r="P460" s="35">
        <f t="shared" si="23"/>
        <v>0</v>
      </c>
      <c r="Q460" s="35">
        <f t="shared" si="21"/>
        <v>0</v>
      </c>
      <c r="R460" s="35">
        <f t="shared" si="24"/>
        <v>0</v>
      </c>
      <c r="S460" s="36">
        <f t="shared" si="25"/>
        <v>0</v>
      </c>
      <c r="T460" s="36">
        <f t="shared" si="26"/>
        <v>0</v>
      </c>
      <c r="U460" s="41">
        <f t="shared" si="27"/>
        <v>0</v>
      </c>
      <c r="V460" s="41"/>
      <c r="W460" s="41">
        <f t="shared" si="28"/>
        <v>0</v>
      </c>
      <c r="X460" s="41"/>
      <c r="Y460" s="41"/>
      <c r="Z460" s="41">
        <v>19.61</v>
      </c>
      <c r="AA460" s="41">
        <v>37.295999999999999</v>
      </c>
      <c r="AB460" s="41"/>
    </row>
    <row r="461" spans="1:30" ht="20.25" customHeight="1" thickBot="1" x14ac:dyDescent="0.3">
      <c r="A461" s="79">
        <v>459</v>
      </c>
      <c r="B461" s="108" t="s">
        <v>500</v>
      </c>
      <c r="C461" s="80" t="s">
        <v>501</v>
      </c>
      <c r="D461" s="80">
        <v>0</v>
      </c>
      <c r="E461" s="81" t="s">
        <v>439</v>
      </c>
      <c r="F461" s="81">
        <v>2</v>
      </c>
      <c r="G461" s="81"/>
      <c r="H461" s="81"/>
      <c r="I461" s="81">
        <f t="shared" si="30"/>
        <v>0</v>
      </c>
      <c r="J461" s="81">
        <v>2.58</v>
      </c>
      <c r="K461" s="81">
        <f t="shared" si="31"/>
        <v>2.5</v>
      </c>
      <c r="L461" s="81">
        <f t="shared" si="29"/>
        <v>0.5</v>
      </c>
      <c r="M461" s="81">
        <v>-8242</v>
      </c>
      <c r="N461" s="82">
        <v>1982.5599999999995</v>
      </c>
      <c r="O461" s="81">
        <f t="shared" si="22"/>
        <v>2200</v>
      </c>
      <c r="P461" s="82">
        <f t="shared" si="23"/>
        <v>0</v>
      </c>
      <c r="Q461" s="81">
        <f t="shared" si="21"/>
        <v>2200</v>
      </c>
      <c r="R461" s="81">
        <f t="shared" si="24"/>
        <v>550</v>
      </c>
      <c r="S461" s="82">
        <f t="shared" si="25"/>
        <v>0</v>
      </c>
      <c r="T461" s="82">
        <f t="shared" si="26"/>
        <v>0</v>
      </c>
      <c r="U461" s="82">
        <f t="shared" si="27"/>
        <v>4732.5599999999995</v>
      </c>
      <c r="V461" s="82">
        <v>3576</v>
      </c>
      <c r="W461" s="82">
        <f t="shared" si="28"/>
        <v>1156.5599999999995</v>
      </c>
      <c r="X461" s="83">
        <v>4</v>
      </c>
      <c r="Y461" s="41">
        <f>Q461+R461</f>
        <v>2750</v>
      </c>
      <c r="Z461" s="41">
        <v>1134.2</v>
      </c>
      <c r="AA461" s="41">
        <v>2157.12</v>
      </c>
      <c r="AB461" s="41"/>
      <c r="AC461" s="10">
        <v>4</v>
      </c>
      <c r="AD461" s="17">
        <v>44949</v>
      </c>
    </row>
    <row r="462" spans="1:30" ht="16.5" thickBot="1" x14ac:dyDescent="0.3">
      <c r="A462" s="45">
        <v>460</v>
      </c>
      <c r="B462" s="46" t="s">
        <v>502</v>
      </c>
      <c r="C462" s="46"/>
      <c r="D462" s="46" t="s">
        <v>794</v>
      </c>
      <c r="E462" s="47" t="s">
        <v>149</v>
      </c>
      <c r="F462" s="47">
        <v>2</v>
      </c>
      <c r="G462" s="47"/>
      <c r="H462" s="47"/>
      <c r="I462" s="47">
        <f t="shared" si="30"/>
        <v>0</v>
      </c>
      <c r="J462" s="47"/>
      <c r="K462" s="47">
        <f t="shared" si="31"/>
        <v>0</v>
      </c>
      <c r="L462" s="47">
        <f t="shared" si="29"/>
        <v>0</v>
      </c>
      <c r="M462" s="47">
        <v>0</v>
      </c>
      <c r="N462" s="47">
        <v>-2809</v>
      </c>
      <c r="O462" s="47">
        <f t="shared" si="22"/>
        <v>0</v>
      </c>
      <c r="P462" s="47">
        <f t="shared" si="23"/>
        <v>0</v>
      </c>
      <c r="Q462" s="47">
        <f t="shared" si="21"/>
        <v>0</v>
      </c>
      <c r="R462" s="47">
        <f t="shared" si="24"/>
        <v>0</v>
      </c>
      <c r="S462" s="48">
        <f t="shared" si="25"/>
        <v>0</v>
      </c>
      <c r="T462" s="48">
        <f t="shared" si="26"/>
        <v>0</v>
      </c>
      <c r="U462" s="41">
        <f t="shared" si="27"/>
        <v>-2809</v>
      </c>
      <c r="V462" s="41"/>
      <c r="W462" s="41">
        <f t="shared" si="28"/>
        <v>-2809</v>
      </c>
      <c r="X462" s="41"/>
      <c r="Y462" s="41"/>
      <c r="Z462" s="41">
        <v>0</v>
      </c>
      <c r="AA462" s="41">
        <v>0</v>
      </c>
      <c r="AB462" s="41"/>
    </row>
    <row r="463" spans="1:30" ht="16.5" thickBot="1" x14ac:dyDescent="0.3">
      <c r="A463" s="11">
        <v>461</v>
      </c>
      <c r="B463" s="12" t="s">
        <v>503</v>
      </c>
      <c r="C463" s="12"/>
      <c r="D463" s="7" t="s">
        <v>820</v>
      </c>
      <c r="E463" s="8" t="s">
        <v>149</v>
      </c>
      <c r="F463" s="13">
        <v>2</v>
      </c>
      <c r="G463" s="8"/>
      <c r="H463" s="8"/>
      <c r="I463" s="8">
        <f t="shared" si="30"/>
        <v>0</v>
      </c>
      <c r="J463" s="13"/>
      <c r="K463" s="8">
        <f t="shared" si="31"/>
        <v>0</v>
      </c>
      <c r="L463" s="8">
        <f t="shared" si="29"/>
        <v>0</v>
      </c>
      <c r="M463" s="13">
        <v>0</v>
      </c>
      <c r="N463" s="13">
        <v>-2205</v>
      </c>
      <c r="O463" s="13">
        <f t="shared" si="22"/>
        <v>0</v>
      </c>
      <c r="P463" s="13">
        <f t="shared" si="23"/>
        <v>0</v>
      </c>
      <c r="Q463" s="13">
        <f t="shared" si="21"/>
        <v>0</v>
      </c>
      <c r="R463" s="13">
        <f t="shared" si="24"/>
        <v>0</v>
      </c>
      <c r="S463" s="14">
        <f t="shared" si="25"/>
        <v>0</v>
      </c>
      <c r="T463" s="14">
        <f t="shared" si="26"/>
        <v>0</v>
      </c>
      <c r="U463" s="41">
        <f t="shared" si="27"/>
        <v>-2205</v>
      </c>
      <c r="V463" s="41"/>
      <c r="W463" s="41">
        <f t="shared" si="28"/>
        <v>-2205</v>
      </c>
      <c r="X463" s="41"/>
      <c r="Y463" s="41"/>
      <c r="Z463" s="41">
        <v>47.17</v>
      </c>
      <c r="AA463" s="41">
        <v>89.711999999999989</v>
      </c>
      <c r="AB463" s="41"/>
    </row>
    <row r="464" spans="1:30" ht="16.5" thickBot="1" x14ac:dyDescent="0.3">
      <c r="A464" s="52">
        <v>462</v>
      </c>
      <c r="B464" s="34" t="s">
        <v>504</v>
      </c>
      <c r="C464" s="34"/>
      <c r="D464" s="53" t="s">
        <v>787</v>
      </c>
      <c r="E464" s="54" t="s">
        <v>149</v>
      </c>
      <c r="F464" s="35">
        <v>2</v>
      </c>
      <c r="G464" s="54"/>
      <c r="H464" s="54"/>
      <c r="I464" s="54">
        <f t="shared" si="30"/>
        <v>0</v>
      </c>
      <c r="J464" s="35"/>
      <c r="K464" s="54">
        <f t="shared" si="31"/>
        <v>0</v>
      </c>
      <c r="L464" s="54">
        <f t="shared" si="29"/>
        <v>0</v>
      </c>
      <c r="M464" s="35">
        <v>0</v>
      </c>
      <c r="N464" s="35">
        <v>0</v>
      </c>
      <c r="O464" s="35">
        <f t="shared" si="22"/>
        <v>0</v>
      </c>
      <c r="P464" s="35">
        <f t="shared" si="23"/>
        <v>0</v>
      </c>
      <c r="Q464" s="35">
        <f t="shared" si="21"/>
        <v>0</v>
      </c>
      <c r="R464" s="35">
        <f t="shared" si="24"/>
        <v>0</v>
      </c>
      <c r="S464" s="36">
        <f t="shared" si="25"/>
        <v>0</v>
      </c>
      <c r="T464" s="36">
        <f t="shared" si="26"/>
        <v>0</v>
      </c>
      <c r="U464" s="41">
        <f t="shared" si="27"/>
        <v>0</v>
      </c>
      <c r="V464" s="41"/>
      <c r="W464" s="41">
        <f t="shared" si="28"/>
        <v>0</v>
      </c>
      <c r="X464" s="41"/>
      <c r="Y464" s="41"/>
      <c r="Z464" s="41">
        <v>1.06</v>
      </c>
      <c r="AA464" s="41">
        <v>2.016</v>
      </c>
      <c r="AB464" s="41"/>
    </row>
    <row r="465" spans="1:30" ht="20.25" customHeight="1" x14ac:dyDescent="0.25">
      <c r="A465" s="6">
        <v>463</v>
      </c>
      <c r="B465" s="111" t="s">
        <v>505</v>
      </c>
      <c r="C465" s="7" t="s">
        <v>506</v>
      </c>
      <c r="D465" s="7">
        <v>0</v>
      </c>
      <c r="E465" s="8" t="s">
        <v>439</v>
      </c>
      <c r="F465" s="8">
        <v>1</v>
      </c>
      <c r="G465" s="8"/>
      <c r="H465" s="8"/>
      <c r="I465" s="8">
        <f t="shared" si="30"/>
        <v>0</v>
      </c>
      <c r="J465" s="8">
        <v>0</v>
      </c>
      <c r="K465" s="8">
        <f t="shared" si="31"/>
        <v>0</v>
      </c>
      <c r="L465" s="8">
        <f t="shared" si="29"/>
        <v>0</v>
      </c>
      <c r="M465" s="8">
        <v>-4121</v>
      </c>
      <c r="N465" s="9">
        <v>-666.39200000000017</v>
      </c>
      <c r="O465" s="8">
        <f t="shared" si="22"/>
        <v>1375</v>
      </c>
      <c r="P465" s="9">
        <f t="shared" si="23"/>
        <v>0</v>
      </c>
      <c r="Q465" s="8">
        <f t="shared" si="21"/>
        <v>1375</v>
      </c>
      <c r="R465" s="8">
        <f t="shared" si="24"/>
        <v>0</v>
      </c>
      <c r="S465" s="9">
        <f t="shared" si="25"/>
        <v>0</v>
      </c>
      <c r="T465" s="9">
        <f t="shared" si="26"/>
        <v>0</v>
      </c>
      <c r="U465" s="9">
        <f t="shared" si="27"/>
        <v>708.60799999999983</v>
      </c>
      <c r="V465" s="9">
        <v>1150</v>
      </c>
      <c r="W465" s="9">
        <f t="shared" si="28"/>
        <v>-441.39200000000017</v>
      </c>
      <c r="X465" s="84">
        <v>5</v>
      </c>
      <c r="Y465" s="41">
        <f t="shared" ref="Y465:Y467" si="32">Q465+R465</f>
        <v>1375</v>
      </c>
      <c r="Z465" s="41">
        <v>14.84</v>
      </c>
      <c r="AA465" s="41">
        <v>28.223999999999997</v>
      </c>
      <c r="AB465" s="41"/>
      <c r="AC465" s="10">
        <v>4</v>
      </c>
      <c r="AD465" s="17">
        <v>44940</v>
      </c>
    </row>
    <row r="466" spans="1:30" ht="20.25" customHeight="1" x14ac:dyDescent="0.25">
      <c r="A466" s="11">
        <v>464</v>
      </c>
      <c r="B466" s="114" t="s">
        <v>507</v>
      </c>
      <c r="C466" s="12" t="s">
        <v>508</v>
      </c>
      <c r="D466" s="12">
        <v>0</v>
      </c>
      <c r="E466" s="13" t="s">
        <v>439</v>
      </c>
      <c r="F466" s="13">
        <v>2</v>
      </c>
      <c r="G466" s="13"/>
      <c r="H466" s="13"/>
      <c r="I466" s="13">
        <f t="shared" si="30"/>
        <v>0</v>
      </c>
      <c r="J466" s="13">
        <v>2.21</v>
      </c>
      <c r="K466" s="13">
        <f t="shared" si="31"/>
        <v>2.25</v>
      </c>
      <c r="L466" s="13">
        <f t="shared" si="29"/>
        <v>0.25</v>
      </c>
      <c r="M466" s="13">
        <v>-8242</v>
      </c>
      <c r="N466" s="14">
        <v>-3453.8219999999997</v>
      </c>
      <c r="O466" s="13">
        <f t="shared" si="22"/>
        <v>2200</v>
      </c>
      <c r="P466" s="14">
        <f t="shared" si="23"/>
        <v>0</v>
      </c>
      <c r="Q466" s="13">
        <f t="shared" si="21"/>
        <v>2200</v>
      </c>
      <c r="R466" s="13">
        <f t="shared" si="24"/>
        <v>275</v>
      </c>
      <c r="S466" s="14">
        <f t="shared" si="25"/>
        <v>0</v>
      </c>
      <c r="T466" s="14">
        <f t="shared" si="26"/>
        <v>0</v>
      </c>
      <c r="U466" s="14">
        <f t="shared" si="27"/>
        <v>-978.82199999999966</v>
      </c>
      <c r="V466" s="14">
        <v>2850</v>
      </c>
      <c r="W466" s="14">
        <f t="shared" si="28"/>
        <v>-3828.8219999999997</v>
      </c>
      <c r="X466" s="85">
        <v>4</v>
      </c>
      <c r="Y466" s="41">
        <f t="shared" si="32"/>
        <v>2475</v>
      </c>
      <c r="Z466" s="41">
        <v>348.21000000000004</v>
      </c>
      <c r="AA466" s="41">
        <v>662.25599999999997</v>
      </c>
      <c r="AB466" s="41"/>
      <c r="AC466" s="10">
        <v>4</v>
      </c>
      <c r="AD466" s="17">
        <v>44953</v>
      </c>
    </row>
    <row r="467" spans="1:30" ht="20.25" customHeight="1" thickBot="1" x14ac:dyDescent="0.3">
      <c r="A467" s="86">
        <v>465</v>
      </c>
      <c r="B467" s="116" t="s">
        <v>509</v>
      </c>
      <c r="C467" s="30"/>
      <c r="D467" s="30">
        <v>0</v>
      </c>
      <c r="E467" s="32" t="s">
        <v>439</v>
      </c>
      <c r="F467" s="32">
        <v>2</v>
      </c>
      <c r="G467" s="32"/>
      <c r="H467" s="32"/>
      <c r="I467" s="32">
        <f t="shared" si="30"/>
        <v>0</v>
      </c>
      <c r="J467" s="32">
        <v>1.32</v>
      </c>
      <c r="K467" s="32">
        <f t="shared" si="31"/>
        <v>1.25</v>
      </c>
      <c r="L467" s="32">
        <f t="shared" si="29"/>
        <v>0</v>
      </c>
      <c r="M467" s="32">
        <v>-8242</v>
      </c>
      <c r="N467" s="87">
        <v>-6100.1</v>
      </c>
      <c r="O467" s="32">
        <f t="shared" si="22"/>
        <v>2750</v>
      </c>
      <c r="P467" s="87">
        <f t="shared" si="23"/>
        <v>0</v>
      </c>
      <c r="Q467" s="32">
        <f t="shared" si="21"/>
        <v>2750</v>
      </c>
      <c r="R467" s="32">
        <f t="shared" si="24"/>
        <v>0</v>
      </c>
      <c r="S467" s="87">
        <f t="shared" si="25"/>
        <v>0</v>
      </c>
      <c r="T467" s="87">
        <f t="shared" si="26"/>
        <v>0</v>
      </c>
      <c r="U467" s="87">
        <f t="shared" si="27"/>
        <v>-3350.1000000000004</v>
      </c>
      <c r="V467" s="87">
        <v>2300</v>
      </c>
      <c r="W467" s="87">
        <f t="shared" si="28"/>
        <v>-5650.1</v>
      </c>
      <c r="X467" s="88">
        <v>5</v>
      </c>
      <c r="Y467" s="41">
        <f t="shared" si="32"/>
        <v>2750</v>
      </c>
      <c r="Z467" s="41">
        <v>12.72</v>
      </c>
      <c r="AA467" s="41">
        <v>24.191999999999997</v>
      </c>
      <c r="AB467" s="41"/>
      <c r="AC467" s="10">
        <v>4</v>
      </c>
      <c r="AD467" s="17">
        <v>44937</v>
      </c>
    </row>
    <row r="468" spans="1:30" ht="16.5" thickBot="1" x14ac:dyDescent="0.3">
      <c r="A468" s="45">
        <v>466</v>
      </c>
      <c r="B468" s="46" t="s">
        <v>510</v>
      </c>
      <c r="C468" s="46"/>
      <c r="D468" s="46" t="s">
        <v>816</v>
      </c>
      <c r="E468" s="47" t="s">
        <v>149</v>
      </c>
      <c r="F468" s="47">
        <v>1</v>
      </c>
      <c r="G468" s="47"/>
      <c r="H468" s="47"/>
      <c r="I468" s="47">
        <f t="shared" si="30"/>
        <v>0</v>
      </c>
      <c r="J468" s="47"/>
      <c r="K468" s="47">
        <f t="shared" si="31"/>
        <v>0</v>
      </c>
      <c r="L468" s="47">
        <f t="shared" si="29"/>
        <v>0</v>
      </c>
      <c r="M468" s="47">
        <v>0</v>
      </c>
      <c r="N468" s="47">
        <v>610.5859999999999</v>
      </c>
      <c r="O468" s="47">
        <f t="shared" si="22"/>
        <v>0</v>
      </c>
      <c r="P468" s="47">
        <f t="shared" si="23"/>
        <v>0</v>
      </c>
      <c r="Q468" s="47">
        <f t="shared" si="21"/>
        <v>0</v>
      </c>
      <c r="R468" s="47">
        <f t="shared" si="24"/>
        <v>0</v>
      </c>
      <c r="S468" s="48">
        <f t="shared" si="25"/>
        <v>0</v>
      </c>
      <c r="T468" s="48">
        <f t="shared" si="26"/>
        <v>0</v>
      </c>
      <c r="U468" s="41">
        <f t="shared" si="27"/>
        <v>610.5859999999999</v>
      </c>
      <c r="V468" s="41"/>
      <c r="W468" s="41">
        <f t="shared" si="28"/>
        <v>610.5859999999999</v>
      </c>
      <c r="X468" s="41"/>
      <c r="Y468" s="41"/>
      <c r="Z468" s="41">
        <v>16.96</v>
      </c>
      <c r="AA468" s="41">
        <v>32.256</v>
      </c>
      <c r="AB468" s="41"/>
    </row>
    <row r="469" spans="1:30" ht="16.5" thickBot="1" x14ac:dyDescent="0.3">
      <c r="A469" s="52">
        <v>467</v>
      </c>
      <c r="B469" s="34" t="s">
        <v>511</v>
      </c>
      <c r="C469" s="34" t="s">
        <v>512</v>
      </c>
      <c r="D469" s="53" t="s">
        <v>821</v>
      </c>
      <c r="E469" s="54" t="s">
        <v>149</v>
      </c>
      <c r="F469" s="35">
        <v>2</v>
      </c>
      <c r="G469" s="54"/>
      <c r="H469" s="54"/>
      <c r="I469" s="54">
        <f t="shared" si="30"/>
        <v>0</v>
      </c>
      <c r="J469" s="35"/>
      <c r="K469" s="54">
        <f t="shared" si="31"/>
        <v>0</v>
      </c>
      <c r="L469" s="54">
        <f t="shared" si="29"/>
        <v>0</v>
      </c>
      <c r="M469" s="35">
        <v>0</v>
      </c>
      <c r="N469" s="35">
        <v>-4086</v>
      </c>
      <c r="O469" s="35">
        <f t="shared" si="22"/>
        <v>0</v>
      </c>
      <c r="P469" s="35">
        <f t="shared" si="23"/>
        <v>0</v>
      </c>
      <c r="Q469" s="35">
        <f t="shared" si="21"/>
        <v>0</v>
      </c>
      <c r="R469" s="35">
        <f t="shared" si="24"/>
        <v>0</v>
      </c>
      <c r="S469" s="36">
        <f t="shared" si="25"/>
        <v>0</v>
      </c>
      <c r="T469" s="36">
        <f t="shared" si="26"/>
        <v>0</v>
      </c>
      <c r="U469" s="41">
        <f t="shared" si="27"/>
        <v>-4086</v>
      </c>
      <c r="V469" s="41"/>
      <c r="W469" s="41">
        <f t="shared" si="28"/>
        <v>-4086</v>
      </c>
      <c r="X469" s="41"/>
      <c r="Y469" s="41"/>
      <c r="Z469" s="41">
        <v>22.26</v>
      </c>
      <c r="AA469" s="41">
        <v>42.335999999999999</v>
      </c>
      <c r="AB469" s="41"/>
    </row>
    <row r="470" spans="1:30" ht="20.25" customHeight="1" thickBot="1" x14ac:dyDescent="0.3">
      <c r="A470" s="79">
        <v>468</v>
      </c>
      <c r="B470" s="108" t="s">
        <v>513</v>
      </c>
      <c r="C470" s="80" t="s">
        <v>514</v>
      </c>
      <c r="D470" s="80">
        <v>0</v>
      </c>
      <c r="E470" s="81" t="s">
        <v>439</v>
      </c>
      <c r="F470" s="81">
        <v>1</v>
      </c>
      <c r="G470" s="81"/>
      <c r="H470" s="81"/>
      <c r="I470" s="81">
        <f t="shared" si="30"/>
        <v>0</v>
      </c>
      <c r="J470" s="81">
        <v>0.28999999999999998</v>
      </c>
      <c r="K470" s="81">
        <f t="shared" si="31"/>
        <v>0.25</v>
      </c>
      <c r="L470" s="81">
        <f t="shared" si="29"/>
        <v>0</v>
      </c>
      <c r="M470" s="81">
        <v>-4121</v>
      </c>
      <c r="N470" s="82">
        <v>-215.09999999999991</v>
      </c>
      <c r="O470" s="81">
        <f t="shared" si="22"/>
        <v>1375</v>
      </c>
      <c r="P470" s="82">
        <f t="shared" si="23"/>
        <v>0</v>
      </c>
      <c r="Q470" s="81">
        <f t="shared" si="21"/>
        <v>1375</v>
      </c>
      <c r="R470" s="81">
        <f t="shared" si="24"/>
        <v>0</v>
      </c>
      <c r="S470" s="82">
        <f t="shared" si="25"/>
        <v>0</v>
      </c>
      <c r="T470" s="82">
        <f t="shared" si="26"/>
        <v>0</v>
      </c>
      <c r="U470" s="82">
        <f t="shared" si="27"/>
        <v>1159.9000000000001</v>
      </c>
      <c r="V470" s="82">
        <v>1150</v>
      </c>
      <c r="W470" s="82">
        <f t="shared" si="28"/>
        <v>9.9000000000000909</v>
      </c>
      <c r="X470" s="83">
        <v>5</v>
      </c>
      <c r="Y470" s="41">
        <f>Q470+R470</f>
        <v>1375</v>
      </c>
      <c r="Z470" s="41">
        <v>28.09</v>
      </c>
      <c r="AA470" s="41">
        <v>53.423999999999992</v>
      </c>
      <c r="AB470" s="41"/>
      <c r="AC470" s="10">
        <v>4</v>
      </c>
      <c r="AD470" s="17">
        <v>44938</v>
      </c>
    </row>
    <row r="471" spans="1:30" ht="16.5" thickBot="1" x14ac:dyDescent="0.3">
      <c r="A471" s="45">
        <v>469</v>
      </c>
      <c r="B471" s="46" t="s">
        <v>515</v>
      </c>
      <c r="C471" s="46"/>
      <c r="D471" s="46" t="s">
        <v>746</v>
      </c>
      <c r="E471" s="47" t="s">
        <v>149</v>
      </c>
      <c r="F471" s="47">
        <v>2</v>
      </c>
      <c r="G471" s="47"/>
      <c r="H471" s="47"/>
      <c r="I471" s="47">
        <f t="shared" si="30"/>
        <v>0</v>
      </c>
      <c r="J471" s="47"/>
      <c r="K471" s="47">
        <f t="shared" si="31"/>
        <v>0</v>
      </c>
      <c r="L471" s="47">
        <f t="shared" si="29"/>
        <v>0</v>
      </c>
      <c r="M471" s="47">
        <v>0</v>
      </c>
      <c r="N471" s="47">
        <v>-975</v>
      </c>
      <c r="O471" s="47">
        <f t="shared" si="22"/>
        <v>0</v>
      </c>
      <c r="P471" s="47">
        <f t="shared" si="23"/>
        <v>0</v>
      </c>
      <c r="Q471" s="47">
        <f t="shared" si="21"/>
        <v>0</v>
      </c>
      <c r="R471" s="47">
        <f t="shared" si="24"/>
        <v>0</v>
      </c>
      <c r="S471" s="48">
        <f t="shared" si="25"/>
        <v>0</v>
      </c>
      <c r="T471" s="48">
        <f t="shared" si="26"/>
        <v>0</v>
      </c>
      <c r="U471" s="41">
        <f t="shared" si="27"/>
        <v>-975</v>
      </c>
      <c r="V471" s="41"/>
      <c r="W471" s="41">
        <f t="shared" si="28"/>
        <v>-975</v>
      </c>
      <c r="X471" s="41"/>
      <c r="Y471" s="41"/>
      <c r="Z471" s="41">
        <v>50.88</v>
      </c>
      <c r="AA471" s="41">
        <v>96.767999999999986</v>
      </c>
      <c r="AB471" s="41"/>
    </row>
    <row r="472" spans="1:30" ht="16.5" thickBot="1" x14ac:dyDescent="0.3">
      <c r="A472" s="11">
        <v>470</v>
      </c>
      <c r="B472" s="12" t="s">
        <v>516</v>
      </c>
      <c r="C472" s="12"/>
      <c r="D472" s="7" t="s">
        <v>747</v>
      </c>
      <c r="E472" s="8" t="s">
        <v>149</v>
      </c>
      <c r="F472" s="13">
        <v>1</v>
      </c>
      <c r="G472" s="8"/>
      <c r="H472" s="8"/>
      <c r="I472" s="8">
        <f t="shared" si="30"/>
        <v>0</v>
      </c>
      <c r="J472" s="13"/>
      <c r="K472" s="8">
        <f t="shared" si="31"/>
        <v>0</v>
      </c>
      <c r="L472" s="8">
        <f t="shared" si="29"/>
        <v>0</v>
      </c>
      <c r="M472" s="13">
        <v>0</v>
      </c>
      <c r="N472" s="13">
        <v>-2361</v>
      </c>
      <c r="O472" s="13">
        <f t="shared" si="22"/>
        <v>0</v>
      </c>
      <c r="P472" s="13">
        <f t="shared" si="23"/>
        <v>0</v>
      </c>
      <c r="Q472" s="13">
        <f t="shared" ref="Q472:Q535" si="33">MAX(P472,O472)</f>
        <v>0</v>
      </c>
      <c r="R472" s="13">
        <f t="shared" si="24"/>
        <v>0</v>
      </c>
      <c r="S472" s="14">
        <f t="shared" si="25"/>
        <v>0</v>
      </c>
      <c r="T472" s="14">
        <f t="shared" si="26"/>
        <v>0</v>
      </c>
      <c r="U472" s="41">
        <f t="shared" si="27"/>
        <v>-2361</v>
      </c>
      <c r="V472" s="41"/>
      <c r="W472" s="41">
        <f t="shared" si="28"/>
        <v>-2361</v>
      </c>
      <c r="X472" s="41"/>
      <c r="Y472" s="41"/>
      <c r="Z472" s="41">
        <v>49.29</v>
      </c>
      <c r="AA472" s="41">
        <v>93.743999999999986</v>
      </c>
      <c r="AB472" s="41"/>
    </row>
    <row r="473" spans="1:30" ht="16.5" thickBot="1" x14ac:dyDescent="0.3">
      <c r="A473" s="11">
        <v>471</v>
      </c>
      <c r="B473" s="12" t="s">
        <v>517</v>
      </c>
      <c r="C473" s="12" t="s">
        <v>518</v>
      </c>
      <c r="D473" s="7" t="s">
        <v>822</v>
      </c>
      <c r="E473" s="8" t="s">
        <v>149</v>
      </c>
      <c r="F473" s="13">
        <v>2</v>
      </c>
      <c r="G473" s="8"/>
      <c r="H473" s="8"/>
      <c r="I473" s="8">
        <f t="shared" si="30"/>
        <v>0</v>
      </c>
      <c r="J473" s="13"/>
      <c r="K473" s="8">
        <f t="shared" si="31"/>
        <v>0</v>
      </c>
      <c r="L473" s="8">
        <f t="shared" si="29"/>
        <v>0</v>
      </c>
      <c r="M473" s="13">
        <v>0</v>
      </c>
      <c r="N473" s="13">
        <v>-4332</v>
      </c>
      <c r="O473" s="13">
        <f t="shared" ref="O473:O536" si="34">F473*X473*275</f>
        <v>0</v>
      </c>
      <c r="P473" s="13">
        <f t="shared" ref="P473:P536" si="35">I473*11.2</f>
        <v>0</v>
      </c>
      <c r="Q473" s="13">
        <f t="shared" si="33"/>
        <v>0</v>
      </c>
      <c r="R473" s="13">
        <f t="shared" ref="R473:R536" si="36">L473*X473*275</f>
        <v>0</v>
      </c>
      <c r="S473" s="14">
        <f t="shared" ref="S473:S536" si="37">I473*0.53</f>
        <v>0</v>
      </c>
      <c r="T473" s="14">
        <f t="shared" ref="T473:T536" si="38">P473*9%</f>
        <v>0</v>
      </c>
      <c r="U473" s="41">
        <f t="shared" ref="U473:U536" si="39">N473+Q473+R473+S473+T473</f>
        <v>-4332</v>
      </c>
      <c r="V473" s="41"/>
      <c r="W473" s="41">
        <f t="shared" ref="W473:W536" si="40">U473-V473</f>
        <v>-4332</v>
      </c>
      <c r="X473" s="41"/>
      <c r="Y473" s="41"/>
      <c r="Z473" s="41">
        <v>7.42</v>
      </c>
      <c r="AA473" s="41">
        <v>14.111999999999998</v>
      </c>
      <c r="AB473" s="41"/>
    </row>
    <row r="474" spans="1:30" ht="16.5" thickBot="1" x14ac:dyDescent="0.3">
      <c r="A474" s="52">
        <v>472</v>
      </c>
      <c r="B474" s="34" t="s">
        <v>519</v>
      </c>
      <c r="C474" s="34" t="s">
        <v>518</v>
      </c>
      <c r="D474" s="53" t="s">
        <v>520</v>
      </c>
      <c r="E474" s="54" t="s">
        <v>149</v>
      </c>
      <c r="F474" s="35">
        <v>2</v>
      </c>
      <c r="G474" s="54"/>
      <c r="H474" s="54"/>
      <c r="I474" s="54">
        <f t="shared" si="30"/>
        <v>0</v>
      </c>
      <c r="J474" s="35"/>
      <c r="K474" s="54">
        <f t="shared" si="31"/>
        <v>0</v>
      </c>
      <c r="L474" s="54">
        <f t="shared" si="29"/>
        <v>0</v>
      </c>
      <c r="M474" s="35">
        <v>-8242</v>
      </c>
      <c r="N474" s="35">
        <v>3341.614</v>
      </c>
      <c r="O474" s="35">
        <f t="shared" si="34"/>
        <v>0</v>
      </c>
      <c r="P474" s="35">
        <f t="shared" si="35"/>
        <v>0</v>
      </c>
      <c r="Q474" s="35">
        <f t="shared" si="33"/>
        <v>0</v>
      </c>
      <c r="R474" s="35">
        <f t="shared" si="36"/>
        <v>0</v>
      </c>
      <c r="S474" s="36">
        <f t="shared" si="37"/>
        <v>0</v>
      </c>
      <c r="T474" s="36">
        <f t="shared" si="38"/>
        <v>0</v>
      </c>
      <c r="U474" s="41">
        <f t="shared" si="39"/>
        <v>3341.614</v>
      </c>
      <c r="V474" s="41"/>
      <c r="W474" s="41">
        <f t="shared" si="40"/>
        <v>3341.614</v>
      </c>
      <c r="X474" s="41"/>
      <c r="Y474" s="41"/>
      <c r="Z474" s="41">
        <v>0</v>
      </c>
      <c r="AA474" s="41">
        <v>0</v>
      </c>
      <c r="AB474" s="41"/>
    </row>
    <row r="475" spans="1:30" ht="20.25" customHeight="1" thickBot="1" x14ac:dyDescent="0.3">
      <c r="A475" s="79">
        <v>473</v>
      </c>
      <c r="B475" s="108" t="s">
        <v>521</v>
      </c>
      <c r="C475" s="80" t="s">
        <v>522</v>
      </c>
      <c r="D475" s="80">
        <v>0</v>
      </c>
      <c r="E475" s="81" t="s">
        <v>439</v>
      </c>
      <c r="F475" s="81">
        <v>2</v>
      </c>
      <c r="G475" s="81"/>
      <c r="H475" s="81"/>
      <c r="I475" s="81">
        <f t="shared" si="30"/>
        <v>0</v>
      </c>
      <c r="J475" s="81">
        <v>1.84</v>
      </c>
      <c r="K475" s="81">
        <f t="shared" si="31"/>
        <v>1.75</v>
      </c>
      <c r="L475" s="81">
        <f t="shared" si="29"/>
        <v>0</v>
      </c>
      <c r="M475" s="81">
        <v>-8242</v>
      </c>
      <c r="N475" s="82">
        <v>1015.1100000000001</v>
      </c>
      <c r="O475" s="81">
        <f t="shared" si="34"/>
        <v>2750</v>
      </c>
      <c r="P475" s="82">
        <f t="shared" si="35"/>
        <v>0</v>
      </c>
      <c r="Q475" s="81">
        <f t="shared" si="33"/>
        <v>2750</v>
      </c>
      <c r="R475" s="81">
        <f t="shared" si="36"/>
        <v>0</v>
      </c>
      <c r="S475" s="82">
        <f t="shared" si="37"/>
        <v>0</v>
      </c>
      <c r="T475" s="82">
        <f t="shared" si="38"/>
        <v>0</v>
      </c>
      <c r="U475" s="82">
        <f t="shared" si="39"/>
        <v>3765.11</v>
      </c>
      <c r="V475" s="82">
        <v>2950</v>
      </c>
      <c r="W475" s="82">
        <f t="shared" si="40"/>
        <v>815.11000000000013</v>
      </c>
      <c r="X475" s="83">
        <v>5</v>
      </c>
      <c r="Y475" s="41">
        <f>Q475+R475</f>
        <v>2750</v>
      </c>
      <c r="Z475" s="41">
        <v>42.400000000000006</v>
      </c>
      <c r="AA475" s="41">
        <v>80.64</v>
      </c>
      <c r="AB475" s="41"/>
      <c r="AC475" s="10">
        <v>4</v>
      </c>
      <c r="AD475" s="17">
        <v>44953</v>
      </c>
    </row>
    <row r="476" spans="1:30" ht="16.5" thickBot="1" x14ac:dyDescent="0.3">
      <c r="A476" s="45">
        <v>474</v>
      </c>
      <c r="B476" s="46" t="s">
        <v>523</v>
      </c>
      <c r="C476" s="46"/>
      <c r="D476" s="46" t="s">
        <v>823</v>
      </c>
      <c r="E476" s="47" t="s">
        <v>149</v>
      </c>
      <c r="F476" s="47">
        <v>2</v>
      </c>
      <c r="G476" s="47"/>
      <c r="H476" s="47"/>
      <c r="I476" s="47">
        <f t="shared" si="30"/>
        <v>0</v>
      </c>
      <c r="J476" s="47"/>
      <c r="K476" s="47">
        <f t="shared" si="31"/>
        <v>0</v>
      </c>
      <c r="L476" s="47">
        <f t="shared" si="29"/>
        <v>0</v>
      </c>
      <c r="M476" s="47"/>
      <c r="N476" s="47">
        <v>0</v>
      </c>
      <c r="O476" s="47">
        <f t="shared" si="34"/>
        <v>0</v>
      </c>
      <c r="P476" s="47">
        <f t="shared" si="35"/>
        <v>0</v>
      </c>
      <c r="Q476" s="47">
        <f t="shared" si="33"/>
        <v>0</v>
      </c>
      <c r="R476" s="47">
        <f t="shared" si="36"/>
        <v>0</v>
      </c>
      <c r="S476" s="48">
        <f t="shared" si="37"/>
        <v>0</v>
      </c>
      <c r="T476" s="48">
        <f t="shared" si="38"/>
        <v>0</v>
      </c>
      <c r="U476" s="41">
        <f t="shared" si="39"/>
        <v>0</v>
      </c>
      <c r="V476" s="41"/>
      <c r="W476" s="41">
        <f t="shared" si="40"/>
        <v>0</v>
      </c>
      <c r="X476" s="41"/>
      <c r="Y476" s="41"/>
      <c r="Z476" s="41">
        <v>38.160000000000004</v>
      </c>
      <c r="AA476" s="41">
        <v>72.575999999999993</v>
      </c>
      <c r="AB476" s="41"/>
    </row>
    <row r="477" spans="1:30" s="26" customFormat="1" ht="16.5" thickBot="1" x14ac:dyDescent="0.3">
      <c r="A477" s="20">
        <v>475</v>
      </c>
      <c r="B477" s="21" t="s">
        <v>524</v>
      </c>
      <c r="C477" s="21" t="s">
        <v>525</v>
      </c>
      <c r="D477" s="22" t="s">
        <v>526</v>
      </c>
      <c r="E477" s="23" t="s">
        <v>149</v>
      </c>
      <c r="F477" s="24">
        <v>2</v>
      </c>
      <c r="G477" s="8"/>
      <c r="H477" s="8"/>
      <c r="I477" s="8">
        <f t="shared" si="30"/>
        <v>0</v>
      </c>
      <c r="J477" s="24"/>
      <c r="K477" s="8">
        <f t="shared" si="31"/>
        <v>0</v>
      </c>
      <c r="L477" s="8">
        <f t="shared" si="29"/>
        <v>0</v>
      </c>
      <c r="M477" s="24">
        <v>-8242</v>
      </c>
      <c r="N477" s="24">
        <v>3275.8360000000007</v>
      </c>
      <c r="O477" s="13">
        <f t="shared" si="34"/>
        <v>0</v>
      </c>
      <c r="P477" s="13">
        <f t="shared" si="35"/>
        <v>0</v>
      </c>
      <c r="Q477" s="13">
        <f t="shared" si="33"/>
        <v>0</v>
      </c>
      <c r="R477" s="13">
        <f t="shared" si="36"/>
        <v>0</v>
      </c>
      <c r="S477" s="14">
        <f t="shared" si="37"/>
        <v>0</v>
      </c>
      <c r="T477" s="14">
        <f t="shared" si="38"/>
        <v>0</v>
      </c>
      <c r="U477" s="41">
        <f t="shared" si="39"/>
        <v>3275.8360000000007</v>
      </c>
      <c r="V477" s="41"/>
      <c r="W477" s="41">
        <f t="shared" si="40"/>
        <v>3275.8360000000007</v>
      </c>
      <c r="X477" s="44"/>
      <c r="Y477" s="44"/>
      <c r="Z477" s="44">
        <v>259.7</v>
      </c>
      <c r="AA477" s="44">
        <v>493.91999999999996</v>
      </c>
      <c r="AB477" s="44"/>
      <c r="AC477" s="25"/>
    </row>
    <row r="478" spans="1:30" ht="16.5" thickBot="1" x14ac:dyDescent="0.3">
      <c r="A478" s="52">
        <v>476</v>
      </c>
      <c r="B478" s="34" t="s">
        <v>527</v>
      </c>
      <c r="C478" s="34" t="s">
        <v>528</v>
      </c>
      <c r="D478" s="53">
        <v>0</v>
      </c>
      <c r="E478" s="54" t="s">
        <v>149</v>
      </c>
      <c r="F478" s="35">
        <v>2</v>
      </c>
      <c r="G478" s="54"/>
      <c r="H478" s="54"/>
      <c r="I478" s="54">
        <f t="shared" si="30"/>
        <v>0</v>
      </c>
      <c r="J478" s="35"/>
      <c r="K478" s="54">
        <f t="shared" si="31"/>
        <v>0</v>
      </c>
      <c r="L478" s="54">
        <f t="shared" si="29"/>
        <v>0</v>
      </c>
      <c r="M478" s="35">
        <v>-8242</v>
      </c>
      <c r="N478" s="35">
        <v>2224.2220000000002</v>
      </c>
      <c r="O478" s="35">
        <f t="shared" si="34"/>
        <v>2200</v>
      </c>
      <c r="P478" s="35">
        <f t="shared" si="35"/>
        <v>0</v>
      </c>
      <c r="Q478" s="35">
        <f t="shared" si="33"/>
        <v>2200</v>
      </c>
      <c r="R478" s="35">
        <f t="shared" si="36"/>
        <v>0</v>
      </c>
      <c r="S478" s="36">
        <f t="shared" si="37"/>
        <v>0</v>
      </c>
      <c r="T478" s="36">
        <f t="shared" si="38"/>
        <v>0</v>
      </c>
      <c r="U478" s="41">
        <f t="shared" si="39"/>
        <v>4424.2219999999998</v>
      </c>
      <c r="V478" s="41"/>
      <c r="W478" s="41">
        <f t="shared" si="40"/>
        <v>4424.2219999999998</v>
      </c>
      <c r="X478" s="41">
        <v>4</v>
      </c>
      <c r="Y478" s="41"/>
      <c r="Z478" s="41">
        <v>12.72</v>
      </c>
      <c r="AA478" s="41">
        <v>24.191999999999997</v>
      </c>
      <c r="AB478" s="41"/>
      <c r="AC478" s="10">
        <v>4</v>
      </c>
      <c r="AD478" s="17">
        <v>44942</v>
      </c>
    </row>
    <row r="479" spans="1:30" ht="20.25" customHeight="1" thickBot="1" x14ac:dyDescent="0.3">
      <c r="A479" s="79">
        <v>477</v>
      </c>
      <c r="B479" s="108" t="s">
        <v>529</v>
      </c>
      <c r="C479" s="80" t="s">
        <v>528</v>
      </c>
      <c r="D479" s="80">
        <v>0</v>
      </c>
      <c r="E479" s="81" t="s">
        <v>439</v>
      </c>
      <c r="F479" s="81">
        <v>1</v>
      </c>
      <c r="G479" s="81"/>
      <c r="H479" s="81"/>
      <c r="I479" s="81">
        <f t="shared" si="30"/>
        <v>0</v>
      </c>
      <c r="J479" s="81">
        <v>1.71</v>
      </c>
      <c r="K479" s="81">
        <f t="shared" si="31"/>
        <v>1.75</v>
      </c>
      <c r="L479" s="81">
        <f t="shared" si="29"/>
        <v>0.75</v>
      </c>
      <c r="M479" s="81">
        <v>-4120</v>
      </c>
      <c r="N479" s="82">
        <v>-2627.848</v>
      </c>
      <c r="O479" s="81">
        <f t="shared" si="34"/>
        <v>1100</v>
      </c>
      <c r="P479" s="82">
        <f t="shared" si="35"/>
        <v>0</v>
      </c>
      <c r="Q479" s="81">
        <f t="shared" si="33"/>
        <v>1100</v>
      </c>
      <c r="R479" s="81">
        <f t="shared" si="36"/>
        <v>825</v>
      </c>
      <c r="S479" s="82">
        <f t="shared" si="37"/>
        <v>0</v>
      </c>
      <c r="T479" s="82">
        <f t="shared" si="38"/>
        <v>0</v>
      </c>
      <c r="U479" s="82">
        <f t="shared" si="39"/>
        <v>-702.84799999999996</v>
      </c>
      <c r="V479" s="82"/>
      <c r="W479" s="82">
        <f t="shared" si="40"/>
        <v>-702.84799999999996</v>
      </c>
      <c r="X479" s="83">
        <v>4</v>
      </c>
      <c r="Y479" s="41">
        <f>Q479+R479</f>
        <v>1925</v>
      </c>
      <c r="Z479" s="41">
        <v>19.080000000000002</v>
      </c>
      <c r="AA479" s="41">
        <v>36.287999999999997</v>
      </c>
      <c r="AB479" s="41"/>
      <c r="AC479" s="10">
        <v>4</v>
      </c>
      <c r="AD479" s="17">
        <v>44942</v>
      </c>
    </row>
    <row r="480" spans="1:30" ht="16.5" thickBot="1" x14ac:dyDescent="0.3">
      <c r="A480" s="45">
        <v>478</v>
      </c>
      <c r="B480" s="46" t="s">
        <v>530</v>
      </c>
      <c r="C480" s="46"/>
      <c r="D480" s="46" t="s">
        <v>824</v>
      </c>
      <c r="E480" s="47" t="s">
        <v>149</v>
      </c>
      <c r="F480" s="47">
        <v>1</v>
      </c>
      <c r="G480" s="47"/>
      <c r="H480" s="47"/>
      <c r="I480" s="47">
        <f t="shared" si="30"/>
        <v>0</v>
      </c>
      <c r="J480" s="47"/>
      <c r="K480" s="47">
        <f t="shared" si="31"/>
        <v>0</v>
      </c>
      <c r="L480" s="47">
        <f t="shared" si="29"/>
        <v>0</v>
      </c>
      <c r="M480" s="47">
        <v>0</v>
      </c>
      <c r="N480" s="47">
        <v>-3208</v>
      </c>
      <c r="O480" s="47">
        <f t="shared" si="34"/>
        <v>0</v>
      </c>
      <c r="P480" s="47">
        <f t="shared" si="35"/>
        <v>0</v>
      </c>
      <c r="Q480" s="47">
        <f t="shared" si="33"/>
        <v>0</v>
      </c>
      <c r="R480" s="47">
        <f t="shared" si="36"/>
        <v>0</v>
      </c>
      <c r="S480" s="48">
        <f t="shared" si="37"/>
        <v>0</v>
      </c>
      <c r="T480" s="48">
        <f t="shared" si="38"/>
        <v>0</v>
      </c>
      <c r="U480" s="41">
        <f t="shared" si="39"/>
        <v>-3208</v>
      </c>
      <c r="V480" s="41"/>
      <c r="W480" s="41">
        <f t="shared" si="40"/>
        <v>-3208</v>
      </c>
      <c r="X480" s="41"/>
      <c r="Y480" s="41"/>
      <c r="Z480" s="41">
        <v>13.780000000000001</v>
      </c>
      <c r="AA480" s="41">
        <v>26.207999999999998</v>
      </c>
      <c r="AB480" s="41"/>
    </row>
    <row r="481" spans="1:30" ht="16.5" thickBot="1" x14ac:dyDescent="0.3">
      <c r="A481" s="11">
        <v>479</v>
      </c>
      <c r="B481" s="12" t="s">
        <v>531</v>
      </c>
      <c r="C481" s="12"/>
      <c r="D481" s="7" t="s">
        <v>825</v>
      </c>
      <c r="E481" s="8" t="s">
        <v>149</v>
      </c>
      <c r="F481" s="13">
        <v>2</v>
      </c>
      <c r="G481" s="8"/>
      <c r="H481" s="8"/>
      <c r="I481" s="8">
        <f t="shared" si="30"/>
        <v>0</v>
      </c>
      <c r="J481" s="13"/>
      <c r="K481" s="8">
        <f t="shared" si="31"/>
        <v>0</v>
      </c>
      <c r="L481" s="8">
        <f t="shared" si="29"/>
        <v>0</v>
      </c>
      <c r="M481" s="13">
        <v>0</v>
      </c>
      <c r="N481" s="13">
        <v>-5213</v>
      </c>
      <c r="O481" s="13">
        <f t="shared" si="34"/>
        <v>0</v>
      </c>
      <c r="P481" s="13">
        <f t="shared" si="35"/>
        <v>0</v>
      </c>
      <c r="Q481" s="13">
        <f t="shared" si="33"/>
        <v>0</v>
      </c>
      <c r="R481" s="13">
        <f t="shared" si="36"/>
        <v>0</v>
      </c>
      <c r="S481" s="14">
        <f t="shared" si="37"/>
        <v>0</v>
      </c>
      <c r="T481" s="14">
        <f t="shared" si="38"/>
        <v>0</v>
      </c>
      <c r="U481" s="41">
        <f t="shared" si="39"/>
        <v>-5213</v>
      </c>
      <c r="V481" s="41"/>
      <c r="W481" s="41">
        <f t="shared" si="40"/>
        <v>-5213</v>
      </c>
      <c r="X481" s="41"/>
      <c r="Y481" s="41"/>
      <c r="Z481" s="41">
        <v>7.95</v>
      </c>
      <c r="AA481" s="41">
        <v>15.12</v>
      </c>
      <c r="AB481" s="41"/>
    </row>
    <row r="482" spans="1:30" ht="16.5" thickBot="1" x14ac:dyDescent="0.3">
      <c r="A482" s="52">
        <v>480</v>
      </c>
      <c r="B482" s="34" t="s">
        <v>532</v>
      </c>
      <c r="C482" s="34" t="s">
        <v>533</v>
      </c>
      <c r="D482" s="53">
        <v>0</v>
      </c>
      <c r="E482" s="54" t="s">
        <v>149</v>
      </c>
      <c r="F482" s="35">
        <v>2</v>
      </c>
      <c r="G482" s="54"/>
      <c r="H482" s="54"/>
      <c r="I482" s="54">
        <f t="shared" si="30"/>
        <v>0</v>
      </c>
      <c r="J482" s="35"/>
      <c r="K482" s="54">
        <f t="shared" si="31"/>
        <v>0</v>
      </c>
      <c r="L482" s="54">
        <f t="shared" si="29"/>
        <v>0</v>
      </c>
      <c r="M482" s="35">
        <v>-7460</v>
      </c>
      <c r="N482" s="35">
        <v>3519.268</v>
      </c>
      <c r="O482" s="35">
        <f t="shared" si="34"/>
        <v>2200</v>
      </c>
      <c r="P482" s="35">
        <f t="shared" si="35"/>
        <v>0</v>
      </c>
      <c r="Q482" s="35">
        <f t="shared" si="33"/>
        <v>2200</v>
      </c>
      <c r="R482" s="35">
        <f t="shared" si="36"/>
        <v>0</v>
      </c>
      <c r="S482" s="36">
        <f t="shared" si="37"/>
        <v>0</v>
      </c>
      <c r="T482" s="36">
        <f t="shared" si="38"/>
        <v>0</v>
      </c>
      <c r="U482" s="41">
        <f t="shared" si="39"/>
        <v>5719.268</v>
      </c>
      <c r="V482" s="41"/>
      <c r="W482" s="41">
        <f t="shared" si="40"/>
        <v>5719.268</v>
      </c>
      <c r="X482" s="41">
        <v>4</v>
      </c>
      <c r="Y482" s="41"/>
      <c r="Z482" s="41">
        <v>2.6500000000000004</v>
      </c>
      <c r="AA482" s="41">
        <v>5.04</v>
      </c>
      <c r="AB482" s="41"/>
      <c r="AC482" s="10">
        <v>4</v>
      </c>
      <c r="AD482" s="17">
        <v>44943</v>
      </c>
    </row>
    <row r="483" spans="1:30" ht="20.25" customHeight="1" x14ac:dyDescent="0.25">
      <c r="A483" s="6">
        <v>481</v>
      </c>
      <c r="B483" s="111" t="s">
        <v>534</v>
      </c>
      <c r="C483" s="7" t="s">
        <v>533</v>
      </c>
      <c r="D483" s="7">
        <v>0</v>
      </c>
      <c r="E483" s="8" t="s">
        <v>439</v>
      </c>
      <c r="F483" s="8">
        <v>2</v>
      </c>
      <c r="G483" s="8"/>
      <c r="H483" s="8"/>
      <c r="I483" s="8">
        <f t="shared" si="30"/>
        <v>0</v>
      </c>
      <c r="J483" s="8">
        <v>1.23</v>
      </c>
      <c r="K483" s="8">
        <f t="shared" si="31"/>
        <v>1.25</v>
      </c>
      <c r="L483" s="8">
        <f t="shared" si="29"/>
        <v>0</v>
      </c>
      <c r="M483" s="8">
        <v>-8242</v>
      </c>
      <c r="N483" s="9">
        <v>2896.83</v>
      </c>
      <c r="O483" s="8">
        <f t="shared" si="34"/>
        <v>2200</v>
      </c>
      <c r="P483" s="9">
        <f t="shared" si="35"/>
        <v>0</v>
      </c>
      <c r="Q483" s="8">
        <f t="shared" si="33"/>
        <v>2200</v>
      </c>
      <c r="R483" s="8">
        <f t="shared" si="36"/>
        <v>0</v>
      </c>
      <c r="S483" s="9">
        <f t="shared" si="37"/>
        <v>0</v>
      </c>
      <c r="T483" s="9">
        <f t="shared" si="38"/>
        <v>0</v>
      </c>
      <c r="U483" s="9">
        <f t="shared" si="39"/>
        <v>5096.83</v>
      </c>
      <c r="V483" s="9"/>
      <c r="W483" s="9">
        <f t="shared" si="40"/>
        <v>5096.83</v>
      </c>
      <c r="X483" s="84">
        <v>4</v>
      </c>
      <c r="Y483" s="41">
        <f t="shared" ref="Y483:Y484" si="41">Q483+R483</f>
        <v>2200</v>
      </c>
      <c r="Z483" s="41">
        <v>177.55</v>
      </c>
      <c r="AA483" s="41">
        <v>337.67999999999995</v>
      </c>
      <c r="AB483" s="41"/>
      <c r="AC483" s="10">
        <v>4</v>
      </c>
      <c r="AD483" s="17">
        <v>44943</v>
      </c>
    </row>
    <row r="484" spans="1:30" ht="20.25" customHeight="1" thickBot="1" x14ac:dyDescent="0.3">
      <c r="A484" s="86">
        <v>482</v>
      </c>
      <c r="B484" s="116" t="s">
        <v>535</v>
      </c>
      <c r="C484" s="30" t="s">
        <v>533</v>
      </c>
      <c r="D484" s="30">
        <v>0</v>
      </c>
      <c r="E484" s="32" t="s">
        <v>439</v>
      </c>
      <c r="F484" s="32">
        <v>2</v>
      </c>
      <c r="G484" s="32"/>
      <c r="H484" s="32"/>
      <c r="I484" s="32">
        <f t="shared" si="30"/>
        <v>0</v>
      </c>
      <c r="J484" s="32">
        <v>2.66</v>
      </c>
      <c r="K484" s="32">
        <f t="shared" si="31"/>
        <v>2.75</v>
      </c>
      <c r="L484" s="32">
        <f t="shared" si="29"/>
        <v>0.75</v>
      </c>
      <c r="M484" s="32">
        <v>-8242</v>
      </c>
      <c r="N484" s="87">
        <v>2327.6440000000002</v>
      </c>
      <c r="O484" s="32">
        <f t="shared" si="34"/>
        <v>2200</v>
      </c>
      <c r="P484" s="87">
        <f t="shared" si="35"/>
        <v>0</v>
      </c>
      <c r="Q484" s="32">
        <f t="shared" si="33"/>
        <v>2200</v>
      </c>
      <c r="R484" s="32">
        <f t="shared" si="36"/>
        <v>825</v>
      </c>
      <c r="S484" s="87">
        <f t="shared" si="37"/>
        <v>0</v>
      </c>
      <c r="T484" s="87">
        <f t="shared" si="38"/>
        <v>0</v>
      </c>
      <c r="U484" s="87">
        <f t="shared" si="39"/>
        <v>5352.6440000000002</v>
      </c>
      <c r="V484" s="87">
        <v>3400</v>
      </c>
      <c r="W484" s="87">
        <f t="shared" si="40"/>
        <v>1952.6440000000002</v>
      </c>
      <c r="X484" s="88">
        <v>4</v>
      </c>
      <c r="Y484" s="41">
        <f t="shared" si="41"/>
        <v>3025</v>
      </c>
      <c r="Z484" s="41">
        <v>17.490000000000002</v>
      </c>
      <c r="AA484" s="41">
        <v>33.263999999999996</v>
      </c>
      <c r="AB484" s="41"/>
      <c r="AC484" s="10">
        <v>4</v>
      </c>
      <c r="AD484" s="17">
        <v>44943</v>
      </c>
    </row>
    <row r="485" spans="1:30" ht="16.5" thickBot="1" x14ac:dyDescent="0.3">
      <c r="A485" s="45">
        <v>483</v>
      </c>
      <c r="B485" s="46" t="s">
        <v>536</v>
      </c>
      <c r="C485" s="46"/>
      <c r="D485" s="46" t="s">
        <v>812</v>
      </c>
      <c r="E485" s="47" t="s">
        <v>149</v>
      </c>
      <c r="F485" s="47">
        <v>2</v>
      </c>
      <c r="G485" s="47"/>
      <c r="H485" s="47"/>
      <c r="I485" s="47">
        <f t="shared" si="30"/>
        <v>0</v>
      </c>
      <c r="J485" s="47"/>
      <c r="K485" s="47">
        <f t="shared" si="31"/>
        <v>0</v>
      </c>
      <c r="L485" s="47">
        <f t="shared" si="29"/>
        <v>0</v>
      </c>
      <c r="M485" s="47"/>
      <c r="N485" s="47">
        <v>-2061</v>
      </c>
      <c r="O485" s="47">
        <f t="shared" si="34"/>
        <v>0</v>
      </c>
      <c r="P485" s="47">
        <f t="shared" si="35"/>
        <v>0</v>
      </c>
      <c r="Q485" s="47">
        <f t="shared" si="33"/>
        <v>0</v>
      </c>
      <c r="R485" s="47">
        <f t="shared" si="36"/>
        <v>0</v>
      </c>
      <c r="S485" s="48">
        <f t="shared" si="37"/>
        <v>0</v>
      </c>
      <c r="T485" s="48">
        <f t="shared" si="38"/>
        <v>0</v>
      </c>
      <c r="U485" s="41">
        <f t="shared" si="39"/>
        <v>-2061</v>
      </c>
      <c r="V485" s="41"/>
      <c r="W485" s="41">
        <f t="shared" si="40"/>
        <v>-2061</v>
      </c>
      <c r="X485" s="41"/>
      <c r="Y485" s="41"/>
      <c r="Z485" s="41">
        <v>23.32</v>
      </c>
      <c r="AA485" s="41">
        <v>44.351999999999997</v>
      </c>
      <c r="AB485" s="41"/>
    </row>
    <row r="486" spans="1:30" ht="16.5" thickBot="1" x14ac:dyDescent="0.3">
      <c r="A486" s="11">
        <v>484</v>
      </c>
      <c r="B486" s="12" t="s">
        <v>537</v>
      </c>
      <c r="C486" s="12"/>
      <c r="D486" s="7" t="s">
        <v>826</v>
      </c>
      <c r="E486" s="8" t="s">
        <v>149</v>
      </c>
      <c r="F486" s="13">
        <v>2</v>
      </c>
      <c r="G486" s="8"/>
      <c r="H486" s="8"/>
      <c r="I486" s="8">
        <f t="shared" si="30"/>
        <v>0</v>
      </c>
      <c r="J486" s="13"/>
      <c r="K486" s="8">
        <f t="shared" si="31"/>
        <v>0</v>
      </c>
      <c r="L486" s="8">
        <f t="shared" si="29"/>
        <v>0</v>
      </c>
      <c r="M486" s="13"/>
      <c r="N486" s="13">
        <v>-4703</v>
      </c>
      <c r="O486" s="13">
        <f t="shared" si="34"/>
        <v>0</v>
      </c>
      <c r="P486" s="13">
        <f t="shared" si="35"/>
        <v>0</v>
      </c>
      <c r="Q486" s="13">
        <f t="shared" si="33"/>
        <v>0</v>
      </c>
      <c r="R486" s="13">
        <f t="shared" si="36"/>
        <v>0</v>
      </c>
      <c r="S486" s="14">
        <f t="shared" si="37"/>
        <v>0</v>
      </c>
      <c r="T486" s="14">
        <f t="shared" si="38"/>
        <v>0</v>
      </c>
      <c r="U486" s="41">
        <f t="shared" si="39"/>
        <v>-4703</v>
      </c>
      <c r="V486" s="41"/>
      <c r="W486" s="41">
        <f t="shared" si="40"/>
        <v>-4703</v>
      </c>
      <c r="X486" s="41"/>
      <c r="Y486" s="41"/>
      <c r="Z486" s="41">
        <v>5.3000000000000007</v>
      </c>
      <c r="AA486" s="41">
        <v>10.08</v>
      </c>
      <c r="AB486" s="41"/>
    </row>
    <row r="487" spans="1:30" ht="16.5" thickBot="1" x14ac:dyDescent="0.3">
      <c r="A487" s="11">
        <v>485</v>
      </c>
      <c r="B487" s="12" t="s">
        <v>538</v>
      </c>
      <c r="C487" s="12"/>
      <c r="D487" s="7" t="s">
        <v>746</v>
      </c>
      <c r="E487" s="8" t="s">
        <v>149</v>
      </c>
      <c r="F487" s="13">
        <v>1</v>
      </c>
      <c r="G487" s="8"/>
      <c r="H487" s="8"/>
      <c r="I487" s="8">
        <f t="shared" si="30"/>
        <v>0</v>
      </c>
      <c r="J487" s="13"/>
      <c r="K487" s="8">
        <f t="shared" si="31"/>
        <v>0</v>
      </c>
      <c r="L487" s="8">
        <f t="shared" si="29"/>
        <v>0</v>
      </c>
      <c r="M487" s="13"/>
      <c r="N487" s="13">
        <v>-1660</v>
      </c>
      <c r="O487" s="13">
        <f t="shared" si="34"/>
        <v>0</v>
      </c>
      <c r="P487" s="13">
        <f t="shared" si="35"/>
        <v>0</v>
      </c>
      <c r="Q487" s="13">
        <f t="shared" si="33"/>
        <v>0</v>
      </c>
      <c r="R487" s="13">
        <f t="shared" si="36"/>
        <v>0</v>
      </c>
      <c r="S487" s="14">
        <f t="shared" si="37"/>
        <v>0</v>
      </c>
      <c r="T487" s="14">
        <f t="shared" si="38"/>
        <v>0</v>
      </c>
      <c r="U487" s="41">
        <f t="shared" si="39"/>
        <v>-1660</v>
      </c>
      <c r="V487" s="41"/>
      <c r="W487" s="41">
        <f t="shared" si="40"/>
        <v>-1660</v>
      </c>
      <c r="X487" s="41"/>
      <c r="Y487" s="41"/>
      <c r="Z487" s="41">
        <v>3.71</v>
      </c>
      <c r="AA487" s="41">
        <v>7.0559999999999992</v>
      </c>
      <c r="AB487" s="41"/>
    </row>
    <row r="488" spans="1:30" s="26" customFormat="1" ht="16.5" thickBot="1" x14ac:dyDescent="0.3">
      <c r="A488" s="61">
        <v>486</v>
      </c>
      <c r="B488" s="62" t="s">
        <v>539</v>
      </c>
      <c r="C488" s="62" t="s">
        <v>540</v>
      </c>
      <c r="D488" s="63" t="s">
        <v>541</v>
      </c>
      <c r="E488" s="64" t="s">
        <v>149</v>
      </c>
      <c r="F488" s="65">
        <v>1</v>
      </c>
      <c r="G488" s="54"/>
      <c r="H488" s="54"/>
      <c r="I488" s="54">
        <f t="shared" si="30"/>
        <v>0</v>
      </c>
      <c r="J488" s="65"/>
      <c r="K488" s="54">
        <f t="shared" si="31"/>
        <v>0</v>
      </c>
      <c r="L488" s="54">
        <f t="shared" si="29"/>
        <v>0</v>
      </c>
      <c r="M488" s="65">
        <v>-3730</v>
      </c>
      <c r="N488" s="65">
        <v>1791.0640000000003</v>
      </c>
      <c r="O488" s="35">
        <f t="shared" si="34"/>
        <v>0</v>
      </c>
      <c r="P488" s="35">
        <f t="shared" si="35"/>
        <v>0</v>
      </c>
      <c r="Q488" s="35">
        <f t="shared" si="33"/>
        <v>0</v>
      </c>
      <c r="R488" s="35">
        <f t="shared" si="36"/>
        <v>0</v>
      </c>
      <c r="S488" s="36">
        <f t="shared" si="37"/>
        <v>0</v>
      </c>
      <c r="T488" s="36">
        <f t="shared" si="38"/>
        <v>0</v>
      </c>
      <c r="U488" s="41">
        <f t="shared" si="39"/>
        <v>1791.0640000000003</v>
      </c>
      <c r="V488" s="41"/>
      <c r="W488" s="41">
        <f t="shared" si="40"/>
        <v>1791.0640000000003</v>
      </c>
      <c r="X488" s="44"/>
      <c r="Y488" s="44"/>
      <c r="Z488" s="44">
        <v>1.06</v>
      </c>
      <c r="AA488" s="44">
        <v>2.016</v>
      </c>
      <c r="AB488" s="44"/>
    </row>
    <row r="489" spans="1:30" ht="20.25" customHeight="1" thickBot="1" x14ac:dyDescent="0.3">
      <c r="A489" s="79">
        <v>487</v>
      </c>
      <c r="B489" s="108" t="s">
        <v>542</v>
      </c>
      <c r="C489" s="80" t="s">
        <v>543</v>
      </c>
      <c r="D489" s="80">
        <v>0</v>
      </c>
      <c r="E489" s="81" t="s">
        <v>439</v>
      </c>
      <c r="F489" s="81">
        <v>1</v>
      </c>
      <c r="G489" s="81"/>
      <c r="H489" s="81"/>
      <c r="I489" s="81">
        <f t="shared" si="30"/>
        <v>0</v>
      </c>
      <c r="J489" s="81">
        <v>0.47</v>
      </c>
      <c r="K489" s="81">
        <f t="shared" si="31"/>
        <v>0.5</v>
      </c>
      <c r="L489" s="81">
        <f t="shared" si="29"/>
        <v>0</v>
      </c>
      <c r="M489" s="81">
        <v>-3730</v>
      </c>
      <c r="N489" s="82">
        <v>83.970000000000027</v>
      </c>
      <c r="O489" s="81">
        <f t="shared" si="34"/>
        <v>1375</v>
      </c>
      <c r="P489" s="82">
        <f t="shared" si="35"/>
        <v>0</v>
      </c>
      <c r="Q489" s="81">
        <f t="shared" si="33"/>
        <v>1375</v>
      </c>
      <c r="R489" s="81">
        <f t="shared" si="36"/>
        <v>0</v>
      </c>
      <c r="S489" s="82">
        <f t="shared" si="37"/>
        <v>0</v>
      </c>
      <c r="T489" s="82">
        <f t="shared" si="38"/>
        <v>0</v>
      </c>
      <c r="U489" s="82">
        <f t="shared" si="39"/>
        <v>1458.97</v>
      </c>
      <c r="V489" s="82">
        <v>1150</v>
      </c>
      <c r="W489" s="82">
        <f t="shared" si="40"/>
        <v>308.97000000000003</v>
      </c>
      <c r="X489" s="83">
        <v>5</v>
      </c>
      <c r="Y489" s="41">
        <f>Q489+R489</f>
        <v>1375</v>
      </c>
      <c r="Z489" s="41">
        <v>14.31</v>
      </c>
      <c r="AA489" s="41">
        <v>27.215999999999998</v>
      </c>
      <c r="AB489" s="41"/>
      <c r="AC489" s="10">
        <v>4</v>
      </c>
      <c r="AD489" s="17">
        <v>44936</v>
      </c>
    </row>
    <row r="490" spans="1:30" ht="16.5" thickBot="1" x14ac:dyDescent="0.3">
      <c r="A490" s="45">
        <v>488</v>
      </c>
      <c r="B490" s="46" t="s">
        <v>544</v>
      </c>
      <c r="C490" s="46"/>
      <c r="D490" s="46" t="s">
        <v>827</v>
      </c>
      <c r="E490" s="47" t="s">
        <v>149</v>
      </c>
      <c r="F490" s="47">
        <v>2</v>
      </c>
      <c r="G490" s="47"/>
      <c r="H490" s="47"/>
      <c r="I490" s="47">
        <f t="shared" si="30"/>
        <v>0</v>
      </c>
      <c r="J490" s="47"/>
      <c r="K490" s="47">
        <f t="shared" si="31"/>
        <v>0</v>
      </c>
      <c r="L490" s="47">
        <f t="shared" si="29"/>
        <v>0</v>
      </c>
      <c r="M490" s="47">
        <v>0</v>
      </c>
      <c r="N490" s="47">
        <v>-3823.78</v>
      </c>
      <c r="O490" s="47">
        <f t="shared" si="34"/>
        <v>0</v>
      </c>
      <c r="P490" s="47">
        <f t="shared" si="35"/>
        <v>0</v>
      </c>
      <c r="Q490" s="47">
        <f t="shared" si="33"/>
        <v>0</v>
      </c>
      <c r="R490" s="47">
        <f t="shared" si="36"/>
        <v>0</v>
      </c>
      <c r="S490" s="48">
        <f t="shared" si="37"/>
        <v>0</v>
      </c>
      <c r="T490" s="48">
        <f t="shared" si="38"/>
        <v>0</v>
      </c>
      <c r="U490" s="41">
        <f t="shared" si="39"/>
        <v>-3823.78</v>
      </c>
      <c r="V490" s="41"/>
      <c r="W490" s="41">
        <f t="shared" si="40"/>
        <v>-3823.78</v>
      </c>
      <c r="X490" s="41"/>
      <c r="Y490" s="41"/>
      <c r="Z490" s="41">
        <v>19.080000000000002</v>
      </c>
      <c r="AA490" s="41">
        <v>36.287999999999997</v>
      </c>
      <c r="AB490" s="41"/>
    </row>
    <row r="491" spans="1:30" ht="16.5" thickBot="1" x14ac:dyDescent="0.3">
      <c r="A491" s="11">
        <v>489</v>
      </c>
      <c r="B491" s="12" t="s">
        <v>545</v>
      </c>
      <c r="C491" s="12"/>
      <c r="D491" s="7" t="s">
        <v>786</v>
      </c>
      <c r="E491" s="8" t="s">
        <v>149</v>
      </c>
      <c r="F491" s="13">
        <v>1</v>
      </c>
      <c r="G491" s="8"/>
      <c r="H491" s="8"/>
      <c r="I491" s="8">
        <f t="shared" si="30"/>
        <v>0</v>
      </c>
      <c r="J491" s="13"/>
      <c r="K491" s="8">
        <f t="shared" si="31"/>
        <v>0</v>
      </c>
      <c r="L491" s="8">
        <f t="shared" si="29"/>
        <v>0</v>
      </c>
      <c r="M491" s="13">
        <v>0</v>
      </c>
      <c r="N491" s="13">
        <v>0</v>
      </c>
      <c r="O491" s="13">
        <f t="shared" si="34"/>
        <v>0</v>
      </c>
      <c r="P491" s="13">
        <f t="shared" si="35"/>
        <v>0</v>
      </c>
      <c r="Q491" s="13">
        <f t="shared" si="33"/>
        <v>0</v>
      </c>
      <c r="R491" s="13">
        <f t="shared" si="36"/>
        <v>0</v>
      </c>
      <c r="S491" s="14">
        <f t="shared" si="37"/>
        <v>0</v>
      </c>
      <c r="T491" s="14">
        <f t="shared" si="38"/>
        <v>0</v>
      </c>
      <c r="U491" s="41">
        <f t="shared" si="39"/>
        <v>0</v>
      </c>
      <c r="V491" s="41"/>
      <c r="W491" s="41">
        <f t="shared" si="40"/>
        <v>0</v>
      </c>
      <c r="X491" s="41"/>
      <c r="Y491" s="41"/>
      <c r="Z491" s="41">
        <v>37.630000000000003</v>
      </c>
      <c r="AA491" s="41">
        <v>71.567999999999998</v>
      </c>
      <c r="AB491" s="41"/>
    </row>
    <row r="492" spans="1:30" ht="16.5" thickBot="1" x14ac:dyDescent="0.3">
      <c r="A492" s="52">
        <v>490</v>
      </c>
      <c r="B492" s="34" t="s">
        <v>546</v>
      </c>
      <c r="C492" s="34"/>
      <c r="D492" s="53" t="s">
        <v>828</v>
      </c>
      <c r="E492" s="54" t="s">
        <v>149</v>
      </c>
      <c r="F492" s="35">
        <v>2</v>
      </c>
      <c r="G492" s="54"/>
      <c r="H492" s="54"/>
      <c r="I492" s="54">
        <f t="shared" si="30"/>
        <v>0</v>
      </c>
      <c r="J492" s="35"/>
      <c r="K492" s="54">
        <f t="shared" si="31"/>
        <v>0</v>
      </c>
      <c r="L492" s="54">
        <f t="shared" si="29"/>
        <v>0</v>
      </c>
      <c r="M492" s="35">
        <v>0</v>
      </c>
      <c r="N492" s="35">
        <v>0</v>
      </c>
      <c r="O492" s="35">
        <f t="shared" si="34"/>
        <v>0</v>
      </c>
      <c r="P492" s="35">
        <f t="shared" si="35"/>
        <v>0</v>
      </c>
      <c r="Q492" s="35">
        <f t="shared" si="33"/>
        <v>0</v>
      </c>
      <c r="R492" s="35">
        <f t="shared" si="36"/>
        <v>0</v>
      </c>
      <c r="S492" s="36">
        <f t="shared" si="37"/>
        <v>0</v>
      </c>
      <c r="T492" s="36">
        <f t="shared" si="38"/>
        <v>0</v>
      </c>
      <c r="U492" s="41">
        <f t="shared" si="39"/>
        <v>0</v>
      </c>
      <c r="V492" s="41"/>
      <c r="W492" s="41">
        <f t="shared" si="40"/>
        <v>0</v>
      </c>
      <c r="X492" s="41"/>
      <c r="Y492" s="41"/>
      <c r="Z492" s="41">
        <v>22.790000000000003</v>
      </c>
      <c r="AA492" s="41">
        <v>43.343999999999994</v>
      </c>
      <c r="AB492" s="41"/>
    </row>
    <row r="493" spans="1:30" ht="20.25" customHeight="1" thickBot="1" x14ac:dyDescent="0.3">
      <c r="A493" s="79">
        <v>491</v>
      </c>
      <c r="B493" s="108" t="s">
        <v>547</v>
      </c>
      <c r="C493" s="80" t="s">
        <v>548</v>
      </c>
      <c r="D493" s="80">
        <v>0</v>
      </c>
      <c r="E493" s="81" t="s">
        <v>439</v>
      </c>
      <c r="F493" s="81">
        <v>2</v>
      </c>
      <c r="G493" s="81"/>
      <c r="H493" s="81"/>
      <c r="I493" s="81">
        <f t="shared" si="30"/>
        <v>0</v>
      </c>
      <c r="J493" s="81">
        <v>0.99</v>
      </c>
      <c r="K493" s="81">
        <f t="shared" si="31"/>
        <v>1</v>
      </c>
      <c r="L493" s="81">
        <f t="shared" si="29"/>
        <v>0</v>
      </c>
      <c r="M493" s="81">
        <v>-7460</v>
      </c>
      <c r="N493" s="82">
        <v>-356.70199999999977</v>
      </c>
      <c r="O493" s="81">
        <f t="shared" si="34"/>
        <v>2750</v>
      </c>
      <c r="P493" s="82">
        <f t="shared" si="35"/>
        <v>0</v>
      </c>
      <c r="Q493" s="81">
        <f t="shared" si="33"/>
        <v>2750</v>
      </c>
      <c r="R493" s="81">
        <f t="shared" si="36"/>
        <v>0</v>
      </c>
      <c r="S493" s="82">
        <f t="shared" si="37"/>
        <v>0</v>
      </c>
      <c r="T493" s="82">
        <f t="shared" si="38"/>
        <v>0</v>
      </c>
      <c r="U493" s="82">
        <f t="shared" si="39"/>
        <v>2393.2980000000002</v>
      </c>
      <c r="V493" s="82">
        <v>2300</v>
      </c>
      <c r="W493" s="82">
        <f t="shared" si="40"/>
        <v>93.298000000000229</v>
      </c>
      <c r="X493" s="83">
        <v>5</v>
      </c>
      <c r="Y493" s="41">
        <f>Q493+R493</f>
        <v>2750</v>
      </c>
      <c r="Z493" s="41">
        <v>37.630000000000003</v>
      </c>
      <c r="AA493" s="41">
        <v>71.567999999999998</v>
      </c>
      <c r="AB493" s="41"/>
      <c r="AC493" s="10">
        <v>4</v>
      </c>
      <c r="AD493" s="17">
        <v>44945</v>
      </c>
    </row>
    <row r="494" spans="1:30" ht="16.5" thickBot="1" x14ac:dyDescent="0.3">
      <c r="A494" s="45">
        <v>492</v>
      </c>
      <c r="B494" s="46" t="s">
        <v>549</v>
      </c>
      <c r="C494" s="46"/>
      <c r="D494" s="46" t="s">
        <v>829</v>
      </c>
      <c r="E494" s="47" t="s">
        <v>149</v>
      </c>
      <c r="F494" s="47">
        <v>2</v>
      </c>
      <c r="G494" s="47"/>
      <c r="H494" s="47"/>
      <c r="I494" s="47">
        <f t="shared" si="30"/>
        <v>0</v>
      </c>
      <c r="J494" s="47"/>
      <c r="K494" s="47">
        <f t="shared" si="31"/>
        <v>0</v>
      </c>
      <c r="L494" s="47">
        <f t="shared" si="29"/>
        <v>0</v>
      </c>
      <c r="M494" s="47">
        <v>0</v>
      </c>
      <c r="N494" s="47">
        <v>4619</v>
      </c>
      <c r="O494" s="47">
        <f t="shared" si="34"/>
        <v>0</v>
      </c>
      <c r="P494" s="47">
        <f t="shared" si="35"/>
        <v>0</v>
      </c>
      <c r="Q494" s="47">
        <f t="shared" si="33"/>
        <v>0</v>
      </c>
      <c r="R494" s="47">
        <f t="shared" si="36"/>
        <v>0</v>
      </c>
      <c r="S494" s="48">
        <f t="shared" si="37"/>
        <v>0</v>
      </c>
      <c r="T494" s="48">
        <f t="shared" si="38"/>
        <v>0</v>
      </c>
      <c r="U494" s="41">
        <f t="shared" si="39"/>
        <v>4619</v>
      </c>
      <c r="V494" s="41"/>
      <c r="W494" s="41">
        <f t="shared" si="40"/>
        <v>4619</v>
      </c>
      <c r="X494" s="41"/>
      <c r="Y494" s="41"/>
      <c r="Z494" s="41">
        <v>56.18</v>
      </c>
      <c r="AA494" s="41">
        <v>106.84799999999998</v>
      </c>
      <c r="AB494" s="41"/>
    </row>
    <row r="495" spans="1:30" ht="16.5" thickBot="1" x14ac:dyDescent="0.3">
      <c r="A495" s="11">
        <v>493</v>
      </c>
      <c r="B495" s="12" t="s">
        <v>550</v>
      </c>
      <c r="C495" s="12" t="s">
        <v>551</v>
      </c>
      <c r="D495" s="7" t="s">
        <v>552</v>
      </c>
      <c r="E495" s="8" t="s">
        <v>149</v>
      </c>
      <c r="F495" s="13">
        <v>2</v>
      </c>
      <c r="G495" s="8"/>
      <c r="H495" s="8"/>
      <c r="I495" s="8">
        <f t="shared" si="30"/>
        <v>0</v>
      </c>
      <c r="J495" s="13"/>
      <c r="K495" s="8">
        <f t="shared" si="31"/>
        <v>0</v>
      </c>
      <c r="L495" s="8">
        <f t="shared" si="29"/>
        <v>0</v>
      </c>
      <c r="M495" s="13">
        <v>-7460</v>
      </c>
      <c r="N495" s="13">
        <v>1703.2039999999997</v>
      </c>
      <c r="O495" s="13">
        <f t="shared" si="34"/>
        <v>0</v>
      </c>
      <c r="P495" s="13">
        <f t="shared" si="35"/>
        <v>0</v>
      </c>
      <c r="Q495" s="13">
        <f t="shared" si="33"/>
        <v>0</v>
      </c>
      <c r="R495" s="13">
        <f t="shared" si="36"/>
        <v>0</v>
      </c>
      <c r="S495" s="14">
        <f t="shared" si="37"/>
        <v>0</v>
      </c>
      <c r="T495" s="14">
        <f t="shared" si="38"/>
        <v>0</v>
      </c>
      <c r="U495" s="41">
        <f t="shared" si="39"/>
        <v>1703.2039999999997</v>
      </c>
      <c r="V495" s="41"/>
      <c r="W495" s="41">
        <f t="shared" si="40"/>
        <v>1703.2039999999997</v>
      </c>
      <c r="X495" s="41"/>
      <c r="Y495" s="41"/>
      <c r="Z495" s="41">
        <v>15.9</v>
      </c>
      <c r="AA495" s="41">
        <v>30.24</v>
      </c>
      <c r="AB495" s="41"/>
    </row>
    <row r="496" spans="1:30" ht="16.5" thickBot="1" x14ac:dyDescent="0.3">
      <c r="A496" s="52">
        <v>494</v>
      </c>
      <c r="B496" s="34" t="s">
        <v>553</v>
      </c>
      <c r="C496" s="34"/>
      <c r="D496" s="53" t="s">
        <v>749</v>
      </c>
      <c r="E496" s="54" t="s">
        <v>149</v>
      </c>
      <c r="F496" s="35">
        <v>2</v>
      </c>
      <c r="G496" s="54"/>
      <c r="H496" s="54"/>
      <c r="I496" s="54">
        <f t="shared" si="30"/>
        <v>0</v>
      </c>
      <c r="J496" s="35"/>
      <c r="K496" s="54">
        <f t="shared" si="31"/>
        <v>0</v>
      </c>
      <c r="L496" s="54">
        <f t="shared" si="29"/>
        <v>0</v>
      </c>
      <c r="M496" s="35">
        <v>0</v>
      </c>
      <c r="N496" s="35">
        <v>0</v>
      </c>
      <c r="O496" s="35">
        <f t="shared" si="34"/>
        <v>0</v>
      </c>
      <c r="P496" s="35">
        <f t="shared" si="35"/>
        <v>0</v>
      </c>
      <c r="Q496" s="35">
        <f t="shared" si="33"/>
        <v>0</v>
      </c>
      <c r="R496" s="35">
        <f t="shared" si="36"/>
        <v>0</v>
      </c>
      <c r="S496" s="36">
        <f t="shared" si="37"/>
        <v>0</v>
      </c>
      <c r="T496" s="36">
        <f t="shared" si="38"/>
        <v>0</v>
      </c>
      <c r="U496" s="41">
        <f t="shared" si="39"/>
        <v>0</v>
      </c>
      <c r="V496" s="41"/>
      <c r="W496" s="41">
        <f t="shared" si="40"/>
        <v>0</v>
      </c>
      <c r="X496" s="41"/>
      <c r="Y496" s="41"/>
      <c r="Z496" s="41">
        <v>0</v>
      </c>
      <c r="AA496" s="41">
        <v>0</v>
      </c>
      <c r="AB496" s="41"/>
    </row>
    <row r="497" spans="1:30" ht="20.25" customHeight="1" thickBot="1" x14ac:dyDescent="0.3">
      <c r="A497" s="79">
        <v>495</v>
      </c>
      <c r="B497" s="108" t="s">
        <v>554</v>
      </c>
      <c r="C497" s="80" t="s">
        <v>555</v>
      </c>
      <c r="D497" s="80">
        <v>0</v>
      </c>
      <c r="E497" s="81" t="s">
        <v>439</v>
      </c>
      <c r="F497" s="81">
        <v>1</v>
      </c>
      <c r="G497" s="81"/>
      <c r="H497" s="81"/>
      <c r="I497" s="81">
        <f t="shared" si="30"/>
        <v>0</v>
      </c>
      <c r="J497" s="81">
        <v>1.03</v>
      </c>
      <c r="K497" s="81">
        <f t="shared" si="31"/>
        <v>1</v>
      </c>
      <c r="L497" s="81">
        <f t="shared" si="29"/>
        <v>0</v>
      </c>
      <c r="M497" s="81">
        <v>-3730</v>
      </c>
      <c r="N497" s="82">
        <v>-788.94</v>
      </c>
      <c r="O497" s="81">
        <f t="shared" si="34"/>
        <v>1375</v>
      </c>
      <c r="P497" s="82">
        <f t="shared" si="35"/>
        <v>0</v>
      </c>
      <c r="Q497" s="81">
        <f t="shared" si="33"/>
        <v>1375</v>
      </c>
      <c r="R497" s="81">
        <f t="shared" si="36"/>
        <v>0</v>
      </c>
      <c r="S497" s="82">
        <f t="shared" si="37"/>
        <v>0</v>
      </c>
      <c r="T497" s="82">
        <f t="shared" si="38"/>
        <v>0</v>
      </c>
      <c r="U497" s="82">
        <f t="shared" si="39"/>
        <v>586.05999999999995</v>
      </c>
      <c r="V497" s="82">
        <v>1150</v>
      </c>
      <c r="W497" s="82">
        <f t="shared" si="40"/>
        <v>-563.94000000000005</v>
      </c>
      <c r="X497" s="83">
        <v>5</v>
      </c>
      <c r="Y497" s="41">
        <f>Q497+R497</f>
        <v>1375</v>
      </c>
      <c r="Z497" s="41">
        <v>19.080000000000002</v>
      </c>
      <c r="AA497" s="41">
        <v>36.287999999999997</v>
      </c>
      <c r="AB497" s="41"/>
      <c r="AC497" s="10">
        <v>4</v>
      </c>
      <c r="AD497" s="17">
        <v>44930</v>
      </c>
    </row>
    <row r="498" spans="1:30" ht="16.5" thickBot="1" x14ac:dyDescent="0.3">
      <c r="A498" s="66">
        <v>496</v>
      </c>
      <c r="B498" s="49" t="s">
        <v>556</v>
      </c>
      <c r="C498" s="49"/>
      <c r="D498" s="49" t="s">
        <v>777</v>
      </c>
      <c r="E498" s="67" t="s">
        <v>149</v>
      </c>
      <c r="F498" s="67">
        <v>2</v>
      </c>
      <c r="G498" s="67"/>
      <c r="H498" s="67"/>
      <c r="I498" s="67">
        <f t="shared" si="30"/>
        <v>0</v>
      </c>
      <c r="J498" s="67"/>
      <c r="K498" s="67">
        <f t="shared" si="31"/>
        <v>0</v>
      </c>
      <c r="L498" s="67">
        <f t="shared" si="29"/>
        <v>0</v>
      </c>
      <c r="M498" s="67">
        <v>0</v>
      </c>
      <c r="N498" s="67">
        <v>-8964</v>
      </c>
      <c r="O498" s="67">
        <f t="shared" si="34"/>
        <v>0</v>
      </c>
      <c r="P498" s="67">
        <f t="shared" si="35"/>
        <v>0</v>
      </c>
      <c r="Q498" s="67">
        <f t="shared" si="33"/>
        <v>0</v>
      </c>
      <c r="R498" s="67">
        <f t="shared" si="36"/>
        <v>0</v>
      </c>
      <c r="S498" s="68">
        <f t="shared" si="37"/>
        <v>0</v>
      </c>
      <c r="T498" s="68">
        <f t="shared" si="38"/>
        <v>0</v>
      </c>
      <c r="U498" s="41">
        <f t="shared" si="39"/>
        <v>-8964</v>
      </c>
      <c r="V498" s="41"/>
      <c r="W498" s="41">
        <f t="shared" si="40"/>
        <v>-8964</v>
      </c>
      <c r="X498" s="41"/>
      <c r="Y498" s="41"/>
      <c r="Z498" s="41">
        <v>27.03</v>
      </c>
      <c r="AA498" s="41">
        <v>51.407999999999994</v>
      </c>
      <c r="AB498" s="41"/>
    </row>
    <row r="499" spans="1:30" ht="20.25" customHeight="1" x14ac:dyDescent="0.25">
      <c r="A499" s="6">
        <v>497</v>
      </c>
      <c r="B499" s="111" t="s">
        <v>557</v>
      </c>
      <c r="C499" s="7" t="s">
        <v>555</v>
      </c>
      <c r="D499" s="7">
        <v>0</v>
      </c>
      <c r="E499" s="8" t="s">
        <v>439</v>
      </c>
      <c r="F499" s="8">
        <v>1</v>
      </c>
      <c r="G499" s="8"/>
      <c r="H499" s="8"/>
      <c r="I499" s="8">
        <f t="shared" si="30"/>
        <v>0</v>
      </c>
      <c r="J499" s="8">
        <v>1</v>
      </c>
      <c r="K499" s="8">
        <f t="shared" si="31"/>
        <v>1</v>
      </c>
      <c r="L499" s="8">
        <f t="shared" si="29"/>
        <v>0</v>
      </c>
      <c r="M499" s="8">
        <v>-3730</v>
      </c>
      <c r="N499" s="9">
        <v>459.67600000000107</v>
      </c>
      <c r="O499" s="8">
        <f t="shared" si="34"/>
        <v>1375</v>
      </c>
      <c r="P499" s="9">
        <f t="shared" si="35"/>
        <v>0</v>
      </c>
      <c r="Q499" s="8">
        <f t="shared" si="33"/>
        <v>1375</v>
      </c>
      <c r="R499" s="8">
        <f t="shared" si="36"/>
        <v>0</v>
      </c>
      <c r="S499" s="9">
        <f t="shared" si="37"/>
        <v>0</v>
      </c>
      <c r="T499" s="9">
        <f t="shared" si="38"/>
        <v>0</v>
      </c>
      <c r="U499" s="9">
        <f t="shared" si="39"/>
        <v>1834.6760000000011</v>
      </c>
      <c r="V499" s="9">
        <v>1150</v>
      </c>
      <c r="W499" s="9">
        <f t="shared" si="40"/>
        <v>684.67600000000107</v>
      </c>
      <c r="X499" s="84">
        <v>5</v>
      </c>
      <c r="Y499" s="41">
        <f t="shared" ref="Y499:Y501" si="42">Q499+R499</f>
        <v>1375</v>
      </c>
      <c r="Z499" s="41">
        <v>2.6500000000000004</v>
      </c>
      <c r="AA499" s="41">
        <v>5.04</v>
      </c>
      <c r="AB499" s="41"/>
      <c r="AC499" s="10">
        <v>4</v>
      </c>
      <c r="AD499" s="17">
        <v>44956</v>
      </c>
    </row>
    <row r="500" spans="1:30" ht="20.25" customHeight="1" x14ac:dyDescent="0.25">
      <c r="A500" s="11">
        <v>498</v>
      </c>
      <c r="B500" s="114" t="s">
        <v>558</v>
      </c>
      <c r="C500" s="12" t="s">
        <v>555</v>
      </c>
      <c r="D500" s="12">
        <v>0</v>
      </c>
      <c r="E500" s="13" t="s">
        <v>439</v>
      </c>
      <c r="F500" s="13">
        <v>1</v>
      </c>
      <c r="G500" s="13"/>
      <c r="H500" s="13"/>
      <c r="I500" s="13">
        <f t="shared" si="30"/>
        <v>0</v>
      </c>
      <c r="J500" s="13">
        <v>0.82</v>
      </c>
      <c r="K500" s="13">
        <f t="shared" si="31"/>
        <v>0.75</v>
      </c>
      <c r="L500" s="13">
        <f t="shared" si="29"/>
        <v>0</v>
      </c>
      <c r="M500" s="13">
        <v>-3730</v>
      </c>
      <c r="N500" s="14">
        <v>-1307.0059999999999</v>
      </c>
      <c r="O500" s="13">
        <f t="shared" si="34"/>
        <v>1375</v>
      </c>
      <c r="P500" s="14">
        <f t="shared" si="35"/>
        <v>0</v>
      </c>
      <c r="Q500" s="13">
        <f t="shared" si="33"/>
        <v>1375</v>
      </c>
      <c r="R500" s="13">
        <f t="shared" si="36"/>
        <v>0</v>
      </c>
      <c r="S500" s="14">
        <f t="shared" si="37"/>
        <v>0</v>
      </c>
      <c r="T500" s="14">
        <f t="shared" si="38"/>
        <v>0</v>
      </c>
      <c r="U500" s="14">
        <f t="shared" si="39"/>
        <v>67.994000000000142</v>
      </c>
      <c r="V500" s="14">
        <v>1150</v>
      </c>
      <c r="W500" s="14">
        <f t="shared" si="40"/>
        <v>-1082.0059999999999</v>
      </c>
      <c r="X500" s="85">
        <v>5</v>
      </c>
      <c r="Y500" s="41">
        <f t="shared" si="42"/>
        <v>1375</v>
      </c>
      <c r="Z500" s="41">
        <v>1.06</v>
      </c>
      <c r="AA500" s="41">
        <v>2.016</v>
      </c>
      <c r="AB500" s="41"/>
      <c r="AC500" s="10">
        <v>4</v>
      </c>
      <c r="AD500" s="17">
        <v>44956</v>
      </c>
    </row>
    <row r="501" spans="1:30" ht="20.25" customHeight="1" thickBot="1" x14ac:dyDescent="0.3">
      <c r="A501" s="86">
        <v>499</v>
      </c>
      <c r="B501" s="116" t="s">
        <v>559</v>
      </c>
      <c r="C501" s="30" t="s">
        <v>555</v>
      </c>
      <c r="D501" s="30">
        <v>0</v>
      </c>
      <c r="E501" s="32" t="s">
        <v>439</v>
      </c>
      <c r="F501" s="32">
        <v>2</v>
      </c>
      <c r="G501" s="32"/>
      <c r="H501" s="32"/>
      <c r="I501" s="32">
        <f t="shared" si="30"/>
        <v>0</v>
      </c>
      <c r="J501" s="32">
        <v>0.63</v>
      </c>
      <c r="K501" s="32">
        <f t="shared" si="31"/>
        <v>0.75</v>
      </c>
      <c r="L501" s="32">
        <f t="shared" si="29"/>
        <v>0</v>
      </c>
      <c r="M501" s="32">
        <v>-7460</v>
      </c>
      <c r="N501" s="87">
        <v>-1489.9659999999999</v>
      </c>
      <c r="O501" s="32">
        <f t="shared" si="34"/>
        <v>2750</v>
      </c>
      <c r="P501" s="87">
        <f t="shared" si="35"/>
        <v>0</v>
      </c>
      <c r="Q501" s="32">
        <f t="shared" si="33"/>
        <v>2750</v>
      </c>
      <c r="R501" s="32">
        <f t="shared" si="36"/>
        <v>0</v>
      </c>
      <c r="S501" s="87">
        <f t="shared" si="37"/>
        <v>0</v>
      </c>
      <c r="T501" s="87">
        <f t="shared" si="38"/>
        <v>0</v>
      </c>
      <c r="U501" s="87">
        <f t="shared" si="39"/>
        <v>1260.0340000000001</v>
      </c>
      <c r="V501" s="87">
        <v>2300</v>
      </c>
      <c r="W501" s="87">
        <f t="shared" si="40"/>
        <v>-1039.9659999999999</v>
      </c>
      <c r="X501" s="88">
        <v>5</v>
      </c>
      <c r="Y501" s="41">
        <f t="shared" si="42"/>
        <v>2750</v>
      </c>
      <c r="Z501" s="41">
        <v>23.32</v>
      </c>
      <c r="AA501" s="41">
        <v>44.351999999999997</v>
      </c>
      <c r="AB501" s="41"/>
      <c r="AC501" s="10">
        <v>4</v>
      </c>
      <c r="AD501" s="17">
        <v>44956</v>
      </c>
    </row>
    <row r="502" spans="1:30" ht="16.5" thickBot="1" x14ac:dyDescent="0.3">
      <c r="A502" s="45">
        <v>500</v>
      </c>
      <c r="B502" s="46" t="s">
        <v>560</v>
      </c>
      <c r="C502" s="46"/>
      <c r="D502" s="46" t="s">
        <v>830</v>
      </c>
      <c r="E502" s="47" t="s">
        <v>149</v>
      </c>
      <c r="F502" s="47">
        <v>1</v>
      </c>
      <c r="G502" s="47"/>
      <c r="H502" s="47"/>
      <c r="I502" s="47">
        <f t="shared" si="30"/>
        <v>0</v>
      </c>
      <c r="J502" s="47"/>
      <c r="K502" s="47">
        <f t="shared" si="31"/>
        <v>0</v>
      </c>
      <c r="L502" s="47">
        <f t="shared" si="29"/>
        <v>0</v>
      </c>
      <c r="M502" s="47">
        <v>0</v>
      </c>
      <c r="N502" s="47">
        <v>0</v>
      </c>
      <c r="O502" s="47">
        <f t="shared" si="34"/>
        <v>0</v>
      </c>
      <c r="P502" s="47">
        <f t="shared" si="35"/>
        <v>0</v>
      </c>
      <c r="Q502" s="47">
        <f t="shared" si="33"/>
        <v>0</v>
      </c>
      <c r="R502" s="47">
        <f t="shared" si="36"/>
        <v>0</v>
      </c>
      <c r="S502" s="48">
        <f t="shared" si="37"/>
        <v>0</v>
      </c>
      <c r="T502" s="48">
        <f t="shared" si="38"/>
        <v>0</v>
      </c>
      <c r="U502" s="41">
        <f t="shared" si="39"/>
        <v>0</v>
      </c>
      <c r="V502" s="41"/>
      <c r="W502" s="41">
        <f t="shared" si="40"/>
        <v>0</v>
      </c>
      <c r="X502" s="41"/>
      <c r="Y502" s="41"/>
      <c r="Z502" s="41">
        <v>63.6</v>
      </c>
      <c r="AA502" s="41">
        <v>120.96</v>
      </c>
      <c r="AB502" s="41"/>
    </row>
    <row r="503" spans="1:30" ht="16.5" thickBot="1" x14ac:dyDescent="0.3">
      <c r="A503" s="11">
        <v>501</v>
      </c>
      <c r="B503" s="12" t="s">
        <v>561</v>
      </c>
      <c r="C503" s="12"/>
      <c r="D503" s="7" t="s">
        <v>831</v>
      </c>
      <c r="E503" s="8" t="s">
        <v>149</v>
      </c>
      <c r="F503" s="13">
        <v>2</v>
      </c>
      <c r="G503" s="8"/>
      <c r="H503" s="8"/>
      <c r="I503" s="8">
        <f t="shared" si="30"/>
        <v>0</v>
      </c>
      <c r="J503" s="13"/>
      <c r="K503" s="8">
        <f t="shared" si="31"/>
        <v>0</v>
      </c>
      <c r="L503" s="8">
        <f t="shared" si="29"/>
        <v>0</v>
      </c>
      <c r="M503" s="13">
        <v>0</v>
      </c>
      <c r="N503" s="13">
        <v>-182</v>
      </c>
      <c r="O503" s="13">
        <f t="shared" si="34"/>
        <v>0</v>
      </c>
      <c r="P503" s="13">
        <f t="shared" si="35"/>
        <v>0</v>
      </c>
      <c r="Q503" s="13">
        <f t="shared" si="33"/>
        <v>0</v>
      </c>
      <c r="R503" s="13">
        <f t="shared" si="36"/>
        <v>0</v>
      </c>
      <c r="S503" s="14">
        <f t="shared" si="37"/>
        <v>0</v>
      </c>
      <c r="T503" s="14">
        <f t="shared" si="38"/>
        <v>0</v>
      </c>
      <c r="U503" s="41">
        <f t="shared" si="39"/>
        <v>-182</v>
      </c>
      <c r="V503" s="41"/>
      <c r="W503" s="41">
        <f t="shared" si="40"/>
        <v>-182</v>
      </c>
      <c r="X503" s="41"/>
      <c r="Y503" s="41"/>
      <c r="Z503" s="41">
        <v>18.55</v>
      </c>
      <c r="AA503" s="41">
        <v>35.28</v>
      </c>
      <c r="AB503" s="41"/>
    </row>
    <row r="504" spans="1:30" ht="16.5" thickBot="1" x14ac:dyDescent="0.3">
      <c r="A504" s="11">
        <v>502</v>
      </c>
      <c r="B504" s="12" t="s">
        <v>562</v>
      </c>
      <c r="C504" s="12" t="s">
        <v>563</v>
      </c>
      <c r="D504" s="7" t="s">
        <v>564</v>
      </c>
      <c r="E504" s="8" t="s">
        <v>149</v>
      </c>
      <c r="F504" s="13">
        <v>2</v>
      </c>
      <c r="G504" s="8"/>
      <c r="H504" s="8"/>
      <c r="I504" s="8">
        <f t="shared" si="30"/>
        <v>0</v>
      </c>
      <c r="J504" s="13"/>
      <c r="K504" s="8">
        <f t="shared" si="31"/>
        <v>0</v>
      </c>
      <c r="L504" s="8">
        <f t="shared" si="29"/>
        <v>0</v>
      </c>
      <c r="M504" s="13">
        <v>0</v>
      </c>
      <c r="N504" s="13">
        <v>-305</v>
      </c>
      <c r="O504" s="13">
        <f t="shared" si="34"/>
        <v>0</v>
      </c>
      <c r="P504" s="13">
        <f t="shared" si="35"/>
        <v>0</v>
      </c>
      <c r="Q504" s="13">
        <f t="shared" si="33"/>
        <v>0</v>
      </c>
      <c r="R504" s="13">
        <f t="shared" si="36"/>
        <v>0</v>
      </c>
      <c r="S504" s="14">
        <f t="shared" si="37"/>
        <v>0</v>
      </c>
      <c r="T504" s="14">
        <f t="shared" si="38"/>
        <v>0</v>
      </c>
      <c r="U504" s="41">
        <f t="shared" si="39"/>
        <v>-305</v>
      </c>
      <c r="V504" s="41"/>
      <c r="W504" s="41">
        <f t="shared" si="40"/>
        <v>-305</v>
      </c>
      <c r="X504" s="41"/>
      <c r="Y504" s="41"/>
      <c r="Z504" s="41">
        <v>14.31</v>
      </c>
      <c r="AA504" s="41">
        <v>27.215999999999998</v>
      </c>
      <c r="AB504" s="41"/>
    </row>
    <row r="505" spans="1:30" ht="16.5" thickBot="1" x14ac:dyDescent="0.3">
      <c r="A505" s="11">
        <v>503</v>
      </c>
      <c r="B505" s="12" t="s">
        <v>565</v>
      </c>
      <c r="C505" s="12"/>
      <c r="D505" s="7" t="s">
        <v>791</v>
      </c>
      <c r="E505" s="8" t="s">
        <v>149</v>
      </c>
      <c r="F505" s="13">
        <v>1</v>
      </c>
      <c r="G505" s="8"/>
      <c r="H505" s="8"/>
      <c r="I505" s="8">
        <f t="shared" si="30"/>
        <v>0</v>
      </c>
      <c r="J505" s="13"/>
      <c r="K505" s="8">
        <f t="shared" si="31"/>
        <v>0</v>
      </c>
      <c r="L505" s="8">
        <f t="shared" si="29"/>
        <v>0</v>
      </c>
      <c r="M505" s="13">
        <v>0</v>
      </c>
      <c r="N505" s="13">
        <v>-119</v>
      </c>
      <c r="O505" s="13">
        <f t="shared" si="34"/>
        <v>0</v>
      </c>
      <c r="P505" s="13">
        <f t="shared" si="35"/>
        <v>0</v>
      </c>
      <c r="Q505" s="13">
        <f t="shared" si="33"/>
        <v>0</v>
      </c>
      <c r="R505" s="13">
        <f t="shared" si="36"/>
        <v>0</v>
      </c>
      <c r="S505" s="14">
        <f t="shared" si="37"/>
        <v>0</v>
      </c>
      <c r="T505" s="14">
        <f t="shared" si="38"/>
        <v>0</v>
      </c>
      <c r="U505" s="41">
        <f t="shared" si="39"/>
        <v>-119</v>
      </c>
      <c r="V505" s="41"/>
      <c r="W505" s="41">
        <f t="shared" si="40"/>
        <v>-119</v>
      </c>
      <c r="X505" s="41"/>
      <c r="Y505" s="41"/>
      <c r="Z505" s="41">
        <v>8.48</v>
      </c>
      <c r="AA505" s="41">
        <v>16.128</v>
      </c>
      <c r="AB505" s="41"/>
    </row>
    <row r="506" spans="1:30" ht="16.5" thickBot="1" x14ac:dyDescent="0.3">
      <c r="A506" s="52">
        <v>504</v>
      </c>
      <c r="B506" s="34" t="s">
        <v>566</v>
      </c>
      <c r="C506" s="34" t="s">
        <v>567</v>
      </c>
      <c r="D506" s="53" t="s">
        <v>832</v>
      </c>
      <c r="E506" s="54" t="s">
        <v>149</v>
      </c>
      <c r="F506" s="35">
        <v>2</v>
      </c>
      <c r="G506" s="54"/>
      <c r="H506" s="54"/>
      <c r="I506" s="54">
        <f t="shared" si="30"/>
        <v>0</v>
      </c>
      <c r="J506" s="35"/>
      <c r="K506" s="54">
        <f t="shared" si="31"/>
        <v>0</v>
      </c>
      <c r="L506" s="54">
        <f t="shared" si="29"/>
        <v>0</v>
      </c>
      <c r="M506" s="35">
        <v>0</v>
      </c>
      <c r="N506" s="35">
        <v>-4790</v>
      </c>
      <c r="O506" s="35">
        <f t="shared" si="34"/>
        <v>0</v>
      </c>
      <c r="P506" s="35">
        <f t="shared" si="35"/>
        <v>0</v>
      </c>
      <c r="Q506" s="35">
        <f t="shared" si="33"/>
        <v>0</v>
      </c>
      <c r="R506" s="35">
        <f t="shared" si="36"/>
        <v>0</v>
      </c>
      <c r="S506" s="36">
        <f t="shared" si="37"/>
        <v>0</v>
      </c>
      <c r="T506" s="36">
        <f t="shared" si="38"/>
        <v>0</v>
      </c>
      <c r="U506" s="41">
        <f t="shared" si="39"/>
        <v>-4790</v>
      </c>
      <c r="V506" s="41"/>
      <c r="W506" s="41">
        <f t="shared" si="40"/>
        <v>-4790</v>
      </c>
      <c r="X506" s="41"/>
      <c r="Y506" s="41"/>
      <c r="Z506" s="41">
        <v>21.200000000000003</v>
      </c>
      <c r="AA506" s="41">
        <v>40.32</v>
      </c>
      <c r="AB506" s="41"/>
    </row>
    <row r="507" spans="1:30" ht="20.25" customHeight="1" x14ac:dyDescent="0.25">
      <c r="A507" s="6">
        <v>505</v>
      </c>
      <c r="B507" s="111" t="s">
        <v>568</v>
      </c>
      <c r="C507" s="7" t="s">
        <v>569</v>
      </c>
      <c r="D507" s="7">
        <v>0</v>
      </c>
      <c r="E507" s="8" t="s">
        <v>439</v>
      </c>
      <c r="F507" s="8">
        <v>1</v>
      </c>
      <c r="G507" s="8"/>
      <c r="H507" s="8"/>
      <c r="I507" s="8">
        <f t="shared" si="30"/>
        <v>0</v>
      </c>
      <c r="J507" s="8">
        <v>1.52</v>
      </c>
      <c r="K507" s="8">
        <f t="shared" si="31"/>
        <v>1.5</v>
      </c>
      <c r="L507" s="8">
        <f t="shared" si="29"/>
        <v>0.5</v>
      </c>
      <c r="M507" s="8">
        <v>-3730</v>
      </c>
      <c r="N507" s="9">
        <v>3500.87</v>
      </c>
      <c r="O507" s="8">
        <f t="shared" si="34"/>
        <v>1100</v>
      </c>
      <c r="P507" s="9">
        <f t="shared" si="35"/>
        <v>0</v>
      </c>
      <c r="Q507" s="8">
        <f t="shared" si="33"/>
        <v>1100</v>
      </c>
      <c r="R507" s="8">
        <f t="shared" si="36"/>
        <v>550</v>
      </c>
      <c r="S507" s="9">
        <f t="shared" si="37"/>
        <v>0</v>
      </c>
      <c r="T507" s="9">
        <f t="shared" si="38"/>
        <v>0</v>
      </c>
      <c r="U507" s="9">
        <f t="shared" si="39"/>
        <v>5150.87</v>
      </c>
      <c r="V507" s="9">
        <v>3000</v>
      </c>
      <c r="W507" s="9">
        <f t="shared" si="40"/>
        <v>2150.87</v>
      </c>
      <c r="X507" s="84">
        <v>4</v>
      </c>
      <c r="Y507" s="41">
        <f t="shared" ref="Y507:Y509" si="43">Q507+R507</f>
        <v>1650</v>
      </c>
      <c r="Z507" s="41">
        <v>22.790000000000003</v>
      </c>
      <c r="AA507" s="41">
        <v>43.343999999999994</v>
      </c>
      <c r="AB507" s="41"/>
      <c r="AC507" s="10">
        <v>4</v>
      </c>
      <c r="AD507" s="17">
        <v>44945</v>
      </c>
    </row>
    <row r="508" spans="1:30" ht="20.25" customHeight="1" x14ac:dyDescent="0.25">
      <c r="A508" s="11">
        <v>506</v>
      </c>
      <c r="B508" s="114" t="s">
        <v>570</v>
      </c>
      <c r="C508" s="12" t="s">
        <v>569</v>
      </c>
      <c r="D508" s="12">
        <v>0</v>
      </c>
      <c r="E508" s="13" t="s">
        <v>439</v>
      </c>
      <c r="F508" s="13">
        <v>1</v>
      </c>
      <c r="G508" s="13"/>
      <c r="H508" s="13"/>
      <c r="I508" s="13">
        <f t="shared" si="30"/>
        <v>0</v>
      </c>
      <c r="J508" s="13">
        <v>0.02</v>
      </c>
      <c r="K508" s="13">
        <f t="shared" si="31"/>
        <v>0</v>
      </c>
      <c r="L508" s="13">
        <f t="shared" si="29"/>
        <v>0</v>
      </c>
      <c r="M508" s="13">
        <v>-3730</v>
      </c>
      <c r="N508" s="14">
        <v>-107.86599999999999</v>
      </c>
      <c r="O508" s="13">
        <f t="shared" si="34"/>
        <v>1100</v>
      </c>
      <c r="P508" s="14">
        <f t="shared" si="35"/>
        <v>0</v>
      </c>
      <c r="Q508" s="13">
        <f t="shared" si="33"/>
        <v>1100</v>
      </c>
      <c r="R508" s="13">
        <f t="shared" si="36"/>
        <v>0</v>
      </c>
      <c r="S508" s="14">
        <f t="shared" si="37"/>
        <v>0</v>
      </c>
      <c r="T508" s="14">
        <f t="shared" si="38"/>
        <v>0</v>
      </c>
      <c r="U508" s="14">
        <f t="shared" si="39"/>
        <v>992.13400000000001</v>
      </c>
      <c r="V508" s="14">
        <v>1150</v>
      </c>
      <c r="W508" s="14">
        <f t="shared" si="40"/>
        <v>-157.86599999999999</v>
      </c>
      <c r="X508" s="85">
        <v>4</v>
      </c>
      <c r="Y508" s="41">
        <f t="shared" si="43"/>
        <v>1100</v>
      </c>
      <c r="Z508" s="41">
        <v>12.72</v>
      </c>
      <c r="AA508" s="41">
        <v>24.191999999999997</v>
      </c>
      <c r="AB508" s="41"/>
      <c r="AC508" s="10">
        <v>4</v>
      </c>
      <c r="AD508" s="17">
        <v>44946</v>
      </c>
    </row>
    <row r="509" spans="1:30" ht="20.25" customHeight="1" thickBot="1" x14ac:dyDescent="0.3">
      <c r="A509" s="86">
        <v>507</v>
      </c>
      <c r="B509" s="116" t="s">
        <v>571</v>
      </c>
      <c r="C509" s="30" t="s">
        <v>569</v>
      </c>
      <c r="D509" s="30">
        <v>0</v>
      </c>
      <c r="E509" s="32" t="s">
        <v>439</v>
      </c>
      <c r="F509" s="32">
        <v>2</v>
      </c>
      <c r="G509" s="32"/>
      <c r="H509" s="32"/>
      <c r="I509" s="32">
        <f t="shared" si="30"/>
        <v>0</v>
      </c>
      <c r="J509" s="32">
        <v>1.56</v>
      </c>
      <c r="K509" s="32">
        <f t="shared" si="31"/>
        <v>1.5</v>
      </c>
      <c r="L509" s="32">
        <f t="shared" si="29"/>
        <v>0</v>
      </c>
      <c r="M509" s="32">
        <v>-7460</v>
      </c>
      <c r="N509" s="87">
        <v>138.33999999999878</v>
      </c>
      <c r="O509" s="32">
        <f t="shared" si="34"/>
        <v>2200</v>
      </c>
      <c r="P509" s="87">
        <f t="shared" si="35"/>
        <v>0</v>
      </c>
      <c r="Q509" s="32">
        <f t="shared" si="33"/>
        <v>2200</v>
      </c>
      <c r="R509" s="32">
        <f t="shared" si="36"/>
        <v>0</v>
      </c>
      <c r="S509" s="87">
        <f t="shared" si="37"/>
        <v>0</v>
      </c>
      <c r="T509" s="87">
        <f t="shared" si="38"/>
        <v>0</v>
      </c>
      <c r="U509" s="87">
        <f t="shared" si="39"/>
        <v>2338.3399999999988</v>
      </c>
      <c r="V509" s="87">
        <v>2300</v>
      </c>
      <c r="W509" s="87">
        <f t="shared" si="40"/>
        <v>38.339999999998781</v>
      </c>
      <c r="X509" s="88">
        <v>4</v>
      </c>
      <c r="Y509" s="41">
        <f t="shared" si="43"/>
        <v>2200</v>
      </c>
      <c r="Z509" s="41">
        <v>6.8900000000000006</v>
      </c>
      <c r="AA509" s="41">
        <v>13.103999999999999</v>
      </c>
      <c r="AB509" s="41"/>
      <c r="AC509" s="10">
        <v>4</v>
      </c>
      <c r="AD509" s="17">
        <v>44947</v>
      </c>
    </row>
    <row r="510" spans="1:30" ht="16.5" thickBot="1" x14ac:dyDescent="0.3">
      <c r="A510" s="66">
        <v>508</v>
      </c>
      <c r="B510" s="49" t="s">
        <v>572</v>
      </c>
      <c r="C510" s="49"/>
      <c r="D510" s="49" t="s">
        <v>816</v>
      </c>
      <c r="E510" s="67" t="s">
        <v>149</v>
      </c>
      <c r="F510" s="67">
        <v>1</v>
      </c>
      <c r="G510" s="67"/>
      <c r="H510" s="67"/>
      <c r="I510" s="67">
        <f t="shared" si="30"/>
        <v>0</v>
      </c>
      <c r="J510" s="67"/>
      <c r="K510" s="67">
        <f t="shared" si="31"/>
        <v>0</v>
      </c>
      <c r="L510" s="67">
        <f t="shared" si="29"/>
        <v>0</v>
      </c>
      <c r="M510" s="67">
        <v>0</v>
      </c>
      <c r="N510" s="67">
        <v>0</v>
      </c>
      <c r="O510" s="67">
        <f t="shared" si="34"/>
        <v>0</v>
      </c>
      <c r="P510" s="67">
        <f t="shared" si="35"/>
        <v>0</v>
      </c>
      <c r="Q510" s="67">
        <f t="shared" si="33"/>
        <v>0</v>
      </c>
      <c r="R510" s="67">
        <f t="shared" si="36"/>
        <v>0</v>
      </c>
      <c r="S510" s="68">
        <f t="shared" si="37"/>
        <v>0</v>
      </c>
      <c r="T510" s="68">
        <f t="shared" si="38"/>
        <v>0</v>
      </c>
      <c r="U510" s="41">
        <f t="shared" si="39"/>
        <v>0</v>
      </c>
      <c r="V510" s="41"/>
      <c r="W510" s="41">
        <f t="shared" si="40"/>
        <v>0</v>
      </c>
      <c r="X510" s="41"/>
      <c r="Y510" s="41"/>
      <c r="Z510" s="41">
        <v>4.24</v>
      </c>
      <c r="AA510" s="41">
        <v>8.0640000000000001</v>
      </c>
      <c r="AB510" s="41"/>
    </row>
    <row r="511" spans="1:30" ht="20.25" customHeight="1" x14ac:dyDescent="0.25">
      <c r="A511" s="6">
        <v>509</v>
      </c>
      <c r="B511" s="111" t="s">
        <v>573</v>
      </c>
      <c r="C511" s="7" t="s">
        <v>574</v>
      </c>
      <c r="D511" s="7">
        <v>0</v>
      </c>
      <c r="E511" s="8" t="s">
        <v>439</v>
      </c>
      <c r="F511" s="8">
        <v>2</v>
      </c>
      <c r="G511" s="8"/>
      <c r="H511" s="8"/>
      <c r="I511" s="8">
        <f t="shared" si="30"/>
        <v>0</v>
      </c>
      <c r="J511" s="8"/>
      <c r="K511" s="8">
        <f t="shared" si="31"/>
        <v>0</v>
      </c>
      <c r="L511" s="8">
        <f t="shared" si="29"/>
        <v>0</v>
      </c>
      <c r="M511" s="8">
        <v>-7460</v>
      </c>
      <c r="N511" s="9">
        <v>953.55400000000009</v>
      </c>
      <c r="O511" s="8">
        <f t="shared" si="34"/>
        <v>2200</v>
      </c>
      <c r="P511" s="9">
        <f t="shared" si="35"/>
        <v>0</v>
      </c>
      <c r="Q511" s="8">
        <f t="shared" si="33"/>
        <v>2200</v>
      </c>
      <c r="R511" s="8">
        <f t="shared" si="36"/>
        <v>0</v>
      </c>
      <c r="S511" s="9">
        <f t="shared" si="37"/>
        <v>0</v>
      </c>
      <c r="T511" s="9">
        <f t="shared" si="38"/>
        <v>0</v>
      </c>
      <c r="U511" s="9">
        <f t="shared" si="39"/>
        <v>3153.5540000000001</v>
      </c>
      <c r="V511" s="9"/>
      <c r="W511" s="9">
        <f t="shared" si="40"/>
        <v>3153.5540000000001</v>
      </c>
      <c r="X511" s="84">
        <v>4</v>
      </c>
      <c r="Y511" s="41">
        <f t="shared" ref="Y511:Y513" si="44">Q511+R511</f>
        <v>2200</v>
      </c>
      <c r="Z511" s="41">
        <v>21.200000000000003</v>
      </c>
      <c r="AA511" s="41">
        <v>40.32</v>
      </c>
      <c r="AB511" s="41"/>
      <c r="AC511" s="10">
        <v>4</v>
      </c>
      <c r="AD511" s="17">
        <v>44953</v>
      </c>
    </row>
    <row r="512" spans="1:30" ht="20.25" customHeight="1" x14ac:dyDescent="0.25">
      <c r="A512" s="11">
        <v>510</v>
      </c>
      <c r="B512" s="114" t="s">
        <v>575</v>
      </c>
      <c r="C512" s="12" t="s">
        <v>576</v>
      </c>
      <c r="D512" s="12">
        <v>0</v>
      </c>
      <c r="E512" s="13" t="s">
        <v>439</v>
      </c>
      <c r="F512" s="13">
        <v>2</v>
      </c>
      <c r="G512" s="13"/>
      <c r="H512" s="13"/>
      <c r="I512" s="13">
        <f t="shared" si="30"/>
        <v>0</v>
      </c>
      <c r="J512" s="13">
        <v>1.62</v>
      </c>
      <c r="K512" s="13">
        <f t="shared" si="31"/>
        <v>1.5</v>
      </c>
      <c r="L512" s="13">
        <f t="shared" si="29"/>
        <v>0</v>
      </c>
      <c r="M512" s="13">
        <v>-7460</v>
      </c>
      <c r="N512" s="14">
        <v>-1075.3579999999997</v>
      </c>
      <c r="O512" s="13">
        <f t="shared" si="34"/>
        <v>2200</v>
      </c>
      <c r="P512" s="14">
        <f t="shared" si="35"/>
        <v>0</v>
      </c>
      <c r="Q512" s="13">
        <f t="shared" si="33"/>
        <v>2200</v>
      </c>
      <c r="R512" s="13">
        <f t="shared" si="36"/>
        <v>0</v>
      </c>
      <c r="S512" s="14">
        <f t="shared" si="37"/>
        <v>0</v>
      </c>
      <c r="T512" s="14">
        <f t="shared" si="38"/>
        <v>0</v>
      </c>
      <c r="U512" s="14">
        <f t="shared" si="39"/>
        <v>1124.6420000000003</v>
      </c>
      <c r="V512" s="14">
        <v>2300</v>
      </c>
      <c r="W512" s="14">
        <f t="shared" si="40"/>
        <v>-1175.3579999999997</v>
      </c>
      <c r="X512" s="85">
        <v>4</v>
      </c>
      <c r="Y512" s="41">
        <f t="shared" si="44"/>
        <v>2200</v>
      </c>
      <c r="Z512" s="41">
        <v>29.150000000000002</v>
      </c>
      <c r="AA512" s="41">
        <v>55.44</v>
      </c>
      <c r="AB512" s="41"/>
      <c r="AC512" s="10">
        <v>4</v>
      </c>
      <c r="AD512" s="17">
        <v>44950</v>
      </c>
    </row>
    <row r="513" spans="1:30" ht="20.25" customHeight="1" thickBot="1" x14ac:dyDescent="0.3">
      <c r="A513" s="86">
        <v>511</v>
      </c>
      <c r="B513" s="116" t="s">
        <v>577</v>
      </c>
      <c r="C513" s="30" t="s">
        <v>576</v>
      </c>
      <c r="D513" s="30">
        <v>0</v>
      </c>
      <c r="E513" s="32" t="s">
        <v>439</v>
      </c>
      <c r="F513" s="32">
        <v>1</v>
      </c>
      <c r="G513" s="32"/>
      <c r="H513" s="32"/>
      <c r="I513" s="32">
        <f t="shared" si="30"/>
        <v>0</v>
      </c>
      <c r="J513" s="32">
        <v>0</v>
      </c>
      <c r="K513" s="32">
        <f t="shared" si="31"/>
        <v>0</v>
      </c>
      <c r="L513" s="32">
        <f t="shared" si="29"/>
        <v>0</v>
      </c>
      <c r="M513" s="32">
        <v>-3730</v>
      </c>
      <c r="N513" s="87">
        <v>-546</v>
      </c>
      <c r="O513" s="32">
        <f t="shared" si="34"/>
        <v>1100</v>
      </c>
      <c r="P513" s="87">
        <f t="shared" si="35"/>
        <v>0</v>
      </c>
      <c r="Q513" s="32">
        <f t="shared" si="33"/>
        <v>1100</v>
      </c>
      <c r="R513" s="32">
        <f t="shared" si="36"/>
        <v>0</v>
      </c>
      <c r="S513" s="87">
        <f t="shared" si="37"/>
        <v>0</v>
      </c>
      <c r="T513" s="87">
        <f t="shared" si="38"/>
        <v>0</v>
      </c>
      <c r="U513" s="87">
        <f t="shared" si="39"/>
        <v>554</v>
      </c>
      <c r="V513" s="87">
        <v>1150</v>
      </c>
      <c r="W513" s="87">
        <f t="shared" si="40"/>
        <v>-596</v>
      </c>
      <c r="X513" s="88">
        <v>4</v>
      </c>
      <c r="Y513" s="41">
        <f t="shared" si="44"/>
        <v>1100</v>
      </c>
      <c r="Z513" s="41">
        <v>25.970000000000002</v>
      </c>
      <c r="AA513" s="41">
        <v>49.391999999999996</v>
      </c>
      <c r="AB513" s="41"/>
      <c r="AC513" s="10">
        <v>4</v>
      </c>
      <c r="AD513" s="17">
        <v>44949</v>
      </c>
    </row>
    <row r="514" spans="1:30" ht="16.5" thickBot="1" x14ac:dyDescent="0.3">
      <c r="A514" s="45">
        <v>512</v>
      </c>
      <c r="B514" s="46" t="s">
        <v>578</v>
      </c>
      <c r="C514" s="46"/>
      <c r="D514" s="46" t="s">
        <v>833</v>
      </c>
      <c r="E514" s="47" t="s">
        <v>149</v>
      </c>
      <c r="F514" s="47">
        <v>2</v>
      </c>
      <c r="G514" s="47"/>
      <c r="H514" s="47"/>
      <c r="I514" s="47">
        <f t="shared" si="30"/>
        <v>0</v>
      </c>
      <c r="J514" s="47"/>
      <c r="K514" s="47">
        <f t="shared" si="31"/>
        <v>0</v>
      </c>
      <c r="L514" s="47">
        <f t="shared" si="29"/>
        <v>0</v>
      </c>
      <c r="M514" s="47">
        <v>-7460</v>
      </c>
      <c r="N514" s="47">
        <v>-1266</v>
      </c>
      <c r="O514" s="47">
        <f t="shared" si="34"/>
        <v>0</v>
      </c>
      <c r="P514" s="47">
        <f t="shared" si="35"/>
        <v>0</v>
      </c>
      <c r="Q514" s="47">
        <f t="shared" si="33"/>
        <v>0</v>
      </c>
      <c r="R514" s="47">
        <f t="shared" si="36"/>
        <v>0</v>
      </c>
      <c r="S514" s="48">
        <f t="shared" si="37"/>
        <v>0</v>
      </c>
      <c r="T514" s="48">
        <f t="shared" si="38"/>
        <v>0</v>
      </c>
      <c r="U514" s="41">
        <f t="shared" si="39"/>
        <v>-1266</v>
      </c>
      <c r="V514" s="41"/>
      <c r="W514" s="41">
        <f t="shared" si="40"/>
        <v>-1266</v>
      </c>
      <c r="X514" s="41"/>
      <c r="Y514" s="41"/>
      <c r="Z514" s="41">
        <v>29.150000000000002</v>
      </c>
      <c r="AA514" s="41">
        <v>55.44</v>
      </c>
      <c r="AB514" s="41"/>
    </row>
    <row r="515" spans="1:30" ht="16.5" thickBot="1" x14ac:dyDescent="0.3">
      <c r="A515" s="52">
        <v>513</v>
      </c>
      <c r="B515" s="34" t="s">
        <v>579</v>
      </c>
      <c r="C515" s="34" t="s">
        <v>576</v>
      </c>
      <c r="D515" s="53" t="s">
        <v>520</v>
      </c>
      <c r="E515" s="54" t="s">
        <v>149</v>
      </c>
      <c r="F515" s="35">
        <v>2</v>
      </c>
      <c r="G515" s="54"/>
      <c r="H515" s="54"/>
      <c r="I515" s="54">
        <f t="shared" si="30"/>
        <v>0</v>
      </c>
      <c r="J515" s="35"/>
      <c r="K515" s="54">
        <f t="shared" si="31"/>
        <v>0</v>
      </c>
      <c r="L515" s="54">
        <f t="shared" ref="L515:L578" si="45">IF(K515&gt;F515,K515-F515,0)</f>
        <v>0</v>
      </c>
      <c r="M515" s="35">
        <v>0</v>
      </c>
      <c r="N515" s="35">
        <v>-6075</v>
      </c>
      <c r="O515" s="35">
        <f t="shared" si="34"/>
        <v>0</v>
      </c>
      <c r="P515" s="35">
        <f t="shared" si="35"/>
        <v>0</v>
      </c>
      <c r="Q515" s="35">
        <f t="shared" si="33"/>
        <v>0</v>
      </c>
      <c r="R515" s="35">
        <f t="shared" si="36"/>
        <v>0</v>
      </c>
      <c r="S515" s="36">
        <f t="shared" si="37"/>
        <v>0</v>
      </c>
      <c r="T515" s="36">
        <f t="shared" si="38"/>
        <v>0</v>
      </c>
      <c r="U515" s="41">
        <f t="shared" si="39"/>
        <v>-6075</v>
      </c>
      <c r="V515" s="41"/>
      <c r="W515" s="41">
        <f t="shared" si="40"/>
        <v>-6075</v>
      </c>
      <c r="X515" s="41"/>
      <c r="Y515" s="41"/>
      <c r="Z515" s="41">
        <v>21.200000000000003</v>
      </c>
      <c r="AA515" s="41">
        <v>40.32</v>
      </c>
      <c r="AB515" s="41"/>
    </row>
    <row r="516" spans="1:30" ht="20.25" customHeight="1" x14ac:dyDescent="0.25">
      <c r="A516" s="6">
        <v>514</v>
      </c>
      <c r="B516" s="111" t="s">
        <v>580</v>
      </c>
      <c r="C516" s="7" t="s">
        <v>576</v>
      </c>
      <c r="D516" s="7">
        <v>0</v>
      </c>
      <c r="E516" s="8" t="s">
        <v>439</v>
      </c>
      <c r="F516" s="8">
        <v>2</v>
      </c>
      <c r="G516" s="8"/>
      <c r="H516" s="8"/>
      <c r="I516" s="8">
        <f t="shared" ref="I516:I579" si="46">H516-G516</f>
        <v>0</v>
      </c>
      <c r="J516" s="8">
        <v>2.5299999999999998</v>
      </c>
      <c r="K516" s="8">
        <f t="shared" ref="K516:K579" si="47">MROUND(J516,0.25)</f>
        <v>2.5</v>
      </c>
      <c r="L516" s="8">
        <f t="shared" si="45"/>
        <v>0.5</v>
      </c>
      <c r="M516" s="8">
        <v>-7460</v>
      </c>
      <c r="N516" s="9">
        <v>-1337.1959999999999</v>
      </c>
      <c r="O516" s="8">
        <f t="shared" si="34"/>
        <v>2750</v>
      </c>
      <c r="P516" s="9">
        <f t="shared" si="35"/>
        <v>0</v>
      </c>
      <c r="Q516" s="8">
        <f t="shared" si="33"/>
        <v>2750</v>
      </c>
      <c r="R516" s="8">
        <f t="shared" si="36"/>
        <v>687.5</v>
      </c>
      <c r="S516" s="9">
        <f t="shared" si="37"/>
        <v>0</v>
      </c>
      <c r="T516" s="9">
        <f t="shared" si="38"/>
        <v>0</v>
      </c>
      <c r="U516" s="9">
        <f t="shared" si="39"/>
        <v>2100.3040000000001</v>
      </c>
      <c r="V516" s="9">
        <v>3460</v>
      </c>
      <c r="W516" s="9">
        <f t="shared" si="40"/>
        <v>-1359.6959999999999</v>
      </c>
      <c r="X516" s="84">
        <v>5</v>
      </c>
      <c r="Y516" s="41">
        <f t="shared" ref="Y516:Y519" si="48">Q516+R516</f>
        <v>3437.5</v>
      </c>
      <c r="Z516" s="41">
        <v>21.73</v>
      </c>
      <c r="AA516" s="41">
        <v>41.327999999999996</v>
      </c>
      <c r="AB516" s="41"/>
      <c r="AC516" s="10">
        <v>4</v>
      </c>
      <c r="AD516" s="17">
        <v>44949</v>
      </c>
    </row>
    <row r="517" spans="1:30" ht="20.25" customHeight="1" x14ac:dyDescent="0.25">
      <c r="A517" s="11">
        <v>515</v>
      </c>
      <c r="B517" s="114" t="s">
        <v>581</v>
      </c>
      <c r="C517" s="12" t="s">
        <v>576</v>
      </c>
      <c r="D517" s="12">
        <v>0</v>
      </c>
      <c r="E517" s="13" t="s">
        <v>439</v>
      </c>
      <c r="F517" s="13">
        <v>2</v>
      </c>
      <c r="G517" s="13"/>
      <c r="H517" s="13"/>
      <c r="I517" s="13">
        <f t="shared" si="46"/>
        <v>0</v>
      </c>
      <c r="J517" s="13">
        <v>2.66</v>
      </c>
      <c r="K517" s="13">
        <f t="shared" si="47"/>
        <v>2.75</v>
      </c>
      <c r="L517" s="13">
        <f t="shared" si="45"/>
        <v>0.75</v>
      </c>
      <c r="M517" s="13">
        <v>-7460</v>
      </c>
      <c r="N517" s="14">
        <v>-971.36999999999989</v>
      </c>
      <c r="O517" s="13">
        <f t="shared" si="34"/>
        <v>2750</v>
      </c>
      <c r="P517" s="14">
        <f t="shared" si="35"/>
        <v>0</v>
      </c>
      <c r="Q517" s="13">
        <f t="shared" si="33"/>
        <v>2750</v>
      </c>
      <c r="R517" s="13">
        <f t="shared" si="36"/>
        <v>1031.25</v>
      </c>
      <c r="S517" s="14">
        <f t="shared" si="37"/>
        <v>0</v>
      </c>
      <c r="T517" s="14">
        <f t="shared" si="38"/>
        <v>0</v>
      </c>
      <c r="U517" s="14">
        <f t="shared" si="39"/>
        <v>2809.88</v>
      </c>
      <c r="V517" s="14"/>
      <c r="W517" s="14">
        <f t="shared" si="40"/>
        <v>2809.88</v>
      </c>
      <c r="X517" s="85">
        <v>5</v>
      </c>
      <c r="Y517" s="41">
        <f t="shared" si="48"/>
        <v>3781.25</v>
      </c>
      <c r="Z517" s="41">
        <v>3.71</v>
      </c>
      <c r="AA517" s="41">
        <v>7.0559999999999992</v>
      </c>
      <c r="AB517" s="41"/>
      <c r="AC517" s="10">
        <v>4</v>
      </c>
      <c r="AD517" s="17">
        <v>44949</v>
      </c>
    </row>
    <row r="518" spans="1:30" ht="20.25" customHeight="1" x14ac:dyDescent="0.25">
      <c r="A518" s="11">
        <v>516</v>
      </c>
      <c r="B518" s="114" t="s">
        <v>582</v>
      </c>
      <c r="C518" s="12" t="s">
        <v>576</v>
      </c>
      <c r="D518" s="12">
        <v>0</v>
      </c>
      <c r="E518" s="13" t="s">
        <v>439</v>
      </c>
      <c r="F518" s="13">
        <v>1</v>
      </c>
      <c r="G518" s="13"/>
      <c r="H518" s="13"/>
      <c r="I518" s="13">
        <f t="shared" si="46"/>
        <v>0</v>
      </c>
      <c r="J518" s="13">
        <v>1.24</v>
      </c>
      <c r="K518" s="13">
        <f t="shared" si="47"/>
        <v>1.25</v>
      </c>
      <c r="L518" s="13">
        <f t="shared" si="45"/>
        <v>0.25</v>
      </c>
      <c r="M518" s="13">
        <v>-3730</v>
      </c>
      <c r="N518" s="14">
        <v>-2435.0659999999998</v>
      </c>
      <c r="O518" s="13">
        <f t="shared" si="34"/>
        <v>1100</v>
      </c>
      <c r="P518" s="14">
        <f t="shared" si="35"/>
        <v>0</v>
      </c>
      <c r="Q518" s="13">
        <f t="shared" si="33"/>
        <v>1100</v>
      </c>
      <c r="R518" s="13">
        <f t="shared" si="36"/>
        <v>275</v>
      </c>
      <c r="S518" s="14">
        <f t="shared" si="37"/>
        <v>0</v>
      </c>
      <c r="T518" s="14">
        <f t="shared" si="38"/>
        <v>0</v>
      </c>
      <c r="U518" s="14">
        <f t="shared" si="39"/>
        <v>-1060.0659999999998</v>
      </c>
      <c r="V518" s="14">
        <v>1150</v>
      </c>
      <c r="W518" s="14">
        <f t="shared" si="40"/>
        <v>-2210.0659999999998</v>
      </c>
      <c r="X518" s="85">
        <v>4</v>
      </c>
      <c r="Y518" s="41">
        <f t="shared" si="48"/>
        <v>1375</v>
      </c>
      <c r="Z518" s="41">
        <v>73.67</v>
      </c>
      <c r="AA518" s="41">
        <v>140.11199999999999</v>
      </c>
      <c r="AB518" s="41"/>
      <c r="AC518" s="10">
        <v>4</v>
      </c>
      <c r="AD518" s="17">
        <v>44947</v>
      </c>
    </row>
    <row r="519" spans="1:30" ht="20.25" customHeight="1" thickBot="1" x14ac:dyDescent="0.3">
      <c r="A519" s="86">
        <v>517</v>
      </c>
      <c r="B519" s="116" t="s">
        <v>583</v>
      </c>
      <c r="C519" s="30" t="s">
        <v>584</v>
      </c>
      <c r="D519" s="30">
        <v>0</v>
      </c>
      <c r="E519" s="32" t="s">
        <v>439</v>
      </c>
      <c r="F519" s="32">
        <v>2</v>
      </c>
      <c r="G519" s="32"/>
      <c r="H519" s="32"/>
      <c r="I519" s="32">
        <f t="shared" si="46"/>
        <v>0</v>
      </c>
      <c r="J519" s="32">
        <v>1.8</v>
      </c>
      <c r="K519" s="32">
        <f t="shared" si="47"/>
        <v>1.75</v>
      </c>
      <c r="L519" s="32">
        <f t="shared" si="45"/>
        <v>0</v>
      </c>
      <c r="M519" s="32">
        <v>-7460</v>
      </c>
      <c r="N519" s="87">
        <v>-1043.6560000000009</v>
      </c>
      <c r="O519" s="32">
        <f t="shared" si="34"/>
        <v>2750</v>
      </c>
      <c r="P519" s="87">
        <f t="shared" si="35"/>
        <v>0</v>
      </c>
      <c r="Q519" s="32">
        <f t="shared" si="33"/>
        <v>2750</v>
      </c>
      <c r="R519" s="32">
        <f t="shared" si="36"/>
        <v>0</v>
      </c>
      <c r="S519" s="87">
        <f t="shared" si="37"/>
        <v>0</v>
      </c>
      <c r="T519" s="87">
        <f t="shared" si="38"/>
        <v>0</v>
      </c>
      <c r="U519" s="87">
        <f t="shared" si="39"/>
        <v>1706.3439999999991</v>
      </c>
      <c r="V519" s="87">
        <v>2300</v>
      </c>
      <c r="W519" s="87">
        <f t="shared" si="40"/>
        <v>-593.65600000000086</v>
      </c>
      <c r="X519" s="88">
        <v>5</v>
      </c>
      <c r="Y519" s="41">
        <f t="shared" si="48"/>
        <v>2750</v>
      </c>
      <c r="Z519" s="41">
        <v>19.080000000000002</v>
      </c>
      <c r="AA519" s="41">
        <v>36.287999999999997</v>
      </c>
      <c r="AB519" s="41"/>
      <c r="AC519" s="10">
        <v>4</v>
      </c>
      <c r="AD519" s="17">
        <v>44956</v>
      </c>
    </row>
    <row r="520" spans="1:30" ht="16.5" thickBot="1" x14ac:dyDescent="0.3">
      <c r="A520" s="66">
        <v>518</v>
      </c>
      <c r="B520" s="49" t="s">
        <v>585</v>
      </c>
      <c r="C520" s="49"/>
      <c r="D520" s="49" t="s">
        <v>834</v>
      </c>
      <c r="E520" s="67" t="s">
        <v>149</v>
      </c>
      <c r="F520" s="67">
        <v>2</v>
      </c>
      <c r="G520" s="67"/>
      <c r="H520" s="67"/>
      <c r="I520" s="67">
        <f t="shared" si="46"/>
        <v>0</v>
      </c>
      <c r="J520" s="67"/>
      <c r="K520" s="67">
        <f t="shared" si="47"/>
        <v>0</v>
      </c>
      <c r="L520" s="67">
        <f t="shared" si="45"/>
        <v>0</v>
      </c>
      <c r="M520" s="67">
        <v>0</v>
      </c>
      <c r="N520" s="67">
        <v>-1981</v>
      </c>
      <c r="O520" s="67">
        <f t="shared" si="34"/>
        <v>2750</v>
      </c>
      <c r="P520" s="67">
        <f t="shared" si="35"/>
        <v>0</v>
      </c>
      <c r="Q520" s="67">
        <f t="shared" si="33"/>
        <v>2750</v>
      </c>
      <c r="R520" s="67">
        <f t="shared" si="36"/>
        <v>0</v>
      </c>
      <c r="S520" s="68">
        <f t="shared" si="37"/>
        <v>0</v>
      </c>
      <c r="T520" s="68">
        <f t="shared" si="38"/>
        <v>0</v>
      </c>
      <c r="U520" s="41">
        <f t="shared" si="39"/>
        <v>769</v>
      </c>
      <c r="V520" s="41"/>
      <c r="W520" s="41">
        <f t="shared" si="40"/>
        <v>769</v>
      </c>
      <c r="X520" s="41">
        <v>5</v>
      </c>
      <c r="Y520" s="41"/>
      <c r="Z520" s="41">
        <v>10.07</v>
      </c>
      <c r="AA520" s="41">
        <v>19.151999999999997</v>
      </c>
      <c r="AB520" s="41"/>
      <c r="AC520" s="10">
        <v>4</v>
      </c>
      <c r="AD520" s="17">
        <v>44931</v>
      </c>
    </row>
    <row r="521" spans="1:30" ht="20.25" customHeight="1" x14ac:dyDescent="0.25">
      <c r="A521" s="6">
        <v>519</v>
      </c>
      <c r="B521" s="111" t="s">
        <v>586</v>
      </c>
      <c r="C521" s="7" t="s">
        <v>584</v>
      </c>
      <c r="D521" s="7">
        <v>0</v>
      </c>
      <c r="E521" s="8" t="s">
        <v>439</v>
      </c>
      <c r="F521" s="8">
        <v>2</v>
      </c>
      <c r="G521" s="8"/>
      <c r="H521" s="8"/>
      <c r="I521" s="8">
        <f t="shared" si="46"/>
        <v>0</v>
      </c>
      <c r="J521" s="8">
        <v>0.77</v>
      </c>
      <c r="K521" s="8">
        <f t="shared" si="47"/>
        <v>0.75</v>
      </c>
      <c r="L521" s="8">
        <f t="shared" si="45"/>
        <v>0</v>
      </c>
      <c r="M521" s="8">
        <v>-7460</v>
      </c>
      <c r="N521" s="9">
        <v>2963.018</v>
      </c>
      <c r="O521" s="8">
        <f t="shared" si="34"/>
        <v>2750</v>
      </c>
      <c r="P521" s="9">
        <f t="shared" si="35"/>
        <v>0</v>
      </c>
      <c r="Q521" s="8">
        <f t="shared" si="33"/>
        <v>2750</v>
      </c>
      <c r="R521" s="8">
        <f t="shared" si="36"/>
        <v>0</v>
      </c>
      <c r="S521" s="9">
        <f t="shared" si="37"/>
        <v>0</v>
      </c>
      <c r="T521" s="9">
        <f t="shared" si="38"/>
        <v>0</v>
      </c>
      <c r="U521" s="9">
        <f t="shared" si="39"/>
        <v>5713.018</v>
      </c>
      <c r="V521" s="9">
        <v>4600</v>
      </c>
      <c r="W521" s="9">
        <f t="shared" si="40"/>
        <v>1113.018</v>
      </c>
      <c r="X521" s="84">
        <v>5</v>
      </c>
      <c r="Y521" s="41">
        <f t="shared" ref="Y521:Y522" si="49">Q521+R521</f>
        <v>2750</v>
      </c>
      <c r="Z521" s="41">
        <v>61.480000000000004</v>
      </c>
      <c r="AA521" s="41">
        <v>116.92799999999998</v>
      </c>
      <c r="AB521" s="41"/>
      <c r="AC521" s="10">
        <v>4</v>
      </c>
      <c r="AD521" s="17">
        <v>44938</v>
      </c>
    </row>
    <row r="522" spans="1:30" ht="20.25" customHeight="1" thickBot="1" x14ac:dyDescent="0.3">
      <c r="A522" s="86">
        <v>520</v>
      </c>
      <c r="B522" s="116" t="s">
        <v>587</v>
      </c>
      <c r="C522" s="30" t="s">
        <v>588</v>
      </c>
      <c r="D522" s="30">
        <v>0</v>
      </c>
      <c r="E522" s="32" t="s">
        <v>439</v>
      </c>
      <c r="F522" s="32">
        <v>2</v>
      </c>
      <c r="G522" s="32"/>
      <c r="H522" s="32"/>
      <c r="I522" s="32">
        <f t="shared" si="46"/>
        <v>0</v>
      </c>
      <c r="J522" s="32">
        <v>0.8</v>
      </c>
      <c r="K522" s="32">
        <f t="shared" si="47"/>
        <v>0.75</v>
      </c>
      <c r="L522" s="32">
        <f t="shared" si="45"/>
        <v>0</v>
      </c>
      <c r="M522" s="32">
        <v>-7460</v>
      </c>
      <c r="N522" s="87">
        <v>1019.4299999999998</v>
      </c>
      <c r="O522" s="32">
        <f t="shared" si="34"/>
        <v>2750</v>
      </c>
      <c r="P522" s="87">
        <f t="shared" si="35"/>
        <v>0</v>
      </c>
      <c r="Q522" s="32">
        <f t="shared" si="33"/>
        <v>2750</v>
      </c>
      <c r="R522" s="32">
        <f t="shared" si="36"/>
        <v>0</v>
      </c>
      <c r="S522" s="87">
        <f t="shared" si="37"/>
        <v>0</v>
      </c>
      <c r="T522" s="87">
        <f t="shared" si="38"/>
        <v>0</v>
      </c>
      <c r="U522" s="87">
        <f t="shared" si="39"/>
        <v>3769.43</v>
      </c>
      <c r="V522" s="87">
        <v>2300</v>
      </c>
      <c r="W522" s="87">
        <f t="shared" si="40"/>
        <v>1469.4299999999998</v>
      </c>
      <c r="X522" s="88">
        <v>5</v>
      </c>
      <c r="Y522" s="41">
        <f t="shared" si="49"/>
        <v>2750</v>
      </c>
      <c r="Z522" s="41">
        <v>22.26</v>
      </c>
      <c r="AA522" s="41">
        <v>42.335999999999999</v>
      </c>
      <c r="AB522" s="41"/>
      <c r="AC522" s="10">
        <v>4</v>
      </c>
      <c r="AD522" s="17">
        <v>44946</v>
      </c>
    </row>
    <row r="523" spans="1:30" ht="16.5" thickBot="1" x14ac:dyDescent="0.3">
      <c r="A523" s="66">
        <v>521</v>
      </c>
      <c r="B523" s="49" t="s">
        <v>589</v>
      </c>
      <c r="C523" s="49" t="s">
        <v>590</v>
      </c>
      <c r="D523" s="49" t="s">
        <v>520</v>
      </c>
      <c r="E523" s="67" t="s">
        <v>149</v>
      </c>
      <c r="F523" s="67">
        <v>2</v>
      </c>
      <c r="G523" s="67"/>
      <c r="H523" s="67"/>
      <c r="I523" s="67">
        <f t="shared" si="46"/>
        <v>0</v>
      </c>
      <c r="J523" s="67"/>
      <c r="K523" s="67">
        <f t="shared" si="47"/>
        <v>0</v>
      </c>
      <c r="L523" s="67">
        <f t="shared" si="45"/>
        <v>0</v>
      </c>
      <c r="M523" s="67">
        <v>-7460</v>
      </c>
      <c r="N523" s="67">
        <v>1744.5900000000001</v>
      </c>
      <c r="O523" s="67">
        <f t="shared" si="34"/>
        <v>0</v>
      </c>
      <c r="P523" s="67">
        <f t="shared" si="35"/>
        <v>0</v>
      </c>
      <c r="Q523" s="67">
        <f t="shared" si="33"/>
        <v>0</v>
      </c>
      <c r="R523" s="67">
        <f t="shared" si="36"/>
        <v>0</v>
      </c>
      <c r="S523" s="68">
        <f t="shared" si="37"/>
        <v>0</v>
      </c>
      <c r="T523" s="68">
        <f t="shared" si="38"/>
        <v>0</v>
      </c>
      <c r="U523" s="41">
        <f t="shared" si="39"/>
        <v>1744.5900000000001</v>
      </c>
      <c r="V523" s="41"/>
      <c r="W523" s="41">
        <f t="shared" si="40"/>
        <v>1744.5900000000001</v>
      </c>
      <c r="X523" s="41"/>
      <c r="Y523" s="41"/>
      <c r="Z523" s="41">
        <v>36.04</v>
      </c>
      <c r="AA523" s="41">
        <v>68.543999999999983</v>
      </c>
      <c r="AB523" s="41"/>
    </row>
    <row r="524" spans="1:30" ht="20.25" customHeight="1" x14ac:dyDescent="0.25">
      <c r="A524" s="6">
        <v>522</v>
      </c>
      <c r="B524" s="111" t="s">
        <v>591</v>
      </c>
      <c r="C524" s="7" t="s">
        <v>590</v>
      </c>
      <c r="D524" s="7">
        <v>0</v>
      </c>
      <c r="E524" s="8" t="s">
        <v>439</v>
      </c>
      <c r="F524" s="8">
        <v>2</v>
      </c>
      <c r="G524" s="8"/>
      <c r="H524" s="8"/>
      <c r="I524" s="8">
        <f t="shared" si="46"/>
        <v>0</v>
      </c>
      <c r="J524" s="8">
        <v>1.73</v>
      </c>
      <c r="K524" s="8">
        <f t="shared" si="47"/>
        <v>1.75</v>
      </c>
      <c r="L524" s="8">
        <f t="shared" si="45"/>
        <v>0</v>
      </c>
      <c r="M524" s="8">
        <v>-7460</v>
      </c>
      <c r="N524" s="9">
        <v>-702.51</v>
      </c>
      <c r="O524" s="8">
        <f t="shared" si="34"/>
        <v>2200</v>
      </c>
      <c r="P524" s="9">
        <f t="shared" si="35"/>
        <v>0</v>
      </c>
      <c r="Q524" s="8">
        <f t="shared" si="33"/>
        <v>2200</v>
      </c>
      <c r="R524" s="8">
        <f t="shared" si="36"/>
        <v>0</v>
      </c>
      <c r="S524" s="9">
        <f t="shared" si="37"/>
        <v>0</v>
      </c>
      <c r="T524" s="9">
        <f t="shared" si="38"/>
        <v>0</v>
      </c>
      <c r="U524" s="9">
        <f t="shared" si="39"/>
        <v>1497.49</v>
      </c>
      <c r="V524" s="9">
        <v>2300</v>
      </c>
      <c r="W524" s="9">
        <f t="shared" si="40"/>
        <v>-802.51</v>
      </c>
      <c r="X524" s="84">
        <v>4</v>
      </c>
      <c r="Y524" s="41">
        <f t="shared" ref="Y524:Y525" si="50">Q524+R524</f>
        <v>2200</v>
      </c>
      <c r="Z524" s="41">
        <v>25.44</v>
      </c>
      <c r="AA524" s="41">
        <v>48.383999999999993</v>
      </c>
      <c r="AB524" s="41"/>
      <c r="AC524" s="10">
        <v>4</v>
      </c>
    </row>
    <row r="525" spans="1:30" ht="20.25" customHeight="1" thickBot="1" x14ac:dyDescent="0.3">
      <c r="A525" s="86">
        <v>523</v>
      </c>
      <c r="B525" s="116" t="s">
        <v>592</v>
      </c>
      <c r="C525" s="30" t="s">
        <v>590</v>
      </c>
      <c r="D525" s="30">
        <v>0</v>
      </c>
      <c r="E525" s="32" t="s">
        <v>439</v>
      </c>
      <c r="F525" s="32">
        <v>2</v>
      </c>
      <c r="G525" s="32"/>
      <c r="H525" s="32"/>
      <c r="I525" s="32">
        <f t="shared" si="46"/>
        <v>0</v>
      </c>
      <c r="J525" s="32">
        <v>1.82</v>
      </c>
      <c r="K525" s="32">
        <f t="shared" si="47"/>
        <v>1.75</v>
      </c>
      <c r="L525" s="32">
        <f t="shared" si="45"/>
        <v>0</v>
      </c>
      <c r="M525" s="32">
        <v>-7460</v>
      </c>
      <c r="N525" s="87">
        <v>1838.9860000000008</v>
      </c>
      <c r="O525" s="32">
        <f t="shared" si="34"/>
        <v>2200</v>
      </c>
      <c r="P525" s="87">
        <f t="shared" si="35"/>
        <v>0</v>
      </c>
      <c r="Q525" s="32">
        <f t="shared" si="33"/>
        <v>2200</v>
      </c>
      <c r="R525" s="32">
        <f t="shared" si="36"/>
        <v>0</v>
      </c>
      <c r="S525" s="87">
        <f t="shared" si="37"/>
        <v>0</v>
      </c>
      <c r="T525" s="87">
        <f t="shared" si="38"/>
        <v>0</v>
      </c>
      <c r="U525" s="87">
        <f t="shared" si="39"/>
        <v>4038.9860000000008</v>
      </c>
      <c r="V525" s="87">
        <v>2300</v>
      </c>
      <c r="W525" s="87">
        <f t="shared" si="40"/>
        <v>1738.9860000000008</v>
      </c>
      <c r="X525" s="88">
        <v>4</v>
      </c>
      <c r="Y525" s="41">
        <f t="shared" si="50"/>
        <v>2200</v>
      </c>
      <c r="Z525" s="41">
        <v>16.96</v>
      </c>
      <c r="AA525" s="41">
        <v>32.256</v>
      </c>
      <c r="AB525" s="41"/>
      <c r="AC525" s="10">
        <v>4</v>
      </c>
      <c r="AD525" s="17">
        <v>44947</v>
      </c>
    </row>
    <row r="526" spans="1:30" ht="16.5" thickBot="1" x14ac:dyDescent="0.3">
      <c r="A526" s="45">
        <v>524</v>
      </c>
      <c r="B526" s="46" t="s">
        <v>593</v>
      </c>
      <c r="C526" s="46" t="s">
        <v>594</v>
      </c>
      <c r="D526" s="46">
        <v>0</v>
      </c>
      <c r="E526" s="47" t="s">
        <v>149</v>
      </c>
      <c r="F526" s="47">
        <v>2</v>
      </c>
      <c r="G526" s="47"/>
      <c r="H526" s="47"/>
      <c r="I526" s="47">
        <f t="shared" si="46"/>
        <v>0</v>
      </c>
      <c r="J526" s="47"/>
      <c r="K526" s="47">
        <f t="shared" si="47"/>
        <v>0</v>
      </c>
      <c r="L526" s="47">
        <f t="shared" si="45"/>
        <v>0</v>
      </c>
      <c r="M526" s="47">
        <v>-7460</v>
      </c>
      <c r="N526" s="47">
        <v>1660.5660000000007</v>
      </c>
      <c r="O526" s="47">
        <f t="shared" si="34"/>
        <v>2200</v>
      </c>
      <c r="P526" s="47">
        <f t="shared" si="35"/>
        <v>0</v>
      </c>
      <c r="Q526" s="47">
        <f t="shared" si="33"/>
        <v>2200</v>
      </c>
      <c r="R526" s="47">
        <f t="shared" si="36"/>
        <v>0</v>
      </c>
      <c r="S526" s="48">
        <f t="shared" si="37"/>
        <v>0</v>
      </c>
      <c r="T526" s="48">
        <f t="shared" si="38"/>
        <v>0</v>
      </c>
      <c r="U526" s="41">
        <f t="shared" si="39"/>
        <v>3860.5660000000007</v>
      </c>
      <c r="V526" s="41"/>
      <c r="W526" s="41">
        <f t="shared" si="40"/>
        <v>3860.5660000000007</v>
      </c>
      <c r="X526" s="41">
        <v>4</v>
      </c>
      <c r="Y526" s="41"/>
      <c r="Z526" s="41">
        <v>2.12</v>
      </c>
      <c r="AA526" s="41">
        <v>4.032</v>
      </c>
      <c r="AB526" s="41"/>
      <c r="AC526" s="10">
        <v>4</v>
      </c>
      <c r="AD526" s="17">
        <v>44956</v>
      </c>
    </row>
    <row r="527" spans="1:30" ht="16.5" thickBot="1" x14ac:dyDescent="0.3">
      <c r="A527" s="11">
        <v>525</v>
      </c>
      <c r="B527" s="12" t="s">
        <v>595</v>
      </c>
      <c r="C527" s="12" t="s">
        <v>596</v>
      </c>
      <c r="D527" s="7">
        <v>0</v>
      </c>
      <c r="E527" s="8" t="s">
        <v>149</v>
      </c>
      <c r="F527" s="13">
        <v>5</v>
      </c>
      <c r="G527" s="8"/>
      <c r="H527" s="8"/>
      <c r="I527" s="8">
        <f t="shared" si="46"/>
        <v>0</v>
      </c>
      <c r="J527" s="13"/>
      <c r="K527" s="8">
        <f t="shared" si="47"/>
        <v>0</v>
      </c>
      <c r="L527" s="8">
        <f t="shared" si="45"/>
        <v>0</v>
      </c>
      <c r="M527" s="13">
        <v>-18650</v>
      </c>
      <c r="N527" s="13">
        <v>-4328.7180000000044</v>
      </c>
      <c r="O527" s="13">
        <f t="shared" si="34"/>
        <v>0</v>
      </c>
      <c r="P527" s="13">
        <f t="shared" si="35"/>
        <v>0</v>
      </c>
      <c r="Q527" s="13">
        <f t="shared" si="33"/>
        <v>0</v>
      </c>
      <c r="R527" s="13">
        <f t="shared" si="36"/>
        <v>0</v>
      </c>
      <c r="S527" s="14">
        <f t="shared" si="37"/>
        <v>0</v>
      </c>
      <c r="T527" s="14">
        <f t="shared" si="38"/>
        <v>0</v>
      </c>
      <c r="U527" s="41">
        <f t="shared" si="39"/>
        <v>-4328.7180000000044</v>
      </c>
      <c r="V527" s="41"/>
      <c r="W527" s="41">
        <f t="shared" si="40"/>
        <v>-4328.7180000000044</v>
      </c>
      <c r="X527" s="41"/>
      <c r="Y527" s="41"/>
      <c r="Z527" s="41">
        <v>26.5</v>
      </c>
      <c r="AA527" s="41">
        <v>50.4</v>
      </c>
      <c r="AB527" s="41"/>
    </row>
    <row r="528" spans="1:30" ht="16.5" thickBot="1" x14ac:dyDescent="0.3">
      <c r="A528" s="52">
        <v>526</v>
      </c>
      <c r="B528" s="34" t="s">
        <v>597</v>
      </c>
      <c r="C528" s="34" t="s">
        <v>596</v>
      </c>
      <c r="D528" s="53" t="s">
        <v>835</v>
      </c>
      <c r="E528" s="54" t="s">
        <v>149</v>
      </c>
      <c r="F528" s="35">
        <v>2</v>
      </c>
      <c r="G528" s="54"/>
      <c r="H528" s="54"/>
      <c r="I528" s="54">
        <f t="shared" si="46"/>
        <v>0</v>
      </c>
      <c r="J528" s="35"/>
      <c r="K528" s="54">
        <f t="shared" si="47"/>
        <v>0</v>
      </c>
      <c r="L528" s="54">
        <f t="shared" si="45"/>
        <v>0</v>
      </c>
      <c r="M528" s="35">
        <v>0</v>
      </c>
      <c r="N528" s="35">
        <v>3570</v>
      </c>
      <c r="O528" s="35">
        <f t="shared" si="34"/>
        <v>0</v>
      </c>
      <c r="P528" s="35">
        <f t="shared" si="35"/>
        <v>0</v>
      </c>
      <c r="Q528" s="35">
        <f t="shared" si="33"/>
        <v>0</v>
      </c>
      <c r="R528" s="35">
        <f t="shared" si="36"/>
        <v>0</v>
      </c>
      <c r="S528" s="36">
        <f t="shared" si="37"/>
        <v>0</v>
      </c>
      <c r="T528" s="36">
        <f t="shared" si="38"/>
        <v>0</v>
      </c>
      <c r="U528" s="41">
        <f t="shared" si="39"/>
        <v>3570</v>
      </c>
      <c r="V528" s="41"/>
      <c r="W528" s="41">
        <f t="shared" si="40"/>
        <v>3570</v>
      </c>
      <c r="X528" s="41"/>
      <c r="Y528" s="41"/>
      <c r="Z528" s="41">
        <v>14.84</v>
      </c>
      <c r="AA528" s="41">
        <v>28.223999999999997</v>
      </c>
      <c r="AB528" s="41"/>
    </row>
    <row r="529" spans="1:30" ht="20.25" customHeight="1" x14ac:dyDescent="0.25">
      <c r="A529" s="6">
        <v>527</v>
      </c>
      <c r="B529" s="111" t="s">
        <v>598</v>
      </c>
      <c r="C529" s="7" t="s">
        <v>596</v>
      </c>
      <c r="D529" s="7">
        <v>0</v>
      </c>
      <c r="E529" s="8" t="s">
        <v>439</v>
      </c>
      <c r="F529" s="8">
        <v>1</v>
      </c>
      <c r="G529" s="8"/>
      <c r="H529" s="8"/>
      <c r="I529" s="8">
        <f t="shared" si="46"/>
        <v>0</v>
      </c>
      <c r="J529" s="8">
        <v>1.66</v>
      </c>
      <c r="K529" s="8">
        <f t="shared" si="47"/>
        <v>1.75</v>
      </c>
      <c r="L529" s="8">
        <f t="shared" si="45"/>
        <v>0.75</v>
      </c>
      <c r="M529" s="8">
        <v>-3730</v>
      </c>
      <c r="N529" s="9">
        <v>8202.1800000000021</v>
      </c>
      <c r="O529" s="8">
        <f t="shared" si="34"/>
        <v>1100</v>
      </c>
      <c r="P529" s="9">
        <f t="shared" si="35"/>
        <v>0</v>
      </c>
      <c r="Q529" s="8">
        <f t="shared" si="33"/>
        <v>1100</v>
      </c>
      <c r="R529" s="8">
        <f t="shared" si="36"/>
        <v>825</v>
      </c>
      <c r="S529" s="9">
        <f t="shared" si="37"/>
        <v>0</v>
      </c>
      <c r="T529" s="9">
        <f t="shared" si="38"/>
        <v>0</v>
      </c>
      <c r="U529" s="9">
        <f t="shared" si="39"/>
        <v>10127.180000000002</v>
      </c>
      <c r="V529" s="9">
        <v>4800</v>
      </c>
      <c r="W529" s="9">
        <f t="shared" si="40"/>
        <v>5327.1800000000021</v>
      </c>
      <c r="X529" s="84">
        <v>4</v>
      </c>
      <c r="Y529" s="41">
        <f t="shared" ref="Y529:Y531" si="51">Q529+R529</f>
        <v>1925</v>
      </c>
      <c r="Z529" s="41">
        <v>27.03</v>
      </c>
      <c r="AA529" s="41">
        <v>51.407999999999994</v>
      </c>
      <c r="AB529" s="41"/>
      <c r="AC529" s="10">
        <v>4</v>
      </c>
      <c r="AD529" s="17">
        <v>44956</v>
      </c>
    </row>
    <row r="530" spans="1:30" ht="20.25" customHeight="1" x14ac:dyDescent="0.25">
      <c r="A530" s="11">
        <v>528</v>
      </c>
      <c r="B530" s="114" t="s">
        <v>599</v>
      </c>
      <c r="C530" s="12" t="s">
        <v>596</v>
      </c>
      <c r="D530" s="12">
        <v>0</v>
      </c>
      <c r="E530" s="13" t="s">
        <v>439</v>
      </c>
      <c r="F530" s="13">
        <v>5</v>
      </c>
      <c r="G530" s="13"/>
      <c r="H530" s="13"/>
      <c r="I530" s="13">
        <f t="shared" si="46"/>
        <v>0</v>
      </c>
      <c r="J530" s="13">
        <v>3.95</v>
      </c>
      <c r="K530" s="13">
        <f t="shared" si="47"/>
        <v>4</v>
      </c>
      <c r="L530" s="13">
        <f t="shared" si="45"/>
        <v>0</v>
      </c>
      <c r="M530" s="13">
        <v>-7460</v>
      </c>
      <c r="N530" s="14">
        <v>-2412.8100000000013</v>
      </c>
      <c r="O530" s="13">
        <f t="shared" si="34"/>
        <v>5500</v>
      </c>
      <c r="P530" s="14">
        <f t="shared" si="35"/>
        <v>0</v>
      </c>
      <c r="Q530" s="13">
        <f t="shared" si="33"/>
        <v>5500</v>
      </c>
      <c r="R530" s="13">
        <f t="shared" si="36"/>
        <v>0</v>
      </c>
      <c r="S530" s="14">
        <f t="shared" si="37"/>
        <v>0</v>
      </c>
      <c r="T530" s="14">
        <f t="shared" si="38"/>
        <v>0</v>
      </c>
      <c r="U530" s="14">
        <f t="shared" si="39"/>
        <v>3087.1899999999987</v>
      </c>
      <c r="V530" s="14">
        <v>7986</v>
      </c>
      <c r="W530" s="14">
        <f t="shared" si="40"/>
        <v>-4898.8100000000013</v>
      </c>
      <c r="X530" s="85">
        <v>4</v>
      </c>
      <c r="Y530" s="41">
        <f t="shared" si="51"/>
        <v>5500</v>
      </c>
      <c r="Z530" s="41">
        <v>25.44</v>
      </c>
      <c r="AA530" s="41">
        <v>48.383999999999993</v>
      </c>
      <c r="AB530" s="41"/>
      <c r="AC530" s="10">
        <v>4</v>
      </c>
      <c r="AD530" s="17">
        <v>44930</v>
      </c>
    </row>
    <row r="531" spans="1:30" ht="20.25" customHeight="1" thickBot="1" x14ac:dyDescent="0.3">
      <c r="A531" s="86">
        <v>529</v>
      </c>
      <c r="B531" s="116" t="s">
        <v>600</v>
      </c>
      <c r="C531" s="30" t="s">
        <v>601</v>
      </c>
      <c r="D531" s="30">
        <v>0</v>
      </c>
      <c r="E531" s="32" t="s">
        <v>439</v>
      </c>
      <c r="F531" s="32">
        <v>2</v>
      </c>
      <c r="G531" s="32"/>
      <c r="H531" s="32"/>
      <c r="I531" s="32">
        <f t="shared" si="46"/>
        <v>0</v>
      </c>
      <c r="J531" s="32">
        <v>2.25</v>
      </c>
      <c r="K531" s="32">
        <f t="shared" si="47"/>
        <v>2.25</v>
      </c>
      <c r="L531" s="32">
        <f t="shared" si="45"/>
        <v>0.25</v>
      </c>
      <c r="M531" s="32">
        <v>-7460</v>
      </c>
      <c r="N531" s="87">
        <v>-962.73199999999997</v>
      </c>
      <c r="O531" s="32">
        <f t="shared" si="34"/>
        <v>2200</v>
      </c>
      <c r="P531" s="87">
        <f t="shared" si="35"/>
        <v>0</v>
      </c>
      <c r="Q531" s="32">
        <f t="shared" si="33"/>
        <v>2200</v>
      </c>
      <c r="R531" s="32">
        <f t="shared" si="36"/>
        <v>275</v>
      </c>
      <c r="S531" s="87">
        <f t="shared" si="37"/>
        <v>0</v>
      </c>
      <c r="T531" s="87">
        <f t="shared" si="38"/>
        <v>0</v>
      </c>
      <c r="U531" s="87">
        <f t="shared" si="39"/>
        <v>1512.268</v>
      </c>
      <c r="V531" s="87">
        <v>2850</v>
      </c>
      <c r="W531" s="87">
        <f t="shared" si="40"/>
        <v>-1337.732</v>
      </c>
      <c r="X531" s="88">
        <v>4</v>
      </c>
      <c r="Y531" s="41">
        <f t="shared" si="51"/>
        <v>2475</v>
      </c>
      <c r="Z531" s="41">
        <v>2.12</v>
      </c>
      <c r="AA531" s="41">
        <v>4.032</v>
      </c>
      <c r="AB531" s="41"/>
      <c r="AC531" s="10">
        <v>4</v>
      </c>
      <c r="AD531" s="17">
        <v>44930</v>
      </c>
    </row>
    <row r="532" spans="1:30" ht="16.5" thickBot="1" x14ac:dyDescent="0.3">
      <c r="A532" s="66">
        <v>530</v>
      </c>
      <c r="B532" s="49" t="s">
        <v>602</v>
      </c>
      <c r="C532" s="49"/>
      <c r="D532" s="49" t="s">
        <v>751</v>
      </c>
      <c r="E532" s="67" t="s">
        <v>149</v>
      </c>
      <c r="F532" s="67">
        <v>2</v>
      </c>
      <c r="G532" s="67"/>
      <c r="H532" s="67"/>
      <c r="I532" s="67">
        <f t="shared" si="46"/>
        <v>0</v>
      </c>
      <c r="J532" s="67"/>
      <c r="K532" s="67">
        <f t="shared" si="47"/>
        <v>0</v>
      </c>
      <c r="L532" s="67">
        <f t="shared" si="45"/>
        <v>0</v>
      </c>
      <c r="M532" s="67">
        <v>0</v>
      </c>
      <c r="N532" s="67">
        <v>-1392</v>
      </c>
      <c r="O532" s="67">
        <f t="shared" si="34"/>
        <v>0</v>
      </c>
      <c r="P532" s="67">
        <f t="shared" si="35"/>
        <v>0</v>
      </c>
      <c r="Q532" s="67">
        <f t="shared" si="33"/>
        <v>0</v>
      </c>
      <c r="R532" s="67">
        <f t="shared" si="36"/>
        <v>0</v>
      </c>
      <c r="S532" s="68">
        <f t="shared" si="37"/>
        <v>0</v>
      </c>
      <c r="T532" s="68">
        <f t="shared" si="38"/>
        <v>0</v>
      </c>
      <c r="U532" s="41">
        <f t="shared" si="39"/>
        <v>-1392</v>
      </c>
      <c r="V532" s="41"/>
      <c r="W532" s="41">
        <f t="shared" si="40"/>
        <v>-1392</v>
      </c>
      <c r="X532" s="41"/>
      <c r="Y532" s="41"/>
      <c r="Z532" s="41">
        <v>5.3000000000000007</v>
      </c>
      <c r="AA532" s="41">
        <v>10.08</v>
      </c>
      <c r="AB532" s="41"/>
    </row>
    <row r="533" spans="1:30" ht="20.25" customHeight="1" thickBot="1" x14ac:dyDescent="0.3">
      <c r="A533" s="79">
        <v>531</v>
      </c>
      <c r="B533" s="108" t="s">
        <v>603</v>
      </c>
      <c r="C533" s="80" t="s">
        <v>601</v>
      </c>
      <c r="D533" s="80">
        <v>0</v>
      </c>
      <c r="E533" s="81" t="s">
        <v>439</v>
      </c>
      <c r="F533" s="81">
        <v>2</v>
      </c>
      <c r="G533" s="81"/>
      <c r="H533" s="81"/>
      <c r="I533" s="81">
        <f t="shared" si="46"/>
        <v>0</v>
      </c>
      <c r="J533" s="81">
        <v>2.19</v>
      </c>
      <c r="K533" s="81">
        <f t="shared" si="47"/>
        <v>2.25</v>
      </c>
      <c r="L533" s="81">
        <f t="shared" si="45"/>
        <v>0.25</v>
      </c>
      <c r="M533" s="81">
        <v>-7460</v>
      </c>
      <c r="N533" s="82">
        <v>-754.08999999999969</v>
      </c>
      <c r="O533" s="81">
        <f t="shared" si="34"/>
        <v>2200</v>
      </c>
      <c r="P533" s="82">
        <f t="shared" si="35"/>
        <v>0</v>
      </c>
      <c r="Q533" s="81">
        <f t="shared" si="33"/>
        <v>2200</v>
      </c>
      <c r="R533" s="81">
        <f t="shared" si="36"/>
        <v>275</v>
      </c>
      <c r="S533" s="82">
        <f t="shared" si="37"/>
        <v>0</v>
      </c>
      <c r="T533" s="82">
        <f t="shared" si="38"/>
        <v>0</v>
      </c>
      <c r="U533" s="82">
        <f t="shared" si="39"/>
        <v>1720.9100000000003</v>
      </c>
      <c r="V533" s="82">
        <v>2850</v>
      </c>
      <c r="W533" s="82">
        <f t="shared" si="40"/>
        <v>-1129.0899999999997</v>
      </c>
      <c r="X533" s="83">
        <v>4</v>
      </c>
      <c r="Y533" s="41">
        <f>Q533+R533</f>
        <v>2475</v>
      </c>
      <c r="Z533" s="41"/>
      <c r="AA533" s="41"/>
      <c r="AB533" s="41"/>
      <c r="AC533" s="10">
        <v>4</v>
      </c>
      <c r="AD533" s="17">
        <v>44957</v>
      </c>
    </row>
    <row r="534" spans="1:30" ht="16.5" thickBot="1" x14ac:dyDescent="0.3">
      <c r="A534" s="66">
        <v>532</v>
      </c>
      <c r="B534" s="49" t="s">
        <v>604</v>
      </c>
      <c r="C534" s="49" t="s">
        <v>605</v>
      </c>
      <c r="D534" s="49" t="s">
        <v>836</v>
      </c>
      <c r="E534" s="67" t="s">
        <v>149</v>
      </c>
      <c r="F534" s="67">
        <v>2</v>
      </c>
      <c r="G534" s="67"/>
      <c r="H534" s="67"/>
      <c r="I534" s="67">
        <f t="shared" si="46"/>
        <v>0</v>
      </c>
      <c r="J534" s="67"/>
      <c r="K534" s="67">
        <f t="shared" si="47"/>
        <v>0</v>
      </c>
      <c r="L534" s="67">
        <f t="shared" si="45"/>
        <v>0</v>
      </c>
      <c r="M534" s="67">
        <v>-7460</v>
      </c>
      <c r="N534" s="67">
        <v>-4883</v>
      </c>
      <c r="O534" s="67">
        <f t="shared" si="34"/>
        <v>0</v>
      </c>
      <c r="P534" s="67">
        <f t="shared" si="35"/>
        <v>0</v>
      </c>
      <c r="Q534" s="67">
        <f t="shared" si="33"/>
        <v>0</v>
      </c>
      <c r="R534" s="67">
        <f t="shared" si="36"/>
        <v>0</v>
      </c>
      <c r="S534" s="68">
        <f t="shared" si="37"/>
        <v>0</v>
      </c>
      <c r="T534" s="68">
        <f t="shared" si="38"/>
        <v>0</v>
      </c>
      <c r="U534" s="41">
        <f t="shared" si="39"/>
        <v>-4883</v>
      </c>
      <c r="V534" s="41"/>
      <c r="W534" s="41">
        <f t="shared" si="40"/>
        <v>-4883</v>
      </c>
      <c r="X534" s="41"/>
      <c r="Y534" s="41"/>
      <c r="Z534" s="41"/>
      <c r="AA534" s="41"/>
      <c r="AB534" s="41"/>
    </row>
    <row r="535" spans="1:30" ht="20.25" customHeight="1" thickBot="1" x14ac:dyDescent="0.3">
      <c r="A535" s="79">
        <v>533</v>
      </c>
      <c r="B535" s="108" t="s">
        <v>606</v>
      </c>
      <c r="C535" s="80" t="s">
        <v>601</v>
      </c>
      <c r="D535" s="80">
        <v>0</v>
      </c>
      <c r="E535" s="81" t="s">
        <v>439</v>
      </c>
      <c r="F535" s="81">
        <v>2</v>
      </c>
      <c r="G535" s="81"/>
      <c r="H535" s="81"/>
      <c r="I535" s="81">
        <f t="shared" si="46"/>
        <v>0</v>
      </c>
      <c r="J535" s="81">
        <v>1.1299999999999999</v>
      </c>
      <c r="K535" s="81">
        <f t="shared" si="47"/>
        <v>1.25</v>
      </c>
      <c r="L535" s="81">
        <f t="shared" si="45"/>
        <v>0</v>
      </c>
      <c r="M535" s="81">
        <v>-7460</v>
      </c>
      <c r="N535" s="82">
        <v>-1216.96</v>
      </c>
      <c r="O535" s="81">
        <f t="shared" si="34"/>
        <v>2200</v>
      </c>
      <c r="P535" s="82">
        <f t="shared" si="35"/>
        <v>0</v>
      </c>
      <c r="Q535" s="81">
        <f t="shared" si="33"/>
        <v>2200</v>
      </c>
      <c r="R535" s="81">
        <f t="shared" si="36"/>
        <v>0</v>
      </c>
      <c r="S535" s="82">
        <f t="shared" si="37"/>
        <v>0</v>
      </c>
      <c r="T535" s="82">
        <f t="shared" si="38"/>
        <v>0</v>
      </c>
      <c r="U535" s="82">
        <f t="shared" si="39"/>
        <v>983.04</v>
      </c>
      <c r="V535" s="82">
        <v>2300</v>
      </c>
      <c r="W535" s="82">
        <f t="shared" si="40"/>
        <v>-1316.96</v>
      </c>
      <c r="X535" s="83">
        <v>4</v>
      </c>
      <c r="Y535" s="41">
        <f>Q535+R535</f>
        <v>2200</v>
      </c>
      <c r="Z535" s="41"/>
      <c r="AA535" s="41"/>
      <c r="AB535" s="41"/>
      <c r="AC535" s="10">
        <v>4</v>
      </c>
      <c r="AD535" s="17">
        <v>44956</v>
      </c>
    </row>
    <row r="536" spans="1:30" ht="16.5" thickBot="1" x14ac:dyDescent="0.3">
      <c r="A536" s="66">
        <v>534</v>
      </c>
      <c r="B536" s="49" t="s">
        <v>607</v>
      </c>
      <c r="C536" s="49">
        <v>0</v>
      </c>
      <c r="D536" s="49" t="s">
        <v>520</v>
      </c>
      <c r="E536" s="67" t="s">
        <v>149</v>
      </c>
      <c r="F536" s="67">
        <v>2</v>
      </c>
      <c r="G536" s="67"/>
      <c r="H536" s="67"/>
      <c r="I536" s="67">
        <f t="shared" si="46"/>
        <v>0</v>
      </c>
      <c r="J536" s="67"/>
      <c r="K536" s="67">
        <f t="shared" si="47"/>
        <v>0</v>
      </c>
      <c r="L536" s="67">
        <f t="shared" si="45"/>
        <v>0</v>
      </c>
      <c r="M536" s="67">
        <v>-7526</v>
      </c>
      <c r="N536" s="67">
        <v>-3290.0779999999995</v>
      </c>
      <c r="O536" s="67">
        <f t="shared" si="34"/>
        <v>0</v>
      </c>
      <c r="P536" s="67">
        <f t="shared" si="35"/>
        <v>0</v>
      </c>
      <c r="Q536" s="67">
        <f t="shared" ref="Q536:Q599" si="52">MAX(P536,O536)</f>
        <v>0</v>
      </c>
      <c r="R536" s="67">
        <f t="shared" si="36"/>
        <v>0</v>
      </c>
      <c r="S536" s="68">
        <f t="shared" si="37"/>
        <v>0</v>
      </c>
      <c r="T536" s="68">
        <f t="shared" si="38"/>
        <v>0</v>
      </c>
      <c r="U536" s="41">
        <f t="shared" si="39"/>
        <v>-3290.0779999999995</v>
      </c>
      <c r="V536" s="41"/>
      <c r="W536" s="41">
        <f t="shared" si="40"/>
        <v>-3290.0779999999995</v>
      </c>
      <c r="X536" s="41"/>
      <c r="Y536" s="41"/>
      <c r="Z536" s="41"/>
      <c r="AA536" s="41"/>
      <c r="AB536" s="41"/>
    </row>
    <row r="537" spans="1:30" ht="20.25" customHeight="1" thickBot="1" x14ac:dyDescent="0.3">
      <c r="A537" s="79">
        <v>535</v>
      </c>
      <c r="B537" s="108" t="s">
        <v>608</v>
      </c>
      <c r="C537" s="80" t="s">
        <v>609</v>
      </c>
      <c r="D537" s="80">
        <v>0</v>
      </c>
      <c r="E537" s="81" t="s">
        <v>439</v>
      </c>
      <c r="F537" s="81">
        <v>2</v>
      </c>
      <c r="G537" s="81"/>
      <c r="H537" s="81"/>
      <c r="I537" s="81">
        <f t="shared" si="46"/>
        <v>0</v>
      </c>
      <c r="J537" s="81">
        <v>2.3199999999999998</v>
      </c>
      <c r="K537" s="81">
        <f t="shared" si="47"/>
        <v>2.25</v>
      </c>
      <c r="L537" s="81">
        <f t="shared" si="45"/>
        <v>0.25</v>
      </c>
      <c r="M537" s="81">
        <v>-7526</v>
      </c>
      <c r="N537" s="82">
        <v>2458.7420000000002</v>
      </c>
      <c r="O537" s="81">
        <f t="shared" ref="O537:O600" si="53">F537*X537*275</f>
        <v>2750</v>
      </c>
      <c r="P537" s="82">
        <f t="shared" ref="P537:P600" si="54">I537*11.2</f>
        <v>0</v>
      </c>
      <c r="Q537" s="81">
        <f t="shared" si="52"/>
        <v>2750</v>
      </c>
      <c r="R537" s="81">
        <f t="shared" ref="R537:R600" si="55">L537*X537*275</f>
        <v>343.75</v>
      </c>
      <c r="S537" s="82">
        <f t="shared" ref="S537:S600" si="56">I537*0.53</f>
        <v>0</v>
      </c>
      <c r="T537" s="82">
        <f t="shared" ref="T537:T600" si="57">P537*9%</f>
        <v>0</v>
      </c>
      <c r="U537" s="82">
        <f t="shared" ref="U537:U600" si="58">N537+Q537+R537+S537+T537</f>
        <v>5552.4920000000002</v>
      </c>
      <c r="V537" s="82">
        <v>2300</v>
      </c>
      <c r="W537" s="82">
        <f t="shared" ref="W537:W600" si="59">U537-V537</f>
        <v>3252.4920000000002</v>
      </c>
      <c r="X537" s="83">
        <v>5</v>
      </c>
      <c r="Y537" s="41">
        <f>Q537+R537</f>
        <v>3093.75</v>
      </c>
      <c r="Z537" s="41"/>
      <c r="AA537" s="41"/>
      <c r="AB537" s="41"/>
      <c r="AC537" s="10">
        <v>4</v>
      </c>
      <c r="AD537" s="17">
        <v>44939</v>
      </c>
    </row>
    <row r="538" spans="1:30" ht="16.5" thickBot="1" x14ac:dyDescent="0.3">
      <c r="A538" s="66">
        <v>536</v>
      </c>
      <c r="B538" s="49" t="s">
        <v>610</v>
      </c>
      <c r="C538" s="49" t="s">
        <v>609</v>
      </c>
      <c r="D538" s="49" t="s">
        <v>837</v>
      </c>
      <c r="E538" s="67" t="s">
        <v>149</v>
      </c>
      <c r="F538" s="67">
        <v>2</v>
      </c>
      <c r="G538" s="67"/>
      <c r="H538" s="67"/>
      <c r="I538" s="67">
        <f t="shared" si="46"/>
        <v>0</v>
      </c>
      <c r="J538" s="67"/>
      <c r="K538" s="67">
        <f t="shared" si="47"/>
        <v>0</v>
      </c>
      <c r="L538" s="67">
        <f t="shared" si="45"/>
        <v>0</v>
      </c>
      <c r="M538" s="67">
        <v>0</v>
      </c>
      <c r="N538" s="67">
        <v>-274</v>
      </c>
      <c r="O538" s="67">
        <f t="shared" si="53"/>
        <v>0</v>
      </c>
      <c r="P538" s="67">
        <f t="shared" si="54"/>
        <v>0</v>
      </c>
      <c r="Q538" s="67">
        <f t="shared" si="52"/>
        <v>0</v>
      </c>
      <c r="R538" s="67">
        <f t="shared" si="55"/>
        <v>0</v>
      </c>
      <c r="S538" s="68">
        <f t="shared" si="56"/>
        <v>0</v>
      </c>
      <c r="T538" s="68">
        <f t="shared" si="57"/>
        <v>0</v>
      </c>
      <c r="U538" s="41">
        <f t="shared" si="58"/>
        <v>-274</v>
      </c>
      <c r="V538" s="41"/>
      <c r="W538" s="41">
        <f t="shared" si="59"/>
        <v>-274</v>
      </c>
      <c r="X538" s="41"/>
      <c r="Y538" s="41"/>
      <c r="Z538" s="41"/>
      <c r="AA538" s="41"/>
      <c r="AB538" s="41"/>
    </row>
    <row r="539" spans="1:30" s="27" customFormat="1" ht="20.25" customHeight="1" x14ac:dyDescent="0.25">
      <c r="A539" s="89">
        <v>537</v>
      </c>
      <c r="B539" s="118" t="s">
        <v>611</v>
      </c>
      <c r="C539" s="90" t="s">
        <v>612</v>
      </c>
      <c r="D539" s="7">
        <v>0</v>
      </c>
      <c r="E539" s="8" t="s">
        <v>439</v>
      </c>
      <c r="F539" s="8">
        <v>1</v>
      </c>
      <c r="G539" s="8"/>
      <c r="H539" s="8"/>
      <c r="I539" s="8">
        <f t="shared" si="46"/>
        <v>0</v>
      </c>
      <c r="J539" s="8"/>
      <c r="K539" s="8">
        <f t="shared" si="47"/>
        <v>0</v>
      </c>
      <c r="L539" s="8">
        <f t="shared" si="45"/>
        <v>0</v>
      </c>
      <c r="M539" s="91">
        <v>-3730</v>
      </c>
      <c r="N539" s="97">
        <v>1681.8239999999996</v>
      </c>
      <c r="O539" s="8">
        <f t="shared" si="53"/>
        <v>1100</v>
      </c>
      <c r="P539" s="9">
        <f t="shared" si="54"/>
        <v>0</v>
      </c>
      <c r="Q539" s="8">
        <f t="shared" si="52"/>
        <v>1100</v>
      </c>
      <c r="R539" s="8">
        <f t="shared" si="55"/>
        <v>0</v>
      </c>
      <c r="S539" s="9">
        <f t="shared" si="56"/>
        <v>0</v>
      </c>
      <c r="T539" s="9">
        <f t="shared" si="57"/>
        <v>0</v>
      </c>
      <c r="U539" s="9">
        <f t="shared" si="58"/>
        <v>2781.8239999999996</v>
      </c>
      <c r="V539" s="9"/>
      <c r="W539" s="9">
        <f t="shared" si="59"/>
        <v>2781.8239999999996</v>
      </c>
      <c r="X539" s="84">
        <v>4</v>
      </c>
      <c r="Y539" s="41">
        <f t="shared" ref="Y539:Y540" si="60">Q539+R539</f>
        <v>1100</v>
      </c>
      <c r="Z539" s="41"/>
      <c r="AA539" s="41"/>
      <c r="AB539" s="41"/>
      <c r="AC539" s="27">
        <v>4</v>
      </c>
      <c r="AD539" s="28">
        <v>44949</v>
      </c>
    </row>
    <row r="540" spans="1:30" ht="20.25" customHeight="1" thickBot="1" x14ac:dyDescent="0.3">
      <c r="A540" s="86">
        <v>538</v>
      </c>
      <c r="B540" s="116" t="s">
        <v>613</v>
      </c>
      <c r="C540" s="30" t="s">
        <v>612</v>
      </c>
      <c r="D540" s="30">
        <v>0</v>
      </c>
      <c r="E540" s="32" t="s">
        <v>439</v>
      </c>
      <c r="F540" s="32">
        <v>2</v>
      </c>
      <c r="G540" s="32"/>
      <c r="H540" s="32"/>
      <c r="I540" s="32">
        <f t="shared" si="46"/>
        <v>0</v>
      </c>
      <c r="J540" s="32">
        <v>1.4</v>
      </c>
      <c r="K540" s="32">
        <f t="shared" si="47"/>
        <v>1.5</v>
      </c>
      <c r="L540" s="32">
        <f t="shared" si="45"/>
        <v>0</v>
      </c>
      <c r="M540" s="32">
        <v>-7526</v>
      </c>
      <c r="N540" s="87">
        <v>6061.594000000001</v>
      </c>
      <c r="O540" s="32">
        <f t="shared" si="53"/>
        <v>2750</v>
      </c>
      <c r="P540" s="87">
        <f t="shared" si="54"/>
        <v>0</v>
      </c>
      <c r="Q540" s="32">
        <f t="shared" si="52"/>
        <v>2750</v>
      </c>
      <c r="R540" s="32">
        <f t="shared" si="55"/>
        <v>0</v>
      </c>
      <c r="S540" s="87">
        <f t="shared" si="56"/>
        <v>0</v>
      </c>
      <c r="T540" s="87">
        <f t="shared" si="57"/>
        <v>0</v>
      </c>
      <c r="U540" s="87">
        <f t="shared" si="58"/>
        <v>8811.594000000001</v>
      </c>
      <c r="V540" s="87">
        <v>2300</v>
      </c>
      <c r="W540" s="87">
        <f t="shared" si="59"/>
        <v>6511.594000000001</v>
      </c>
      <c r="X540" s="88">
        <v>5</v>
      </c>
      <c r="Y540" s="41">
        <f t="shared" si="60"/>
        <v>2750</v>
      </c>
      <c r="Z540" s="41"/>
      <c r="AA540" s="41"/>
      <c r="AB540" s="41"/>
      <c r="AC540" s="10">
        <v>4</v>
      </c>
      <c r="AD540" s="17">
        <v>44952</v>
      </c>
    </row>
    <row r="541" spans="1:30" ht="16.5" thickBot="1" x14ac:dyDescent="0.3">
      <c r="A541" s="66">
        <v>539</v>
      </c>
      <c r="B541" s="49" t="s">
        <v>614</v>
      </c>
      <c r="C541" s="49" t="s">
        <v>615</v>
      </c>
      <c r="D541" s="49" t="s">
        <v>837</v>
      </c>
      <c r="E541" s="67" t="s">
        <v>149</v>
      </c>
      <c r="F541" s="67">
        <v>1</v>
      </c>
      <c r="G541" s="67"/>
      <c r="H541" s="67"/>
      <c r="I541" s="67">
        <f t="shared" si="46"/>
        <v>0</v>
      </c>
      <c r="J541" s="67"/>
      <c r="K541" s="67">
        <f t="shared" si="47"/>
        <v>0</v>
      </c>
      <c r="L541" s="67">
        <f t="shared" si="45"/>
        <v>0</v>
      </c>
      <c r="M541" s="67">
        <v>0</v>
      </c>
      <c r="N541" s="67">
        <v>0</v>
      </c>
      <c r="O541" s="67">
        <f t="shared" si="53"/>
        <v>0</v>
      </c>
      <c r="P541" s="67">
        <f t="shared" si="54"/>
        <v>0</v>
      </c>
      <c r="Q541" s="67">
        <f t="shared" si="52"/>
        <v>0</v>
      </c>
      <c r="R541" s="67">
        <f t="shared" si="55"/>
        <v>0</v>
      </c>
      <c r="S541" s="68">
        <f t="shared" si="56"/>
        <v>0</v>
      </c>
      <c r="T541" s="68">
        <f t="shared" si="57"/>
        <v>0</v>
      </c>
      <c r="U541" s="41">
        <f t="shared" si="58"/>
        <v>0</v>
      </c>
      <c r="V541" s="41"/>
      <c r="W541" s="41">
        <f t="shared" si="59"/>
        <v>0</v>
      </c>
      <c r="X541" s="41"/>
      <c r="Y541" s="41"/>
      <c r="Z541" s="41"/>
      <c r="AA541" s="41"/>
      <c r="AB541" s="41"/>
    </row>
    <row r="542" spans="1:30" ht="20.25" customHeight="1" thickBot="1" x14ac:dyDescent="0.3">
      <c r="A542" s="79">
        <v>540</v>
      </c>
      <c r="B542" s="108" t="s">
        <v>616</v>
      </c>
      <c r="C542" s="80" t="s">
        <v>615</v>
      </c>
      <c r="D542" s="80">
        <v>0</v>
      </c>
      <c r="E542" s="81" t="s">
        <v>439</v>
      </c>
      <c r="F542" s="81">
        <v>1</v>
      </c>
      <c r="G542" s="81"/>
      <c r="H542" s="81"/>
      <c r="I542" s="81">
        <f t="shared" si="46"/>
        <v>0</v>
      </c>
      <c r="J542" s="81">
        <v>0.7</v>
      </c>
      <c r="K542" s="81">
        <f t="shared" si="47"/>
        <v>0.75</v>
      </c>
      <c r="L542" s="81">
        <f t="shared" si="45"/>
        <v>0</v>
      </c>
      <c r="M542" s="81">
        <v>-3763</v>
      </c>
      <c r="N542" s="82">
        <v>1133.0619999999999</v>
      </c>
      <c r="O542" s="81">
        <f t="shared" si="53"/>
        <v>1100</v>
      </c>
      <c r="P542" s="82">
        <f t="shared" si="54"/>
        <v>0</v>
      </c>
      <c r="Q542" s="81">
        <f t="shared" si="52"/>
        <v>1100</v>
      </c>
      <c r="R542" s="81">
        <f t="shared" si="55"/>
        <v>0</v>
      </c>
      <c r="S542" s="82">
        <f t="shared" si="56"/>
        <v>0</v>
      </c>
      <c r="T542" s="82">
        <f t="shared" si="57"/>
        <v>0</v>
      </c>
      <c r="U542" s="82">
        <f t="shared" si="58"/>
        <v>2233.0619999999999</v>
      </c>
      <c r="V542" s="82">
        <v>2300</v>
      </c>
      <c r="W542" s="82">
        <f t="shared" si="59"/>
        <v>-66.938000000000102</v>
      </c>
      <c r="X542" s="83">
        <v>4</v>
      </c>
      <c r="Y542" s="41">
        <f>Q542+R542</f>
        <v>1100</v>
      </c>
      <c r="Z542" s="41"/>
      <c r="AA542" s="41"/>
      <c r="AB542" s="41"/>
      <c r="AC542" s="10">
        <v>4</v>
      </c>
      <c r="AD542" s="17">
        <v>44957</v>
      </c>
    </row>
    <row r="543" spans="1:30" ht="16.5" thickBot="1" x14ac:dyDescent="0.3">
      <c r="A543" s="45">
        <v>541</v>
      </c>
      <c r="B543" s="46" t="s">
        <v>617</v>
      </c>
      <c r="C543" s="46" t="s">
        <v>615</v>
      </c>
      <c r="D543" s="46" t="s">
        <v>618</v>
      </c>
      <c r="E543" s="47" t="s">
        <v>149</v>
      </c>
      <c r="F543" s="47">
        <v>1</v>
      </c>
      <c r="G543" s="47"/>
      <c r="H543" s="47"/>
      <c r="I543" s="47">
        <f t="shared" si="46"/>
        <v>0</v>
      </c>
      <c r="J543" s="47"/>
      <c r="K543" s="47">
        <f t="shared" si="47"/>
        <v>0</v>
      </c>
      <c r="L543" s="47">
        <f t="shared" si="45"/>
        <v>0</v>
      </c>
      <c r="M543" s="47">
        <v>0</v>
      </c>
      <c r="N543" s="47">
        <v>-3763</v>
      </c>
      <c r="O543" s="47">
        <f t="shared" si="53"/>
        <v>0</v>
      </c>
      <c r="P543" s="47">
        <f t="shared" si="54"/>
        <v>0</v>
      </c>
      <c r="Q543" s="47">
        <f t="shared" si="52"/>
        <v>0</v>
      </c>
      <c r="R543" s="47">
        <f t="shared" si="55"/>
        <v>0</v>
      </c>
      <c r="S543" s="48">
        <f t="shared" si="56"/>
        <v>0</v>
      </c>
      <c r="T543" s="48">
        <f t="shared" si="57"/>
        <v>0</v>
      </c>
      <c r="U543" s="41">
        <f t="shared" si="58"/>
        <v>-3763</v>
      </c>
      <c r="V543" s="41"/>
      <c r="W543" s="41">
        <f t="shared" si="59"/>
        <v>-3763</v>
      </c>
      <c r="X543" s="41"/>
      <c r="Y543" s="41"/>
      <c r="Z543" s="41"/>
      <c r="AA543" s="41"/>
      <c r="AB543" s="41"/>
    </row>
    <row r="544" spans="1:30" ht="16.5" thickBot="1" x14ac:dyDescent="0.3">
      <c r="A544" s="52">
        <v>542</v>
      </c>
      <c r="B544" s="34" t="s">
        <v>619</v>
      </c>
      <c r="C544" s="34" t="s">
        <v>620</v>
      </c>
      <c r="D544" s="53" t="s">
        <v>751</v>
      </c>
      <c r="E544" s="54" t="s">
        <v>149</v>
      </c>
      <c r="F544" s="35">
        <v>1</v>
      </c>
      <c r="G544" s="54"/>
      <c r="H544" s="54"/>
      <c r="I544" s="54">
        <f t="shared" si="46"/>
        <v>0</v>
      </c>
      <c r="J544" s="35"/>
      <c r="K544" s="54">
        <f t="shared" si="47"/>
        <v>0</v>
      </c>
      <c r="L544" s="54">
        <f t="shared" si="45"/>
        <v>0</v>
      </c>
      <c r="M544" s="35">
        <v>0</v>
      </c>
      <c r="N544" s="35">
        <v>-2102</v>
      </c>
      <c r="O544" s="35">
        <f t="shared" si="53"/>
        <v>0</v>
      </c>
      <c r="P544" s="35">
        <f t="shared" si="54"/>
        <v>0</v>
      </c>
      <c r="Q544" s="35">
        <f t="shared" si="52"/>
        <v>0</v>
      </c>
      <c r="R544" s="35">
        <f t="shared" si="55"/>
        <v>0</v>
      </c>
      <c r="S544" s="36">
        <f t="shared" si="56"/>
        <v>0</v>
      </c>
      <c r="T544" s="36">
        <f t="shared" si="57"/>
        <v>0</v>
      </c>
      <c r="U544" s="41">
        <f t="shared" si="58"/>
        <v>-2102</v>
      </c>
      <c r="V544" s="41"/>
      <c r="W544" s="41">
        <f t="shared" si="59"/>
        <v>-2102</v>
      </c>
      <c r="X544" s="41"/>
      <c r="Y544" s="41"/>
      <c r="Z544" s="41"/>
      <c r="AA544" s="41"/>
      <c r="AB544" s="41"/>
    </row>
    <row r="545" spans="1:30" ht="20.25" customHeight="1" x14ac:dyDescent="0.25">
      <c r="A545" s="6">
        <v>543</v>
      </c>
      <c r="B545" s="111" t="s">
        <v>621</v>
      </c>
      <c r="C545" s="7" t="s">
        <v>622</v>
      </c>
      <c r="D545" s="7">
        <v>0</v>
      </c>
      <c r="E545" s="8" t="s">
        <v>439</v>
      </c>
      <c r="F545" s="8">
        <v>5</v>
      </c>
      <c r="G545" s="8"/>
      <c r="H545" s="8"/>
      <c r="I545" s="8">
        <f t="shared" si="46"/>
        <v>0</v>
      </c>
      <c r="J545" s="8">
        <v>2.0499999999999998</v>
      </c>
      <c r="K545" s="8">
        <f t="shared" si="47"/>
        <v>2</v>
      </c>
      <c r="L545" s="8">
        <f t="shared" si="45"/>
        <v>0</v>
      </c>
      <c r="M545" s="8">
        <v>-18816</v>
      </c>
      <c r="N545" s="9">
        <v>-2593.4420000000018</v>
      </c>
      <c r="O545" s="8">
        <f t="shared" si="53"/>
        <v>5500</v>
      </c>
      <c r="P545" s="9">
        <f t="shared" si="54"/>
        <v>0</v>
      </c>
      <c r="Q545" s="8">
        <f t="shared" si="52"/>
        <v>5500</v>
      </c>
      <c r="R545" s="8">
        <f t="shared" si="55"/>
        <v>0</v>
      </c>
      <c r="S545" s="9">
        <f t="shared" si="56"/>
        <v>0</v>
      </c>
      <c r="T545" s="9">
        <f t="shared" si="57"/>
        <v>0</v>
      </c>
      <c r="U545" s="9">
        <f t="shared" si="58"/>
        <v>2906.5579999999982</v>
      </c>
      <c r="V545" s="9">
        <v>6300</v>
      </c>
      <c r="W545" s="9">
        <f t="shared" si="59"/>
        <v>-3393.4420000000018</v>
      </c>
      <c r="X545" s="84">
        <v>4</v>
      </c>
      <c r="Y545" s="41">
        <f t="shared" ref="Y545:Y546" si="61">Q545+R545</f>
        <v>5500</v>
      </c>
      <c r="Z545" s="41"/>
      <c r="AA545" s="41"/>
      <c r="AB545" s="41"/>
      <c r="AC545" s="10">
        <v>4</v>
      </c>
      <c r="AD545" s="17">
        <v>44943</v>
      </c>
    </row>
    <row r="546" spans="1:30" ht="20.25" customHeight="1" thickBot="1" x14ac:dyDescent="0.3">
      <c r="A546" s="86">
        <v>544</v>
      </c>
      <c r="B546" s="116" t="s">
        <v>623</v>
      </c>
      <c r="C546" s="30" t="s">
        <v>624</v>
      </c>
      <c r="D546" s="30">
        <v>0</v>
      </c>
      <c r="E546" s="32" t="s">
        <v>439</v>
      </c>
      <c r="F546" s="32">
        <v>1</v>
      </c>
      <c r="G546" s="32"/>
      <c r="H546" s="32"/>
      <c r="I546" s="32">
        <f t="shared" si="46"/>
        <v>0</v>
      </c>
      <c r="J546" s="32">
        <v>1.89</v>
      </c>
      <c r="K546" s="32">
        <f t="shared" si="47"/>
        <v>2</v>
      </c>
      <c r="L546" s="32">
        <f t="shared" si="45"/>
        <v>1</v>
      </c>
      <c r="M546" s="32">
        <v>-3763</v>
      </c>
      <c r="N546" s="87">
        <v>460.20599999999968</v>
      </c>
      <c r="O546" s="32">
        <f t="shared" si="53"/>
        <v>1100</v>
      </c>
      <c r="P546" s="87">
        <f t="shared" si="54"/>
        <v>0</v>
      </c>
      <c r="Q546" s="32">
        <f t="shared" si="52"/>
        <v>1100</v>
      </c>
      <c r="R546" s="32">
        <f t="shared" si="55"/>
        <v>1100</v>
      </c>
      <c r="S546" s="87">
        <f t="shared" si="56"/>
        <v>0</v>
      </c>
      <c r="T546" s="87">
        <f t="shared" si="57"/>
        <v>0</v>
      </c>
      <c r="U546" s="87">
        <f t="shared" si="58"/>
        <v>2660.2059999999997</v>
      </c>
      <c r="V546" s="87">
        <v>2300</v>
      </c>
      <c r="W546" s="87">
        <f t="shared" si="59"/>
        <v>360.20599999999968</v>
      </c>
      <c r="X546" s="88">
        <v>4</v>
      </c>
      <c r="Y546" s="41">
        <f t="shared" si="61"/>
        <v>2200</v>
      </c>
      <c r="Z546" s="41"/>
      <c r="AA546" s="41"/>
      <c r="AB546" s="41"/>
      <c r="AC546" s="10">
        <v>4</v>
      </c>
      <c r="AD546" s="17">
        <v>44946</v>
      </c>
    </row>
    <row r="547" spans="1:30" ht="16.5" thickBot="1" x14ac:dyDescent="0.3">
      <c r="A547" s="66">
        <v>545</v>
      </c>
      <c r="B547" s="49" t="s">
        <v>625</v>
      </c>
      <c r="C547" s="49" t="s">
        <v>624</v>
      </c>
      <c r="D547" s="49" t="s">
        <v>838</v>
      </c>
      <c r="E547" s="67" t="s">
        <v>149</v>
      </c>
      <c r="F547" s="67">
        <v>1</v>
      </c>
      <c r="G547" s="67"/>
      <c r="H547" s="67"/>
      <c r="I547" s="67">
        <f t="shared" si="46"/>
        <v>0</v>
      </c>
      <c r="J547" s="67"/>
      <c r="K547" s="67">
        <f t="shared" si="47"/>
        <v>0</v>
      </c>
      <c r="L547" s="67">
        <f t="shared" si="45"/>
        <v>0</v>
      </c>
      <c r="M547" s="67">
        <v>0</v>
      </c>
      <c r="N547" s="67">
        <v>-2699</v>
      </c>
      <c r="O547" s="67">
        <f t="shared" si="53"/>
        <v>0</v>
      </c>
      <c r="P547" s="67">
        <f t="shared" si="54"/>
        <v>0</v>
      </c>
      <c r="Q547" s="67">
        <f t="shared" si="52"/>
        <v>0</v>
      </c>
      <c r="R547" s="67">
        <f t="shared" si="55"/>
        <v>0</v>
      </c>
      <c r="S547" s="68">
        <f t="shared" si="56"/>
        <v>0</v>
      </c>
      <c r="T547" s="68">
        <f t="shared" si="57"/>
        <v>0</v>
      </c>
      <c r="U547" s="41">
        <f t="shared" si="58"/>
        <v>-2699</v>
      </c>
      <c r="V547" s="41"/>
      <c r="W547" s="41">
        <f t="shared" si="59"/>
        <v>-2699</v>
      </c>
      <c r="X547" s="41"/>
      <c r="Y547" s="41"/>
      <c r="Z547" s="41"/>
      <c r="AA547" s="41"/>
      <c r="AB547" s="41"/>
    </row>
    <row r="548" spans="1:30" ht="20.25" customHeight="1" x14ac:dyDescent="0.25">
      <c r="A548" s="6">
        <v>546</v>
      </c>
      <c r="B548" s="111" t="s">
        <v>626</v>
      </c>
      <c r="C548" s="7" t="s">
        <v>624</v>
      </c>
      <c r="D548" s="7">
        <v>0</v>
      </c>
      <c r="E548" s="8" t="s">
        <v>439</v>
      </c>
      <c r="F548" s="8">
        <v>2</v>
      </c>
      <c r="G548" s="8"/>
      <c r="H548" s="8"/>
      <c r="I548" s="8">
        <f t="shared" si="46"/>
        <v>0</v>
      </c>
      <c r="J548" s="8">
        <v>2.63</v>
      </c>
      <c r="K548" s="8">
        <f t="shared" si="47"/>
        <v>2.75</v>
      </c>
      <c r="L548" s="8">
        <f t="shared" si="45"/>
        <v>0.75</v>
      </c>
      <c r="M548" s="8">
        <v>-7526</v>
      </c>
      <c r="N548" s="9">
        <v>-535.16399999999976</v>
      </c>
      <c r="O548" s="8">
        <f t="shared" si="53"/>
        <v>2200</v>
      </c>
      <c r="P548" s="9">
        <f t="shared" si="54"/>
        <v>0</v>
      </c>
      <c r="Q548" s="8">
        <f t="shared" si="52"/>
        <v>2200</v>
      </c>
      <c r="R548" s="8">
        <f t="shared" si="55"/>
        <v>825</v>
      </c>
      <c r="S548" s="9">
        <f t="shared" si="56"/>
        <v>0</v>
      </c>
      <c r="T548" s="9">
        <f t="shared" si="57"/>
        <v>0</v>
      </c>
      <c r="U548" s="9">
        <f t="shared" si="58"/>
        <v>2489.8360000000002</v>
      </c>
      <c r="V548" s="9">
        <v>3686</v>
      </c>
      <c r="W548" s="9">
        <f t="shared" si="59"/>
        <v>-1196.1639999999998</v>
      </c>
      <c r="X548" s="84">
        <v>4</v>
      </c>
      <c r="Y548" s="41">
        <f t="shared" ref="Y548:Y550" si="62">Q548+R548</f>
        <v>3025</v>
      </c>
      <c r="Z548" s="41"/>
      <c r="AA548" s="41"/>
      <c r="AB548" s="41"/>
      <c r="AC548" s="10">
        <v>4</v>
      </c>
      <c r="AD548" s="17">
        <v>44947</v>
      </c>
    </row>
    <row r="549" spans="1:30" ht="20.25" customHeight="1" x14ac:dyDescent="0.25">
      <c r="A549" s="11">
        <v>547</v>
      </c>
      <c r="B549" s="114" t="s">
        <v>627</v>
      </c>
      <c r="C549" s="12" t="s">
        <v>628</v>
      </c>
      <c r="D549" s="12">
        <v>0</v>
      </c>
      <c r="E549" s="13" t="s">
        <v>439</v>
      </c>
      <c r="F549" s="13">
        <v>2</v>
      </c>
      <c r="G549" s="13"/>
      <c r="H549" s="13"/>
      <c r="I549" s="13">
        <f t="shared" si="46"/>
        <v>0</v>
      </c>
      <c r="J549" s="13">
        <v>0.83</v>
      </c>
      <c r="K549" s="13">
        <f t="shared" si="47"/>
        <v>0.75</v>
      </c>
      <c r="L549" s="13">
        <f t="shared" si="45"/>
        <v>0</v>
      </c>
      <c r="M549" s="13">
        <v>-7526</v>
      </c>
      <c r="N549" s="14">
        <v>443.14600000000019</v>
      </c>
      <c r="O549" s="13">
        <f t="shared" si="53"/>
        <v>2200</v>
      </c>
      <c r="P549" s="14">
        <f t="shared" si="54"/>
        <v>0</v>
      </c>
      <c r="Q549" s="13">
        <f t="shared" si="52"/>
        <v>2200</v>
      </c>
      <c r="R549" s="13">
        <f t="shared" si="55"/>
        <v>0</v>
      </c>
      <c r="S549" s="14">
        <f t="shared" si="56"/>
        <v>0</v>
      </c>
      <c r="T549" s="14">
        <f t="shared" si="57"/>
        <v>0</v>
      </c>
      <c r="U549" s="14">
        <f t="shared" si="58"/>
        <v>2643.1460000000002</v>
      </c>
      <c r="V549" s="14">
        <v>2300</v>
      </c>
      <c r="W549" s="14">
        <f t="shared" si="59"/>
        <v>343.14600000000019</v>
      </c>
      <c r="X549" s="85">
        <v>4</v>
      </c>
      <c r="Y549" s="41">
        <f t="shared" si="62"/>
        <v>2200</v>
      </c>
      <c r="Z549" s="41"/>
      <c r="AA549" s="41"/>
      <c r="AB549" s="41"/>
      <c r="AC549" s="10">
        <v>4</v>
      </c>
      <c r="AD549" s="17">
        <v>44950</v>
      </c>
    </row>
    <row r="550" spans="1:30" ht="20.25" customHeight="1" thickBot="1" x14ac:dyDescent="0.3">
      <c r="A550" s="86">
        <v>548</v>
      </c>
      <c r="B550" s="116" t="s">
        <v>629</v>
      </c>
      <c r="C550" s="30" t="s">
        <v>630</v>
      </c>
      <c r="D550" s="30">
        <v>0</v>
      </c>
      <c r="E550" s="32" t="s">
        <v>439</v>
      </c>
      <c r="F550" s="32">
        <v>2</v>
      </c>
      <c r="G550" s="32"/>
      <c r="H550" s="32"/>
      <c r="I550" s="32">
        <f t="shared" si="46"/>
        <v>0</v>
      </c>
      <c r="J550" s="32">
        <v>2.09</v>
      </c>
      <c r="K550" s="32">
        <f t="shared" si="47"/>
        <v>2</v>
      </c>
      <c r="L550" s="32">
        <f t="shared" si="45"/>
        <v>0</v>
      </c>
      <c r="M550" s="32">
        <v>-7526</v>
      </c>
      <c r="N550" s="87">
        <v>2614.1399999999994</v>
      </c>
      <c r="O550" s="32">
        <f t="shared" si="53"/>
        <v>2200</v>
      </c>
      <c r="P550" s="87">
        <f t="shared" si="54"/>
        <v>0</v>
      </c>
      <c r="Q550" s="32">
        <f t="shared" si="52"/>
        <v>2200</v>
      </c>
      <c r="R550" s="32">
        <f t="shared" si="55"/>
        <v>0</v>
      </c>
      <c r="S550" s="87">
        <f t="shared" si="56"/>
        <v>0</v>
      </c>
      <c r="T550" s="87">
        <f t="shared" si="57"/>
        <v>0</v>
      </c>
      <c r="U550" s="87">
        <f t="shared" si="58"/>
        <v>4814.1399999999994</v>
      </c>
      <c r="V550" s="87">
        <v>2300</v>
      </c>
      <c r="W550" s="87">
        <f t="shared" si="59"/>
        <v>2514.1399999999994</v>
      </c>
      <c r="X550" s="88">
        <v>4</v>
      </c>
      <c r="Y550" s="41">
        <f t="shared" si="62"/>
        <v>2200</v>
      </c>
      <c r="Z550" s="41"/>
      <c r="AA550" s="41"/>
      <c r="AB550" s="41"/>
      <c r="AC550" s="10">
        <v>4</v>
      </c>
      <c r="AD550" s="17">
        <v>44930</v>
      </c>
    </row>
    <row r="551" spans="1:30" ht="16.5" thickBot="1" x14ac:dyDescent="0.3">
      <c r="A551" s="45">
        <v>549</v>
      </c>
      <c r="B551" s="46" t="s">
        <v>631</v>
      </c>
      <c r="C551" s="46" t="s">
        <v>630</v>
      </c>
      <c r="D551" s="46" t="s">
        <v>632</v>
      </c>
      <c r="E551" s="47" t="s">
        <v>149</v>
      </c>
      <c r="F551" s="47">
        <v>1</v>
      </c>
      <c r="G551" s="47"/>
      <c r="H551" s="47"/>
      <c r="I551" s="47">
        <f t="shared" si="46"/>
        <v>0</v>
      </c>
      <c r="J551" s="47"/>
      <c r="K551" s="47">
        <f t="shared" si="47"/>
        <v>0</v>
      </c>
      <c r="L551" s="47">
        <f t="shared" si="45"/>
        <v>0</v>
      </c>
      <c r="M551" s="47">
        <v>0</v>
      </c>
      <c r="N551" s="47">
        <v>-1910</v>
      </c>
      <c r="O551" s="47">
        <f t="shared" si="53"/>
        <v>0</v>
      </c>
      <c r="P551" s="47">
        <f t="shared" si="54"/>
        <v>0</v>
      </c>
      <c r="Q551" s="47">
        <f t="shared" si="52"/>
        <v>0</v>
      </c>
      <c r="R551" s="47">
        <f t="shared" si="55"/>
        <v>0</v>
      </c>
      <c r="S551" s="48">
        <f t="shared" si="56"/>
        <v>0</v>
      </c>
      <c r="T551" s="48">
        <f t="shared" si="57"/>
        <v>0</v>
      </c>
      <c r="U551" s="41">
        <f t="shared" si="58"/>
        <v>-1910</v>
      </c>
      <c r="V551" s="41"/>
      <c r="W551" s="41">
        <f t="shared" si="59"/>
        <v>-1910</v>
      </c>
      <c r="X551" s="41"/>
      <c r="Y551" s="41"/>
      <c r="Z551" s="41"/>
      <c r="AA551" s="41"/>
      <c r="AB551" s="41"/>
    </row>
    <row r="552" spans="1:30" ht="16.5" thickBot="1" x14ac:dyDescent="0.3">
      <c r="A552" s="52">
        <v>550</v>
      </c>
      <c r="B552" s="34" t="s">
        <v>633</v>
      </c>
      <c r="C552" s="34" t="s">
        <v>634</v>
      </c>
      <c r="D552" s="53" t="s">
        <v>635</v>
      </c>
      <c r="E552" s="54" t="s">
        <v>149</v>
      </c>
      <c r="F552" s="35">
        <v>2</v>
      </c>
      <c r="G552" s="54"/>
      <c r="H552" s="54"/>
      <c r="I552" s="54">
        <f t="shared" si="46"/>
        <v>0</v>
      </c>
      <c r="J552" s="35"/>
      <c r="K552" s="54">
        <f t="shared" si="47"/>
        <v>0</v>
      </c>
      <c r="L552" s="54">
        <f t="shared" si="45"/>
        <v>0</v>
      </c>
      <c r="M552" s="35">
        <v>0</v>
      </c>
      <c r="N552" s="35">
        <v>-3400.55</v>
      </c>
      <c r="O552" s="35">
        <f t="shared" si="53"/>
        <v>2200</v>
      </c>
      <c r="P552" s="35">
        <f t="shared" si="54"/>
        <v>0</v>
      </c>
      <c r="Q552" s="35">
        <f t="shared" si="52"/>
        <v>2200</v>
      </c>
      <c r="R552" s="35">
        <f t="shared" si="55"/>
        <v>0</v>
      </c>
      <c r="S552" s="36">
        <f t="shared" si="56"/>
        <v>0</v>
      </c>
      <c r="T552" s="36">
        <f t="shared" si="57"/>
        <v>0</v>
      </c>
      <c r="U552" s="41">
        <f t="shared" si="58"/>
        <v>-1200.5500000000002</v>
      </c>
      <c r="V552" s="41"/>
      <c r="W552" s="41">
        <f t="shared" si="59"/>
        <v>-1200.5500000000002</v>
      </c>
      <c r="X552" s="41">
        <v>4</v>
      </c>
      <c r="Y552" s="41"/>
      <c r="Z552" s="41"/>
      <c r="AA552" s="41"/>
      <c r="AB552" s="41"/>
      <c r="AC552" s="10">
        <v>4</v>
      </c>
      <c r="AD552" s="17">
        <v>44929</v>
      </c>
    </row>
    <row r="553" spans="1:30" ht="20.25" customHeight="1" x14ac:dyDescent="0.25">
      <c r="A553" s="6">
        <v>551</v>
      </c>
      <c r="B553" s="111" t="s">
        <v>636</v>
      </c>
      <c r="C553" s="7" t="s">
        <v>637</v>
      </c>
      <c r="D553" s="7">
        <v>0</v>
      </c>
      <c r="E553" s="8" t="s">
        <v>439</v>
      </c>
      <c r="F553" s="8">
        <v>2</v>
      </c>
      <c r="G553" s="8"/>
      <c r="H553" s="8"/>
      <c r="I553" s="8">
        <f t="shared" si="46"/>
        <v>0</v>
      </c>
      <c r="J553" s="8">
        <v>1.66</v>
      </c>
      <c r="K553" s="8">
        <f t="shared" si="47"/>
        <v>1.75</v>
      </c>
      <c r="L553" s="8">
        <f t="shared" si="45"/>
        <v>0</v>
      </c>
      <c r="M553" s="8">
        <v>-7526</v>
      </c>
      <c r="N553" s="9">
        <v>547.63000000000011</v>
      </c>
      <c r="O553" s="8">
        <f t="shared" si="53"/>
        <v>2200</v>
      </c>
      <c r="P553" s="9">
        <f t="shared" si="54"/>
        <v>0</v>
      </c>
      <c r="Q553" s="8">
        <f t="shared" si="52"/>
        <v>2200</v>
      </c>
      <c r="R553" s="8">
        <f t="shared" si="55"/>
        <v>0</v>
      </c>
      <c r="S553" s="9">
        <f t="shared" si="56"/>
        <v>0</v>
      </c>
      <c r="T553" s="9">
        <f t="shared" si="57"/>
        <v>0</v>
      </c>
      <c r="U553" s="9">
        <f t="shared" si="58"/>
        <v>2747.63</v>
      </c>
      <c r="V553" s="9">
        <v>2300</v>
      </c>
      <c r="W553" s="9">
        <f t="shared" si="59"/>
        <v>447.63000000000011</v>
      </c>
      <c r="X553" s="84">
        <v>4</v>
      </c>
      <c r="Y553" s="41">
        <f t="shared" ref="Y553:Y559" si="63">Q553+R553</f>
        <v>2200</v>
      </c>
      <c r="Z553" s="41"/>
      <c r="AA553" s="41"/>
      <c r="AB553" s="41"/>
      <c r="AC553" s="10">
        <v>4</v>
      </c>
      <c r="AD553" s="17">
        <v>44932</v>
      </c>
    </row>
    <row r="554" spans="1:30" ht="20.25" customHeight="1" x14ac:dyDescent="0.25">
      <c r="A554" s="11">
        <v>552</v>
      </c>
      <c r="B554" s="114" t="s">
        <v>638</v>
      </c>
      <c r="C554" s="12" t="s">
        <v>637</v>
      </c>
      <c r="D554" s="12">
        <v>0</v>
      </c>
      <c r="E554" s="13" t="s">
        <v>439</v>
      </c>
      <c r="F554" s="13">
        <v>2</v>
      </c>
      <c r="G554" s="13"/>
      <c r="H554" s="13"/>
      <c r="I554" s="13">
        <f t="shared" si="46"/>
        <v>0</v>
      </c>
      <c r="J554" s="13">
        <v>0.32</v>
      </c>
      <c r="K554" s="13">
        <f t="shared" si="47"/>
        <v>0.25</v>
      </c>
      <c r="L554" s="13">
        <f t="shared" si="45"/>
        <v>0</v>
      </c>
      <c r="M554" s="13">
        <v>-7526</v>
      </c>
      <c r="N554" s="14">
        <v>1393.982</v>
      </c>
      <c r="O554" s="13">
        <f t="shared" si="53"/>
        <v>2200</v>
      </c>
      <c r="P554" s="14">
        <f t="shared" si="54"/>
        <v>0</v>
      </c>
      <c r="Q554" s="13">
        <f t="shared" si="52"/>
        <v>2200</v>
      </c>
      <c r="R554" s="13">
        <f t="shared" si="55"/>
        <v>0</v>
      </c>
      <c r="S554" s="14">
        <f t="shared" si="56"/>
        <v>0</v>
      </c>
      <c r="T554" s="14">
        <f t="shared" si="57"/>
        <v>0</v>
      </c>
      <c r="U554" s="14">
        <f t="shared" si="58"/>
        <v>3593.982</v>
      </c>
      <c r="V554" s="14">
        <v>2300</v>
      </c>
      <c r="W554" s="14">
        <f t="shared" si="59"/>
        <v>1293.982</v>
      </c>
      <c r="X554" s="85">
        <v>4</v>
      </c>
      <c r="Y554" s="41">
        <f t="shared" si="63"/>
        <v>2200</v>
      </c>
      <c r="Z554" s="41"/>
      <c r="AA554" s="41"/>
      <c r="AB554" s="41"/>
      <c r="AC554" s="10">
        <v>4</v>
      </c>
      <c r="AD554" s="17">
        <v>44935</v>
      </c>
    </row>
    <row r="555" spans="1:30" ht="20.25" customHeight="1" x14ac:dyDescent="0.25">
      <c r="A555" s="11">
        <v>553</v>
      </c>
      <c r="B555" s="114" t="s">
        <v>639</v>
      </c>
      <c r="C555" s="12" t="s">
        <v>637</v>
      </c>
      <c r="D555" s="12">
        <v>0</v>
      </c>
      <c r="E555" s="13" t="s">
        <v>439</v>
      </c>
      <c r="F555" s="13">
        <v>2</v>
      </c>
      <c r="G555" s="13"/>
      <c r="H555" s="13"/>
      <c r="I555" s="13">
        <f t="shared" si="46"/>
        <v>0</v>
      </c>
      <c r="J555" s="13">
        <v>2.71</v>
      </c>
      <c r="K555" s="13">
        <f t="shared" si="47"/>
        <v>2.75</v>
      </c>
      <c r="L555" s="13">
        <f t="shared" si="45"/>
        <v>0.75</v>
      </c>
      <c r="M555" s="13">
        <v>-7526</v>
      </c>
      <c r="N555" s="14">
        <v>2106.3740000000007</v>
      </c>
      <c r="O555" s="13">
        <f t="shared" si="53"/>
        <v>2200</v>
      </c>
      <c r="P555" s="14">
        <f t="shared" si="54"/>
        <v>0</v>
      </c>
      <c r="Q555" s="13">
        <f t="shared" si="52"/>
        <v>2200</v>
      </c>
      <c r="R555" s="13">
        <f t="shared" si="55"/>
        <v>825</v>
      </c>
      <c r="S555" s="14">
        <f t="shared" si="56"/>
        <v>0</v>
      </c>
      <c r="T555" s="14">
        <f t="shared" si="57"/>
        <v>0</v>
      </c>
      <c r="U555" s="14">
        <f t="shared" si="58"/>
        <v>5131.3740000000007</v>
      </c>
      <c r="V555" s="14">
        <v>2300</v>
      </c>
      <c r="W555" s="14">
        <f t="shared" si="59"/>
        <v>2831.3740000000007</v>
      </c>
      <c r="X555" s="85">
        <v>4</v>
      </c>
      <c r="Y555" s="41">
        <f t="shared" si="63"/>
        <v>3025</v>
      </c>
      <c r="Z555" s="41"/>
      <c r="AA555" s="41"/>
      <c r="AB555" s="41"/>
      <c r="AC555" s="10">
        <v>4</v>
      </c>
      <c r="AD555" s="17">
        <v>44935</v>
      </c>
    </row>
    <row r="556" spans="1:30" ht="20.25" customHeight="1" x14ac:dyDescent="0.25">
      <c r="A556" s="11">
        <v>554</v>
      </c>
      <c r="B556" s="114" t="s">
        <v>640</v>
      </c>
      <c r="C556" s="12" t="s">
        <v>637</v>
      </c>
      <c r="D556" s="12">
        <v>0</v>
      </c>
      <c r="E556" s="13" t="s">
        <v>439</v>
      </c>
      <c r="F556" s="13">
        <v>2</v>
      </c>
      <c r="G556" s="13"/>
      <c r="H556" s="13"/>
      <c r="I556" s="13">
        <f t="shared" si="46"/>
        <v>0</v>
      </c>
      <c r="J556" s="13">
        <v>1.94</v>
      </c>
      <c r="K556" s="13">
        <f t="shared" si="47"/>
        <v>2</v>
      </c>
      <c r="L556" s="13">
        <f t="shared" si="45"/>
        <v>0</v>
      </c>
      <c r="M556" s="13">
        <v>-7526</v>
      </c>
      <c r="N556" s="14">
        <v>-2210.6559999999995</v>
      </c>
      <c r="O556" s="13">
        <f t="shared" si="53"/>
        <v>2200</v>
      </c>
      <c r="P556" s="14">
        <f t="shared" si="54"/>
        <v>0</v>
      </c>
      <c r="Q556" s="13">
        <f t="shared" si="52"/>
        <v>2200</v>
      </c>
      <c r="R556" s="13">
        <f t="shared" si="55"/>
        <v>0</v>
      </c>
      <c r="S556" s="14">
        <f t="shared" si="56"/>
        <v>0</v>
      </c>
      <c r="T556" s="14">
        <f t="shared" si="57"/>
        <v>0</v>
      </c>
      <c r="U556" s="14">
        <f t="shared" si="58"/>
        <v>-10.655999999999494</v>
      </c>
      <c r="V556" s="14">
        <v>4600</v>
      </c>
      <c r="W556" s="14">
        <f t="shared" si="59"/>
        <v>-4610.655999999999</v>
      </c>
      <c r="X556" s="85">
        <v>4</v>
      </c>
      <c r="Y556" s="41">
        <f t="shared" si="63"/>
        <v>2200</v>
      </c>
      <c r="Z556" s="41"/>
      <c r="AA556" s="41"/>
      <c r="AB556" s="41"/>
      <c r="AC556" s="10">
        <v>4</v>
      </c>
      <c r="AD556" s="17">
        <v>44935</v>
      </c>
    </row>
    <row r="557" spans="1:30" ht="20.25" customHeight="1" x14ac:dyDescent="0.25">
      <c r="A557" s="11">
        <v>555</v>
      </c>
      <c r="B557" s="114" t="s">
        <v>641</v>
      </c>
      <c r="C557" s="12" t="s">
        <v>637</v>
      </c>
      <c r="D557" s="12">
        <v>0</v>
      </c>
      <c r="E557" s="13" t="s">
        <v>439</v>
      </c>
      <c r="F557" s="13">
        <v>2</v>
      </c>
      <c r="G557" s="13"/>
      <c r="H557" s="13"/>
      <c r="I557" s="13">
        <f t="shared" si="46"/>
        <v>0</v>
      </c>
      <c r="J557" s="13">
        <v>0.64</v>
      </c>
      <c r="K557" s="13">
        <f t="shared" si="47"/>
        <v>0.75</v>
      </c>
      <c r="L557" s="13">
        <f t="shared" si="45"/>
        <v>0</v>
      </c>
      <c r="M557" s="13">
        <v>-7526</v>
      </c>
      <c r="N557" s="14">
        <v>3523.793999999999</v>
      </c>
      <c r="O557" s="13">
        <f t="shared" si="53"/>
        <v>2200</v>
      </c>
      <c r="P557" s="14">
        <f t="shared" si="54"/>
        <v>0</v>
      </c>
      <c r="Q557" s="13">
        <f t="shared" si="52"/>
        <v>2200</v>
      </c>
      <c r="R557" s="13">
        <f t="shared" si="55"/>
        <v>0</v>
      </c>
      <c r="S557" s="14">
        <f t="shared" si="56"/>
        <v>0</v>
      </c>
      <c r="T557" s="14">
        <f t="shared" si="57"/>
        <v>0</v>
      </c>
      <c r="U557" s="14">
        <f t="shared" si="58"/>
        <v>5723.793999999999</v>
      </c>
      <c r="V557" s="14">
        <v>2300</v>
      </c>
      <c r="W557" s="14">
        <f t="shared" si="59"/>
        <v>3423.793999999999</v>
      </c>
      <c r="X557" s="85">
        <v>4</v>
      </c>
      <c r="Y557" s="41">
        <f t="shared" si="63"/>
        <v>2200</v>
      </c>
      <c r="Z557" s="41"/>
      <c r="AA557" s="41"/>
      <c r="AB557" s="41"/>
      <c r="AC557" s="10">
        <v>4</v>
      </c>
      <c r="AD557" s="17">
        <v>44935</v>
      </c>
    </row>
    <row r="558" spans="1:30" ht="20.25" customHeight="1" x14ac:dyDescent="0.25">
      <c r="A558" s="11">
        <v>556</v>
      </c>
      <c r="B558" s="114" t="s">
        <v>642</v>
      </c>
      <c r="C558" s="12"/>
      <c r="D558" s="12">
        <v>0</v>
      </c>
      <c r="E558" s="13" t="s">
        <v>439</v>
      </c>
      <c r="F558" s="13">
        <v>5</v>
      </c>
      <c r="G558" s="13"/>
      <c r="H558" s="13"/>
      <c r="I558" s="13">
        <f t="shared" si="46"/>
        <v>0</v>
      </c>
      <c r="J558" s="13">
        <v>7.14</v>
      </c>
      <c r="K558" s="13">
        <f t="shared" si="47"/>
        <v>7.25</v>
      </c>
      <c r="L558" s="13">
        <f t="shared" si="45"/>
        <v>2.25</v>
      </c>
      <c r="M558" s="13">
        <v>-18815</v>
      </c>
      <c r="N558" s="14">
        <v>14911.164000000004</v>
      </c>
      <c r="O558" s="13">
        <f t="shared" si="53"/>
        <v>5500</v>
      </c>
      <c r="P558" s="14">
        <f t="shared" si="54"/>
        <v>0</v>
      </c>
      <c r="Q558" s="13">
        <f t="shared" si="52"/>
        <v>5500</v>
      </c>
      <c r="R558" s="13">
        <f t="shared" si="55"/>
        <v>2475</v>
      </c>
      <c r="S558" s="14">
        <f t="shared" si="56"/>
        <v>0</v>
      </c>
      <c r="T558" s="14">
        <f t="shared" si="57"/>
        <v>0</v>
      </c>
      <c r="U558" s="14">
        <f t="shared" si="58"/>
        <v>22886.164000000004</v>
      </c>
      <c r="V558" s="14">
        <v>32209</v>
      </c>
      <c r="W558" s="14">
        <f t="shared" si="59"/>
        <v>-9322.8359999999957</v>
      </c>
      <c r="X558" s="85">
        <v>4</v>
      </c>
      <c r="Y558" s="41">
        <f t="shared" si="63"/>
        <v>7975</v>
      </c>
      <c r="Z558" s="41"/>
      <c r="AA558" s="41"/>
      <c r="AB558" s="41"/>
      <c r="AC558" s="10">
        <v>4</v>
      </c>
      <c r="AD558" s="17">
        <v>44939</v>
      </c>
    </row>
    <row r="559" spans="1:30" ht="20.25" customHeight="1" thickBot="1" x14ac:dyDescent="0.3">
      <c r="A559" s="86">
        <v>557</v>
      </c>
      <c r="B559" s="116" t="s">
        <v>643</v>
      </c>
      <c r="C559" s="30" t="s">
        <v>644</v>
      </c>
      <c r="D559" s="30">
        <v>0</v>
      </c>
      <c r="E559" s="32" t="s">
        <v>439</v>
      </c>
      <c r="F559" s="32">
        <v>1</v>
      </c>
      <c r="G559" s="32"/>
      <c r="H559" s="32"/>
      <c r="I559" s="32">
        <f t="shared" si="46"/>
        <v>0</v>
      </c>
      <c r="J559" s="32"/>
      <c r="K559" s="32">
        <f t="shared" si="47"/>
        <v>0</v>
      </c>
      <c r="L559" s="32">
        <f t="shared" si="45"/>
        <v>0</v>
      </c>
      <c r="M559" s="32">
        <v>-3763</v>
      </c>
      <c r="N559" s="87">
        <v>432.25</v>
      </c>
      <c r="O559" s="32">
        <f t="shared" si="53"/>
        <v>1375</v>
      </c>
      <c r="P559" s="87">
        <f t="shared" si="54"/>
        <v>0</v>
      </c>
      <c r="Q559" s="32">
        <f t="shared" si="52"/>
        <v>1375</v>
      </c>
      <c r="R559" s="32">
        <f t="shared" si="55"/>
        <v>0</v>
      </c>
      <c r="S559" s="87">
        <f t="shared" si="56"/>
        <v>0</v>
      </c>
      <c r="T559" s="87">
        <f t="shared" si="57"/>
        <v>0</v>
      </c>
      <c r="U559" s="87">
        <f t="shared" si="58"/>
        <v>1807.25</v>
      </c>
      <c r="V559" s="87">
        <v>1150</v>
      </c>
      <c r="W559" s="87">
        <f t="shared" si="59"/>
        <v>657.25</v>
      </c>
      <c r="X559" s="88">
        <v>5</v>
      </c>
      <c r="Y559" s="41">
        <f t="shared" si="63"/>
        <v>1375</v>
      </c>
      <c r="Z559" s="41"/>
      <c r="AA559" s="41"/>
      <c r="AB559" s="41"/>
      <c r="AC559" s="10">
        <v>4</v>
      </c>
      <c r="AD559" s="17">
        <v>44939</v>
      </c>
    </row>
    <row r="560" spans="1:30" ht="16.5" thickBot="1" x14ac:dyDescent="0.3">
      <c r="A560" s="66">
        <v>558</v>
      </c>
      <c r="B560" s="49" t="s">
        <v>645</v>
      </c>
      <c r="C560" s="49" t="s">
        <v>646</v>
      </c>
      <c r="D560" s="49" t="s">
        <v>831</v>
      </c>
      <c r="E560" s="67" t="s">
        <v>149</v>
      </c>
      <c r="F560" s="67">
        <v>1</v>
      </c>
      <c r="G560" s="67"/>
      <c r="H560" s="67"/>
      <c r="I560" s="67">
        <f t="shared" si="46"/>
        <v>0</v>
      </c>
      <c r="J560" s="67"/>
      <c r="K560" s="67">
        <f t="shared" si="47"/>
        <v>0</v>
      </c>
      <c r="L560" s="67">
        <f t="shared" si="45"/>
        <v>0</v>
      </c>
      <c r="M560" s="67">
        <v>0</v>
      </c>
      <c r="N560" s="67">
        <v>3515</v>
      </c>
      <c r="O560" s="67">
        <f t="shared" si="53"/>
        <v>0</v>
      </c>
      <c r="P560" s="67">
        <f t="shared" si="54"/>
        <v>0</v>
      </c>
      <c r="Q560" s="67">
        <f t="shared" si="52"/>
        <v>0</v>
      </c>
      <c r="R560" s="67">
        <f t="shared" si="55"/>
        <v>0</v>
      </c>
      <c r="S560" s="68">
        <f t="shared" si="56"/>
        <v>0</v>
      </c>
      <c r="T560" s="68">
        <f t="shared" si="57"/>
        <v>0</v>
      </c>
      <c r="U560" s="41">
        <f t="shared" si="58"/>
        <v>3515</v>
      </c>
      <c r="V560" s="41"/>
      <c r="W560" s="41">
        <f t="shared" si="59"/>
        <v>3515</v>
      </c>
      <c r="X560" s="41"/>
      <c r="Y560" s="41"/>
      <c r="Z560" s="41"/>
      <c r="AA560" s="41"/>
      <c r="AB560" s="41"/>
      <c r="AD560" s="10">
        <v>0</v>
      </c>
    </row>
    <row r="561" spans="1:30" ht="20.25" customHeight="1" x14ac:dyDescent="0.25">
      <c r="A561" s="6">
        <v>559</v>
      </c>
      <c r="B561" s="111" t="s">
        <v>647</v>
      </c>
      <c r="C561" s="7" t="s">
        <v>646</v>
      </c>
      <c r="D561" s="7">
        <v>0</v>
      </c>
      <c r="E561" s="8" t="s">
        <v>439</v>
      </c>
      <c r="F561" s="8">
        <v>2</v>
      </c>
      <c r="G561" s="8"/>
      <c r="H561" s="8"/>
      <c r="I561" s="8">
        <f t="shared" si="46"/>
        <v>0</v>
      </c>
      <c r="J561" s="8">
        <v>2.21</v>
      </c>
      <c r="K561" s="8">
        <f t="shared" si="47"/>
        <v>2.25</v>
      </c>
      <c r="L561" s="8">
        <f t="shared" si="45"/>
        <v>0.25</v>
      </c>
      <c r="M561" s="8">
        <v>-7526</v>
      </c>
      <c r="N561" s="9">
        <v>864.85199999999986</v>
      </c>
      <c r="O561" s="8">
        <f t="shared" si="53"/>
        <v>2200</v>
      </c>
      <c r="P561" s="9">
        <f t="shared" si="54"/>
        <v>0</v>
      </c>
      <c r="Q561" s="8">
        <f t="shared" si="52"/>
        <v>2200</v>
      </c>
      <c r="R561" s="8">
        <f t="shared" si="55"/>
        <v>275</v>
      </c>
      <c r="S561" s="9">
        <f t="shared" si="56"/>
        <v>0</v>
      </c>
      <c r="T561" s="9">
        <f t="shared" si="57"/>
        <v>0</v>
      </c>
      <c r="U561" s="9">
        <f t="shared" si="58"/>
        <v>3339.8519999999999</v>
      </c>
      <c r="V561" s="9">
        <v>2850</v>
      </c>
      <c r="W561" s="9">
        <f t="shared" si="59"/>
        <v>489.85199999999986</v>
      </c>
      <c r="X561" s="84">
        <v>4</v>
      </c>
      <c r="Y561" s="41">
        <f t="shared" ref="Y561:Y564" si="64">Q561+R561</f>
        <v>2475</v>
      </c>
      <c r="Z561" s="41"/>
      <c r="AA561" s="41"/>
      <c r="AB561" s="41"/>
      <c r="AC561" s="10">
        <v>4</v>
      </c>
      <c r="AD561" s="17">
        <v>44943</v>
      </c>
    </row>
    <row r="562" spans="1:30" ht="20.25" customHeight="1" x14ac:dyDescent="0.25">
      <c r="A562" s="11">
        <v>560</v>
      </c>
      <c r="B562" s="114" t="s">
        <v>648</v>
      </c>
      <c r="C562" s="12" t="s">
        <v>646</v>
      </c>
      <c r="D562" s="12">
        <v>0</v>
      </c>
      <c r="E562" s="13" t="s">
        <v>439</v>
      </c>
      <c r="F562" s="13">
        <v>1</v>
      </c>
      <c r="G562" s="13"/>
      <c r="H562" s="13"/>
      <c r="I562" s="13">
        <f t="shared" si="46"/>
        <v>0</v>
      </c>
      <c r="J562" s="13">
        <v>0.3</v>
      </c>
      <c r="K562" s="13">
        <f t="shared" si="47"/>
        <v>0.25</v>
      </c>
      <c r="L562" s="13">
        <f t="shared" si="45"/>
        <v>0</v>
      </c>
      <c r="M562" s="13">
        <v>-3763</v>
      </c>
      <c r="N562" s="14">
        <v>-17.619999999999891</v>
      </c>
      <c r="O562" s="13">
        <f t="shared" si="53"/>
        <v>1100</v>
      </c>
      <c r="P562" s="14">
        <f t="shared" si="54"/>
        <v>0</v>
      </c>
      <c r="Q562" s="13">
        <f t="shared" si="52"/>
        <v>1100</v>
      </c>
      <c r="R562" s="13">
        <f t="shared" si="55"/>
        <v>0</v>
      </c>
      <c r="S562" s="14">
        <f t="shared" si="56"/>
        <v>0</v>
      </c>
      <c r="T562" s="14">
        <f t="shared" si="57"/>
        <v>0</v>
      </c>
      <c r="U562" s="14">
        <f t="shared" si="58"/>
        <v>1082.3800000000001</v>
      </c>
      <c r="V562" s="14">
        <v>1150</v>
      </c>
      <c r="W562" s="14">
        <f t="shared" si="59"/>
        <v>-67.619999999999891</v>
      </c>
      <c r="X562" s="85">
        <v>4</v>
      </c>
      <c r="Y562" s="41">
        <f t="shared" si="64"/>
        <v>1100</v>
      </c>
      <c r="Z562" s="41"/>
      <c r="AA562" s="41"/>
      <c r="AB562" s="41"/>
      <c r="AC562" s="10">
        <v>4</v>
      </c>
      <c r="AD562" s="17">
        <v>44943</v>
      </c>
    </row>
    <row r="563" spans="1:30" ht="20.25" customHeight="1" x14ac:dyDescent="0.25">
      <c r="A563" s="11">
        <v>561</v>
      </c>
      <c r="B563" s="114" t="s">
        <v>649</v>
      </c>
      <c r="C563" s="12" t="s">
        <v>650</v>
      </c>
      <c r="D563" s="12">
        <v>0</v>
      </c>
      <c r="E563" s="13" t="s">
        <v>439</v>
      </c>
      <c r="F563" s="13">
        <v>1</v>
      </c>
      <c r="G563" s="13"/>
      <c r="H563" s="13"/>
      <c r="I563" s="13">
        <f t="shared" si="46"/>
        <v>0</v>
      </c>
      <c r="J563" s="13">
        <v>0.7</v>
      </c>
      <c r="K563" s="13">
        <f t="shared" si="47"/>
        <v>0.75</v>
      </c>
      <c r="L563" s="13">
        <f t="shared" si="45"/>
        <v>0</v>
      </c>
      <c r="M563" s="13">
        <v>-3763</v>
      </c>
      <c r="N563" s="14">
        <v>-2956.4399999999996</v>
      </c>
      <c r="O563" s="13">
        <f t="shared" si="53"/>
        <v>1375</v>
      </c>
      <c r="P563" s="14">
        <f t="shared" si="54"/>
        <v>0</v>
      </c>
      <c r="Q563" s="13">
        <f t="shared" si="52"/>
        <v>1375</v>
      </c>
      <c r="R563" s="13">
        <f t="shared" si="55"/>
        <v>0</v>
      </c>
      <c r="S563" s="14">
        <f t="shared" si="56"/>
        <v>0</v>
      </c>
      <c r="T563" s="14">
        <f t="shared" si="57"/>
        <v>0</v>
      </c>
      <c r="U563" s="14">
        <f t="shared" si="58"/>
        <v>-1581.4399999999996</v>
      </c>
      <c r="V563" s="14">
        <v>1150</v>
      </c>
      <c r="W563" s="14">
        <f t="shared" si="59"/>
        <v>-2731.4399999999996</v>
      </c>
      <c r="X563" s="85">
        <v>5</v>
      </c>
      <c r="Y563" s="41">
        <f t="shared" si="64"/>
        <v>1375</v>
      </c>
      <c r="Z563" s="41"/>
      <c r="AA563" s="41"/>
      <c r="AB563" s="41"/>
      <c r="AC563" s="10">
        <v>4</v>
      </c>
      <c r="AD563" s="17">
        <v>44953</v>
      </c>
    </row>
    <row r="564" spans="1:30" ht="20.25" customHeight="1" thickBot="1" x14ac:dyDescent="0.3">
      <c r="A564" s="86">
        <v>562</v>
      </c>
      <c r="B564" s="116" t="s">
        <v>651</v>
      </c>
      <c r="C564" s="30" t="s">
        <v>650</v>
      </c>
      <c r="D564" s="30">
        <v>0</v>
      </c>
      <c r="E564" s="32" t="s">
        <v>439</v>
      </c>
      <c r="F564" s="32">
        <v>2</v>
      </c>
      <c r="G564" s="32"/>
      <c r="H564" s="32"/>
      <c r="I564" s="32">
        <f t="shared" si="46"/>
        <v>0</v>
      </c>
      <c r="J564" s="32">
        <v>3.72</v>
      </c>
      <c r="K564" s="32">
        <f t="shared" si="47"/>
        <v>3.75</v>
      </c>
      <c r="L564" s="32">
        <f t="shared" si="45"/>
        <v>1.75</v>
      </c>
      <c r="M564" s="32">
        <v>-7526</v>
      </c>
      <c r="N564" s="87">
        <v>-2124.3280000000013</v>
      </c>
      <c r="O564" s="32">
        <f t="shared" si="53"/>
        <v>2750</v>
      </c>
      <c r="P564" s="87">
        <f t="shared" si="54"/>
        <v>0</v>
      </c>
      <c r="Q564" s="32">
        <f t="shared" si="52"/>
        <v>2750</v>
      </c>
      <c r="R564" s="32">
        <f t="shared" si="55"/>
        <v>2406.25</v>
      </c>
      <c r="S564" s="87">
        <f t="shared" si="56"/>
        <v>0</v>
      </c>
      <c r="T564" s="87">
        <f t="shared" si="57"/>
        <v>0</v>
      </c>
      <c r="U564" s="87">
        <f t="shared" si="58"/>
        <v>3031.9219999999987</v>
      </c>
      <c r="V564" s="87">
        <v>13170</v>
      </c>
      <c r="W564" s="87">
        <f t="shared" si="59"/>
        <v>-10138.078000000001</v>
      </c>
      <c r="X564" s="88">
        <v>5</v>
      </c>
      <c r="Y564" s="41">
        <f t="shared" si="64"/>
        <v>5156.25</v>
      </c>
      <c r="Z564" s="41"/>
      <c r="AA564" s="41"/>
      <c r="AB564" s="41"/>
      <c r="AC564" s="10">
        <v>4</v>
      </c>
      <c r="AD564" s="17">
        <v>44953</v>
      </c>
    </row>
    <row r="565" spans="1:30" ht="16.5" thickBot="1" x14ac:dyDescent="0.3">
      <c r="A565" s="45">
        <v>563</v>
      </c>
      <c r="B565" s="46" t="s">
        <v>652</v>
      </c>
      <c r="C565" s="46" t="s">
        <v>650</v>
      </c>
      <c r="D565" s="46" t="s">
        <v>839</v>
      </c>
      <c r="E565" s="47" t="s">
        <v>149</v>
      </c>
      <c r="F565" s="47">
        <v>1</v>
      </c>
      <c r="G565" s="47"/>
      <c r="H565" s="47"/>
      <c r="I565" s="47">
        <f t="shared" si="46"/>
        <v>0</v>
      </c>
      <c r="J565" s="47"/>
      <c r="K565" s="47">
        <f t="shared" si="47"/>
        <v>0</v>
      </c>
      <c r="L565" s="47">
        <f t="shared" si="45"/>
        <v>0</v>
      </c>
      <c r="M565" s="47">
        <v>0</v>
      </c>
      <c r="N565" s="47">
        <v>-3350</v>
      </c>
      <c r="O565" s="47">
        <f t="shared" si="53"/>
        <v>0</v>
      </c>
      <c r="P565" s="47">
        <f t="shared" si="54"/>
        <v>0</v>
      </c>
      <c r="Q565" s="47">
        <f t="shared" si="52"/>
        <v>0</v>
      </c>
      <c r="R565" s="47">
        <f t="shared" si="55"/>
        <v>0</v>
      </c>
      <c r="S565" s="48">
        <f t="shared" si="56"/>
        <v>0</v>
      </c>
      <c r="T565" s="48">
        <f t="shared" si="57"/>
        <v>0</v>
      </c>
      <c r="U565" s="41">
        <f t="shared" si="58"/>
        <v>-3350</v>
      </c>
      <c r="V565" s="41"/>
      <c r="W565" s="41">
        <f t="shared" si="59"/>
        <v>-3350</v>
      </c>
      <c r="X565" s="41"/>
      <c r="Y565" s="41"/>
      <c r="Z565" s="41"/>
      <c r="AA565" s="41"/>
      <c r="AB565" s="41"/>
    </row>
    <row r="566" spans="1:30" ht="16.5" thickBot="1" x14ac:dyDescent="0.3">
      <c r="A566" s="52">
        <v>564</v>
      </c>
      <c r="B566" s="34" t="s">
        <v>653</v>
      </c>
      <c r="C566" s="34" t="s">
        <v>654</v>
      </c>
      <c r="D566" s="53" t="s">
        <v>840</v>
      </c>
      <c r="E566" s="54" t="s">
        <v>149</v>
      </c>
      <c r="F566" s="35">
        <v>1</v>
      </c>
      <c r="G566" s="54"/>
      <c r="H566" s="54"/>
      <c r="I566" s="54">
        <f t="shared" si="46"/>
        <v>0</v>
      </c>
      <c r="J566" s="35"/>
      <c r="K566" s="54">
        <f t="shared" si="47"/>
        <v>0</v>
      </c>
      <c r="L566" s="54">
        <f t="shared" si="45"/>
        <v>0</v>
      </c>
      <c r="M566" s="35">
        <v>0</v>
      </c>
      <c r="N566" s="35">
        <v>0</v>
      </c>
      <c r="O566" s="35">
        <f t="shared" si="53"/>
        <v>0</v>
      </c>
      <c r="P566" s="35">
        <f t="shared" si="54"/>
        <v>0</v>
      </c>
      <c r="Q566" s="35">
        <f t="shared" si="52"/>
        <v>0</v>
      </c>
      <c r="R566" s="35">
        <f t="shared" si="55"/>
        <v>0</v>
      </c>
      <c r="S566" s="36">
        <f t="shared" si="56"/>
        <v>0</v>
      </c>
      <c r="T566" s="36">
        <f t="shared" si="57"/>
        <v>0</v>
      </c>
      <c r="U566" s="41">
        <f t="shared" si="58"/>
        <v>0</v>
      </c>
      <c r="V566" s="41"/>
      <c r="W566" s="41">
        <f t="shared" si="59"/>
        <v>0</v>
      </c>
      <c r="X566" s="41"/>
      <c r="Y566" s="41"/>
      <c r="Z566" s="41"/>
      <c r="AA566" s="41"/>
      <c r="AB566" s="41"/>
    </row>
    <row r="567" spans="1:30" ht="20.25" customHeight="1" thickBot="1" x14ac:dyDescent="0.3">
      <c r="A567" s="79">
        <v>565</v>
      </c>
      <c r="B567" s="108" t="s">
        <v>655</v>
      </c>
      <c r="C567" s="80" t="s">
        <v>650</v>
      </c>
      <c r="D567" s="80">
        <v>0</v>
      </c>
      <c r="E567" s="81" t="s">
        <v>439</v>
      </c>
      <c r="F567" s="81">
        <v>2</v>
      </c>
      <c r="G567" s="81"/>
      <c r="H567" s="81"/>
      <c r="I567" s="81">
        <f t="shared" si="46"/>
        <v>0</v>
      </c>
      <c r="J567" s="81">
        <v>1.58</v>
      </c>
      <c r="K567" s="81">
        <f t="shared" si="47"/>
        <v>1.5</v>
      </c>
      <c r="L567" s="81">
        <f t="shared" si="45"/>
        <v>0</v>
      </c>
      <c r="M567" s="81">
        <v>-7526</v>
      </c>
      <c r="N567" s="82">
        <v>1271.7759999999998</v>
      </c>
      <c r="O567" s="81">
        <f t="shared" si="53"/>
        <v>2750</v>
      </c>
      <c r="P567" s="82">
        <f t="shared" si="54"/>
        <v>0</v>
      </c>
      <c r="Q567" s="81">
        <f t="shared" si="52"/>
        <v>2750</v>
      </c>
      <c r="R567" s="81">
        <f t="shared" si="55"/>
        <v>0</v>
      </c>
      <c r="S567" s="82">
        <f t="shared" si="56"/>
        <v>0</v>
      </c>
      <c r="T567" s="82">
        <f t="shared" si="57"/>
        <v>0</v>
      </c>
      <c r="U567" s="82">
        <f t="shared" si="58"/>
        <v>4021.7759999999998</v>
      </c>
      <c r="V567" s="82">
        <v>2300</v>
      </c>
      <c r="W567" s="82">
        <f t="shared" si="59"/>
        <v>1721.7759999999998</v>
      </c>
      <c r="X567" s="83">
        <v>5</v>
      </c>
      <c r="Y567" s="41">
        <f>Q567+R567</f>
        <v>2750</v>
      </c>
      <c r="Z567" s="41"/>
      <c r="AA567" s="41"/>
      <c r="AB567" s="41"/>
      <c r="AC567" s="10">
        <v>4</v>
      </c>
      <c r="AD567" s="17">
        <v>44953</v>
      </c>
    </row>
    <row r="568" spans="1:30" s="26" customFormat="1" ht="16.5" thickBot="1" x14ac:dyDescent="0.3">
      <c r="A568" s="69">
        <v>566</v>
      </c>
      <c r="B568" s="70" t="s">
        <v>656</v>
      </c>
      <c r="C568" s="70" t="s">
        <v>650</v>
      </c>
      <c r="D568" s="70" t="s">
        <v>657</v>
      </c>
      <c r="E568" s="71" t="s">
        <v>149</v>
      </c>
      <c r="F568" s="71">
        <v>1</v>
      </c>
      <c r="G568" s="67"/>
      <c r="H568" s="67"/>
      <c r="I568" s="67">
        <f t="shared" si="46"/>
        <v>0</v>
      </c>
      <c r="J568" s="71"/>
      <c r="K568" s="67">
        <f t="shared" si="47"/>
        <v>0</v>
      </c>
      <c r="L568" s="67">
        <f t="shared" si="45"/>
        <v>0</v>
      </c>
      <c r="M568" s="71">
        <v>-3763</v>
      </c>
      <c r="N568" s="71">
        <v>3452.4500000000003</v>
      </c>
      <c r="O568" s="67">
        <f t="shared" si="53"/>
        <v>1375</v>
      </c>
      <c r="P568" s="67">
        <f t="shared" si="54"/>
        <v>0</v>
      </c>
      <c r="Q568" s="67">
        <f t="shared" si="52"/>
        <v>1375</v>
      </c>
      <c r="R568" s="67">
        <f t="shared" si="55"/>
        <v>0</v>
      </c>
      <c r="S568" s="68">
        <f t="shared" si="56"/>
        <v>0</v>
      </c>
      <c r="T568" s="68">
        <f t="shared" si="57"/>
        <v>0</v>
      </c>
      <c r="U568" s="41">
        <f t="shared" si="58"/>
        <v>4827.4500000000007</v>
      </c>
      <c r="V568" s="41"/>
      <c r="W568" s="41">
        <f t="shared" si="59"/>
        <v>4827.4500000000007</v>
      </c>
      <c r="X568" s="41">
        <v>5</v>
      </c>
      <c r="Y568" s="41"/>
      <c r="Z568" s="41"/>
      <c r="AA568" s="41"/>
      <c r="AB568" s="41"/>
      <c r="AC568" s="10">
        <v>4</v>
      </c>
      <c r="AD568" s="10"/>
    </row>
    <row r="569" spans="1:30" ht="20.25" customHeight="1" x14ac:dyDescent="0.25">
      <c r="A569" s="6">
        <v>567</v>
      </c>
      <c r="B569" s="111" t="s">
        <v>658</v>
      </c>
      <c r="C569" s="7" t="s">
        <v>650</v>
      </c>
      <c r="D569" s="7">
        <v>0</v>
      </c>
      <c r="E569" s="8" t="s">
        <v>439</v>
      </c>
      <c r="F569" s="8">
        <v>1</v>
      </c>
      <c r="G569" s="8"/>
      <c r="H569" s="8"/>
      <c r="I569" s="8">
        <f t="shared" si="46"/>
        <v>0</v>
      </c>
      <c r="J569" s="8">
        <v>0.52</v>
      </c>
      <c r="K569" s="8">
        <f t="shared" si="47"/>
        <v>0.5</v>
      </c>
      <c r="L569" s="8">
        <f t="shared" si="45"/>
        <v>0</v>
      </c>
      <c r="M569" s="8">
        <v>-3763</v>
      </c>
      <c r="N569" s="9">
        <v>-818.17</v>
      </c>
      <c r="O569" s="8">
        <f t="shared" si="53"/>
        <v>1375</v>
      </c>
      <c r="P569" s="9">
        <f t="shared" si="54"/>
        <v>0</v>
      </c>
      <c r="Q569" s="8">
        <f t="shared" si="52"/>
        <v>1375</v>
      </c>
      <c r="R569" s="8">
        <f t="shared" si="55"/>
        <v>0</v>
      </c>
      <c r="S569" s="9">
        <f t="shared" si="56"/>
        <v>0</v>
      </c>
      <c r="T569" s="9">
        <f t="shared" si="57"/>
        <v>0</v>
      </c>
      <c r="U569" s="9">
        <f t="shared" si="58"/>
        <v>556.83000000000004</v>
      </c>
      <c r="V569" s="9">
        <v>1150</v>
      </c>
      <c r="W569" s="9">
        <f t="shared" si="59"/>
        <v>-593.16999999999996</v>
      </c>
      <c r="X569" s="84">
        <v>5</v>
      </c>
      <c r="Y569" s="41">
        <f t="shared" ref="Y569:Y571" si="65">Q569+R569</f>
        <v>1375</v>
      </c>
      <c r="Z569" s="41"/>
      <c r="AA569" s="41"/>
      <c r="AB569" s="41"/>
      <c r="AC569" s="10">
        <v>4</v>
      </c>
      <c r="AD569" s="17">
        <v>44953</v>
      </c>
    </row>
    <row r="570" spans="1:30" ht="20.25" customHeight="1" x14ac:dyDescent="0.25">
      <c r="A570" s="11">
        <v>568</v>
      </c>
      <c r="B570" s="114" t="s">
        <v>659</v>
      </c>
      <c r="C570" s="12" t="s">
        <v>660</v>
      </c>
      <c r="D570" s="12">
        <v>0</v>
      </c>
      <c r="E570" s="13" t="s">
        <v>439</v>
      </c>
      <c r="F570" s="13">
        <v>2</v>
      </c>
      <c r="G570" s="13"/>
      <c r="H570" s="13"/>
      <c r="I570" s="13">
        <f t="shared" si="46"/>
        <v>0</v>
      </c>
      <c r="J570" s="13">
        <v>2.86</v>
      </c>
      <c r="K570" s="13">
        <f t="shared" si="47"/>
        <v>2.75</v>
      </c>
      <c r="L570" s="13">
        <f t="shared" si="45"/>
        <v>0.75</v>
      </c>
      <c r="M570" s="13">
        <v>-7526</v>
      </c>
      <c r="N570" s="14">
        <v>3315.2900000000009</v>
      </c>
      <c r="O570" s="13">
        <f t="shared" si="53"/>
        <v>2750</v>
      </c>
      <c r="P570" s="14">
        <f t="shared" si="54"/>
        <v>0</v>
      </c>
      <c r="Q570" s="13">
        <f t="shared" si="52"/>
        <v>2750</v>
      </c>
      <c r="R570" s="13">
        <f t="shared" si="55"/>
        <v>1031.25</v>
      </c>
      <c r="S570" s="14">
        <f t="shared" si="56"/>
        <v>0</v>
      </c>
      <c r="T570" s="14">
        <f t="shared" si="57"/>
        <v>0</v>
      </c>
      <c r="U570" s="14">
        <f t="shared" si="58"/>
        <v>7096.5400000000009</v>
      </c>
      <c r="V570" s="14">
        <v>2300</v>
      </c>
      <c r="W570" s="14">
        <f t="shared" si="59"/>
        <v>4796.5400000000009</v>
      </c>
      <c r="X570" s="85">
        <v>5</v>
      </c>
      <c r="Y570" s="41">
        <f t="shared" si="65"/>
        <v>3781.25</v>
      </c>
      <c r="Z570" s="41"/>
      <c r="AA570" s="41"/>
      <c r="AB570" s="41"/>
      <c r="AC570" s="10">
        <v>4</v>
      </c>
      <c r="AD570" s="17">
        <v>44931</v>
      </c>
    </row>
    <row r="571" spans="1:30" ht="20.25" customHeight="1" thickBot="1" x14ac:dyDescent="0.3">
      <c r="A571" s="86">
        <v>569</v>
      </c>
      <c r="B571" s="116" t="s">
        <v>661</v>
      </c>
      <c r="C571" s="30" t="s">
        <v>660</v>
      </c>
      <c r="D571" s="30">
        <v>0</v>
      </c>
      <c r="E571" s="32" t="s">
        <v>439</v>
      </c>
      <c r="F571" s="32">
        <v>2</v>
      </c>
      <c r="G571" s="32"/>
      <c r="H571" s="32"/>
      <c r="I571" s="32">
        <f t="shared" si="46"/>
        <v>0</v>
      </c>
      <c r="J571" s="32">
        <v>1.99</v>
      </c>
      <c r="K571" s="32">
        <f t="shared" si="47"/>
        <v>2</v>
      </c>
      <c r="L571" s="32">
        <f t="shared" si="45"/>
        <v>0</v>
      </c>
      <c r="M571" s="32">
        <v>-7526</v>
      </c>
      <c r="N571" s="87">
        <v>1762.232</v>
      </c>
      <c r="O571" s="32">
        <f t="shared" si="53"/>
        <v>2750</v>
      </c>
      <c r="P571" s="87">
        <f t="shared" si="54"/>
        <v>0</v>
      </c>
      <c r="Q571" s="32">
        <f t="shared" si="52"/>
        <v>2750</v>
      </c>
      <c r="R571" s="32">
        <f t="shared" si="55"/>
        <v>0</v>
      </c>
      <c r="S571" s="87">
        <f t="shared" si="56"/>
        <v>0</v>
      </c>
      <c r="T571" s="87">
        <f t="shared" si="57"/>
        <v>0</v>
      </c>
      <c r="U571" s="87">
        <f t="shared" si="58"/>
        <v>4512.232</v>
      </c>
      <c r="V571" s="87">
        <v>4600</v>
      </c>
      <c r="W571" s="87">
        <f t="shared" si="59"/>
        <v>-87.768000000000029</v>
      </c>
      <c r="X571" s="88">
        <v>5</v>
      </c>
      <c r="Y571" s="41">
        <f t="shared" si="65"/>
        <v>2750</v>
      </c>
      <c r="Z571" s="41"/>
      <c r="AA571" s="41"/>
      <c r="AB571" s="41"/>
      <c r="AC571" s="10">
        <v>4</v>
      </c>
      <c r="AD571" s="17">
        <v>44931</v>
      </c>
    </row>
    <row r="572" spans="1:30" ht="16.5" thickBot="1" x14ac:dyDescent="0.3">
      <c r="A572" s="66">
        <v>570</v>
      </c>
      <c r="B572" s="49" t="s">
        <v>662</v>
      </c>
      <c r="C572" s="49" t="s">
        <v>663</v>
      </c>
      <c r="D572" s="49" t="s">
        <v>769</v>
      </c>
      <c r="E572" s="67" t="s">
        <v>149</v>
      </c>
      <c r="F572" s="67">
        <v>1</v>
      </c>
      <c r="G572" s="67"/>
      <c r="H572" s="67"/>
      <c r="I572" s="67">
        <f t="shared" si="46"/>
        <v>0</v>
      </c>
      <c r="J572" s="67"/>
      <c r="K572" s="67">
        <f t="shared" si="47"/>
        <v>0</v>
      </c>
      <c r="L572" s="67">
        <f t="shared" si="45"/>
        <v>0</v>
      </c>
      <c r="M572" s="67">
        <v>0</v>
      </c>
      <c r="N572" s="67">
        <v>0</v>
      </c>
      <c r="O572" s="67">
        <f t="shared" si="53"/>
        <v>0</v>
      </c>
      <c r="P572" s="67">
        <f t="shared" si="54"/>
        <v>0</v>
      </c>
      <c r="Q572" s="67">
        <f t="shared" si="52"/>
        <v>0</v>
      </c>
      <c r="R572" s="67">
        <f t="shared" si="55"/>
        <v>0</v>
      </c>
      <c r="S572" s="68">
        <f t="shared" si="56"/>
        <v>0</v>
      </c>
      <c r="T572" s="68">
        <f t="shared" si="57"/>
        <v>0</v>
      </c>
      <c r="U572" s="41">
        <f t="shared" si="58"/>
        <v>0</v>
      </c>
      <c r="V572" s="41"/>
      <c r="W572" s="41">
        <f t="shared" si="59"/>
        <v>0</v>
      </c>
      <c r="X572" s="41"/>
      <c r="Y572" s="41"/>
      <c r="Z572" s="41"/>
      <c r="AA572" s="41"/>
      <c r="AB572" s="41"/>
    </row>
    <row r="573" spans="1:30" ht="20.25" customHeight="1" x14ac:dyDescent="0.25">
      <c r="A573" s="6">
        <v>571</v>
      </c>
      <c r="B573" s="111" t="s">
        <v>664</v>
      </c>
      <c r="C573" s="7" t="s">
        <v>663</v>
      </c>
      <c r="D573" s="7">
        <v>0</v>
      </c>
      <c r="E573" s="8" t="s">
        <v>439</v>
      </c>
      <c r="F573" s="8">
        <v>5</v>
      </c>
      <c r="G573" s="8"/>
      <c r="H573" s="8"/>
      <c r="I573" s="8">
        <f t="shared" si="46"/>
        <v>0</v>
      </c>
      <c r="J573" s="8">
        <v>2.83</v>
      </c>
      <c r="K573" s="8">
        <f t="shared" si="47"/>
        <v>2.75</v>
      </c>
      <c r="L573" s="8">
        <f t="shared" si="45"/>
        <v>0</v>
      </c>
      <c r="M573" s="8">
        <v>-7526</v>
      </c>
      <c r="N573" s="9">
        <v>92.675999999999476</v>
      </c>
      <c r="O573" s="8">
        <f t="shared" si="53"/>
        <v>6875</v>
      </c>
      <c r="P573" s="9">
        <f t="shared" si="54"/>
        <v>0</v>
      </c>
      <c r="Q573" s="8">
        <f t="shared" si="52"/>
        <v>6875</v>
      </c>
      <c r="R573" s="8">
        <f t="shared" si="55"/>
        <v>0</v>
      </c>
      <c r="S573" s="9">
        <f t="shared" si="56"/>
        <v>0</v>
      </c>
      <c r="T573" s="9">
        <f t="shared" si="57"/>
        <v>0</v>
      </c>
      <c r="U573" s="9">
        <f t="shared" si="58"/>
        <v>6967.6759999999995</v>
      </c>
      <c r="V573" s="9">
        <v>5750</v>
      </c>
      <c r="W573" s="9">
        <f t="shared" si="59"/>
        <v>1217.6759999999995</v>
      </c>
      <c r="X573" s="84">
        <v>5</v>
      </c>
      <c r="Y573" s="41">
        <f t="shared" ref="Y573:Y574" si="66">Q573+R573</f>
        <v>6875</v>
      </c>
      <c r="Z573" s="41"/>
      <c r="AA573" s="41"/>
      <c r="AB573" s="41"/>
      <c r="AC573" s="10">
        <v>4</v>
      </c>
      <c r="AD573" s="17">
        <v>44945</v>
      </c>
    </row>
    <row r="574" spans="1:30" ht="20.25" customHeight="1" thickBot="1" x14ac:dyDescent="0.3">
      <c r="A574" s="86">
        <v>572</v>
      </c>
      <c r="B574" s="116" t="s">
        <v>665</v>
      </c>
      <c r="C574" s="30" t="s">
        <v>663</v>
      </c>
      <c r="D574" s="30">
        <v>0</v>
      </c>
      <c r="E574" s="32" t="s">
        <v>439</v>
      </c>
      <c r="F574" s="32">
        <v>3</v>
      </c>
      <c r="G574" s="32"/>
      <c r="H574" s="32"/>
      <c r="I574" s="32">
        <f t="shared" si="46"/>
        <v>0</v>
      </c>
      <c r="J574" s="32">
        <v>3.43</v>
      </c>
      <c r="K574" s="32">
        <f t="shared" si="47"/>
        <v>3.5</v>
      </c>
      <c r="L574" s="32">
        <f t="shared" si="45"/>
        <v>0.5</v>
      </c>
      <c r="M574" s="32">
        <v>-7526</v>
      </c>
      <c r="N574" s="87">
        <v>-1160.8199999999997</v>
      </c>
      <c r="O574" s="32">
        <f t="shared" si="53"/>
        <v>4125</v>
      </c>
      <c r="P574" s="87">
        <f t="shared" si="54"/>
        <v>0</v>
      </c>
      <c r="Q574" s="32">
        <f t="shared" si="52"/>
        <v>4125</v>
      </c>
      <c r="R574" s="32">
        <f t="shared" si="55"/>
        <v>687.5</v>
      </c>
      <c r="S574" s="87">
        <f t="shared" si="56"/>
        <v>0</v>
      </c>
      <c r="T574" s="87">
        <f t="shared" si="57"/>
        <v>0</v>
      </c>
      <c r="U574" s="87">
        <f t="shared" si="58"/>
        <v>3651.6800000000003</v>
      </c>
      <c r="V574" s="87">
        <v>4550</v>
      </c>
      <c r="W574" s="87">
        <f t="shared" si="59"/>
        <v>-898.31999999999971</v>
      </c>
      <c r="X574" s="88">
        <v>5</v>
      </c>
      <c r="Y574" s="41">
        <f t="shared" si="66"/>
        <v>4812.5</v>
      </c>
      <c r="Z574" s="41"/>
      <c r="AA574" s="41"/>
      <c r="AB574" s="41"/>
      <c r="AC574" s="10">
        <v>4</v>
      </c>
      <c r="AD574" s="17">
        <v>44945</v>
      </c>
    </row>
    <row r="575" spans="1:30" ht="16.5" thickBot="1" x14ac:dyDescent="0.3">
      <c r="A575" s="66">
        <v>573</v>
      </c>
      <c r="B575" s="49" t="s">
        <v>666</v>
      </c>
      <c r="C575" s="49" t="s">
        <v>667</v>
      </c>
      <c r="D575" s="49" t="s">
        <v>821</v>
      </c>
      <c r="E575" s="67" t="s">
        <v>149</v>
      </c>
      <c r="F575" s="67">
        <v>1</v>
      </c>
      <c r="G575" s="67"/>
      <c r="H575" s="67"/>
      <c r="I575" s="67">
        <f t="shared" si="46"/>
        <v>0</v>
      </c>
      <c r="J575" s="67"/>
      <c r="K575" s="67">
        <f t="shared" si="47"/>
        <v>0</v>
      </c>
      <c r="L575" s="67">
        <f t="shared" si="45"/>
        <v>0</v>
      </c>
      <c r="M575" s="67"/>
      <c r="N575" s="67">
        <v>-965</v>
      </c>
      <c r="O575" s="67">
        <f t="shared" si="53"/>
        <v>0</v>
      </c>
      <c r="P575" s="67">
        <f t="shared" si="54"/>
        <v>0</v>
      </c>
      <c r="Q575" s="67">
        <f t="shared" si="52"/>
        <v>0</v>
      </c>
      <c r="R575" s="67">
        <f t="shared" si="55"/>
        <v>0</v>
      </c>
      <c r="S575" s="68">
        <f t="shared" si="56"/>
        <v>0</v>
      </c>
      <c r="T575" s="68">
        <f t="shared" si="57"/>
        <v>0</v>
      </c>
      <c r="U575" s="41">
        <f t="shared" si="58"/>
        <v>-965</v>
      </c>
      <c r="V575" s="41"/>
      <c r="W575" s="41">
        <f t="shared" si="59"/>
        <v>-965</v>
      </c>
      <c r="X575" s="41"/>
      <c r="Y575" s="41"/>
      <c r="Z575" s="41"/>
      <c r="AA575" s="41"/>
      <c r="AB575" s="41"/>
    </row>
    <row r="576" spans="1:30" ht="20.25" customHeight="1" x14ac:dyDescent="0.25">
      <c r="A576" s="6">
        <v>574</v>
      </c>
      <c r="B576" s="111" t="s">
        <v>668</v>
      </c>
      <c r="C576" s="7" t="s">
        <v>667</v>
      </c>
      <c r="D576" s="7">
        <v>0</v>
      </c>
      <c r="E576" s="8" t="s">
        <v>439</v>
      </c>
      <c r="F576" s="8">
        <v>1</v>
      </c>
      <c r="G576" s="8"/>
      <c r="H576" s="8"/>
      <c r="I576" s="8">
        <f t="shared" si="46"/>
        <v>0</v>
      </c>
      <c r="J576" s="8">
        <v>0.21</v>
      </c>
      <c r="K576" s="8">
        <f t="shared" si="47"/>
        <v>0.25</v>
      </c>
      <c r="L576" s="8">
        <f t="shared" si="45"/>
        <v>0</v>
      </c>
      <c r="M576" s="8">
        <v>-3763</v>
      </c>
      <c r="N576" s="9">
        <v>819.50800000000004</v>
      </c>
      <c r="O576" s="8">
        <f t="shared" si="53"/>
        <v>1375</v>
      </c>
      <c r="P576" s="9">
        <f t="shared" si="54"/>
        <v>0</v>
      </c>
      <c r="Q576" s="8">
        <f t="shared" si="52"/>
        <v>1375</v>
      </c>
      <c r="R576" s="8">
        <f t="shared" si="55"/>
        <v>0</v>
      </c>
      <c r="S576" s="9">
        <f t="shared" si="56"/>
        <v>0</v>
      </c>
      <c r="T576" s="9">
        <f t="shared" si="57"/>
        <v>0</v>
      </c>
      <c r="U576" s="9">
        <f t="shared" si="58"/>
        <v>2194.5079999999998</v>
      </c>
      <c r="V576" s="9">
        <v>1150</v>
      </c>
      <c r="W576" s="9">
        <f t="shared" si="59"/>
        <v>1044.5079999999998</v>
      </c>
      <c r="X576" s="84">
        <v>5</v>
      </c>
      <c r="Y576" s="41">
        <f t="shared" ref="Y576:Y581" si="67">Q576+R576</f>
        <v>1375</v>
      </c>
      <c r="Z576" s="41"/>
      <c r="AA576" s="41"/>
      <c r="AB576" s="41"/>
      <c r="AC576" s="10">
        <v>4</v>
      </c>
      <c r="AD576" s="17">
        <v>44933</v>
      </c>
    </row>
    <row r="577" spans="1:30" ht="20.25" customHeight="1" x14ac:dyDescent="0.25">
      <c r="A577" s="11">
        <v>575</v>
      </c>
      <c r="B577" s="114" t="s">
        <v>669</v>
      </c>
      <c r="C577" s="12" t="s">
        <v>667</v>
      </c>
      <c r="D577" s="12">
        <v>0</v>
      </c>
      <c r="E577" s="13" t="s">
        <v>439</v>
      </c>
      <c r="F577" s="13">
        <v>1</v>
      </c>
      <c r="G577" s="13"/>
      <c r="H577" s="13"/>
      <c r="I577" s="13">
        <f t="shared" si="46"/>
        <v>0</v>
      </c>
      <c r="J577" s="13">
        <v>0.13</v>
      </c>
      <c r="K577" s="13">
        <f t="shared" si="47"/>
        <v>0.25</v>
      </c>
      <c r="L577" s="13">
        <f t="shared" si="45"/>
        <v>0</v>
      </c>
      <c r="M577" s="13">
        <v>-3763</v>
      </c>
      <c r="N577" s="14">
        <v>3370.5659999999998</v>
      </c>
      <c r="O577" s="13">
        <f t="shared" si="53"/>
        <v>1375</v>
      </c>
      <c r="P577" s="14">
        <f t="shared" si="54"/>
        <v>0</v>
      </c>
      <c r="Q577" s="13">
        <f t="shared" si="52"/>
        <v>1375</v>
      </c>
      <c r="R577" s="13">
        <f t="shared" si="55"/>
        <v>0</v>
      </c>
      <c r="S577" s="14">
        <f t="shared" si="56"/>
        <v>0</v>
      </c>
      <c r="T577" s="14">
        <f t="shared" si="57"/>
        <v>0</v>
      </c>
      <c r="U577" s="14">
        <f t="shared" si="58"/>
        <v>4745.5659999999998</v>
      </c>
      <c r="V577" s="14">
        <v>986</v>
      </c>
      <c r="W577" s="14">
        <f t="shared" si="59"/>
        <v>3759.5659999999998</v>
      </c>
      <c r="X577" s="85">
        <v>5</v>
      </c>
      <c r="Y577" s="41">
        <f t="shared" si="67"/>
        <v>1375</v>
      </c>
      <c r="Z577" s="41"/>
      <c r="AA577" s="41"/>
      <c r="AB577" s="41"/>
      <c r="AC577" s="10">
        <v>4</v>
      </c>
      <c r="AD577" s="17">
        <v>44933</v>
      </c>
    </row>
    <row r="578" spans="1:30" ht="20.25" customHeight="1" x14ac:dyDescent="0.25">
      <c r="A578" s="11">
        <v>576</v>
      </c>
      <c r="B578" s="114" t="s">
        <v>670</v>
      </c>
      <c r="C578" s="12" t="s">
        <v>667</v>
      </c>
      <c r="D578" s="12">
        <v>0</v>
      </c>
      <c r="E578" s="13" t="s">
        <v>439</v>
      </c>
      <c r="F578" s="13">
        <v>2</v>
      </c>
      <c r="G578" s="13"/>
      <c r="H578" s="13"/>
      <c r="I578" s="13">
        <f t="shared" si="46"/>
        <v>0</v>
      </c>
      <c r="J578" s="13">
        <v>2.75</v>
      </c>
      <c r="K578" s="13">
        <f t="shared" si="47"/>
        <v>2.75</v>
      </c>
      <c r="L578" s="13">
        <f t="shared" si="45"/>
        <v>0.75</v>
      </c>
      <c r="M578" s="13">
        <v>-7526</v>
      </c>
      <c r="N578" s="14">
        <v>4122.7079999999996</v>
      </c>
      <c r="O578" s="13">
        <f t="shared" si="53"/>
        <v>2750</v>
      </c>
      <c r="P578" s="14">
        <f t="shared" si="54"/>
        <v>0</v>
      </c>
      <c r="Q578" s="13">
        <f t="shared" si="52"/>
        <v>2750</v>
      </c>
      <c r="R578" s="13">
        <f t="shared" si="55"/>
        <v>1031.25</v>
      </c>
      <c r="S578" s="14">
        <f t="shared" si="56"/>
        <v>0</v>
      </c>
      <c r="T578" s="14">
        <f t="shared" si="57"/>
        <v>0</v>
      </c>
      <c r="U578" s="14">
        <f t="shared" si="58"/>
        <v>7903.9579999999996</v>
      </c>
      <c r="V578" s="14">
        <v>2850</v>
      </c>
      <c r="W578" s="14">
        <f t="shared" si="59"/>
        <v>5053.9579999999996</v>
      </c>
      <c r="X578" s="85">
        <v>5</v>
      </c>
      <c r="Y578" s="41">
        <f t="shared" si="67"/>
        <v>3781.25</v>
      </c>
      <c r="Z578" s="41"/>
      <c r="AA578" s="41"/>
      <c r="AB578" s="41"/>
      <c r="AC578" s="10">
        <v>4</v>
      </c>
      <c r="AD578" s="17">
        <v>44933</v>
      </c>
    </row>
    <row r="579" spans="1:30" ht="20.25" customHeight="1" x14ac:dyDescent="0.25">
      <c r="A579" s="11">
        <v>577</v>
      </c>
      <c r="B579" s="114" t="s">
        <v>671</v>
      </c>
      <c r="C579" s="12" t="s">
        <v>667</v>
      </c>
      <c r="D579" s="12">
        <v>0</v>
      </c>
      <c r="E579" s="13" t="s">
        <v>439</v>
      </c>
      <c r="F579" s="13">
        <v>2</v>
      </c>
      <c r="G579" s="13"/>
      <c r="H579" s="13"/>
      <c r="I579" s="13">
        <f t="shared" si="46"/>
        <v>0</v>
      </c>
      <c r="J579" s="13">
        <v>1.79</v>
      </c>
      <c r="K579" s="13">
        <f t="shared" si="47"/>
        <v>1.75</v>
      </c>
      <c r="L579" s="13">
        <f t="shared" ref="L579:L639" si="68">IF(K579&gt;F579,K579-F579,0)</f>
        <v>0</v>
      </c>
      <c r="M579" s="13">
        <v>-7526</v>
      </c>
      <c r="N579" s="14">
        <v>-3267.8440000000001</v>
      </c>
      <c r="O579" s="13">
        <f t="shared" si="53"/>
        <v>2750</v>
      </c>
      <c r="P579" s="14">
        <f t="shared" si="54"/>
        <v>0</v>
      </c>
      <c r="Q579" s="13">
        <f t="shared" si="52"/>
        <v>2750</v>
      </c>
      <c r="R579" s="13">
        <f t="shared" si="55"/>
        <v>0</v>
      </c>
      <c r="S579" s="14">
        <f t="shared" si="56"/>
        <v>0</v>
      </c>
      <c r="T579" s="14">
        <f t="shared" si="57"/>
        <v>0</v>
      </c>
      <c r="U579" s="14">
        <f t="shared" si="58"/>
        <v>-517.84400000000005</v>
      </c>
      <c r="V579" s="14"/>
      <c r="W579" s="14">
        <f t="shared" si="59"/>
        <v>-517.84400000000005</v>
      </c>
      <c r="X579" s="85">
        <v>5</v>
      </c>
      <c r="Y579" s="41">
        <f t="shared" si="67"/>
        <v>2750</v>
      </c>
      <c r="Z579" s="41"/>
      <c r="AA579" s="41"/>
      <c r="AB579" s="41"/>
      <c r="AC579" s="10">
        <v>4</v>
      </c>
      <c r="AD579" s="17">
        <v>44933</v>
      </c>
    </row>
    <row r="580" spans="1:30" ht="20.25" customHeight="1" x14ac:dyDescent="0.25">
      <c r="A580" s="11">
        <v>578</v>
      </c>
      <c r="B580" s="114" t="s">
        <v>672</v>
      </c>
      <c r="C580" s="12" t="s">
        <v>667</v>
      </c>
      <c r="D580" s="12">
        <v>0</v>
      </c>
      <c r="E580" s="13" t="s">
        <v>439</v>
      </c>
      <c r="F580" s="13">
        <v>2</v>
      </c>
      <c r="G580" s="13"/>
      <c r="H580" s="13"/>
      <c r="I580" s="13">
        <f t="shared" ref="I580:I639" si="69">H580-G580</f>
        <v>0</v>
      </c>
      <c r="J580" s="13">
        <v>6.24</v>
      </c>
      <c r="K580" s="13">
        <f t="shared" ref="K580:K639" si="70">MROUND(J580,0.25)</f>
        <v>6.25</v>
      </c>
      <c r="L580" s="13">
        <f t="shared" si="68"/>
        <v>4.25</v>
      </c>
      <c r="M580" s="13">
        <v>-3763</v>
      </c>
      <c r="N580" s="14">
        <v>7765.9580000000005</v>
      </c>
      <c r="O580" s="13">
        <f t="shared" si="53"/>
        <v>2750</v>
      </c>
      <c r="P580" s="14">
        <f t="shared" si="54"/>
        <v>0</v>
      </c>
      <c r="Q580" s="13">
        <f t="shared" si="52"/>
        <v>2750</v>
      </c>
      <c r="R580" s="13">
        <f t="shared" si="55"/>
        <v>5843.75</v>
      </c>
      <c r="S580" s="14">
        <f t="shared" si="56"/>
        <v>0</v>
      </c>
      <c r="T580" s="14">
        <f t="shared" si="57"/>
        <v>0</v>
      </c>
      <c r="U580" s="14">
        <f t="shared" si="58"/>
        <v>16359.708000000001</v>
      </c>
      <c r="V580" s="14">
        <v>10000</v>
      </c>
      <c r="W580" s="14">
        <f t="shared" si="59"/>
        <v>6359.7080000000005</v>
      </c>
      <c r="X580" s="85">
        <v>5</v>
      </c>
      <c r="Y580" s="41">
        <f t="shared" si="67"/>
        <v>8593.75</v>
      </c>
      <c r="Z580" s="41"/>
      <c r="AA580" s="41"/>
      <c r="AB580" s="41"/>
      <c r="AC580" s="10">
        <v>4</v>
      </c>
      <c r="AD580" s="17">
        <v>44933</v>
      </c>
    </row>
    <row r="581" spans="1:30" ht="20.25" customHeight="1" thickBot="1" x14ac:dyDescent="0.3">
      <c r="A581" s="86">
        <v>579</v>
      </c>
      <c r="B581" s="116" t="s">
        <v>673</v>
      </c>
      <c r="C581" s="30" t="s">
        <v>667</v>
      </c>
      <c r="D581" s="30">
        <v>0</v>
      </c>
      <c r="E581" s="32" t="s">
        <v>439</v>
      </c>
      <c r="F581" s="32">
        <v>2</v>
      </c>
      <c r="G581" s="32"/>
      <c r="H581" s="32"/>
      <c r="I581" s="32">
        <f t="shared" si="69"/>
        <v>0</v>
      </c>
      <c r="J581" s="32">
        <v>1.18</v>
      </c>
      <c r="K581" s="32">
        <f t="shared" si="70"/>
        <v>1.25</v>
      </c>
      <c r="L581" s="32">
        <f t="shared" si="68"/>
        <v>0</v>
      </c>
      <c r="M581" s="32">
        <v>-3763</v>
      </c>
      <c r="N581" s="87">
        <v>1803.9120000000003</v>
      </c>
      <c r="O581" s="32">
        <f t="shared" si="53"/>
        <v>2200</v>
      </c>
      <c r="P581" s="87">
        <f t="shared" si="54"/>
        <v>0</v>
      </c>
      <c r="Q581" s="32">
        <f t="shared" si="52"/>
        <v>2200</v>
      </c>
      <c r="R581" s="32">
        <f t="shared" si="55"/>
        <v>0</v>
      </c>
      <c r="S581" s="87">
        <f t="shared" si="56"/>
        <v>0</v>
      </c>
      <c r="T581" s="87">
        <f t="shared" si="57"/>
        <v>0</v>
      </c>
      <c r="U581" s="87">
        <f t="shared" si="58"/>
        <v>4003.9120000000003</v>
      </c>
      <c r="V581" s="87">
        <v>4600</v>
      </c>
      <c r="W581" s="87">
        <f t="shared" si="59"/>
        <v>-596.08799999999974</v>
      </c>
      <c r="X581" s="88">
        <v>4</v>
      </c>
      <c r="Y581" s="41">
        <f t="shared" si="67"/>
        <v>2200</v>
      </c>
      <c r="Z581" s="41"/>
      <c r="AA581" s="41"/>
      <c r="AB581" s="41"/>
      <c r="AC581" s="10">
        <v>4</v>
      </c>
      <c r="AD581" s="17">
        <v>44933</v>
      </c>
    </row>
    <row r="582" spans="1:30" ht="16.5" thickBot="1" x14ac:dyDescent="0.3">
      <c r="A582" s="66">
        <v>580</v>
      </c>
      <c r="B582" s="49" t="s">
        <v>674</v>
      </c>
      <c r="C582" s="49" t="s">
        <v>675</v>
      </c>
      <c r="D582" s="49">
        <v>0</v>
      </c>
      <c r="E582" s="67" t="s">
        <v>149</v>
      </c>
      <c r="F582" s="67">
        <v>1</v>
      </c>
      <c r="G582" s="67"/>
      <c r="H582" s="67"/>
      <c r="I582" s="67">
        <f t="shared" si="69"/>
        <v>0</v>
      </c>
      <c r="J582" s="67"/>
      <c r="K582" s="67">
        <f t="shared" si="70"/>
        <v>0</v>
      </c>
      <c r="L582" s="67">
        <f t="shared" si="68"/>
        <v>0</v>
      </c>
      <c r="M582" s="67">
        <v>0</v>
      </c>
      <c r="N582" s="67">
        <v>8317</v>
      </c>
      <c r="O582" s="67">
        <f t="shared" si="53"/>
        <v>0</v>
      </c>
      <c r="P582" s="67">
        <f t="shared" si="54"/>
        <v>0</v>
      </c>
      <c r="Q582" s="67">
        <f t="shared" si="52"/>
        <v>0</v>
      </c>
      <c r="R582" s="67">
        <f t="shared" si="55"/>
        <v>0</v>
      </c>
      <c r="S582" s="68">
        <f t="shared" si="56"/>
        <v>0</v>
      </c>
      <c r="T582" s="68">
        <f t="shared" si="57"/>
        <v>0</v>
      </c>
      <c r="U582" s="41">
        <f t="shared" si="58"/>
        <v>8317</v>
      </c>
      <c r="V582" s="41"/>
      <c r="W582" s="41">
        <f t="shared" si="59"/>
        <v>8317</v>
      </c>
      <c r="X582" s="41"/>
      <c r="Y582" s="41"/>
      <c r="Z582" s="41"/>
      <c r="AA582" s="41"/>
      <c r="AB582" s="41"/>
    </row>
    <row r="583" spans="1:30" ht="20.25" customHeight="1" x14ac:dyDescent="0.25">
      <c r="A583" s="6">
        <v>581</v>
      </c>
      <c r="B583" s="111" t="s">
        <v>676</v>
      </c>
      <c r="C583" s="7" t="s">
        <v>677</v>
      </c>
      <c r="D583" s="7">
        <v>0</v>
      </c>
      <c r="E583" s="8" t="s">
        <v>439</v>
      </c>
      <c r="F583" s="8">
        <v>2</v>
      </c>
      <c r="G583" s="8"/>
      <c r="H583" s="8"/>
      <c r="I583" s="8">
        <f t="shared" si="69"/>
        <v>0</v>
      </c>
      <c r="J583" s="8">
        <v>0.24</v>
      </c>
      <c r="K583" s="8">
        <f t="shared" si="70"/>
        <v>0.25</v>
      </c>
      <c r="L583" s="8">
        <f t="shared" si="68"/>
        <v>0</v>
      </c>
      <c r="M583" s="8">
        <v>-7526</v>
      </c>
      <c r="N583" s="9">
        <v>3306.8339999999998</v>
      </c>
      <c r="O583" s="8">
        <f t="shared" si="53"/>
        <v>2200</v>
      </c>
      <c r="P583" s="9">
        <f t="shared" si="54"/>
        <v>0</v>
      </c>
      <c r="Q583" s="8">
        <f t="shared" si="52"/>
        <v>2200</v>
      </c>
      <c r="R583" s="8">
        <f t="shared" si="55"/>
        <v>0</v>
      </c>
      <c r="S583" s="9">
        <f t="shared" si="56"/>
        <v>0</v>
      </c>
      <c r="T583" s="9">
        <f t="shared" si="57"/>
        <v>0</v>
      </c>
      <c r="U583" s="9">
        <f t="shared" si="58"/>
        <v>5506.8339999999998</v>
      </c>
      <c r="V583" s="9"/>
      <c r="W583" s="9">
        <f t="shared" si="59"/>
        <v>5506.8339999999998</v>
      </c>
      <c r="X583" s="84">
        <v>4</v>
      </c>
      <c r="Y583" s="41">
        <f t="shared" ref="Y583:Y585" si="71">Q583+R583</f>
        <v>2200</v>
      </c>
      <c r="Z583" s="41"/>
      <c r="AA583" s="41"/>
      <c r="AB583" s="41"/>
      <c r="AC583" s="10">
        <v>4</v>
      </c>
      <c r="AD583" s="17">
        <v>44941</v>
      </c>
    </row>
    <row r="584" spans="1:30" ht="20.25" customHeight="1" x14ac:dyDescent="0.25">
      <c r="A584" s="11">
        <v>582</v>
      </c>
      <c r="B584" s="114" t="s">
        <v>678</v>
      </c>
      <c r="C584" s="12" t="s">
        <v>679</v>
      </c>
      <c r="D584" s="12">
        <v>0</v>
      </c>
      <c r="E584" s="13" t="s">
        <v>439</v>
      </c>
      <c r="F584" s="13">
        <v>3</v>
      </c>
      <c r="G584" s="13"/>
      <c r="H584" s="13"/>
      <c r="I584" s="13">
        <f t="shared" si="69"/>
        <v>0</v>
      </c>
      <c r="J584" s="13">
        <v>2.69</v>
      </c>
      <c r="K584" s="13">
        <f t="shared" si="70"/>
        <v>2.75</v>
      </c>
      <c r="L584" s="13">
        <f t="shared" si="68"/>
        <v>0</v>
      </c>
      <c r="M584" s="13">
        <v>-11289</v>
      </c>
      <c r="N584" s="14">
        <v>1478.4439999999995</v>
      </c>
      <c r="O584" s="13">
        <f t="shared" si="53"/>
        <v>4125</v>
      </c>
      <c r="P584" s="14">
        <f t="shared" si="54"/>
        <v>0</v>
      </c>
      <c r="Q584" s="13">
        <f t="shared" si="52"/>
        <v>4125</v>
      </c>
      <c r="R584" s="13">
        <f t="shared" si="55"/>
        <v>0</v>
      </c>
      <c r="S584" s="14">
        <f t="shared" si="56"/>
        <v>0</v>
      </c>
      <c r="T584" s="14">
        <f t="shared" si="57"/>
        <v>0</v>
      </c>
      <c r="U584" s="14">
        <f t="shared" si="58"/>
        <v>5603.4439999999995</v>
      </c>
      <c r="V584" s="14">
        <v>3450</v>
      </c>
      <c r="W584" s="14">
        <f t="shared" si="59"/>
        <v>2153.4439999999995</v>
      </c>
      <c r="X584" s="85">
        <v>5</v>
      </c>
      <c r="Y584" s="41">
        <f t="shared" si="71"/>
        <v>4125</v>
      </c>
      <c r="Z584" s="41"/>
      <c r="AA584" s="41"/>
      <c r="AB584" s="41"/>
      <c r="AC584" s="10">
        <v>4</v>
      </c>
      <c r="AD584" s="17">
        <v>44947</v>
      </c>
    </row>
    <row r="585" spans="1:30" ht="20.25" customHeight="1" thickBot="1" x14ac:dyDescent="0.3">
      <c r="A585" s="86">
        <v>583</v>
      </c>
      <c r="B585" s="116" t="s">
        <v>680</v>
      </c>
      <c r="C585" s="30" t="s">
        <v>679</v>
      </c>
      <c r="D585" s="30">
        <v>0</v>
      </c>
      <c r="E585" s="32" t="s">
        <v>439</v>
      </c>
      <c r="F585" s="32">
        <v>1</v>
      </c>
      <c r="G585" s="32"/>
      <c r="H585" s="32"/>
      <c r="I585" s="32">
        <f t="shared" si="69"/>
        <v>0</v>
      </c>
      <c r="J585" s="32">
        <v>0.42</v>
      </c>
      <c r="K585" s="32">
        <f t="shared" si="70"/>
        <v>0.5</v>
      </c>
      <c r="L585" s="32">
        <f t="shared" si="68"/>
        <v>0</v>
      </c>
      <c r="M585" s="32">
        <v>-3763</v>
      </c>
      <c r="N585" s="87">
        <v>429.22800000000007</v>
      </c>
      <c r="O585" s="32">
        <f t="shared" si="53"/>
        <v>1375</v>
      </c>
      <c r="P585" s="87">
        <f t="shared" si="54"/>
        <v>0</v>
      </c>
      <c r="Q585" s="32">
        <f t="shared" si="52"/>
        <v>1375</v>
      </c>
      <c r="R585" s="32">
        <f t="shared" si="55"/>
        <v>0</v>
      </c>
      <c r="S585" s="87">
        <f t="shared" si="56"/>
        <v>0</v>
      </c>
      <c r="T585" s="87">
        <f t="shared" si="57"/>
        <v>0</v>
      </c>
      <c r="U585" s="87">
        <f t="shared" si="58"/>
        <v>1804.2280000000001</v>
      </c>
      <c r="V585" s="87">
        <v>1150</v>
      </c>
      <c r="W585" s="87">
        <f t="shared" si="59"/>
        <v>654.22800000000007</v>
      </c>
      <c r="X585" s="88">
        <v>5</v>
      </c>
      <c r="Y585" s="41">
        <f t="shared" si="71"/>
        <v>1375</v>
      </c>
      <c r="Z585" s="41"/>
      <c r="AA585" s="41"/>
      <c r="AB585" s="41"/>
      <c r="AC585" s="10">
        <v>4</v>
      </c>
      <c r="AD585" s="17">
        <v>44947</v>
      </c>
    </row>
    <row r="586" spans="1:30" ht="16.5" thickBot="1" x14ac:dyDescent="0.3">
      <c r="A586" s="66">
        <v>584</v>
      </c>
      <c r="B586" s="49" t="s">
        <v>681</v>
      </c>
      <c r="C586" s="49" t="s">
        <v>682</v>
      </c>
      <c r="D586" s="49" t="s">
        <v>831</v>
      </c>
      <c r="E586" s="67" t="s">
        <v>149</v>
      </c>
      <c r="F586" s="67">
        <v>2</v>
      </c>
      <c r="G586" s="67"/>
      <c r="H586" s="67"/>
      <c r="I586" s="67">
        <f t="shared" si="69"/>
        <v>0</v>
      </c>
      <c r="J586" s="67"/>
      <c r="K586" s="67">
        <f t="shared" si="70"/>
        <v>0</v>
      </c>
      <c r="L586" s="67">
        <f t="shared" si="68"/>
        <v>0</v>
      </c>
      <c r="M586" s="67">
        <v>0</v>
      </c>
      <c r="N586" s="67">
        <v>-2428</v>
      </c>
      <c r="O586" s="67">
        <f t="shared" si="53"/>
        <v>0</v>
      </c>
      <c r="P586" s="67">
        <f t="shared" si="54"/>
        <v>0</v>
      </c>
      <c r="Q586" s="67">
        <f t="shared" si="52"/>
        <v>0</v>
      </c>
      <c r="R586" s="67">
        <f t="shared" si="55"/>
        <v>0</v>
      </c>
      <c r="S586" s="68">
        <f t="shared" si="56"/>
        <v>0</v>
      </c>
      <c r="T586" s="68">
        <f t="shared" si="57"/>
        <v>0</v>
      </c>
      <c r="U586" s="41">
        <f t="shared" si="58"/>
        <v>-2428</v>
      </c>
      <c r="V586" s="41"/>
      <c r="W586" s="41">
        <f t="shared" si="59"/>
        <v>-2428</v>
      </c>
      <c r="X586" s="41"/>
      <c r="Y586" s="41"/>
      <c r="Z586" s="41"/>
      <c r="AA586" s="41"/>
      <c r="AB586" s="41"/>
    </row>
    <row r="587" spans="1:30" ht="20.25" customHeight="1" thickBot="1" x14ac:dyDescent="0.3">
      <c r="A587" s="79">
        <v>585</v>
      </c>
      <c r="B587" s="108" t="s">
        <v>683</v>
      </c>
      <c r="C587" s="80" t="s">
        <v>682</v>
      </c>
      <c r="D587" s="80">
        <v>0</v>
      </c>
      <c r="E587" s="81" t="s">
        <v>439</v>
      </c>
      <c r="F587" s="81">
        <v>1</v>
      </c>
      <c r="G587" s="81"/>
      <c r="H587" s="81"/>
      <c r="I587" s="81">
        <f t="shared" si="69"/>
        <v>0</v>
      </c>
      <c r="J587" s="81">
        <v>0.05</v>
      </c>
      <c r="K587" s="81">
        <f t="shared" si="70"/>
        <v>0</v>
      </c>
      <c r="L587" s="81">
        <f t="shared" si="68"/>
        <v>0</v>
      </c>
      <c r="M587" s="81">
        <v>-3763</v>
      </c>
      <c r="N587" s="82">
        <v>250.27399999999989</v>
      </c>
      <c r="O587" s="81">
        <f t="shared" si="53"/>
        <v>1100</v>
      </c>
      <c r="P587" s="82">
        <f t="shared" si="54"/>
        <v>0</v>
      </c>
      <c r="Q587" s="81">
        <f t="shared" si="52"/>
        <v>1100</v>
      </c>
      <c r="R587" s="81">
        <f t="shared" si="55"/>
        <v>0</v>
      </c>
      <c r="S587" s="82">
        <f t="shared" si="56"/>
        <v>0</v>
      </c>
      <c r="T587" s="82">
        <f t="shared" si="57"/>
        <v>0</v>
      </c>
      <c r="U587" s="82">
        <f t="shared" si="58"/>
        <v>1350.2739999999999</v>
      </c>
      <c r="V587" s="82">
        <v>2300</v>
      </c>
      <c r="W587" s="82">
        <f t="shared" si="59"/>
        <v>-949.72600000000011</v>
      </c>
      <c r="X587" s="83">
        <v>4</v>
      </c>
      <c r="Y587" s="41">
        <f>Q587+R587</f>
        <v>1100</v>
      </c>
      <c r="Z587" s="41"/>
      <c r="AA587" s="41"/>
      <c r="AB587" s="41"/>
      <c r="AC587" s="10">
        <v>4</v>
      </c>
      <c r="AD587" s="17">
        <v>44950</v>
      </c>
    </row>
    <row r="588" spans="1:30" s="26" customFormat="1" ht="16.5" thickBot="1" x14ac:dyDescent="0.3">
      <c r="A588" s="69">
        <v>586</v>
      </c>
      <c r="B588" s="70" t="s">
        <v>684</v>
      </c>
      <c r="C588" s="72">
        <v>44867</v>
      </c>
      <c r="D588" s="70" t="s">
        <v>451</v>
      </c>
      <c r="E588" s="71" t="s">
        <v>149</v>
      </c>
      <c r="F588" s="71">
        <v>2</v>
      </c>
      <c r="G588" s="67"/>
      <c r="H588" s="67"/>
      <c r="I588" s="67">
        <f t="shared" si="69"/>
        <v>0</v>
      </c>
      <c r="J588" s="71"/>
      <c r="K588" s="67">
        <f t="shared" si="70"/>
        <v>0</v>
      </c>
      <c r="L588" s="67">
        <f t="shared" si="68"/>
        <v>0</v>
      </c>
      <c r="M588" s="71">
        <v>-7526</v>
      </c>
      <c r="N588" s="71">
        <v>5512.5479999999998</v>
      </c>
      <c r="O588" s="67">
        <f t="shared" si="53"/>
        <v>2750</v>
      </c>
      <c r="P588" s="67">
        <f t="shared" si="54"/>
        <v>0</v>
      </c>
      <c r="Q588" s="67">
        <f t="shared" si="52"/>
        <v>2750</v>
      </c>
      <c r="R588" s="67">
        <f t="shared" si="55"/>
        <v>0</v>
      </c>
      <c r="S588" s="68">
        <f t="shared" si="56"/>
        <v>0</v>
      </c>
      <c r="T588" s="68">
        <f t="shared" si="57"/>
        <v>0</v>
      </c>
      <c r="U588" s="41">
        <f t="shared" si="58"/>
        <v>8262.5479999999989</v>
      </c>
      <c r="V588" s="41"/>
      <c r="W588" s="41">
        <f t="shared" si="59"/>
        <v>8262.5479999999989</v>
      </c>
      <c r="X588" s="41">
        <v>5</v>
      </c>
      <c r="Y588" s="41"/>
      <c r="Z588" s="41"/>
      <c r="AA588" s="41"/>
      <c r="AB588" s="41"/>
      <c r="AC588" s="10">
        <v>4</v>
      </c>
      <c r="AD588" s="10"/>
    </row>
    <row r="589" spans="1:30" ht="20.25" customHeight="1" x14ac:dyDescent="0.25">
      <c r="A589" s="6">
        <v>587</v>
      </c>
      <c r="B589" s="111" t="s">
        <v>685</v>
      </c>
      <c r="C589" s="92">
        <v>44874</v>
      </c>
      <c r="D589" s="7"/>
      <c r="E589" s="8" t="s">
        <v>439</v>
      </c>
      <c r="F589" s="8">
        <v>4</v>
      </c>
      <c r="G589" s="8"/>
      <c r="H589" s="8"/>
      <c r="I589" s="8">
        <f t="shared" si="69"/>
        <v>0</v>
      </c>
      <c r="J589" s="8">
        <v>2.36</v>
      </c>
      <c r="K589" s="8">
        <f t="shared" si="70"/>
        <v>2.25</v>
      </c>
      <c r="L589" s="8">
        <f t="shared" si="68"/>
        <v>0</v>
      </c>
      <c r="M589" s="8">
        <v>-15052</v>
      </c>
      <c r="N589" s="9">
        <v>5.2280000000000655</v>
      </c>
      <c r="O589" s="8">
        <f t="shared" si="53"/>
        <v>5500</v>
      </c>
      <c r="P589" s="9">
        <f t="shared" si="54"/>
        <v>0</v>
      </c>
      <c r="Q589" s="8">
        <f t="shared" si="52"/>
        <v>5500</v>
      </c>
      <c r="R589" s="8">
        <f t="shared" si="55"/>
        <v>0</v>
      </c>
      <c r="S589" s="9">
        <f t="shared" si="56"/>
        <v>0</v>
      </c>
      <c r="T589" s="9">
        <f t="shared" si="57"/>
        <v>0</v>
      </c>
      <c r="U589" s="9">
        <f t="shared" si="58"/>
        <v>5505.2280000000001</v>
      </c>
      <c r="V589" s="9">
        <v>4600</v>
      </c>
      <c r="W589" s="9">
        <f t="shared" si="59"/>
        <v>905.22800000000007</v>
      </c>
      <c r="X589" s="84">
        <v>5</v>
      </c>
      <c r="Y589" s="41">
        <f t="shared" ref="Y589:Y608" si="72">Q589+R589</f>
        <v>5500</v>
      </c>
      <c r="Z589" s="41"/>
      <c r="AA589" s="41"/>
      <c r="AB589" s="41"/>
      <c r="AC589" s="10">
        <v>4</v>
      </c>
      <c r="AD589" s="17">
        <v>44930</v>
      </c>
    </row>
    <row r="590" spans="1:30" ht="20.25" customHeight="1" x14ac:dyDescent="0.25">
      <c r="A590" s="11">
        <v>588</v>
      </c>
      <c r="B590" s="114" t="s">
        <v>686</v>
      </c>
      <c r="C590" s="29">
        <v>44872</v>
      </c>
      <c r="D590" s="12"/>
      <c r="E590" s="13" t="s">
        <v>439</v>
      </c>
      <c r="F590" s="13">
        <v>2</v>
      </c>
      <c r="G590" s="13"/>
      <c r="H590" s="13"/>
      <c r="I590" s="13">
        <f t="shared" si="69"/>
        <v>0</v>
      </c>
      <c r="J590" s="13">
        <v>1.2</v>
      </c>
      <c r="K590" s="13">
        <f t="shared" si="70"/>
        <v>1.25</v>
      </c>
      <c r="L590" s="13">
        <f t="shared" si="68"/>
        <v>0</v>
      </c>
      <c r="M590" s="13">
        <v>-7526</v>
      </c>
      <c r="N590" s="14">
        <v>-209.28800000000001</v>
      </c>
      <c r="O590" s="13">
        <f t="shared" si="53"/>
        <v>2200</v>
      </c>
      <c r="P590" s="14">
        <f t="shared" si="54"/>
        <v>0</v>
      </c>
      <c r="Q590" s="13">
        <f t="shared" si="52"/>
        <v>2200</v>
      </c>
      <c r="R590" s="13">
        <f t="shared" si="55"/>
        <v>0</v>
      </c>
      <c r="S590" s="14">
        <f t="shared" si="56"/>
        <v>0</v>
      </c>
      <c r="T590" s="14">
        <f t="shared" si="57"/>
        <v>0</v>
      </c>
      <c r="U590" s="14">
        <f t="shared" si="58"/>
        <v>1990.712</v>
      </c>
      <c r="V590" s="14">
        <v>2300</v>
      </c>
      <c r="W590" s="14">
        <f t="shared" si="59"/>
        <v>-309.28800000000001</v>
      </c>
      <c r="X590" s="85">
        <v>4</v>
      </c>
      <c r="Y590" s="41">
        <f t="shared" si="72"/>
        <v>2200</v>
      </c>
      <c r="Z590" s="41"/>
      <c r="AA590" s="41"/>
      <c r="AB590" s="41"/>
      <c r="AC590" s="10">
        <v>4</v>
      </c>
      <c r="AD590" s="17">
        <v>44928</v>
      </c>
    </row>
    <row r="591" spans="1:30" ht="20.25" customHeight="1" x14ac:dyDescent="0.25">
      <c r="A591" s="11">
        <v>589</v>
      </c>
      <c r="B591" s="114" t="s">
        <v>687</v>
      </c>
      <c r="C591" s="29">
        <v>44879</v>
      </c>
      <c r="D591" s="12"/>
      <c r="E591" s="13" t="s">
        <v>439</v>
      </c>
      <c r="F591" s="13">
        <v>2</v>
      </c>
      <c r="G591" s="13"/>
      <c r="H591" s="13"/>
      <c r="I591" s="13">
        <f t="shared" si="69"/>
        <v>0</v>
      </c>
      <c r="J591" s="13">
        <v>2.4700000000000002</v>
      </c>
      <c r="K591" s="13">
        <f t="shared" si="70"/>
        <v>2.5</v>
      </c>
      <c r="L591" s="13">
        <f t="shared" si="68"/>
        <v>0.5</v>
      </c>
      <c r="M591" s="13">
        <v>-7526</v>
      </c>
      <c r="N591" s="14">
        <v>2046.6779999999999</v>
      </c>
      <c r="O591" s="13">
        <f t="shared" si="53"/>
        <v>2200</v>
      </c>
      <c r="P591" s="14">
        <f t="shared" si="54"/>
        <v>0</v>
      </c>
      <c r="Q591" s="13">
        <f t="shared" si="52"/>
        <v>2200</v>
      </c>
      <c r="R591" s="13">
        <f t="shared" si="55"/>
        <v>550</v>
      </c>
      <c r="S591" s="14">
        <f t="shared" si="56"/>
        <v>0</v>
      </c>
      <c r="T591" s="14">
        <f t="shared" si="57"/>
        <v>0</v>
      </c>
      <c r="U591" s="14">
        <f t="shared" si="58"/>
        <v>4796.6779999999999</v>
      </c>
      <c r="V591" s="14">
        <v>2300</v>
      </c>
      <c r="W591" s="14">
        <f t="shared" si="59"/>
        <v>2496.6779999999999</v>
      </c>
      <c r="X591" s="85">
        <v>4</v>
      </c>
      <c r="Y591" s="41">
        <f t="shared" si="72"/>
        <v>2750</v>
      </c>
      <c r="Z591" s="41"/>
      <c r="AA591" s="41"/>
      <c r="AB591" s="41"/>
      <c r="AC591" s="10">
        <v>4</v>
      </c>
      <c r="AD591" s="17">
        <v>44935</v>
      </c>
    </row>
    <row r="592" spans="1:30" ht="20.25" customHeight="1" x14ac:dyDescent="0.25">
      <c r="A592" s="11">
        <v>590</v>
      </c>
      <c r="B592" s="114" t="s">
        <v>688</v>
      </c>
      <c r="C592" s="29">
        <v>44879</v>
      </c>
      <c r="D592" s="12"/>
      <c r="E592" s="13" t="s">
        <v>439</v>
      </c>
      <c r="F592" s="13">
        <v>1</v>
      </c>
      <c r="G592" s="13"/>
      <c r="H592" s="13"/>
      <c r="I592" s="13">
        <f t="shared" si="69"/>
        <v>0</v>
      </c>
      <c r="J592" s="13">
        <v>0.28000000000000003</v>
      </c>
      <c r="K592" s="13">
        <f t="shared" si="70"/>
        <v>0.25</v>
      </c>
      <c r="L592" s="13">
        <f t="shared" si="68"/>
        <v>0</v>
      </c>
      <c r="M592" s="13">
        <v>-3763</v>
      </c>
      <c r="N592" s="14">
        <v>708.83599999999979</v>
      </c>
      <c r="O592" s="13">
        <f t="shared" si="53"/>
        <v>1100</v>
      </c>
      <c r="P592" s="14">
        <f t="shared" si="54"/>
        <v>0</v>
      </c>
      <c r="Q592" s="13">
        <f t="shared" si="52"/>
        <v>1100</v>
      </c>
      <c r="R592" s="13">
        <f t="shared" si="55"/>
        <v>0</v>
      </c>
      <c r="S592" s="14">
        <f t="shared" si="56"/>
        <v>0</v>
      </c>
      <c r="T592" s="14">
        <f t="shared" si="57"/>
        <v>0</v>
      </c>
      <c r="U592" s="14">
        <f t="shared" si="58"/>
        <v>1808.8359999999998</v>
      </c>
      <c r="V592" s="14">
        <v>1150</v>
      </c>
      <c r="W592" s="14">
        <f t="shared" si="59"/>
        <v>658.83599999999979</v>
      </c>
      <c r="X592" s="85">
        <v>4</v>
      </c>
      <c r="Y592" s="41">
        <f t="shared" si="72"/>
        <v>1100</v>
      </c>
      <c r="Z592" s="41"/>
      <c r="AA592" s="41"/>
      <c r="AB592" s="41"/>
      <c r="AC592" s="10">
        <v>4</v>
      </c>
      <c r="AD592" s="17">
        <v>44935</v>
      </c>
    </row>
    <row r="593" spans="1:30" ht="20.25" customHeight="1" x14ac:dyDescent="0.25">
      <c r="A593" s="11">
        <v>591</v>
      </c>
      <c r="B593" s="114" t="s">
        <v>689</v>
      </c>
      <c r="C593" s="29">
        <v>44879</v>
      </c>
      <c r="D593" s="12"/>
      <c r="E593" s="13" t="s">
        <v>439</v>
      </c>
      <c r="F593" s="13">
        <v>1</v>
      </c>
      <c r="G593" s="13"/>
      <c r="H593" s="13"/>
      <c r="I593" s="13">
        <f t="shared" si="69"/>
        <v>0</v>
      </c>
      <c r="J593" s="13">
        <v>0.77</v>
      </c>
      <c r="K593" s="13">
        <f t="shared" si="70"/>
        <v>0.75</v>
      </c>
      <c r="L593" s="13">
        <f t="shared" si="68"/>
        <v>0</v>
      </c>
      <c r="M593" s="13">
        <v>-3763</v>
      </c>
      <c r="N593" s="14">
        <v>1288.058</v>
      </c>
      <c r="O593" s="13">
        <f t="shared" si="53"/>
        <v>1100</v>
      </c>
      <c r="P593" s="14">
        <f t="shared" si="54"/>
        <v>0</v>
      </c>
      <c r="Q593" s="13">
        <f t="shared" si="52"/>
        <v>1100</v>
      </c>
      <c r="R593" s="13">
        <f t="shared" si="55"/>
        <v>0</v>
      </c>
      <c r="S593" s="14">
        <f t="shared" si="56"/>
        <v>0</v>
      </c>
      <c r="T593" s="14">
        <f t="shared" si="57"/>
        <v>0</v>
      </c>
      <c r="U593" s="14">
        <f t="shared" si="58"/>
        <v>2388.058</v>
      </c>
      <c r="V593" s="14">
        <v>1150</v>
      </c>
      <c r="W593" s="14">
        <f t="shared" si="59"/>
        <v>1238.058</v>
      </c>
      <c r="X593" s="85">
        <v>4</v>
      </c>
      <c r="Y593" s="41">
        <f t="shared" si="72"/>
        <v>1100</v>
      </c>
      <c r="Z593" s="41"/>
      <c r="AA593" s="41"/>
      <c r="AB593" s="41"/>
      <c r="AC593" s="10">
        <v>4</v>
      </c>
      <c r="AD593" s="17">
        <v>44935</v>
      </c>
    </row>
    <row r="594" spans="1:30" ht="20.25" customHeight="1" x14ac:dyDescent="0.25">
      <c r="A594" s="11">
        <v>592</v>
      </c>
      <c r="B594" s="114" t="s">
        <v>690</v>
      </c>
      <c r="C594" s="29">
        <v>44882</v>
      </c>
      <c r="D594" s="12"/>
      <c r="E594" s="13" t="s">
        <v>439</v>
      </c>
      <c r="F594" s="13">
        <v>1</v>
      </c>
      <c r="G594" s="13"/>
      <c r="H594" s="13"/>
      <c r="I594" s="13">
        <f t="shared" si="69"/>
        <v>0</v>
      </c>
      <c r="J594" s="13">
        <v>0.28000000000000003</v>
      </c>
      <c r="K594" s="13">
        <f t="shared" si="70"/>
        <v>0.25</v>
      </c>
      <c r="L594" s="13">
        <f t="shared" si="68"/>
        <v>0</v>
      </c>
      <c r="M594" s="13">
        <v>-3763</v>
      </c>
      <c r="N594" s="14">
        <v>412.30399999999963</v>
      </c>
      <c r="O594" s="13">
        <f t="shared" si="53"/>
        <v>1375</v>
      </c>
      <c r="P594" s="14">
        <f t="shared" si="54"/>
        <v>0</v>
      </c>
      <c r="Q594" s="13">
        <f t="shared" si="52"/>
        <v>1375</v>
      </c>
      <c r="R594" s="13">
        <f t="shared" si="55"/>
        <v>0</v>
      </c>
      <c r="S594" s="14">
        <f t="shared" si="56"/>
        <v>0</v>
      </c>
      <c r="T594" s="14">
        <f t="shared" si="57"/>
        <v>0</v>
      </c>
      <c r="U594" s="14">
        <f t="shared" si="58"/>
        <v>1787.3039999999996</v>
      </c>
      <c r="V594" s="14">
        <v>1150</v>
      </c>
      <c r="W594" s="14">
        <f t="shared" si="59"/>
        <v>637.30399999999963</v>
      </c>
      <c r="X594" s="85">
        <v>5</v>
      </c>
      <c r="Y594" s="41">
        <f t="shared" si="72"/>
        <v>1375</v>
      </c>
      <c r="Z594" s="41"/>
      <c r="AA594" s="41"/>
      <c r="AB594" s="41"/>
      <c r="AC594" s="10">
        <v>4</v>
      </c>
      <c r="AD594" s="17">
        <v>44938</v>
      </c>
    </row>
    <row r="595" spans="1:30" ht="20.25" customHeight="1" x14ac:dyDescent="0.25">
      <c r="A595" s="11">
        <v>593</v>
      </c>
      <c r="B595" s="114" t="s">
        <v>691</v>
      </c>
      <c r="C595" s="29">
        <v>44883</v>
      </c>
      <c r="D595" s="12"/>
      <c r="E595" s="13" t="s">
        <v>439</v>
      </c>
      <c r="F595" s="13">
        <v>1</v>
      </c>
      <c r="G595" s="13"/>
      <c r="H595" s="13"/>
      <c r="I595" s="13">
        <f t="shared" si="69"/>
        <v>0</v>
      </c>
      <c r="J595" s="13">
        <v>1.61</v>
      </c>
      <c r="K595" s="13">
        <f t="shared" si="70"/>
        <v>1.5</v>
      </c>
      <c r="L595" s="13">
        <f t="shared" si="68"/>
        <v>0.5</v>
      </c>
      <c r="M595" s="13">
        <v>-3763</v>
      </c>
      <c r="N595" s="14">
        <v>2707.63</v>
      </c>
      <c r="O595" s="13">
        <f t="shared" si="53"/>
        <v>1375</v>
      </c>
      <c r="P595" s="14">
        <f t="shared" si="54"/>
        <v>0</v>
      </c>
      <c r="Q595" s="13">
        <f t="shared" si="52"/>
        <v>1375</v>
      </c>
      <c r="R595" s="13">
        <f t="shared" si="55"/>
        <v>687.5</v>
      </c>
      <c r="S595" s="14">
        <f t="shared" si="56"/>
        <v>0</v>
      </c>
      <c r="T595" s="14">
        <f t="shared" si="57"/>
        <v>0</v>
      </c>
      <c r="U595" s="14">
        <f t="shared" si="58"/>
        <v>4770.13</v>
      </c>
      <c r="V595" s="14">
        <v>1150</v>
      </c>
      <c r="W595" s="14">
        <f t="shared" si="59"/>
        <v>3620.13</v>
      </c>
      <c r="X595" s="85">
        <v>5</v>
      </c>
      <c r="Y595" s="41">
        <f t="shared" si="72"/>
        <v>2062.5</v>
      </c>
      <c r="Z595" s="41"/>
      <c r="AA595" s="41"/>
      <c r="AB595" s="41"/>
      <c r="AC595" s="10">
        <v>4</v>
      </c>
      <c r="AD595" s="17">
        <v>44939</v>
      </c>
    </row>
    <row r="596" spans="1:30" ht="20.25" customHeight="1" x14ac:dyDescent="0.25">
      <c r="A596" s="11">
        <v>594</v>
      </c>
      <c r="B596" s="114" t="s">
        <v>692</v>
      </c>
      <c r="C596" s="29">
        <v>44893</v>
      </c>
      <c r="D596" s="50"/>
      <c r="E596" s="13" t="s">
        <v>439</v>
      </c>
      <c r="F596" s="13">
        <v>2</v>
      </c>
      <c r="G596" s="13"/>
      <c r="H596" s="13"/>
      <c r="I596" s="13">
        <f t="shared" si="69"/>
        <v>0</v>
      </c>
      <c r="J596" s="13">
        <v>2.75</v>
      </c>
      <c r="K596" s="13">
        <f t="shared" si="70"/>
        <v>2.75</v>
      </c>
      <c r="L596" s="13">
        <f t="shared" si="68"/>
        <v>0.75</v>
      </c>
      <c r="M596" s="13">
        <v>-7526</v>
      </c>
      <c r="N596" s="14">
        <v>899.53599999999915</v>
      </c>
      <c r="O596" s="13">
        <f t="shared" si="53"/>
        <v>2200</v>
      </c>
      <c r="P596" s="14">
        <f t="shared" si="54"/>
        <v>0</v>
      </c>
      <c r="Q596" s="13">
        <f t="shared" si="52"/>
        <v>2200</v>
      </c>
      <c r="R596" s="13">
        <f t="shared" si="55"/>
        <v>825</v>
      </c>
      <c r="S596" s="14">
        <f t="shared" si="56"/>
        <v>0</v>
      </c>
      <c r="T596" s="14">
        <f t="shared" si="57"/>
        <v>0</v>
      </c>
      <c r="U596" s="14">
        <f t="shared" si="58"/>
        <v>3924.5359999999991</v>
      </c>
      <c r="V596" s="14">
        <v>3550</v>
      </c>
      <c r="W596" s="14">
        <f t="shared" si="59"/>
        <v>374.53599999999915</v>
      </c>
      <c r="X596" s="85">
        <v>4</v>
      </c>
      <c r="Y596" s="41">
        <f t="shared" si="72"/>
        <v>3025</v>
      </c>
      <c r="Z596" s="41"/>
      <c r="AA596" s="41"/>
      <c r="AB596" s="41"/>
      <c r="AC596" s="10">
        <v>4</v>
      </c>
      <c r="AD596" s="17">
        <v>44949</v>
      </c>
    </row>
    <row r="597" spans="1:30" ht="20.25" customHeight="1" x14ac:dyDescent="0.25">
      <c r="A597" s="11">
        <v>595</v>
      </c>
      <c r="B597" s="114" t="s">
        <v>693</v>
      </c>
      <c r="C597" s="29">
        <v>44894</v>
      </c>
      <c r="D597" s="50"/>
      <c r="E597" s="13" t="s">
        <v>439</v>
      </c>
      <c r="F597" s="13">
        <v>2</v>
      </c>
      <c r="G597" s="13"/>
      <c r="H597" s="13"/>
      <c r="I597" s="13">
        <f t="shared" si="69"/>
        <v>0</v>
      </c>
      <c r="J597" s="13">
        <v>2.79</v>
      </c>
      <c r="K597" s="13">
        <f t="shared" si="70"/>
        <v>2.75</v>
      </c>
      <c r="L597" s="13">
        <f t="shared" si="68"/>
        <v>0.75</v>
      </c>
      <c r="M597" s="13">
        <v>-7526</v>
      </c>
      <c r="N597" s="14">
        <v>469.95800000000054</v>
      </c>
      <c r="O597" s="13">
        <f t="shared" si="53"/>
        <v>2200</v>
      </c>
      <c r="P597" s="14">
        <f t="shared" si="54"/>
        <v>0</v>
      </c>
      <c r="Q597" s="13">
        <f t="shared" si="52"/>
        <v>2200</v>
      </c>
      <c r="R597" s="13">
        <f t="shared" si="55"/>
        <v>825</v>
      </c>
      <c r="S597" s="14">
        <f t="shared" si="56"/>
        <v>0</v>
      </c>
      <c r="T597" s="14">
        <f t="shared" si="57"/>
        <v>0</v>
      </c>
      <c r="U597" s="14">
        <f t="shared" si="58"/>
        <v>3494.9580000000005</v>
      </c>
      <c r="V597" s="14"/>
      <c r="W597" s="14">
        <f t="shared" si="59"/>
        <v>3494.9580000000005</v>
      </c>
      <c r="X597" s="85">
        <v>4</v>
      </c>
      <c r="Y597" s="41">
        <f t="shared" si="72"/>
        <v>3025</v>
      </c>
      <c r="Z597" s="41"/>
      <c r="AA597" s="41"/>
      <c r="AB597" s="41"/>
      <c r="AC597" s="10">
        <v>4</v>
      </c>
      <c r="AD597" s="17">
        <v>44950</v>
      </c>
    </row>
    <row r="598" spans="1:30" ht="20.25" customHeight="1" x14ac:dyDescent="0.25">
      <c r="A598" s="11">
        <v>596</v>
      </c>
      <c r="B598" s="114" t="s">
        <v>694</v>
      </c>
      <c r="C598" s="29">
        <v>44894</v>
      </c>
      <c r="D598" s="50"/>
      <c r="E598" s="13" t="s">
        <v>439</v>
      </c>
      <c r="F598" s="13">
        <v>2</v>
      </c>
      <c r="G598" s="13"/>
      <c r="H598" s="13"/>
      <c r="I598" s="13">
        <f t="shared" si="69"/>
        <v>0</v>
      </c>
      <c r="J598" s="13">
        <v>2.08</v>
      </c>
      <c r="K598" s="13">
        <f t="shared" si="70"/>
        <v>2</v>
      </c>
      <c r="L598" s="13">
        <f t="shared" si="68"/>
        <v>0</v>
      </c>
      <c r="M598" s="13">
        <v>-7526</v>
      </c>
      <c r="N598" s="14">
        <v>-24.69800000000032</v>
      </c>
      <c r="O598" s="13">
        <f t="shared" si="53"/>
        <v>2200</v>
      </c>
      <c r="P598" s="14">
        <f t="shared" si="54"/>
        <v>0</v>
      </c>
      <c r="Q598" s="13">
        <f t="shared" si="52"/>
        <v>2200</v>
      </c>
      <c r="R598" s="13">
        <f t="shared" si="55"/>
        <v>0</v>
      </c>
      <c r="S598" s="14">
        <f t="shared" si="56"/>
        <v>0</v>
      </c>
      <c r="T598" s="14">
        <f t="shared" si="57"/>
        <v>0</v>
      </c>
      <c r="U598" s="14">
        <f t="shared" si="58"/>
        <v>2175.3019999999997</v>
      </c>
      <c r="V598" s="14">
        <v>2300</v>
      </c>
      <c r="W598" s="14">
        <f t="shared" si="59"/>
        <v>-124.69800000000032</v>
      </c>
      <c r="X598" s="85">
        <v>4</v>
      </c>
      <c r="Y598" s="41">
        <f t="shared" si="72"/>
        <v>2200</v>
      </c>
      <c r="Z598" s="41"/>
      <c r="AA598" s="41"/>
      <c r="AB598" s="41"/>
      <c r="AC598" s="10">
        <v>4</v>
      </c>
      <c r="AD598" s="17">
        <v>44950</v>
      </c>
    </row>
    <row r="599" spans="1:30" ht="20.25" customHeight="1" x14ac:dyDescent="0.25">
      <c r="A599" s="11">
        <v>597</v>
      </c>
      <c r="B599" s="114" t="s">
        <v>695</v>
      </c>
      <c r="C599" s="29">
        <v>44894</v>
      </c>
      <c r="D599" s="50"/>
      <c r="E599" s="13" t="s">
        <v>439</v>
      </c>
      <c r="F599" s="13">
        <v>2</v>
      </c>
      <c r="G599" s="13"/>
      <c r="H599" s="13"/>
      <c r="I599" s="13">
        <f t="shared" si="69"/>
        <v>0</v>
      </c>
      <c r="J599" s="13">
        <v>2.79</v>
      </c>
      <c r="K599" s="13">
        <f t="shared" si="70"/>
        <v>2.75</v>
      </c>
      <c r="L599" s="13">
        <f t="shared" si="68"/>
        <v>0.75</v>
      </c>
      <c r="M599" s="13">
        <v>-7526</v>
      </c>
      <c r="N599" s="14">
        <v>-180.0359999999996</v>
      </c>
      <c r="O599" s="13">
        <f t="shared" si="53"/>
        <v>2200</v>
      </c>
      <c r="P599" s="14">
        <f t="shared" si="54"/>
        <v>0</v>
      </c>
      <c r="Q599" s="13">
        <f t="shared" si="52"/>
        <v>2200</v>
      </c>
      <c r="R599" s="13">
        <f t="shared" si="55"/>
        <v>825</v>
      </c>
      <c r="S599" s="14">
        <f t="shared" si="56"/>
        <v>0</v>
      </c>
      <c r="T599" s="14">
        <f t="shared" si="57"/>
        <v>0</v>
      </c>
      <c r="U599" s="14">
        <f t="shared" si="58"/>
        <v>2844.9640000000004</v>
      </c>
      <c r="V599" s="14">
        <v>4038</v>
      </c>
      <c r="W599" s="14">
        <f t="shared" si="59"/>
        <v>-1193.0359999999996</v>
      </c>
      <c r="X599" s="85">
        <v>4</v>
      </c>
      <c r="Y599" s="41">
        <f t="shared" si="72"/>
        <v>3025</v>
      </c>
      <c r="Z599" s="41"/>
      <c r="AA599" s="41"/>
      <c r="AB599" s="41"/>
      <c r="AC599" s="10">
        <v>4</v>
      </c>
      <c r="AD599" s="17">
        <v>44950</v>
      </c>
    </row>
    <row r="600" spans="1:30" ht="20.25" customHeight="1" x14ac:dyDescent="0.25">
      <c r="A600" s="11">
        <v>598</v>
      </c>
      <c r="B600" s="114" t="s">
        <v>696</v>
      </c>
      <c r="C600" s="29">
        <v>44894</v>
      </c>
      <c r="D600" s="50"/>
      <c r="E600" s="13" t="s">
        <v>439</v>
      </c>
      <c r="F600" s="13">
        <v>2</v>
      </c>
      <c r="G600" s="13"/>
      <c r="H600" s="13"/>
      <c r="I600" s="13">
        <f t="shared" si="69"/>
        <v>0</v>
      </c>
      <c r="J600" s="13">
        <v>2.84</v>
      </c>
      <c r="K600" s="13">
        <f t="shared" si="70"/>
        <v>2.75</v>
      </c>
      <c r="L600" s="13">
        <f t="shared" si="68"/>
        <v>0.75</v>
      </c>
      <c r="M600" s="13">
        <v>-7526</v>
      </c>
      <c r="N600" s="14">
        <v>-459.94399999999951</v>
      </c>
      <c r="O600" s="13">
        <f t="shared" si="53"/>
        <v>2200</v>
      </c>
      <c r="P600" s="14">
        <f t="shared" si="54"/>
        <v>0</v>
      </c>
      <c r="Q600" s="13">
        <f t="shared" ref="Q600:Q639" si="73">MAX(P600,O600)</f>
        <v>2200</v>
      </c>
      <c r="R600" s="13">
        <f t="shared" si="55"/>
        <v>825</v>
      </c>
      <c r="S600" s="14">
        <f t="shared" si="56"/>
        <v>0</v>
      </c>
      <c r="T600" s="14">
        <f t="shared" si="57"/>
        <v>0</v>
      </c>
      <c r="U600" s="14">
        <f t="shared" si="58"/>
        <v>2565.0560000000005</v>
      </c>
      <c r="V600" s="14">
        <v>4500</v>
      </c>
      <c r="W600" s="14">
        <f t="shared" si="59"/>
        <v>-1934.9439999999995</v>
      </c>
      <c r="X600" s="85">
        <v>4</v>
      </c>
      <c r="Y600" s="41">
        <f t="shared" si="72"/>
        <v>3025</v>
      </c>
      <c r="Z600" s="41"/>
      <c r="AA600" s="41"/>
      <c r="AB600" s="41"/>
      <c r="AC600" s="10">
        <v>4</v>
      </c>
      <c r="AD600" s="17">
        <v>44950</v>
      </c>
    </row>
    <row r="601" spans="1:30" ht="20.25" customHeight="1" x14ac:dyDescent="0.25">
      <c r="A601" s="11">
        <v>599</v>
      </c>
      <c r="B601" s="114" t="s">
        <v>697</v>
      </c>
      <c r="C601" s="29">
        <v>44910</v>
      </c>
      <c r="D601" s="50"/>
      <c r="E601" s="13" t="s">
        <v>439</v>
      </c>
      <c r="F601" s="13">
        <v>1</v>
      </c>
      <c r="G601" s="13"/>
      <c r="H601" s="13"/>
      <c r="I601" s="13">
        <f t="shared" si="69"/>
        <v>0</v>
      </c>
      <c r="J601" s="13">
        <v>0.84</v>
      </c>
      <c r="K601" s="13">
        <f t="shared" si="70"/>
        <v>0.75</v>
      </c>
      <c r="L601" s="13">
        <f t="shared" si="68"/>
        <v>0</v>
      </c>
      <c r="M601" s="13">
        <v>-3763</v>
      </c>
      <c r="N601" s="14">
        <v>1015.3800000000001</v>
      </c>
      <c r="O601" s="13">
        <f t="shared" ref="O601:O639" si="74">F601*X601*275</f>
        <v>1100</v>
      </c>
      <c r="P601" s="14">
        <f t="shared" ref="P601:P639" si="75">I601*11.2</f>
        <v>0</v>
      </c>
      <c r="Q601" s="13">
        <f t="shared" si="73"/>
        <v>1100</v>
      </c>
      <c r="R601" s="13">
        <f t="shared" ref="R601:R639" si="76">L601*X601*275</f>
        <v>0</v>
      </c>
      <c r="S601" s="14">
        <f t="shared" ref="S601:S639" si="77">I601*0.53</f>
        <v>0</v>
      </c>
      <c r="T601" s="14">
        <f t="shared" ref="T601:T639" si="78">P601*9%</f>
        <v>0</v>
      </c>
      <c r="U601" s="14">
        <f t="shared" ref="U601:U639" si="79">N601+Q601+R601+S601+T601</f>
        <v>2115.38</v>
      </c>
      <c r="V601" s="14">
        <v>1150</v>
      </c>
      <c r="W601" s="14">
        <f t="shared" ref="W601:W639" si="80">U601-V601</f>
        <v>965.38000000000011</v>
      </c>
      <c r="X601" s="85">
        <v>4</v>
      </c>
      <c r="Y601" s="41">
        <f t="shared" si="72"/>
        <v>1100</v>
      </c>
      <c r="Z601" s="41"/>
      <c r="AA601" s="41"/>
      <c r="AB601" s="41"/>
      <c r="AC601" s="10">
        <v>4</v>
      </c>
      <c r="AD601" s="17">
        <v>44938</v>
      </c>
    </row>
    <row r="602" spans="1:30" ht="20.25" customHeight="1" x14ac:dyDescent="0.25">
      <c r="A602" s="11">
        <v>600</v>
      </c>
      <c r="B602" s="114" t="s">
        <v>698</v>
      </c>
      <c r="C602" s="29">
        <v>44910</v>
      </c>
      <c r="D602" s="50"/>
      <c r="E602" s="13" t="s">
        <v>439</v>
      </c>
      <c r="F602" s="13">
        <v>1</v>
      </c>
      <c r="G602" s="13"/>
      <c r="H602" s="13"/>
      <c r="I602" s="13">
        <f t="shared" si="69"/>
        <v>0</v>
      </c>
      <c r="J602" s="13">
        <v>0.23</v>
      </c>
      <c r="K602" s="13">
        <f t="shared" si="70"/>
        <v>0.25</v>
      </c>
      <c r="L602" s="13">
        <f t="shared" si="68"/>
        <v>0</v>
      </c>
      <c r="M602" s="13">
        <v>-3763</v>
      </c>
      <c r="N602" s="14">
        <v>2162.3039999999996</v>
      </c>
      <c r="O602" s="13">
        <f t="shared" si="74"/>
        <v>1375</v>
      </c>
      <c r="P602" s="14">
        <f t="shared" si="75"/>
        <v>0</v>
      </c>
      <c r="Q602" s="13">
        <f t="shared" si="73"/>
        <v>1375</v>
      </c>
      <c r="R602" s="13">
        <f t="shared" si="76"/>
        <v>0</v>
      </c>
      <c r="S602" s="14">
        <f t="shared" si="77"/>
        <v>0</v>
      </c>
      <c r="T602" s="14">
        <f t="shared" si="78"/>
        <v>0</v>
      </c>
      <c r="U602" s="14">
        <f t="shared" si="79"/>
        <v>3537.3039999999996</v>
      </c>
      <c r="V602" s="14"/>
      <c r="W602" s="14">
        <f t="shared" si="80"/>
        <v>3537.3039999999996</v>
      </c>
      <c r="X602" s="85">
        <v>5</v>
      </c>
      <c r="Y602" s="41">
        <f t="shared" si="72"/>
        <v>1375</v>
      </c>
      <c r="Z602" s="41"/>
      <c r="AA602" s="41"/>
      <c r="AB602" s="41"/>
      <c r="AC602" s="10">
        <v>4</v>
      </c>
      <c r="AD602" s="17">
        <v>44938</v>
      </c>
    </row>
    <row r="603" spans="1:30" ht="20.25" customHeight="1" x14ac:dyDescent="0.25">
      <c r="A603" s="11">
        <v>601</v>
      </c>
      <c r="B603" s="114" t="s">
        <v>699</v>
      </c>
      <c r="C603" s="29">
        <v>44910</v>
      </c>
      <c r="D603" s="50"/>
      <c r="E603" s="13" t="s">
        <v>439</v>
      </c>
      <c r="F603" s="13">
        <v>2</v>
      </c>
      <c r="G603" s="13"/>
      <c r="H603" s="13"/>
      <c r="I603" s="13">
        <f t="shared" si="69"/>
        <v>0</v>
      </c>
      <c r="J603" s="13">
        <v>2.2999999999999998</v>
      </c>
      <c r="K603" s="13">
        <f t="shared" si="70"/>
        <v>2.25</v>
      </c>
      <c r="L603" s="13">
        <f t="shared" si="68"/>
        <v>0.25</v>
      </c>
      <c r="M603" s="13">
        <v>-7526</v>
      </c>
      <c r="N603" s="14">
        <v>679.21</v>
      </c>
      <c r="O603" s="13">
        <f t="shared" si="74"/>
        <v>2750</v>
      </c>
      <c r="P603" s="14">
        <f t="shared" si="75"/>
        <v>0</v>
      </c>
      <c r="Q603" s="13">
        <f t="shared" si="73"/>
        <v>2750</v>
      </c>
      <c r="R603" s="13">
        <f t="shared" si="76"/>
        <v>343.75</v>
      </c>
      <c r="S603" s="14">
        <f t="shared" si="77"/>
        <v>0</v>
      </c>
      <c r="T603" s="14">
        <f t="shared" si="78"/>
        <v>0</v>
      </c>
      <c r="U603" s="14">
        <f t="shared" si="79"/>
        <v>3772.96</v>
      </c>
      <c r="V603" s="14">
        <v>2960</v>
      </c>
      <c r="W603" s="14">
        <f t="shared" si="80"/>
        <v>812.96</v>
      </c>
      <c r="X603" s="85">
        <v>5</v>
      </c>
      <c r="Y603" s="41">
        <f t="shared" si="72"/>
        <v>3093.75</v>
      </c>
      <c r="Z603" s="41"/>
      <c r="AA603" s="41"/>
      <c r="AB603" s="41"/>
      <c r="AC603" s="10">
        <v>4</v>
      </c>
      <c r="AD603" s="17">
        <v>44938</v>
      </c>
    </row>
    <row r="604" spans="1:30" ht="20.25" customHeight="1" x14ac:dyDescent="0.25">
      <c r="A604" s="11">
        <v>602</v>
      </c>
      <c r="B604" s="114" t="s">
        <v>700</v>
      </c>
      <c r="C604" s="29">
        <v>44910</v>
      </c>
      <c r="D604" s="50"/>
      <c r="E604" s="13" t="s">
        <v>439</v>
      </c>
      <c r="F604" s="13">
        <v>2</v>
      </c>
      <c r="G604" s="13"/>
      <c r="H604" s="13"/>
      <c r="I604" s="13">
        <f t="shared" si="69"/>
        <v>0</v>
      </c>
      <c r="J604" s="13">
        <v>1.88</v>
      </c>
      <c r="K604" s="13">
        <f t="shared" si="70"/>
        <v>2</v>
      </c>
      <c r="L604" s="13">
        <f t="shared" si="68"/>
        <v>0</v>
      </c>
      <c r="M604" s="13">
        <v>-7526</v>
      </c>
      <c r="N604" s="14">
        <v>1826.2919999999995</v>
      </c>
      <c r="O604" s="13">
        <f t="shared" si="74"/>
        <v>2750</v>
      </c>
      <c r="P604" s="14">
        <f t="shared" si="75"/>
        <v>0</v>
      </c>
      <c r="Q604" s="13">
        <f t="shared" si="73"/>
        <v>2750</v>
      </c>
      <c r="R604" s="13">
        <f t="shared" si="76"/>
        <v>0</v>
      </c>
      <c r="S604" s="14">
        <f t="shared" si="77"/>
        <v>0</v>
      </c>
      <c r="T604" s="14">
        <f t="shared" si="78"/>
        <v>0</v>
      </c>
      <c r="U604" s="14">
        <f t="shared" si="79"/>
        <v>4576.2919999999995</v>
      </c>
      <c r="V604" s="14">
        <v>2300</v>
      </c>
      <c r="W604" s="14">
        <f t="shared" si="80"/>
        <v>2276.2919999999995</v>
      </c>
      <c r="X604" s="85">
        <v>5</v>
      </c>
      <c r="Y604" s="41">
        <f t="shared" si="72"/>
        <v>2750</v>
      </c>
      <c r="Z604" s="41"/>
      <c r="AA604" s="41"/>
      <c r="AB604" s="41"/>
      <c r="AC604" s="10">
        <v>4</v>
      </c>
      <c r="AD604" s="17">
        <v>44938</v>
      </c>
    </row>
    <row r="605" spans="1:30" ht="20.25" customHeight="1" x14ac:dyDescent="0.25">
      <c r="A605" s="11">
        <v>603</v>
      </c>
      <c r="B605" s="114" t="s">
        <v>701</v>
      </c>
      <c r="C605" s="29">
        <v>44911</v>
      </c>
      <c r="D605" s="50"/>
      <c r="E605" s="13" t="s">
        <v>439</v>
      </c>
      <c r="F605" s="13">
        <v>1</v>
      </c>
      <c r="G605" s="13"/>
      <c r="H605" s="13"/>
      <c r="I605" s="13">
        <f t="shared" si="69"/>
        <v>0</v>
      </c>
      <c r="J605" s="13">
        <v>0.45</v>
      </c>
      <c r="K605" s="13">
        <f t="shared" si="70"/>
        <v>0.5</v>
      </c>
      <c r="L605" s="13">
        <f t="shared" si="68"/>
        <v>0</v>
      </c>
      <c r="M605" s="13">
        <v>-3763</v>
      </c>
      <c r="N605" s="14">
        <v>1026.1459999999997</v>
      </c>
      <c r="O605" s="13">
        <f t="shared" si="74"/>
        <v>1375</v>
      </c>
      <c r="P605" s="14">
        <f t="shared" si="75"/>
        <v>0</v>
      </c>
      <c r="Q605" s="13">
        <f t="shared" si="73"/>
        <v>1375</v>
      </c>
      <c r="R605" s="13">
        <f t="shared" si="76"/>
        <v>0</v>
      </c>
      <c r="S605" s="14">
        <f t="shared" si="77"/>
        <v>0</v>
      </c>
      <c r="T605" s="14">
        <f t="shared" si="78"/>
        <v>0</v>
      </c>
      <c r="U605" s="14">
        <f t="shared" si="79"/>
        <v>2401.1459999999997</v>
      </c>
      <c r="V605" s="14">
        <v>1150</v>
      </c>
      <c r="W605" s="14">
        <f t="shared" si="80"/>
        <v>1251.1459999999997</v>
      </c>
      <c r="X605" s="85">
        <v>5</v>
      </c>
      <c r="Y605" s="41">
        <f t="shared" si="72"/>
        <v>1375</v>
      </c>
      <c r="Z605" s="41"/>
      <c r="AA605" s="41"/>
      <c r="AB605" s="41"/>
      <c r="AC605" s="10">
        <v>4</v>
      </c>
      <c r="AD605" s="17">
        <v>44939</v>
      </c>
    </row>
    <row r="606" spans="1:30" ht="20.25" customHeight="1" x14ac:dyDescent="0.25">
      <c r="A606" s="11">
        <v>604</v>
      </c>
      <c r="B606" s="114" t="s">
        <v>702</v>
      </c>
      <c r="C606" s="29">
        <v>44912</v>
      </c>
      <c r="D606" s="50"/>
      <c r="E606" s="13" t="s">
        <v>439</v>
      </c>
      <c r="F606" s="13">
        <v>2</v>
      </c>
      <c r="G606" s="13"/>
      <c r="H606" s="13"/>
      <c r="I606" s="13">
        <f t="shared" si="69"/>
        <v>0</v>
      </c>
      <c r="J606" s="13">
        <v>0.03</v>
      </c>
      <c r="K606" s="13">
        <f t="shared" si="70"/>
        <v>0</v>
      </c>
      <c r="L606" s="13">
        <f t="shared" si="68"/>
        <v>0</v>
      </c>
      <c r="M606" s="13">
        <v>-7526</v>
      </c>
      <c r="N606" s="14">
        <v>911.15200000000004</v>
      </c>
      <c r="O606" s="13">
        <f t="shared" si="74"/>
        <v>2750</v>
      </c>
      <c r="P606" s="14">
        <f t="shared" si="75"/>
        <v>0</v>
      </c>
      <c r="Q606" s="13">
        <f t="shared" si="73"/>
        <v>2750</v>
      </c>
      <c r="R606" s="13">
        <f t="shared" si="76"/>
        <v>0</v>
      </c>
      <c r="S606" s="14">
        <f t="shared" si="77"/>
        <v>0</v>
      </c>
      <c r="T606" s="14">
        <f t="shared" si="78"/>
        <v>0</v>
      </c>
      <c r="U606" s="14">
        <f t="shared" si="79"/>
        <v>3661.152</v>
      </c>
      <c r="V606" s="14">
        <v>2300</v>
      </c>
      <c r="W606" s="14">
        <f t="shared" si="80"/>
        <v>1361.152</v>
      </c>
      <c r="X606" s="85">
        <v>5</v>
      </c>
      <c r="Y606" s="41">
        <f t="shared" si="72"/>
        <v>2750</v>
      </c>
      <c r="Z606" s="41"/>
      <c r="AA606" s="41"/>
      <c r="AB606" s="41"/>
      <c r="AC606" s="10">
        <v>4</v>
      </c>
      <c r="AD606" s="17">
        <v>44940</v>
      </c>
    </row>
    <row r="607" spans="1:30" ht="20.25" customHeight="1" x14ac:dyDescent="0.25">
      <c r="A607" s="11">
        <v>605</v>
      </c>
      <c r="B607" s="114" t="s">
        <v>703</v>
      </c>
      <c r="C607" s="29">
        <v>44915</v>
      </c>
      <c r="D607" s="50"/>
      <c r="E607" s="13" t="s">
        <v>439</v>
      </c>
      <c r="F607" s="13">
        <v>2</v>
      </c>
      <c r="G607" s="13"/>
      <c r="H607" s="13"/>
      <c r="I607" s="13">
        <f t="shared" si="69"/>
        <v>0</v>
      </c>
      <c r="J607" s="13">
        <v>2.0499999999999998</v>
      </c>
      <c r="K607" s="13">
        <f t="shared" si="70"/>
        <v>2</v>
      </c>
      <c r="L607" s="13">
        <f t="shared" si="68"/>
        <v>0</v>
      </c>
      <c r="M607" s="13">
        <v>-7526</v>
      </c>
      <c r="N607" s="14">
        <v>887.52</v>
      </c>
      <c r="O607" s="13">
        <f t="shared" si="74"/>
        <v>2200</v>
      </c>
      <c r="P607" s="14">
        <f t="shared" si="75"/>
        <v>0</v>
      </c>
      <c r="Q607" s="13">
        <f t="shared" si="73"/>
        <v>2200</v>
      </c>
      <c r="R607" s="13">
        <f t="shared" si="76"/>
        <v>0</v>
      </c>
      <c r="S607" s="14">
        <f t="shared" si="77"/>
        <v>0</v>
      </c>
      <c r="T607" s="14">
        <f t="shared" si="78"/>
        <v>0</v>
      </c>
      <c r="U607" s="14">
        <f t="shared" si="79"/>
        <v>3087.52</v>
      </c>
      <c r="V607" s="14">
        <v>2300</v>
      </c>
      <c r="W607" s="14">
        <f t="shared" si="80"/>
        <v>787.52</v>
      </c>
      <c r="X607" s="85">
        <v>4</v>
      </c>
      <c r="Y607" s="41">
        <f t="shared" si="72"/>
        <v>2200</v>
      </c>
      <c r="Z607" s="41"/>
      <c r="AA607" s="41"/>
      <c r="AB607" s="41"/>
      <c r="AC607" s="10">
        <v>4</v>
      </c>
      <c r="AD607" s="17">
        <v>44943</v>
      </c>
    </row>
    <row r="608" spans="1:30" ht="20.25" customHeight="1" thickBot="1" x14ac:dyDescent="0.3">
      <c r="A608" s="86">
        <v>606</v>
      </c>
      <c r="B608" s="116" t="s">
        <v>704</v>
      </c>
      <c r="C608" s="31">
        <v>44915</v>
      </c>
      <c r="D608" s="93"/>
      <c r="E608" s="32" t="s">
        <v>439</v>
      </c>
      <c r="F608" s="32">
        <v>2</v>
      </c>
      <c r="G608" s="32"/>
      <c r="H608" s="32"/>
      <c r="I608" s="32">
        <f t="shared" si="69"/>
        <v>0</v>
      </c>
      <c r="J608" s="32">
        <v>3.95</v>
      </c>
      <c r="K608" s="32">
        <f t="shared" si="70"/>
        <v>4</v>
      </c>
      <c r="L608" s="32">
        <f t="shared" si="68"/>
        <v>2</v>
      </c>
      <c r="M608" s="32">
        <v>-7526</v>
      </c>
      <c r="N608" s="87">
        <v>867.52</v>
      </c>
      <c r="O608" s="32">
        <f t="shared" si="74"/>
        <v>2200</v>
      </c>
      <c r="P608" s="87">
        <f t="shared" si="75"/>
        <v>0</v>
      </c>
      <c r="Q608" s="32">
        <f t="shared" si="73"/>
        <v>2200</v>
      </c>
      <c r="R608" s="32">
        <f t="shared" si="76"/>
        <v>2200</v>
      </c>
      <c r="S608" s="87">
        <f t="shared" si="77"/>
        <v>0</v>
      </c>
      <c r="T608" s="87">
        <f t="shared" si="78"/>
        <v>0</v>
      </c>
      <c r="U608" s="87">
        <f t="shared" si="79"/>
        <v>5267.52</v>
      </c>
      <c r="V608" s="87">
        <v>6700</v>
      </c>
      <c r="W608" s="87">
        <f t="shared" si="80"/>
        <v>-1432.4799999999996</v>
      </c>
      <c r="X608" s="88">
        <v>4</v>
      </c>
      <c r="Y608" s="41">
        <f t="shared" si="72"/>
        <v>4400</v>
      </c>
      <c r="Z608" s="41"/>
      <c r="AA608" s="41"/>
      <c r="AB608" s="41"/>
      <c r="AC608" s="10">
        <v>4</v>
      </c>
      <c r="AD608" s="17">
        <v>44943</v>
      </c>
    </row>
    <row r="609" spans="1:30" ht="16.5" thickBot="1" x14ac:dyDescent="0.3">
      <c r="A609" s="66">
        <v>607</v>
      </c>
      <c r="B609" s="49" t="s">
        <v>705</v>
      </c>
      <c r="C609" s="17">
        <v>44917</v>
      </c>
      <c r="D609" s="10" t="s">
        <v>635</v>
      </c>
      <c r="E609" s="67" t="s">
        <v>149</v>
      </c>
      <c r="F609" s="33">
        <v>2</v>
      </c>
      <c r="G609" s="67"/>
      <c r="H609" s="67"/>
      <c r="I609" s="67">
        <f t="shared" si="69"/>
        <v>0</v>
      </c>
      <c r="K609" s="67">
        <f t="shared" si="70"/>
        <v>0</v>
      </c>
      <c r="L609" s="67">
        <f t="shared" si="68"/>
        <v>0</v>
      </c>
      <c r="M609" s="67">
        <v>-3553</v>
      </c>
      <c r="N609" s="67">
        <v>0</v>
      </c>
      <c r="O609" s="67">
        <f t="shared" si="74"/>
        <v>0</v>
      </c>
      <c r="P609" s="67">
        <f t="shared" si="75"/>
        <v>0</v>
      </c>
      <c r="Q609" s="67">
        <f t="shared" si="73"/>
        <v>0</v>
      </c>
      <c r="R609" s="67">
        <f t="shared" si="76"/>
        <v>0</v>
      </c>
      <c r="S609" s="68">
        <f t="shared" si="77"/>
        <v>0</v>
      </c>
      <c r="T609" s="68">
        <f t="shared" si="78"/>
        <v>0</v>
      </c>
      <c r="U609" s="41">
        <f t="shared" si="79"/>
        <v>0</v>
      </c>
      <c r="V609" s="41"/>
      <c r="W609" s="41">
        <f t="shared" si="80"/>
        <v>0</v>
      </c>
      <c r="X609" s="41"/>
      <c r="Y609" s="41"/>
      <c r="Z609" s="41"/>
      <c r="AA609" s="41"/>
      <c r="AB609" s="41"/>
    </row>
    <row r="610" spans="1:30" ht="20.25" customHeight="1" x14ac:dyDescent="0.25">
      <c r="A610" s="6">
        <v>608</v>
      </c>
      <c r="B610" s="111" t="s">
        <v>706</v>
      </c>
      <c r="C610" s="92">
        <v>44917</v>
      </c>
      <c r="D610" s="94"/>
      <c r="E610" s="8" t="s">
        <v>439</v>
      </c>
      <c r="F610" s="8">
        <v>2</v>
      </c>
      <c r="G610" s="8"/>
      <c r="H610" s="8"/>
      <c r="I610" s="8">
        <f t="shared" si="69"/>
        <v>0</v>
      </c>
      <c r="J610" s="8">
        <v>2.2400000000000002</v>
      </c>
      <c r="K610" s="8">
        <f t="shared" si="70"/>
        <v>2.25</v>
      </c>
      <c r="L610" s="8">
        <f t="shared" si="68"/>
        <v>0.25</v>
      </c>
      <c r="M610" s="8">
        <v>-7526</v>
      </c>
      <c r="N610" s="9">
        <v>441.05799999999999</v>
      </c>
      <c r="O610" s="8">
        <f t="shared" si="74"/>
        <v>2750</v>
      </c>
      <c r="P610" s="9">
        <f t="shared" si="75"/>
        <v>0</v>
      </c>
      <c r="Q610" s="8">
        <f t="shared" si="73"/>
        <v>2750</v>
      </c>
      <c r="R610" s="8">
        <f t="shared" si="76"/>
        <v>343.75</v>
      </c>
      <c r="S610" s="9">
        <f t="shared" si="77"/>
        <v>0</v>
      </c>
      <c r="T610" s="9">
        <f t="shared" si="78"/>
        <v>0</v>
      </c>
      <c r="U610" s="9">
        <f t="shared" si="79"/>
        <v>3534.808</v>
      </c>
      <c r="V610" s="9">
        <v>2850</v>
      </c>
      <c r="W610" s="9">
        <f t="shared" si="80"/>
        <v>684.80799999999999</v>
      </c>
      <c r="X610" s="84">
        <v>5</v>
      </c>
      <c r="Y610" s="41">
        <f t="shared" ref="Y610:Y639" si="81">Q610+R610</f>
        <v>3093.75</v>
      </c>
      <c r="Z610" s="41"/>
      <c r="AA610" s="41"/>
      <c r="AB610" s="41"/>
      <c r="AC610" s="10">
        <v>4</v>
      </c>
      <c r="AD610" s="17">
        <v>44945</v>
      </c>
    </row>
    <row r="611" spans="1:30" ht="20.25" customHeight="1" x14ac:dyDescent="0.25">
      <c r="A611" s="11">
        <v>609</v>
      </c>
      <c r="B611" s="114" t="s">
        <v>707</v>
      </c>
      <c r="C611" s="29">
        <v>44918</v>
      </c>
      <c r="D611" s="50"/>
      <c r="E611" s="13" t="s">
        <v>439</v>
      </c>
      <c r="F611" s="13">
        <v>2</v>
      </c>
      <c r="G611" s="13"/>
      <c r="H611" s="13"/>
      <c r="I611" s="13">
        <f t="shared" si="69"/>
        <v>0</v>
      </c>
      <c r="J611" s="13">
        <v>0.85</v>
      </c>
      <c r="K611" s="13">
        <f t="shared" si="70"/>
        <v>0.75</v>
      </c>
      <c r="L611" s="13">
        <f t="shared" si="68"/>
        <v>0</v>
      </c>
      <c r="M611" s="13">
        <v>-7526</v>
      </c>
      <c r="N611" s="14">
        <v>420.60800000000017</v>
      </c>
      <c r="O611" s="13">
        <f t="shared" si="74"/>
        <v>2750</v>
      </c>
      <c r="P611" s="14">
        <f t="shared" si="75"/>
        <v>0</v>
      </c>
      <c r="Q611" s="13">
        <f t="shared" si="73"/>
        <v>2750</v>
      </c>
      <c r="R611" s="13">
        <f t="shared" si="76"/>
        <v>0</v>
      </c>
      <c r="S611" s="14">
        <f t="shared" si="77"/>
        <v>0</v>
      </c>
      <c r="T611" s="14">
        <f t="shared" si="78"/>
        <v>0</v>
      </c>
      <c r="U611" s="14">
        <f t="shared" si="79"/>
        <v>3170.6080000000002</v>
      </c>
      <c r="V611" s="14">
        <v>2300</v>
      </c>
      <c r="W611" s="14">
        <f t="shared" si="80"/>
        <v>870.60800000000017</v>
      </c>
      <c r="X611" s="85">
        <v>5</v>
      </c>
      <c r="Y611" s="41">
        <f t="shared" si="81"/>
        <v>2750</v>
      </c>
      <c r="Z611" s="41"/>
      <c r="AA611" s="41"/>
      <c r="AB611" s="41"/>
      <c r="AC611" s="10">
        <v>4</v>
      </c>
      <c r="AD611" s="17">
        <v>44946</v>
      </c>
    </row>
    <row r="612" spans="1:30" ht="20.25" customHeight="1" x14ac:dyDescent="0.25">
      <c r="A612" s="11">
        <v>610</v>
      </c>
      <c r="B612" s="114" t="s">
        <v>708</v>
      </c>
      <c r="C612" s="29">
        <v>44918</v>
      </c>
      <c r="D612" s="50"/>
      <c r="E612" s="13" t="s">
        <v>439</v>
      </c>
      <c r="F612" s="13">
        <v>1</v>
      </c>
      <c r="G612" s="13"/>
      <c r="H612" s="13"/>
      <c r="I612" s="13">
        <f t="shared" si="69"/>
        <v>0</v>
      </c>
      <c r="J612" s="13">
        <v>0.52</v>
      </c>
      <c r="K612" s="13">
        <f t="shared" si="70"/>
        <v>0.5</v>
      </c>
      <c r="L612" s="13">
        <f t="shared" si="68"/>
        <v>0</v>
      </c>
      <c r="M612" s="13">
        <v>-3763</v>
      </c>
      <c r="N612" s="14">
        <v>251.22199999999998</v>
      </c>
      <c r="O612" s="13">
        <f t="shared" si="74"/>
        <v>1375</v>
      </c>
      <c r="P612" s="14">
        <f t="shared" si="75"/>
        <v>0</v>
      </c>
      <c r="Q612" s="13">
        <f t="shared" si="73"/>
        <v>1375</v>
      </c>
      <c r="R612" s="13">
        <f t="shared" si="76"/>
        <v>0</v>
      </c>
      <c r="S612" s="14">
        <f t="shared" si="77"/>
        <v>0</v>
      </c>
      <c r="T612" s="14">
        <f t="shared" si="78"/>
        <v>0</v>
      </c>
      <c r="U612" s="14">
        <f t="shared" si="79"/>
        <v>1626.222</v>
      </c>
      <c r="V612" s="14">
        <v>1150</v>
      </c>
      <c r="W612" s="14">
        <f t="shared" si="80"/>
        <v>476.22199999999998</v>
      </c>
      <c r="X612" s="85">
        <v>5</v>
      </c>
      <c r="Y612" s="41">
        <f t="shared" si="81"/>
        <v>1375</v>
      </c>
      <c r="Z612" s="41"/>
      <c r="AA612" s="41"/>
      <c r="AB612" s="41"/>
      <c r="AC612" s="10">
        <v>4</v>
      </c>
      <c r="AD612" s="17">
        <v>44946</v>
      </c>
    </row>
    <row r="613" spans="1:30" ht="20.25" customHeight="1" x14ac:dyDescent="0.25">
      <c r="A613" s="11">
        <v>611</v>
      </c>
      <c r="B613" s="114" t="s">
        <v>709</v>
      </c>
      <c r="C613" s="51">
        <v>44935</v>
      </c>
      <c r="D613" s="13"/>
      <c r="E613" s="13" t="s">
        <v>439</v>
      </c>
      <c r="F613" s="13">
        <v>2</v>
      </c>
      <c r="G613" s="13"/>
      <c r="H613" s="13"/>
      <c r="I613" s="13">
        <f t="shared" si="69"/>
        <v>0</v>
      </c>
      <c r="J613" s="13">
        <v>1.73</v>
      </c>
      <c r="K613" s="13">
        <f t="shared" si="70"/>
        <v>1.75</v>
      </c>
      <c r="L613" s="13">
        <f t="shared" si="68"/>
        <v>0</v>
      </c>
      <c r="M613" s="13">
        <v>-7526</v>
      </c>
      <c r="N613" s="14">
        <v>4500.558</v>
      </c>
      <c r="O613" s="13">
        <f t="shared" si="74"/>
        <v>2200</v>
      </c>
      <c r="P613" s="14">
        <f t="shared" si="75"/>
        <v>0</v>
      </c>
      <c r="Q613" s="13">
        <f t="shared" si="73"/>
        <v>2200</v>
      </c>
      <c r="R613" s="13">
        <f t="shared" si="76"/>
        <v>0</v>
      </c>
      <c r="S613" s="14">
        <f t="shared" si="77"/>
        <v>0</v>
      </c>
      <c r="T613" s="14">
        <f t="shared" si="78"/>
        <v>0</v>
      </c>
      <c r="U613" s="14">
        <f t="shared" si="79"/>
        <v>6700.558</v>
      </c>
      <c r="V613" s="14">
        <v>2300</v>
      </c>
      <c r="W613" s="14">
        <f t="shared" si="80"/>
        <v>4400.558</v>
      </c>
      <c r="X613" s="85">
        <v>4</v>
      </c>
      <c r="Y613" s="41">
        <f t="shared" si="81"/>
        <v>2200</v>
      </c>
      <c r="Z613" s="41"/>
      <c r="AA613" s="41"/>
      <c r="AB613" s="41"/>
      <c r="AC613" s="10">
        <v>7</v>
      </c>
    </row>
    <row r="614" spans="1:30" ht="20.25" customHeight="1" x14ac:dyDescent="0.25">
      <c r="A614" s="11">
        <v>612</v>
      </c>
      <c r="B614" s="114" t="s">
        <v>710</v>
      </c>
      <c r="C614" s="51">
        <v>44935</v>
      </c>
      <c r="D614" s="13"/>
      <c r="E614" s="13" t="s">
        <v>439</v>
      </c>
      <c r="F614" s="13">
        <v>2</v>
      </c>
      <c r="G614" s="13"/>
      <c r="H614" s="13"/>
      <c r="I614" s="13">
        <f t="shared" si="69"/>
        <v>0</v>
      </c>
      <c r="J614" s="13">
        <v>1.19</v>
      </c>
      <c r="K614" s="13">
        <f t="shared" si="70"/>
        <v>1.25</v>
      </c>
      <c r="L614" s="13">
        <f t="shared" si="68"/>
        <v>0</v>
      </c>
      <c r="M614" s="13">
        <v>-7526</v>
      </c>
      <c r="N614" s="14">
        <v>5966.9619999999995</v>
      </c>
      <c r="O614" s="13">
        <f t="shared" si="74"/>
        <v>2200</v>
      </c>
      <c r="P614" s="14">
        <f t="shared" si="75"/>
        <v>0</v>
      </c>
      <c r="Q614" s="13">
        <f t="shared" si="73"/>
        <v>2200</v>
      </c>
      <c r="R614" s="13">
        <f t="shared" si="76"/>
        <v>0</v>
      </c>
      <c r="S614" s="14">
        <f t="shared" si="77"/>
        <v>0</v>
      </c>
      <c r="T614" s="14">
        <f t="shared" si="78"/>
        <v>0</v>
      </c>
      <c r="U614" s="14">
        <f t="shared" si="79"/>
        <v>8166.9619999999995</v>
      </c>
      <c r="V614" s="14">
        <v>2300</v>
      </c>
      <c r="W614" s="14">
        <f t="shared" si="80"/>
        <v>5866.9619999999995</v>
      </c>
      <c r="X614" s="85">
        <v>4</v>
      </c>
      <c r="Y614" s="41">
        <f t="shared" si="81"/>
        <v>2200</v>
      </c>
      <c r="Z614" s="41"/>
      <c r="AA614" s="41"/>
      <c r="AB614" s="41"/>
      <c r="AC614" s="10">
        <v>7</v>
      </c>
    </row>
    <row r="615" spans="1:30" ht="20.25" customHeight="1" x14ac:dyDescent="0.25">
      <c r="A615" s="11">
        <v>613</v>
      </c>
      <c r="B615" s="114" t="s">
        <v>711</v>
      </c>
      <c r="C615" s="51">
        <v>44937</v>
      </c>
      <c r="D615" s="13"/>
      <c r="E615" s="13" t="s">
        <v>439</v>
      </c>
      <c r="F615" s="13">
        <v>3</v>
      </c>
      <c r="G615" s="13"/>
      <c r="H615" s="13"/>
      <c r="I615" s="13">
        <f t="shared" si="69"/>
        <v>0</v>
      </c>
      <c r="J615" s="13">
        <v>0.93</v>
      </c>
      <c r="K615" s="13">
        <f t="shared" si="70"/>
        <v>1</v>
      </c>
      <c r="L615" s="13">
        <f t="shared" si="68"/>
        <v>0</v>
      </c>
      <c r="M615" s="13">
        <v>-7526</v>
      </c>
      <c r="N615" s="14">
        <v>1563.058</v>
      </c>
      <c r="O615" s="13">
        <f t="shared" si="74"/>
        <v>4125</v>
      </c>
      <c r="P615" s="14">
        <f t="shared" si="75"/>
        <v>0</v>
      </c>
      <c r="Q615" s="13">
        <f t="shared" si="73"/>
        <v>4125</v>
      </c>
      <c r="R615" s="13">
        <f t="shared" si="76"/>
        <v>0</v>
      </c>
      <c r="S615" s="14">
        <f t="shared" si="77"/>
        <v>0</v>
      </c>
      <c r="T615" s="14">
        <f t="shared" si="78"/>
        <v>0</v>
      </c>
      <c r="U615" s="14">
        <f t="shared" si="79"/>
        <v>5688.058</v>
      </c>
      <c r="V615" s="14">
        <v>3450</v>
      </c>
      <c r="W615" s="14">
        <f t="shared" si="80"/>
        <v>2238.058</v>
      </c>
      <c r="X615" s="85">
        <v>5</v>
      </c>
      <c r="Y615" s="41">
        <f t="shared" si="81"/>
        <v>4125</v>
      </c>
      <c r="Z615" s="41"/>
      <c r="AA615" s="41"/>
      <c r="AB615" s="41"/>
      <c r="AC615" s="10">
        <v>6</v>
      </c>
    </row>
    <row r="616" spans="1:30" ht="20.25" customHeight="1" x14ac:dyDescent="0.25">
      <c r="A616" s="11">
        <v>614</v>
      </c>
      <c r="B616" s="114" t="s">
        <v>712</v>
      </c>
      <c r="C616" s="51">
        <v>44953</v>
      </c>
      <c r="D616" s="13"/>
      <c r="E616" s="13" t="s">
        <v>439</v>
      </c>
      <c r="F616" s="13">
        <v>2</v>
      </c>
      <c r="G616" s="13"/>
      <c r="H616" s="13"/>
      <c r="I616" s="13">
        <f t="shared" si="69"/>
        <v>0</v>
      </c>
      <c r="J616" s="13">
        <v>2.35</v>
      </c>
      <c r="K616" s="13">
        <f t="shared" si="70"/>
        <v>2.25</v>
      </c>
      <c r="L616" s="13">
        <f t="shared" si="68"/>
        <v>0.25</v>
      </c>
      <c r="M616" s="13">
        <v>-17580</v>
      </c>
      <c r="N616" s="14">
        <v>-43.100000000000364</v>
      </c>
      <c r="O616" s="13">
        <f t="shared" si="74"/>
        <v>2750</v>
      </c>
      <c r="P616" s="14">
        <f t="shared" si="75"/>
        <v>0</v>
      </c>
      <c r="Q616" s="13">
        <f t="shared" si="73"/>
        <v>2750</v>
      </c>
      <c r="R616" s="13">
        <f t="shared" si="76"/>
        <v>343.75</v>
      </c>
      <c r="S616" s="14">
        <f t="shared" si="77"/>
        <v>0</v>
      </c>
      <c r="T616" s="14">
        <f t="shared" si="78"/>
        <v>0</v>
      </c>
      <c r="U616" s="14">
        <f t="shared" si="79"/>
        <v>3050.6499999999996</v>
      </c>
      <c r="V616" s="14">
        <v>3070</v>
      </c>
      <c r="W616" s="14">
        <f t="shared" si="80"/>
        <v>-19.350000000000364</v>
      </c>
      <c r="X616" s="85">
        <v>5</v>
      </c>
      <c r="Y616" s="41">
        <f t="shared" si="81"/>
        <v>3093.75</v>
      </c>
      <c r="Z616" s="41"/>
      <c r="AA616" s="41"/>
      <c r="AB616" s="41"/>
      <c r="AC616" s="10">
        <v>4</v>
      </c>
    </row>
    <row r="617" spans="1:30" s="38" customFormat="1" ht="20.25" customHeight="1" x14ac:dyDescent="0.25">
      <c r="A617" s="37">
        <v>615</v>
      </c>
      <c r="B617" s="122" t="s">
        <v>713</v>
      </c>
      <c r="C617" s="51">
        <v>44956</v>
      </c>
      <c r="D617" s="13"/>
      <c r="E617" s="13" t="s">
        <v>439</v>
      </c>
      <c r="F617" s="13">
        <v>2</v>
      </c>
      <c r="G617" s="13"/>
      <c r="H617" s="13"/>
      <c r="I617" s="13">
        <f t="shared" si="69"/>
        <v>0</v>
      </c>
      <c r="J617" s="13">
        <v>0.05</v>
      </c>
      <c r="K617" s="13">
        <f t="shared" si="70"/>
        <v>0</v>
      </c>
      <c r="L617" s="13">
        <f t="shared" si="68"/>
        <v>0</v>
      </c>
      <c r="M617" s="13">
        <v>-17575</v>
      </c>
      <c r="N617" s="98">
        <v>-1291.5439999999999</v>
      </c>
      <c r="O617" s="13">
        <f t="shared" si="74"/>
        <v>2200</v>
      </c>
      <c r="P617" s="14">
        <f t="shared" si="75"/>
        <v>0</v>
      </c>
      <c r="Q617" s="13">
        <f t="shared" si="73"/>
        <v>2200</v>
      </c>
      <c r="R617" s="13">
        <f t="shared" si="76"/>
        <v>0</v>
      </c>
      <c r="S617" s="14">
        <f t="shared" si="77"/>
        <v>0</v>
      </c>
      <c r="T617" s="14">
        <f t="shared" si="78"/>
        <v>0</v>
      </c>
      <c r="U617" s="14">
        <f t="shared" si="79"/>
        <v>908.45600000000013</v>
      </c>
      <c r="V617" s="14">
        <v>2300</v>
      </c>
      <c r="W617" s="14">
        <f t="shared" si="80"/>
        <v>-1391.5439999999999</v>
      </c>
      <c r="X617" s="85">
        <v>4</v>
      </c>
      <c r="Y617" s="41">
        <f t="shared" si="81"/>
        <v>2200</v>
      </c>
      <c r="Z617" s="41"/>
      <c r="AA617" s="41"/>
      <c r="AB617" s="41"/>
      <c r="AC617" s="38">
        <v>4</v>
      </c>
    </row>
    <row r="618" spans="1:30" ht="20.25" customHeight="1" x14ac:dyDescent="0.25">
      <c r="A618" s="11">
        <v>616</v>
      </c>
      <c r="B618" s="114" t="s">
        <v>714</v>
      </c>
      <c r="C618" s="51">
        <v>44956</v>
      </c>
      <c r="D618" s="13"/>
      <c r="E618" s="13" t="s">
        <v>439</v>
      </c>
      <c r="F618" s="13">
        <v>2</v>
      </c>
      <c r="G618" s="13"/>
      <c r="H618" s="13"/>
      <c r="I618" s="13">
        <f t="shared" si="69"/>
        <v>0</v>
      </c>
      <c r="J618" s="13">
        <v>1.26</v>
      </c>
      <c r="K618" s="13">
        <f t="shared" si="70"/>
        <v>1.25</v>
      </c>
      <c r="L618" s="13">
        <f t="shared" si="68"/>
        <v>0</v>
      </c>
      <c r="M618" s="13">
        <v>-17580</v>
      </c>
      <c r="N618" s="14">
        <v>-708.77799999999979</v>
      </c>
      <c r="O618" s="13">
        <f t="shared" si="74"/>
        <v>2200</v>
      </c>
      <c r="P618" s="14">
        <f t="shared" si="75"/>
        <v>0</v>
      </c>
      <c r="Q618" s="13">
        <f t="shared" si="73"/>
        <v>2200</v>
      </c>
      <c r="R618" s="13">
        <f t="shared" si="76"/>
        <v>0</v>
      </c>
      <c r="S618" s="14">
        <f t="shared" si="77"/>
        <v>0</v>
      </c>
      <c r="T618" s="14">
        <f t="shared" si="78"/>
        <v>0</v>
      </c>
      <c r="U618" s="14">
        <f t="shared" si="79"/>
        <v>1491.2220000000002</v>
      </c>
      <c r="V618" s="14">
        <v>2300</v>
      </c>
      <c r="W618" s="14">
        <f t="shared" si="80"/>
        <v>-808.77799999999979</v>
      </c>
      <c r="X618" s="85">
        <v>4</v>
      </c>
      <c r="Y618" s="41">
        <f t="shared" si="81"/>
        <v>2200</v>
      </c>
      <c r="Z618" s="41"/>
      <c r="AA618" s="41"/>
      <c r="AB618" s="41"/>
      <c r="AC618" s="10">
        <v>4</v>
      </c>
    </row>
    <row r="619" spans="1:30" ht="20.25" customHeight="1" x14ac:dyDescent="0.25">
      <c r="A619" s="11">
        <v>617</v>
      </c>
      <c r="B619" s="114" t="s">
        <v>715</v>
      </c>
      <c r="C619" s="51">
        <v>44929</v>
      </c>
      <c r="D619" s="13"/>
      <c r="E619" s="13" t="s">
        <v>439</v>
      </c>
      <c r="F619" s="13">
        <v>1</v>
      </c>
      <c r="G619" s="13"/>
      <c r="H619" s="13"/>
      <c r="I619" s="13">
        <f t="shared" si="69"/>
        <v>0</v>
      </c>
      <c r="J619" s="13">
        <v>0.45</v>
      </c>
      <c r="K619" s="13">
        <f t="shared" si="70"/>
        <v>0.5</v>
      </c>
      <c r="L619" s="13">
        <f t="shared" si="68"/>
        <v>0</v>
      </c>
      <c r="M619" s="13">
        <v>-8790</v>
      </c>
      <c r="N619" s="14">
        <v>1063.8420000000001</v>
      </c>
      <c r="O619" s="13">
        <f t="shared" si="74"/>
        <v>1100</v>
      </c>
      <c r="P619" s="14">
        <f t="shared" si="75"/>
        <v>0</v>
      </c>
      <c r="Q619" s="13">
        <f t="shared" si="73"/>
        <v>1100</v>
      </c>
      <c r="R619" s="13">
        <f t="shared" si="76"/>
        <v>0</v>
      </c>
      <c r="S619" s="14">
        <f t="shared" si="77"/>
        <v>0</v>
      </c>
      <c r="T619" s="14">
        <f t="shared" si="78"/>
        <v>0</v>
      </c>
      <c r="U619" s="14">
        <f t="shared" si="79"/>
        <v>2163.8420000000001</v>
      </c>
      <c r="V619" s="14">
        <v>1150</v>
      </c>
      <c r="W619" s="14">
        <f t="shared" si="80"/>
        <v>1013.8420000000001</v>
      </c>
      <c r="X619" s="85">
        <v>4</v>
      </c>
      <c r="Y619" s="41">
        <f t="shared" si="81"/>
        <v>1100</v>
      </c>
      <c r="Z619" s="41"/>
      <c r="AA619" s="41"/>
      <c r="AB619" s="41"/>
      <c r="AC619" s="10">
        <v>8</v>
      </c>
    </row>
    <row r="620" spans="1:30" ht="20.25" customHeight="1" x14ac:dyDescent="0.25">
      <c r="A620" s="11">
        <v>618</v>
      </c>
      <c r="B620" s="114" t="s">
        <v>716</v>
      </c>
      <c r="C620" s="51">
        <v>44961</v>
      </c>
      <c r="D620" s="13"/>
      <c r="E620" s="13" t="s">
        <v>439</v>
      </c>
      <c r="F620" s="13">
        <v>2</v>
      </c>
      <c r="G620" s="13"/>
      <c r="H620" s="13"/>
      <c r="I620" s="13">
        <f t="shared" si="69"/>
        <v>0</v>
      </c>
      <c r="J620" s="13">
        <v>2.54</v>
      </c>
      <c r="K620" s="13">
        <f t="shared" si="70"/>
        <v>2.5</v>
      </c>
      <c r="L620" s="13">
        <f t="shared" si="68"/>
        <v>0.5</v>
      </c>
      <c r="M620" s="13">
        <v>-14580</v>
      </c>
      <c r="N620" s="14">
        <v>2516.5259999999998</v>
      </c>
      <c r="O620" s="13">
        <f t="shared" si="74"/>
        <v>2200</v>
      </c>
      <c r="P620" s="14">
        <f t="shared" si="75"/>
        <v>0</v>
      </c>
      <c r="Q620" s="13">
        <f t="shared" si="73"/>
        <v>2200</v>
      </c>
      <c r="R620" s="13">
        <f t="shared" si="76"/>
        <v>550</v>
      </c>
      <c r="S620" s="14">
        <f t="shared" si="77"/>
        <v>0</v>
      </c>
      <c r="T620" s="14">
        <f t="shared" si="78"/>
        <v>0</v>
      </c>
      <c r="U620" s="14">
        <f t="shared" si="79"/>
        <v>5266.5259999999998</v>
      </c>
      <c r="V620" s="14">
        <v>7674</v>
      </c>
      <c r="W620" s="14">
        <f t="shared" si="80"/>
        <v>-2407.4740000000002</v>
      </c>
      <c r="X620" s="85">
        <v>4</v>
      </c>
      <c r="Y620" s="41">
        <f t="shared" si="81"/>
        <v>2750</v>
      </c>
      <c r="Z620" s="41"/>
      <c r="AA620" s="41"/>
      <c r="AB620" s="41"/>
      <c r="AC620" s="10">
        <v>3</v>
      </c>
    </row>
    <row r="621" spans="1:30" ht="20.25" customHeight="1" x14ac:dyDescent="0.25">
      <c r="A621" s="11">
        <v>619</v>
      </c>
      <c r="B621" s="114" t="s">
        <v>717</v>
      </c>
      <c r="C621" s="51">
        <v>44961</v>
      </c>
      <c r="D621" s="13"/>
      <c r="E621" s="13" t="s">
        <v>439</v>
      </c>
      <c r="F621" s="13">
        <v>2</v>
      </c>
      <c r="G621" s="13"/>
      <c r="H621" s="13"/>
      <c r="I621" s="13">
        <f t="shared" si="69"/>
        <v>0</v>
      </c>
      <c r="J621" s="13">
        <v>0.45</v>
      </c>
      <c r="K621" s="13">
        <f t="shared" si="70"/>
        <v>0.5</v>
      </c>
      <c r="L621" s="13">
        <f t="shared" si="68"/>
        <v>0</v>
      </c>
      <c r="M621" s="13">
        <v>-17580</v>
      </c>
      <c r="N621" s="14">
        <v>1663.8420000000001</v>
      </c>
      <c r="O621" s="13">
        <f t="shared" si="74"/>
        <v>2200</v>
      </c>
      <c r="P621" s="14">
        <f t="shared" si="75"/>
        <v>0</v>
      </c>
      <c r="Q621" s="13">
        <f t="shared" si="73"/>
        <v>2200</v>
      </c>
      <c r="R621" s="13">
        <f t="shared" si="76"/>
        <v>0</v>
      </c>
      <c r="S621" s="14">
        <f t="shared" si="77"/>
        <v>0</v>
      </c>
      <c r="T621" s="14">
        <f t="shared" si="78"/>
        <v>0</v>
      </c>
      <c r="U621" s="14">
        <f t="shared" si="79"/>
        <v>3863.8420000000001</v>
      </c>
      <c r="V621" s="14">
        <v>6800</v>
      </c>
      <c r="W621" s="14">
        <f t="shared" si="80"/>
        <v>-2936.1579999999999</v>
      </c>
      <c r="X621" s="85">
        <v>4</v>
      </c>
      <c r="Y621" s="41">
        <f t="shared" si="81"/>
        <v>2200</v>
      </c>
      <c r="Z621" s="41"/>
      <c r="AA621" s="41"/>
      <c r="AB621" s="41"/>
      <c r="AC621" s="10">
        <v>3</v>
      </c>
    </row>
    <row r="622" spans="1:30" ht="20.25" customHeight="1" x14ac:dyDescent="0.25">
      <c r="A622" s="11">
        <v>620</v>
      </c>
      <c r="B622" s="114" t="s">
        <v>718</v>
      </c>
      <c r="C622" s="51">
        <v>44961</v>
      </c>
      <c r="D622" s="51"/>
      <c r="E622" s="13" t="s">
        <v>439</v>
      </c>
      <c r="F622" s="13">
        <v>2</v>
      </c>
      <c r="G622" s="13"/>
      <c r="H622" s="13"/>
      <c r="I622" s="13">
        <f t="shared" si="69"/>
        <v>0</v>
      </c>
      <c r="J622" s="13">
        <v>2.5299999999999998</v>
      </c>
      <c r="K622" s="13">
        <f t="shared" si="70"/>
        <v>2.5</v>
      </c>
      <c r="L622" s="13">
        <f t="shared" si="68"/>
        <v>0.5</v>
      </c>
      <c r="M622" s="13">
        <v>-17580</v>
      </c>
      <c r="N622" s="14">
        <v>3757.1019999999999</v>
      </c>
      <c r="O622" s="13">
        <f t="shared" si="74"/>
        <v>2200</v>
      </c>
      <c r="P622" s="14">
        <f t="shared" si="75"/>
        <v>0</v>
      </c>
      <c r="Q622" s="13">
        <f t="shared" si="73"/>
        <v>2200</v>
      </c>
      <c r="R622" s="13">
        <f t="shared" si="76"/>
        <v>550</v>
      </c>
      <c r="S622" s="14">
        <f t="shared" si="77"/>
        <v>0</v>
      </c>
      <c r="T622" s="14">
        <f t="shared" si="78"/>
        <v>0</v>
      </c>
      <c r="U622" s="14">
        <f t="shared" si="79"/>
        <v>6507.1019999999999</v>
      </c>
      <c r="V622" s="14">
        <v>2300</v>
      </c>
      <c r="W622" s="14">
        <f t="shared" si="80"/>
        <v>4207.1019999999999</v>
      </c>
      <c r="X622" s="85">
        <v>4</v>
      </c>
      <c r="Y622" s="41">
        <f t="shared" si="81"/>
        <v>2750</v>
      </c>
      <c r="Z622" s="41"/>
      <c r="AA622" s="41"/>
      <c r="AB622" s="41"/>
      <c r="AC622" s="10">
        <v>3</v>
      </c>
    </row>
    <row r="623" spans="1:30" ht="20.25" customHeight="1" x14ac:dyDescent="0.25">
      <c r="A623" s="11">
        <v>621</v>
      </c>
      <c r="B623" s="114" t="s">
        <v>719</v>
      </c>
      <c r="C623" s="51">
        <v>44965</v>
      </c>
      <c r="D623" s="13"/>
      <c r="E623" s="13" t="s">
        <v>439</v>
      </c>
      <c r="F623" s="13">
        <v>2</v>
      </c>
      <c r="G623" s="13"/>
      <c r="H623" s="13"/>
      <c r="I623" s="13">
        <f t="shared" si="69"/>
        <v>0</v>
      </c>
      <c r="J623" s="13">
        <v>2.33</v>
      </c>
      <c r="K623" s="13">
        <f t="shared" si="70"/>
        <v>2.25</v>
      </c>
      <c r="L623" s="13">
        <f t="shared" si="68"/>
        <v>0.25</v>
      </c>
      <c r="M623" s="13">
        <v>-17580</v>
      </c>
      <c r="N623" s="14">
        <v>1118.4559999999999</v>
      </c>
      <c r="O623" s="13">
        <f t="shared" si="74"/>
        <v>2750</v>
      </c>
      <c r="P623" s="14">
        <f t="shared" si="75"/>
        <v>0</v>
      </c>
      <c r="Q623" s="13">
        <f t="shared" si="73"/>
        <v>2750</v>
      </c>
      <c r="R623" s="13">
        <f t="shared" si="76"/>
        <v>343.75</v>
      </c>
      <c r="S623" s="14">
        <f t="shared" si="77"/>
        <v>0</v>
      </c>
      <c r="T623" s="14">
        <f t="shared" si="78"/>
        <v>0</v>
      </c>
      <c r="U623" s="14">
        <f t="shared" si="79"/>
        <v>4212.2060000000001</v>
      </c>
      <c r="V623" s="14">
        <v>2300</v>
      </c>
      <c r="W623" s="14">
        <f t="shared" si="80"/>
        <v>1912.2060000000001</v>
      </c>
      <c r="X623" s="85">
        <v>5</v>
      </c>
      <c r="Y623" s="41">
        <f t="shared" si="81"/>
        <v>3093.75</v>
      </c>
      <c r="Z623" s="41"/>
      <c r="AA623" s="41"/>
      <c r="AB623" s="41"/>
      <c r="AC623" s="10">
        <v>2</v>
      </c>
    </row>
    <row r="624" spans="1:30" ht="20.25" customHeight="1" x14ac:dyDescent="0.25">
      <c r="A624" s="11">
        <v>622</v>
      </c>
      <c r="B624" s="114" t="s">
        <v>720</v>
      </c>
      <c r="C624" s="51">
        <v>44965</v>
      </c>
      <c r="D624" s="13"/>
      <c r="E624" s="13" t="s">
        <v>439</v>
      </c>
      <c r="F624" s="13">
        <v>1</v>
      </c>
      <c r="G624" s="13"/>
      <c r="H624" s="13"/>
      <c r="I624" s="13">
        <f t="shared" si="69"/>
        <v>0</v>
      </c>
      <c r="J624" s="13">
        <v>0.41</v>
      </c>
      <c r="K624" s="13">
        <f t="shared" si="70"/>
        <v>0.5</v>
      </c>
      <c r="L624" s="13">
        <f t="shared" si="68"/>
        <v>0</v>
      </c>
      <c r="M624" s="13">
        <v>-8790</v>
      </c>
      <c r="N624" s="14">
        <v>557.69000000000005</v>
      </c>
      <c r="O624" s="13">
        <f t="shared" si="74"/>
        <v>1375</v>
      </c>
      <c r="P624" s="14">
        <f t="shared" si="75"/>
        <v>0</v>
      </c>
      <c r="Q624" s="13">
        <f t="shared" si="73"/>
        <v>1375</v>
      </c>
      <c r="R624" s="13">
        <f t="shared" si="76"/>
        <v>0</v>
      </c>
      <c r="S624" s="14">
        <f t="shared" si="77"/>
        <v>0</v>
      </c>
      <c r="T624" s="14">
        <f t="shared" si="78"/>
        <v>0</v>
      </c>
      <c r="U624" s="14">
        <f t="shared" si="79"/>
        <v>1932.69</v>
      </c>
      <c r="V624" s="14">
        <v>1180</v>
      </c>
      <c r="W624" s="14">
        <f t="shared" si="80"/>
        <v>752.69</v>
      </c>
      <c r="X624" s="85">
        <v>5</v>
      </c>
      <c r="Y624" s="41">
        <f t="shared" si="81"/>
        <v>1375</v>
      </c>
      <c r="Z624" s="41"/>
      <c r="AA624" s="41"/>
      <c r="AB624" s="41"/>
      <c r="AC624" s="10">
        <v>2</v>
      </c>
    </row>
    <row r="625" spans="1:29" ht="20.25" customHeight="1" x14ac:dyDescent="0.25">
      <c r="A625" s="11">
        <v>623</v>
      </c>
      <c r="B625" s="114" t="s">
        <v>721</v>
      </c>
      <c r="C625" s="51">
        <v>44965</v>
      </c>
      <c r="D625" s="13"/>
      <c r="E625" s="13" t="s">
        <v>439</v>
      </c>
      <c r="F625" s="13">
        <v>2</v>
      </c>
      <c r="G625" s="13"/>
      <c r="H625" s="13"/>
      <c r="I625" s="13">
        <f t="shared" si="69"/>
        <v>0</v>
      </c>
      <c r="J625" s="13">
        <v>1.9</v>
      </c>
      <c r="K625" s="13">
        <f t="shared" si="70"/>
        <v>2</v>
      </c>
      <c r="L625" s="13">
        <f t="shared" si="68"/>
        <v>0</v>
      </c>
      <c r="M625" s="13">
        <v>-8790</v>
      </c>
      <c r="N625" s="14">
        <v>1653.076</v>
      </c>
      <c r="O625" s="13">
        <f t="shared" si="74"/>
        <v>1650</v>
      </c>
      <c r="P625" s="14">
        <f t="shared" si="75"/>
        <v>0</v>
      </c>
      <c r="Q625" s="13">
        <f t="shared" si="73"/>
        <v>1650</v>
      </c>
      <c r="R625" s="13">
        <f t="shared" si="76"/>
        <v>0</v>
      </c>
      <c r="S625" s="14">
        <f t="shared" si="77"/>
        <v>0</v>
      </c>
      <c r="T625" s="14">
        <f t="shared" si="78"/>
        <v>0</v>
      </c>
      <c r="U625" s="14">
        <f t="shared" si="79"/>
        <v>3303.076</v>
      </c>
      <c r="V625" s="14"/>
      <c r="W625" s="14">
        <f t="shared" si="80"/>
        <v>3303.076</v>
      </c>
      <c r="X625" s="85">
        <v>3</v>
      </c>
      <c r="Y625" s="41">
        <f t="shared" si="81"/>
        <v>1650</v>
      </c>
      <c r="Z625" s="41"/>
      <c r="AA625" s="41"/>
      <c r="AB625" s="41"/>
      <c r="AC625" s="10">
        <v>3</v>
      </c>
    </row>
    <row r="626" spans="1:29" ht="20.25" customHeight="1" x14ac:dyDescent="0.25">
      <c r="A626" s="11">
        <v>624</v>
      </c>
      <c r="B626" s="114" t="s">
        <v>722</v>
      </c>
      <c r="C626" s="51">
        <v>44966</v>
      </c>
      <c r="D626" s="13"/>
      <c r="E626" s="13" t="s">
        <v>439</v>
      </c>
      <c r="F626" s="13">
        <v>2</v>
      </c>
      <c r="G626" s="13"/>
      <c r="H626" s="13"/>
      <c r="I626" s="13">
        <f t="shared" si="69"/>
        <v>0</v>
      </c>
      <c r="J626" s="13">
        <v>2.25</v>
      </c>
      <c r="K626" s="13">
        <f t="shared" si="70"/>
        <v>2.25</v>
      </c>
      <c r="L626" s="13">
        <f t="shared" si="68"/>
        <v>0.25</v>
      </c>
      <c r="M626" s="13">
        <v>-17580</v>
      </c>
      <c r="N626" s="14">
        <v>1126.146</v>
      </c>
      <c r="O626" s="13">
        <f t="shared" si="74"/>
        <v>2750</v>
      </c>
      <c r="P626" s="14">
        <f t="shared" si="75"/>
        <v>0</v>
      </c>
      <c r="Q626" s="13">
        <f t="shared" si="73"/>
        <v>2750</v>
      </c>
      <c r="R626" s="13">
        <f t="shared" si="76"/>
        <v>343.75</v>
      </c>
      <c r="S626" s="14">
        <f t="shared" si="77"/>
        <v>0</v>
      </c>
      <c r="T626" s="14">
        <f t="shared" si="78"/>
        <v>0</v>
      </c>
      <c r="U626" s="14">
        <f t="shared" si="79"/>
        <v>4219.8959999999997</v>
      </c>
      <c r="V626" s="14"/>
      <c r="W626" s="14">
        <f t="shared" si="80"/>
        <v>4219.8959999999997</v>
      </c>
      <c r="X626" s="85">
        <v>5</v>
      </c>
      <c r="Y626" s="41">
        <f t="shared" si="81"/>
        <v>3093.75</v>
      </c>
      <c r="Z626" s="41"/>
      <c r="AA626" s="41"/>
      <c r="AB626" s="41"/>
      <c r="AC626" s="10">
        <v>2</v>
      </c>
    </row>
    <row r="627" spans="1:29" ht="20.25" customHeight="1" x14ac:dyDescent="0.25">
      <c r="A627" s="11">
        <v>625</v>
      </c>
      <c r="B627" s="114" t="s">
        <v>723</v>
      </c>
      <c r="C627" s="51">
        <v>44966</v>
      </c>
      <c r="D627" s="13"/>
      <c r="E627" s="13" t="s">
        <v>439</v>
      </c>
      <c r="F627" s="13">
        <v>1</v>
      </c>
      <c r="G627" s="13"/>
      <c r="H627" s="13"/>
      <c r="I627" s="13">
        <f t="shared" si="69"/>
        <v>0</v>
      </c>
      <c r="J627" s="13">
        <v>0.24</v>
      </c>
      <c r="K627" s="13">
        <f t="shared" si="70"/>
        <v>0.25</v>
      </c>
      <c r="L627" s="13">
        <f t="shared" si="68"/>
        <v>0</v>
      </c>
      <c r="M627" s="13">
        <v>-17580</v>
      </c>
      <c r="N627" s="14">
        <v>1673.07</v>
      </c>
      <c r="O627" s="13">
        <f t="shared" si="74"/>
        <v>1375</v>
      </c>
      <c r="P627" s="14">
        <f t="shared" si="75"/>
        <v>0</v>
      </c>
      <c r="Q627" s="13">
        <f t="shared" si="73"/>
        <v>1375</v>
      </c>
      <c r="R627" s="13">
        <f t="shared" si="76"/>
        <v>0</v>
      </c>
      <c r="S627" s="14">
        <f t="shared" si="77"/>
        <v>0</v>
      </c>
      <c r="T627" s="14">
        <f t="shared" si="78"/>
        <v>0</v>
      </c>
      <c r="U627" s="14">
        <f t="shared" si="79"/>
        <v>3048.0699999999997</v>
      </c>
      <c r="V627" s="14"/>
      <c r="W627" s="14">
        <f t="shared" si="80"/>
        <v>3048.0699999999997</v>
      </c>
      <c r="X627" s="85">
        <v>5</v>
      </c>
      <c r="Y627" s="41">
        <f t="shared" si="81"/>
        <v>1375</v>
      </c>
      <c r="Z627" s="41"/>
      <c r="AA627" s="41"/>
      <c r="AB627" s="41"/>
      <c r="AC627" s="10">
        <v>2</v>
      </c>
    </row>
    <row r="628" spans="1:29" ht="20.25" customHeight="1" x14ac:dyDescent="0.25">
      <c r="A628" s="11">
        <v>626</v>
      </c>
      <c r="B628" s="114" t="s">
        <v>724</v>
      </c>
      <c r="C628" s="51">
        <v>44966</v>
      </c>
      <c r="D628" s="13"/>
      <c r="E628" s="13" t="s">
        <v>439</v>
      </c>
      <c r="F628" s="13">
        <v>2</v>
      </c>
      <c r="G628" s="13"/>
      <c r="H628" s="13"/>
      <c r="I628" s="13">
        <f t="shared" si="69"/>
        <v>0</v>
      </c>
      <c r="J628" s="13">
        <v>2.21</v>
      </c>
      <c r="K628" s="13">
        <f t="shared" si="70"/>
        <v>2.25</v>
      </c>
      <c r="L628" s="13">
        <f t="shared" si="68"/>
        <v>0.25</v>
      </c>
      <c r="M628" s="13">
        <v>-17580</v>
      </c>
      <c r="N628" s="14">
        <v>1408.836</v>
      </c>
      <c r="O628" s="13">
        <f t="shared" si="74"/>
        <v>2750</v>
      </c>
      <c r="P628" s="14">
        <f t="shared" si="75"/>
        <v>0</v>
      </c>
      <c r="Q628" s="13">
        <f t="shared" si="73"/>
        <v>2750</v>
      </c>
      <c r="R628" s="13">
        <f t="shared" si="76"/>
        <v>343.75</v>
      </c>
      <c r="S628" s="14">
        <f t="shared" si="77"/>
        <v>0</v>
      </c>
      <c r="T628" s="14">
        <f t="shared" si="78"/>
        <v>0</v>
      </c>
      <c r="U628" s="14">
        <f t="shared" si="79"/>
        <v>4502.5860000000002</v>
      </c>
      <c r="V628" s="14">
        <v>2300</v>
      </c>
      <c r="W628" s="14">
        <f t="shared" si="80"/>
        <v>2202.5860000000002</v>
      </c>
      <c r="X628" s="85">
        <v>5</v>
      </c>
      <c r="Y628" s="41">
        <f t="shared" si="81"/>
        <v>3093.75</v>
      </c>
      <c r="Z628" s="41"/>
      <c r="AA628" s="41"/>
      <c r="AB628" s="41"/>
      <c r="AC628" s="10">
        <v>2</v>
      </c>
    </row>
    <row r="629" spans="1:29" ht="20.25" customHeight="1" x14ac:dyDescent="0.25">
      <c r="A629" s="11">
        <v>627</v>
      </c>
      <c r="B629" s="114" t="s">
        <v>725</v>
      </c>
      <c r="C629" s="51">
        <v>44967</v>
      </c>
      <c r="D629" s="13"/>
      <c r="E629" s="13" t="s">
        <v>439</v>
      </c>
      <c r="F629" s="13">
        <v>2</v>
      </c>
      <c r="G629" s="13"/>
      <c r="H629" s="13"/>
      <c r="I629" s="13">
        <f t="shared" si="69"/>
        <v>0</v>
      </c>
      <c r="J629" s="13">
        <v>2.33</v>
      </c>
      <c r="K629" s="13">
        <f t="shared" si="70"/>
        <v>2.25</v>
      </c>
      <c r="L629" s="13">
        <f t="shared" si="68"/>
        <v>0.25</v>
      </c>
      <c r="M629" s="13">
        <v>-17580</v>
      </c>
      <c r="N629" s="14">
        <v>1106.152</v>
      </c>
      <c r="O629" s="13">
        <f t="shared" si="74"/>
        <v>1100</v>
      </c>
      <c r="P629" s="14">
        <f t="shared" si="75"/>
        <v>0</v>
      </c>
      <c r="Q629" s="13">
        <f t="shared" si="73"/>
        <v>1100</v>
      </c>
      <c r="R629" s="13">
        <f t="shared" si="76"/>
        <v>137.5</v>
      </c>
      <c r="S629" s="14">
        <f t="shared" si="77"/>
        <v>0</v>
      </c>
      <c r="T629" s="14">
        <f t="shared" si="78"/>
        <v>0</v>
      </c>
      <c r="U629" s="14">
        <f t="shared" si="79"/>
        <v>2343.652</v>
      </c>
      <c r="V629" s="14">
        <v>2300</v>
      </c>
      <c r="W629" s="14">
        <f t="shared" si="80"/>
        <v>43.652000000000044</v>
      </c>
      <c r="X629" s="85">
        <v>2</v>
      </c>
      <c r="Y629" s="41">
        <f t="shared" si="81"/>
        <v>1237.5</v>
      </c>
      <c r="Z629" s="41"/>
      <c r="AA629" s="41"/>
      <c r="AB629" s="41"/>
      <c r="AC629" s="10">
        <v>2</v>
      </c>
    </row>
    <row r="630" spans="1:29" ht="20.25" customHeight="1" x14ac:dyDescent="0.25">
      <c r="A630" s="95"/>
      <c r="B630" s="114" t="s">
        <v>726</v>
      </c>
      <c r="C630" s="29">
        <v>44972</v>
      </c>
      <c r="D630" s="50"/>
      <c r="E630" s="13" t="s">
        <v>439</v>
      </c>
      <c r="F630" s="13">
        <v>2</v>
      </c>
      <c r="G630" s="13"/>
      <c r="H630" s="13"/>
      <c r="I630" s="13">
        <f t="shared" si="69"/>
        <v>0</v>
      </c>
      <c r="J630" s="13">
        <v>2.3199999999999998</v>
      </c>
      <c r="K630" s="13">
        <f t="shared" si="70"/>
        <v>2.25</v>
      </c>
      <c r="L630" s="13">
        <f t="shared" si="68"/>
        <v>0.25</v>
      </c>
      <c r="M630" s="13">
        <v>-17580</v>
      </c>
      <c r="N630" s="13">
        <v>1100</v>
      </c>
      <c r="O630" s="13">
        <f t="shared" si="74"/>
        <v>1100</v>
      </c>
      <c r="P630" s="14">
        <f t="shared" si="75"/>
        <v>0</v>
      </c>
      <c r="Q630" s="13">
        <f t="shared" si="73"/>
        <v>1100</v>
      </c>
      <c r="R630" s="13">
        <f t="shared" si="76"/>
        <v>137.5</v>
      </c>
      <c r="S630" s="14">
        <f t="shared" si="77"/>
        <v>0</v>
      </c>
      <c r="T630" s="14">
        <f t="shared" si="78"/>
        <v>0</v>
      </c>
      <c r="U630" s="14">
        <f t="shared" si="79"/>
        <v>2337.5</v>
      </c>
      <c r="V630" s="14">
        <v>2647</v>
      </c>
      <c r="W630" s="14">
        <f t="shared" si="80"/>
        <v>-309.5</v>
      </c>
      <c r="X630" s="85">
        <v>2</v>
      </c>
      <c r="Y630" s="41">
        <f t="shared" si="81"/>
        <v>1237.5</v>
      </c>
      <c r="Z630" s="41"/>
      <c r="AA630" s="41"/>
      <c r="AB630" s="41"/>
      <c r="AC630" s="10">
        <v>2</v>
      </c>
    </row>
    <row r="631" spans="1:29" ht="20.25" customHeight="1" x14ac:dyDescent="0.25">
      <c r="A631" s="95"/>
      <c r="B631" s="114" t="s">
        <v>727</v>
      </c>
      <c r="C631" s="29">
        <v>44972</v>
      </c>
      <c r="D631" s="50"/>
      <c r="E631" s="13" t="s">
        <v>439</v>
      </c>
      <c r="F631" s="13">
        <v>2</v>
      </c>
      <c r="G631" s="13"/>
      <c r="H631" s="13"/>
      <c r="I631" s="13">
        <f t="shared" si="69"/>
        <v>0</v>
      </c>
      <c r="J631" s="13">
        <v>0.89</v>
      </c>
      <c r="K631" s="13">
        <f t="shared" si="70"/>
        <v>1</v>
      </c>
      <c r="L631" s="13">
        <f t="shared" si="68"/>
        <v>0</v>
      </c>
      <c r="M631" s="13">
        <v>-17580</v>
      </c>
      <c r="N631" s="13">
        <v>1100</v>
      </c>
      <c r="O631" s="13">
        <f t="shared" si="74"/>
        <v>1100</v>
      </c>
      <c r="P631" s="14">
        <f t="shared" si="75"/>
        <v>0</v>
      </c>
      <c r="Q631" s="13">
        <f t="shared" si="73"/>
        <v>1100</v>
      </c>
      <c r="R631" s="13">
        <f t="shared" si="76"/>
        <v>0</v>
      </c>
      <c r="S631" s="14">
        <f t="shared" si="77"/>
        <v>0</v>
      </c>
      <c r="T631" s="14">
        <f t="shared" si="78"/>
        <v>0</v>
      </c>
      <c r="U631" s="14">
        <f t="shared" si="79"/>
        <v>2200</v>
      </c>
      <c r="V631" s="14"/>
      <c r="W631" s="14">
        <f t="shared" si="80"/>
        <v>2200</v>
      </c>
      <c r="X631" s="85">
        <v>2</v>
      </c>
      <c r="Y631" s="41">
        <f t="shared" si="81"/>
        <v>1100</v>
      </c>
      <c r="Z631" s="41"/>
      <c r="AA631" s="41"/>
      <c r="AB631" s="41"/>
      <c r="AC631" s="10">
        <v>2</v>
      </c>
    </row>
    <row r="632" spans="1:29" ht="20.25" customHeight="1" x14ac:dyDescent="0.25">
      <c r="A632" s="95"/>
      <c r="B632" s="114" t="s">
        <v>728</v>
      </c>
      <c r="C632" s="29">
        <v>44972</v>
      </c>
      <c r="D632" s="50"/>
      <c r="E632" s="13" t="s">
        <v>439</v>
      </c>
      <c r="F632" s="13">
        <v>2</v>
      </c>
      <c r="G632" s="13"/>
      <c r="H632" s="13"/>
      <c r="I632" s="13">
        <f t="shared" si="69"/>
        <v>0</v>
      </c>
      <c r="J632" s="13">
        <v>1.37</v>
      </c>
      <c r="K632" s="13">
        <f t="shared" si="70"/>
        <v>1.25</v>
      </c>
      <c r="L632" s="13">
        <f t="shared" si="68"/>
        <v>0</v>
      </c>
      <c r="M632" s="13">
        <v>-4100</v>
      </c>
      <c r="N632" s="13">
        <v>1100</v>
      </c>
      <c r="O632" s="13">
        <f t="shared" si="74"/>
        <v>1100</v>
      </c>
      <c r="P632" s="14">
        <f t="shared" si="75"/>
        <v>0</v>
      </c>
      <c r="Q632" s="13">
        <f t="shared" si="73"/>
        <v>1100</v>
      </c>
      <c r="R632" s="13">
        <f t="shared" si="76"/>
        <v>0</v>
      </c>
      <c r="S632" s="14">
        <f t="shared" si="77"/>
        <v>0</v>
      </c>
      <c r="T632" s="14">
        <f t="shared" si="78"/>
        <v>0</v>
      </c>
      <c r="U632" s="14">
        <f t="shared" si="79"/>
        <v>2200</v>
      </c>
      <c r="V632" s="14">
        <v>2300</v>
      </c>
      <c r="W632" s="14">
        <f t="shared" si="80"/>
        <v>-100</v>
      </c>
      <c r="X632" s="85">
        <v>2</v>
      </c>
      <c r="Y632" s="41">
        <f t="shared" si="81"/>
        <v>1100</v>
      </c>
      <c r="Z632" s="41"/>
      <c r="AA632" s="41"/>
      <c r="AB632" s="41"/>
      <c r="AC632" s="10">
        <v>2</v>
      </c>
    </row>
    <row r="633" spans="1:29" ht="20.25" customHeight="1" x14ac:dyDescent="0.25">
      <c r="A633" s="95"/>
      <c r="B633" s="114" t="s">
        <v>729</v>
      </c>
      <c r="C633" s="29">
        <v>44975</v>
      </c>
      <c r="D633" s="50"/>
      <c r="E633" s="13" t="s">
        <v>439</v>
      </c>
      <c r="F633" s="13">
        <v>1</v>
      </c>
      <c r="G633" s="13"/>
      <c r="H633" s="13"/>
      <c r="I633" s="13">
        <f t="shared" si="69"/>
        <v>0</v>
      </c>
      <c r="J633" s="13">
        <v>0.03</v>
      </c>
      <c r="K633" s="13">
        <f t="shared" si="70"/>
        <v>0</v>
      </c>
      <c r="L633" s="13">
        <f t="shared" si="68"/>
        <v>0</v>
      </c>
      <c r="M633" s="13">
        <v>-8790</v>
      </c>
      <c r="N633" s="13">
        <v>550</v>
      </c>
      <c r="O633" s="13">
        <f t="shared" si="74"/>
        <v>550</v>
      </c>
      <c r="P633" s="14">
        <f t="shared" si="75"/>
        <v>0</v>
      </c>
      <c r="Q633" s="13">
        <f t="shared" si="73"/>
        <v>550</v>
      </c>
      <c r="R633" s="13">
        <f t="shared" si="76"/>
        <v>0</v>
      </c>
      <c r="S633" s="14">
        <f t="shared" si="77"/>
        <v>0</v>
      </c>
      <c r="T633" s="14">
        <f t="shared" si="78"/>
        <v>0</v>
      </c>
      <c r="U633" s="14">
        <f t="shared" si="79"/>
        <v>1100</v>
      </c>
      <c r="V633" s="14">
        <v>1150</v>
      </c>
      <c r="W633" s="14">
        <f t="shared" si="80"/>
        <v>-50</v>
      </c>
      <c r="X633" s="85">
        <v>2</v>
      </c>
      <c r="Y633" s="41">
        <f t="shared" si="81"/>
        <v>550</v>
      </c>
      <c r="Z633" s="41"/>
      <c r="AA633" s="41"/>
      <c r="AB633" s="41"/>
      <c r="AC633" s="10">
        <v>2</v>
      </c>
    </row>
    <row r="634" spans="1:29" ht="20.25" customHeight="1" x14ac:dyDescent="0.25">
      <c r="A634" s="95"/>
      <c r="B634" s="114" t="s">
        <v>730</v>
      </c>
      <c r="C634" s="50" t="s">
        <v>1000</v>
      </c>
      <c r="D634" s="50"/>
      <c r="E634" s="13" t="s">
        <v>439</v>
      </c>
      <c r="F634" s="13">
        <v>2</v>
      </c>
      <c r="G634" s="13"/>
      <c r="H634" s="13"/>
      <c r="I634" s="13">
        <f t="shared" si="69"/>
        <v>0</v>
      </c>
      <c r="J634" s="13">
        <v>2.4700000000000002</v>
      </c>
      <c r="K634" s="13">
        <f t="shared" si="70"/>
        <v>2.5</v>
      </c>
      <c r="L634" s="13">
        <f t="shared" si="68"/>
        <v>0.5</v>
      </c>
      <c r="M634" s="13">
        <v>-17580</v>
      </c>
      <c r="N634" s="13">
        <v>0</v>
      </c>
      <c r="O634" s="13">
        <f t="shared" si="74"/>
        <v>1100</v>
      </c>
      <c r="P634" s="14">
        <f t="shared" si="75"/>
        <v>0</v>
      </c>
      <c r="Q634" s="13">
        <f t="shared" si="73"/>
        <v>1100</v>
      </c>
      <c r="R634" s="13">
        <f t="shared" si="76"/>
        <v>275</v>
      </c>
      <c r="S634" s="14">
        <f t="shared" si="77"/>
        <v>0</v>
      </c>
      <c r="T634" s="14">
        <f t="shared" si="78"/>
        <v>0</v>
      </c>
      <c r="U634" s="14">
        <f t="shared" si="79"/>
        <v>1375</v>
      </c>
      <c r="V634" s="14"/>
      <c r="W634" s="14">
        <f t="shared" si="80"/>
        <v>1375</v>
      </c>
      <c r="X634" s="85">
        <v>2</v>
      </c>
      <c r="Y634" s="41">
        <f t="shared" si="81"/>
        <v>1375</v>
      </c>
      <c r="Z634" s="41"/>
      <c r="AA634" s="41"/>
      <c r="AB634" s="41"/>
    </row>
    <row r="635" spans="1:29" ht="20.25" customHeight="1" x14ac:dyDescent="0.25">
      <c r="A635" s="95"/>
      <c r="B635" s="114" t="s">
        <v>731</v>
      </c>
      <c r="C635" s="50" t="s">
        <v>1001</v>
      </c>
      <c r="D635" s="50"/>
      <c r="E635" s="13" t="s">
        <v>439</v>
      </c>
      <c r="F635" s="13">
        <v>2</v>
      </c>
      <c r="G635" s="13"/>
      <c r="H635" s="13"/>
      <c r="I635" s="13">
        <f t="shared" si="69"/>
        <v>0</v>
      </c>
      <c r="J635" s="13">
        <v>1.78</v>
      </c>
      <c r="K635" s="13">
        <f t="shared" si="70"/>
        <v>1.75</v>
      </c>
      <c r="L635" s="13">
        <f t="shared" si="68"/>
        <v>0</v>
      </c>
      <c r="M635" s="13">
        <v>-17580</v>
      </c>
      <c r="N635" s="13"/>
      <c r="O635" s="13">
        <f t="shared" si="74"/>
        <v>1100</v>
      </c>
      <c r="P635" s="14">
        <f t="shared" si="75"/>
        <v>0</v>
      </c>
      <c r="Q635" s="13">
        <f t="shared" si="73"/>
        <v>1100</v>
      </c>
      <c r="R635" s="13">
        <f t="shared" si="76"/>
        <v>0</v>
      </c>
      <c r="S635" s="14">
        <f t="shared" si="77"/>
        <v>0</v>
      </c>
      <c r="T635" s="14">
        <f t="shared" si="78"/>
        <v>0</v>
      </c>
      <c r="U635" s="14">
        <f t="shared" si="79"/>
        <v>1100</v>
      </c>
      <c r="V635" s="14">
        <v>2300</v>
      </c>
      <c r="W635" s="14">
        <f t="shared" si="80"/>
        <v>-1200</v>
      </c>
      <c r="X635" s="85">
        <v>2</v>
      </c>
      <c r="Y635" s="41">
        <f t="shared" si="81"/>
        <v>1100</v>
      </c>
    </row>
    <row r="636" spans="1:29" ht="20.25" customHeight="1" x14ac:dyDescent="0.25">
      <c r="A636" s="95"/>
      <c r="B636" s="115" t="s">
        <v>732</v>
      </c>
      <c r="C636" s="50" t="s">
        <v>1002</v>
      </c>
      <c r="D636" s="50"/>
      <c r="E636" s="13" t="s">
        <v>439</v>
      </c>
      <c r="F636" s="13">
        <v>2</v>
      </c>
      <c r="G636" s="13"/>
      <c r="H636" s="13"/>
      <c r="I636" s="13">
        <f t="shared" si="69"/>
        <v>0</v>
      </c>
      <c r="J636" s="13">
        <v>2.37</v>
      </c>
      <c r="K636" s="13">
        <f t="shared" si="70"/>
        <v>2.25</v>
      </c>
      <c r="L636" s="13">
        <f t="shared" si="68"/>
        <v>0.25</v>
      </c>
      <c r="M636" s="13">
        <v>-17580</v>
      </c>
      <c r="N636" s="13"/>
      <c r="O636" s="13">
        <f t="shared" si="74"/>
        <v>1100</v>
      </c>
      <c r="P636" s="14">
        <f t="shared" si="75"/>
        <v>0</v>
      </c>
      <c r="Q636" s="13">
        <f t="shared" si="73"/>
        <v>1100</v>
      </c>
      <c r="R636" s="13">
        <f t="shared" si="76"/>
        <v>137.5</v>
      </c>
      <c r="S636" s="14">
        <f t="shared" si="77"/>
        <v>0</v>
      </c>
      <c r="T636" s="14">
        <f t="shared" si="78"/>
        <v>0</v>
      </c>
      <c r="U636" s="14">
        <f t="shared" si="79"/>
        <v>1237.5</v>
      </c>
      <c r="V636" s="14">
        <v>3400</v>
      </c>
      <c r="W636" s="14">
        <f t="shared" si="80"/>
        <v>-2162.5</v>
      </c>
      <c r="X636" s="85">
        <v>2</v>
      </c>
      <c r="Y636" s="41">
        <f t="shared" si="81"/>
        <v>1237.5</v>
      </c>
    </row>
    <row r="637" spans="1:29" ht="20.25" customHeight="1" x14ac:dyDescent="0.25">
      <c r="A637" s="95"/>
      <c r="B637" s="115" t="s">
        <v>733</v>
      </c>
      <c r="C637" s="50" t="s">
        <v>1002</v>
      </c>
      <c r="D637" s="50"/>
      <c r="E637" s="13" t="s">
        <v>439</v>
      </c>
      <c r="F637" s="13">
        <v>2</v>
      </c>
      <c r="G637" s="13"/>
      <c r="H637" s="13"/>
      <c r="I637" s="13">
        <f t="shared" si="69"/>
        <v>0</v>
      </c>
      <c r="J637" s="13">
        <v>2.12</v>
      </c>
      <c r="K637" s="13">
        <f t="shared" si="70"/>
        <v>2</v>
      </c>
      <c r="L637" s="13">
        <f t="shared" si="68"/>
        <v>0</v>
      </c>
      <c r="M637" s="13">
        <v>-17580</v>
      </c>
      <c r="N637" s="13"/>
      <c r="O637" s="13">
        <f t="shared" si="74"/>
        <v>1100</v>
      </c>
      <c r="P637" s="14">
        <f t="shared" si="75"/>
        <v>0</v>
      </c>
      <c r="Q637" s="13">
        <f t="shared" si="73"/>
        <v>1100</v>
      </c>
      <c r="R637" s="13">
        <f t="shared" si="76"/>
        <v>0</v>
      </c>
      <c r="S637" s="14">
        <f t="shared" si="77"/>
        <v>0</v>
      </c>
      <c r="T637" s="14">
        <f t="shared" si="78"/>
        <v>0</v>
      </c>
      <c r="U637" s="14">
        <f t="shared" si="79"/>
        <v>1100</v>
      </c>
      <c r="V637" s="14"/>
      <c r="W637" s="14">
        <f t="shared" si="80"/>
        <v>1100</v>
      </c>
      <c r="X637" s="85">
        <v>2</v>
      </c>
      <c r="Y637" s="41">
        <f t="shared" si="81"/>
        <v>1100</v>
      </c>
    </row>
    <row r="638" spans="1:29" ht="20.25" customHeight="1" x14ac:dyDescent="0.25">
      <c r="A638" s="95"/>
      <c r="B638" s="115" t="s">
        <v>734</v>
      </c>
      <c r="C638" s="50" t="s">
        <v>1002</v>
      </c>
      <c r="D638" s="50"/>
      <c r="E638" s="13" t="s">
        <v>439</v>
      </c>
      <c r="F638" s="13">
        <v>2</v>
      </c>
      <c r="G638" s="13"/>
      <c r="H638" s="13"/>
      <c r="I638" s="13">
        <f t="shared" si="69"/>
        <v>0</v>
      </c>
      <c r="J638" s="13">
        <v>0.72</v>
      </c>
      <c r="K638" s="13">
        <f t="shared" si="70"/>
        <v>0.75</v>
      </c>
      <c r="L638" s="13">
        <f t="shared" si="68"/>
        <v>0</v>
      </c>
      <c r="M638" s="13">
        <v>-17580</v>
      </c>
      <c r="N638" s="13"/>
      <c r="O638" s="13">
        <f t="shared" si="74"/>
        <v>1100</v>
      </c>
      <c r="P638" s="14">
        <f t="shared" si="75"/>
        <v>0</v>
      </c>
      <c r="Q638" s="13">
        <f t="shared" si="73"/>
        <v>1100</v>
      </c>
      <c r="R638" s="13">
        <f t="shared" si="76"/>
        <v>0</v>
      </c>
      <c r="S638" s="14">
        <f t="shared" si="77"/>
        <v>0</v>
      </c>
      <c r="T638" s="14">
        <f t="shared" si="78"/>
        <v>0</v>
      </c>
      <c r="U638" s="14">
        <f t="shared" si="79"/>
        <v>1100</v>
      </c>
      <c r="V638" s="14">
        <v>2300</v>
      </c>
      <c r="W638" s="14">
        <f t="shared" si="80"/>
        <v>-1200</v>
      </c>
      <c r="X638" s="85">
        <v>2</v>
      </c>
      <c r="Y638" s="41">
        <f t="shared" si="81"/>
        <v>1100</v>
      </c>
    </row>
    <row r="639" spans="1:29" ht="20.25" customHeight="1" thickBot="1" x14ac:dyDescent="0.3">
      <c r="A639" s="96"/>
      <c r="B639" s="117" t="s">
        <v>735</v>
      </c>
      <c r="C639" s="93" t="s">
        <v>1003</v>
      </c>
      <c r="D639" s="93"/>
      <c r="E639" s="32" t="s">
        <v>439</v>
      </c>
      <c r="F639" s="32">
        <v>2</v>
      </c>
      <c r="G639" s="32"/>
      <c r="H639" s="32"/>
      <c r="I639" s="32">
        <f t="shared" si="69"/>
        <v>0</v>
      </c>
      <c r="J639" s="32">
        <v>1.61</v>
      </c>
      <c r="K639" s="32">
        <f t="shared" si="70"/>
        <v>1.5</v>
      </c>
      <c r="L639" s="32">
        <f t="shared" si="68"/>
        <v>0</v>
      </c>
      <c r="M639" s="32">
        <v>-17580</v>
      </c>
      <c r="N639" s="32"/>
      <c r="O639" s="32">
        <f t="shared" si="74"/>
        <v>1100</v>
      </c>
      <c r="P639" s="32">
        <f t="shared" si="75"/>
        <v>0</v>
      </c>
      <c r="Q639" s="32">
        <f t="shared" si="73"/>
        <v>1100</v>
      </c>
      <c r="R639" s="32">
        <f t="shared" si="76"/>
        <v>0</v>
      </c>
      <c r="S639" s="87">
        <f t="shared" si="77"/>
        <v>0</v>
      </c>
      <c r="T639" s="87">
        <f t="shared" si="78"/>
        <v>0</v>
      </c>
      <c r="U639" s="87">
        <f t="shared" si="79"/>
        <v>1100</v>
      </c>
      <c r="V639" s="87"/>
      <c r="W639" s="87">
        <f t="shared" si="80"/>
        <v>1100</v>
      </c>
      <c r="X639" s="88">
        <v>2</v>
      </c>
      <c r="Y639" s="41">
        <f t="shared" si="81"/>
        <v>1100</v>
      </c>
    </row>
  </sheetData>
  <autoFilter ref="A2:AF639"/>
  <pageMargins left="0.23622047244094491" right="0.15748031496062992" top="0.56000000000000005" bottom="0.62992125984251968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F6" sqref="F6"/>
    </sheetView>
  </sheetViews>
  <sheetFormatPr defaultRowHeight="15" x14ac:dyDescent="0.25"/>
  <cols>
    <col min="1" max="1" width="16.85546875" customWidth="1"/>
    <col min="2" max="2" width="13.28515625" customWidth="1"/>
    <col min="3" max="3" width="11.28515625" customWidth="1"/>
    <col min="4" max="4" width="10" customWidth="1"/>
    <col min="6" max="6" width="11.28515625" customWidth="1"/>
    <col min="8" max="8" width="15" customWidth="1"/>
    <col min="9" max="9" width="8.42578125" customWidth="1"/>
    <col min="10" max="10" width="8.28515625" customWidth="1"/>
    <col min="11" max="11" width="13" customWidth="1"/>
  </cols>
  <sheetData>
    <row r="2" spans="1:11" ht="15.75" thickBot="1" x14ac:dyDescent="0.3">
      <c r="B2" s="171" t="s">
        <v>1017</v>
      </c>
      <c r="C2" s="171"/>
      <c r="D2" s="171"/>
      <c r="E2" s="171"/>
      <c r="F2" s="171"/>
      <c r="G2" s="171"/>
      <c r="H2" s="171"/>
      <c r="I2" s="171"/>
      <c r="J2" s="171"/>
      <c r="K2" s="171"/>
    </row>
    <row r="3" spans="1:11" ht="51.75" customHeight="1" x14ac:dyDescent="0.25">
      <c r="A3" s="99" t="s">
        <v>1004</v>
      </c>
      <c r="B3" s="100" t="s">
        <v>1005</v>
      </c>
      <c r="C3" s="100" t="s">
        <v>8</v>
      </c>
      <c r="D3" s="100" t="s">
        <v>13</v>
      </c>
      <c r="E3" s="100" t="s">
        <v>841</v>
      </c>
      <c r="F3" s="100" t="s">
        <v>17</v>
      </c>
      <c r="G3" s="100" t="s">
        <v>18</v>
      </c>
      <c r="H3" s="100" t="s">
        <v>1006</v>
      </c>
      <c r="I3" s="100" t="s">
        <v>843</v>
      </c>
      <c r="J3" s="100" t="s">
        <v>1007</v>
      </c>
      <c r="K3" s="101" t="s">
        <v>844</v>
      </c>
    </row>
    <row r="4" spans="1:11" ht="37.5" customHeight="1" thickBot="1" x14ac:dyDescent="0.3">
      <c r="A4" s="102">
        <v>647</v>
      </c>
      <c r="B4" s="103">
        <v>143</v>
      </c>
      <c r="C4" s="103">
        <v>10836</v>
      </c>
      <c r="D4" s="103">
        <v>-1127691</v>
      </c>
      <c r="E4" s="103">
        <v>347638</v>
      </c>
      <c r="F4" s="103">
        <v>5743</v>
      </c>
      <c r="G4" s="103">
        <v>10923</v>
      </c>
      <c r="H4" s="104">
        <f>SUM(E4:G4)</f>
        <v>364304</v>
      </c>
      <c r="I4" s="103">
        <v>372785</v>
      </c>
      <c r="J4" s="103">
        <v>140640</v>
      </c>
      <c r="K4" s="105">
        <f>D4+H4-I4-J4</f>
        <v>-1276812</v>
      </c>
    </row>
    <row r="6" spans="1:11" x14ac:dyDescent="0.25">
      <c r="C6">
        <v>8547</v>
      </c>
      <c r="E6">
        <v>379121</v>
      </c>
    </row>
    <row r="7" spans="1:11" x14ac:dyDescent="0.25">
      <c r="K7" s="106"/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4"/>
  <sheetViews>
    <sheetView workbookViewId="0">
      <selection activeCell="H8" sqref="H8"/>
    </sheetView>
  </sheetViews>
  <sheetFormatPr defaultRowHeight="15" x14ac:dyDescent="0.25"/>
  <cols>
    <col min="1" max="1" width="5.85546875" customWidth="1"/>
    <col min="2" max="2" width="11.85546875" customWidth="1"/>
    <col min="3" max="3" width="5.140625" customWidth="1"/>
    <col min="4" max="4" width="6.140625" customWidth="1"/>
    <col min="5" max="5" width="6.42578125" customWidth="1"/>
    <col min="6" max="6" width="6.85546875" customWidth="1"/>
    <col min="7" max="7" width="5.85546875" customWidth="1"/>
    <col min="8" max="8" width="6" customWidth="1"/>
    <col min="9" max="12" width="7.85546875" customWidth="1"/>
    <col min="13" max="13" width="6" customWidth="1"/>
    <col min="14" max="14" width="6.5703125" customWidth="1"/>
    <col min="15" max="15" width="10.85546875" customWidth="1"/>
    <col min="16" max="16" width="7.5703125" customWidth="1"/>
    <col min="21" max="21" width="7.42578125" customWidth="1"/>
  </cols>
  <sheetData>
    <row r="1" spans="1:29" s="134" customFormat="1" ht="36" customHeight="1" x14ac:dyDescent="0.25">
      <c r="A1" s="99" t="s">
        <v>0</v>
      </c>
      <c r="B1" s="132" t="s">
        <v>1</v>
      </c>
      <c r="C1" s="132" t="s">
        <v>5</v>
      </c>
      <c r="D1" s="132" t="s">
        <v>6</v>
      </c>
      <c r="E1" s="132" t="s">
        <v>7</v>
      </c>
      <c r="F1" s="132" t="s">
        <v>8</v>
      </c>
      <c r="G1" s="132" t="s">
        <v>10</v>
      </c>
      <c r="H1" s="132" t="s">
        <v>11</v>
      </c>
      <c r="I1" s="132" t="s">
        <v>12</v>
      </c>
      <c r="J1" s="132" t="s">
        <v>13</v>
      </c>
      <c r="K1" s="132" t="s">
        <v>1014</v>
      </c>
      <c r="L1" s="132" t="s">
        <v>9</v>
      </c>
      <c r="M1" s="132" t="s">
        <v>17</v>
      </c>
      <c r="N1" s="132" t="s">
        <v>18</v>
      </c>
      <c r="O1" s="132" t="s">
        <v>1015</v>
      </c>
      <c r="P1" s="132" t="s">
        <v>843</v>
      </c>
      <c r="Q1" s="132" t="s">
        <v>844</v>
      </c>
      <c r="R1" s="132" t="s">
        <v>1016</v>
      </c>
      <c r="S1" s="133"/>
      <c r="T1" s="134" t="s">
        <v>14</v>
      </c>
      <c r="U1" s="134" t="s">
        <v>15</v>
      </c>
      <c r="V1" s="134" t="s">
        <v>16</v>
      </c>
      <c r="W1" s="134" t="s">
        <v>17</v>
      </c>
      <c r="X1" s="134" t="s">
        <v>18</v>
      </c>
      <c r="Y1" s="134" t="s">
        <v>736</v>
      </c>
      <c r="Z1" s="134" t="s">
        <v>737</v>
      </c>
      <c r="AA1" s="134" t="s">
        <v>19</v>
      </c>
      <c r="AC1" s="134" t="s">
        <v>20</v>
      </c>
    </row>
    <row r="2" spans="1:29" x14ac:dyDescent="0.25">
      <c r="A2" s="125">
        <v>406</v>
      </c>
      <c r="B2" s="124" t="s">
        <v>437</v>
      </c>
      <c r="C2" s="124">
        <v>1</v>
      </c>
      <c r="D2" s="124">
        <v>1520</v>
      </c>
      <c r="E2" s="124">
        <v>1520</v>
      </c>
      <c r="F2" s="124">
        <f>E2-D2</f>
        <v>0</v>
      </c>
      <c r="G2" s="124">
        <v>0.5</v>
      </c>
      <c r="H2" s="124">
        <v>0</v>
      </c>
      <c r="I2" s="124">
        <v>-4060</v>
      </c>
      <c r="J2" s="124">
        <v>2646</v>
      </c>
      <c r="K2" s="124">
        <f>MAX(T2,U2)</f>
        <v>1100</v>
      </c>
      <c r="L2" s="124">
        <v>0</v>
      </c>
      <c r="M2" s="124">
        <f t="shared" ref="M2:M33" si="0">F2*0.53</f>
        <v>0</v>
      </c>
      <c r="N2" s="124">
        <f>U2*9%</f>
        <v>0</v>
      </c>
      <c r="O2" s="137">
        <f>J2+K2+L2+M2+N2</f>
        <v>3746</v>
      </c>
      <c r="P2" s="124">
        <v>2300</v>
      </c>
      <c r="Q2" s="124">
        <f>O2-P2</f>
        <v>1446</v>
      </c>
      <c r="R2" s="124"/>
      <c r="S2" s="126"/>
      <c r="T2">
        <f>C2*AB2*275</f>
        <v>1100</v>
      </c>
      <c r="U2">
        <f>F2*11.2</f>
        <v>0</v>
      </c>
      <c r="V2">
        <v>0</v>
      </c>
      <c r="W2">
        <v>0</v>
      </c>
      <c r="X2">
        <v>0</v>
      </c>
      <c r="Y2">
        <v>45013</v>
      </c>
      <c r="Z2">
        <v>45041</v>
      </c>
      <c r="AA2">
        <v>28</v>
      </c>
      <c r="AB2">
        <v>4</v>
      </c>
    </row>
    <row r="3" spans="1:29" x14ac:dyDescent="0.25">
      <c r="A3" s="125">
        <v>417</v>
      </c>
      <c r="B3" s="124" t="s">
        <v>452</v>
      </c>
      <c r="C3" s="124">
        <v>3</v>
      </c>
      <c r="D3" s="124">
        <v>7560</v>
      </c>
      <c r="E3" s="124">
        <v>8059</v>
      </c>
      <c r="F3" s="124">
        <f t="shared" ref="F3:F66" si="1">E3-D3</f>
        <v>499</v>
      </c>
      <c r="G3" s="124">
        <v>4.5</v>
      </c>
      <c r="H3" s="124">
        <v>1.5</v>
      </c>
      <c r="I3" s="124">
        <v>-12180</v>
      </c>
      <c r="J3" s="124">
        <v>3630</v>
      </c>
      <c r="K3" s="124">
        <f t="shared" ref="K3:K66" si="2">MAX(T3,U3)</f>
        <v>5588.7999999999993</v>
      </c>
      <c r="L3" s="124">
        <v>3300</v>
      </c>
      <c r="M3" s="130">
        <f t="shared" si="0"/>
        <v>264.47000000000003</v>
      </c>
      <c r="N3" s="130">
        <f t="shared" ref="N3:N66" si="3">U3*9%</f>
        <v>502.9919999999999</v>
      </c>
      <c r="O3" s="138">
        <f t="shared" ref="O3:O66" si="4">J3+K3+L3+M3+N3</f>
        <v>13286.261999999999</v>
      </c>
      <c r="P3" s="124">
        <v>8660</v>
      </c>
      <c r="Q3" s="130">
        <f t="shared" ref="Q3:Q66" si="5">O3-P3</f>
        <v>4626.2619999999988</v>
      </c>
      <c r="R3" s="124"/>
      <c r="S3" s="126"/>
      <c r="T3">
        <f t="shared" ref="T3:T66" si="6">C3*AB3*275</f>
        <v>3300</v>
      </c>
      <c r="U3">
        <f t="shared" ref="U3:U66" si="7">F3*11.2</f>
        <v>5588.7999999999993</v>
      </c>
      <c r="V3">
        <v>3300</v>
      </c>
      <c r="W3">
        <v>264.47000000000003</v>
      </c>
      <c r="X3">
        <v>502.9919999999999</v>
      </c>
      <c r="Y3">
        <v>45011</v>
      </c>
      <c r="Z3">
        <v>45039</v>
      </c>
      <c r="AA3">
        <v>28</v>
      </c>
      <c r="AB3">
        <v>4</v>
      </c>
    </row>
    <row r="4" spans="1:29" x14ac:dyDescent="0.25">
      <c r="A4" s="125">
        <v>427</v>
      </c>
      <c r="B4" s="124" t="s">
        <v>464</v>
      </c>
      <c r="C4" s="124">
        <v>2</v>
      </c>
      <c r="D4" s="124">
        <v>1015</v>
      </c>
      <c r="E4" s="124">
        <v>1181</v>
      </c>
      <c r="F4" s="124">
        <f t="shared" si="1"/>
        <v>166</v>
      </c>
      <c r="G4" s="124">
        <v>1.25</v>
      </c>
      <c r="H4" s="124">
        <v>0</v>
      </c>
      <c r="I4" s="124">
        <v>-8120</v>
      </c>
      <c r="J4" s="124">
        <v>-1440</v>
      </c>
      <c r="K4" s="124">
        <f t="shared" si="2"/>
        <v>2200</v>
      </c>
      <c r="L4" s="124">
        <v>0</v>
      </c>
      <c r="M4" s="130">
        <f t="shared" si="0"/>
        <v>87.98</v>
      </c>
      <c r="N4" s="130">
        <f t="shared" si="3"/>
        <v>167.32799999999997</v>
      </c>
      <c r="O4" s="138">
        <f t="shared" si="4"/>
        <v>1015.308</v>
      </c>
      <c r="P4" s="124">
        <v>2300</v>
      </c>
      <c r="Q4" s="130">
        <f t="shared" si="5"/>
        <v>-1284.692</v>
      </c>
      <c r="R4" s="124"/>
      <c r="S4" s="126"/>
      <c r="T4">
        <f t="shared" si="6"/>
        <v>2200</v>
      </c>
      <c r="U4">
        <f t="shared" si="7"/>
        <v>1859.1999999999998</v>
      </c>
      <c r="V4">
        <v>0</v>
      </c>
      <c r="W4">
        <v>87.98</v>
      </c>
      <c r="X4">
        <v>167.32799999999997</v>
      </c>
      <c r="Y4">
        <v>45015</v>
      </c>
      <c r="Z4">
        <v>45043</v>
      </c>
      <c r="AA4">
        <v>28</v>
      </c>
      <c r="AB4">
        <v>4</v>
      </c>
    </row>
    <row r="5" spans="1:29" x14ac:dyDescent="0.25">
      <c r="A5" s="125">
        <v>432</v>
      </c>
      <c r="B5" s="124" t="s">
        <v>470</v>
      </c>
      <c r="C5" s="124">
        <v>1</v>
      </c>
      <c r="D5" s="124">
        <v>1540</v>
      </c>
      <c r="E5" s="124">
        <v>1627</v>
      </c>
      <c r="F5" s="124">
        <f t="shared" si="1"/>
        <v>87</v>
      </c>
      <c r="G5" s="124">
        <v>1</v>
      </c>
      <c r="H5" s="124">
        <v>0</v>
      </c>
      <c r="I5" s="124">
        <v>-4060</v>
      </c>
      <c r="J5" s="124">
        <v>800</v>
      </c>
      <c r="K5" s="124">
        <f t="shared" si="2"/>
        <v>1100</v>
      </c>
      <c r="L5" s="124">
        <v>0</v>
      </c>
      <c r="M5" s="130">
        <f t="shared" si="0"/>
        <v>46.11</v>
      </c>
      <c r="N5" s="130">
        <f t="shared" si="3"/>
        <v>87.695999999999998</v>
      </c>
      <c r="O5" s="138">
        <f t="shared" si="4"/>
        <v>2033.8059999999998</v>
      </c>
      <c r="P5" s="124">
        <v>1150</v>
      </c>
      <c r="Q5" s="130">
        <f t="shared" si="5"/>
        <v>883.80599999999981</v>
      </c>
      <c r="R5" s="124"/>
      <c r="S5" s="126"/>
      <c r="T5">
        <f t="shared" si="6"/>
        <v>1100</v>
      </c>
      <c r="U5">
        <f t="shared" si="7"/>
        <v>974.4</v>
      </c>
      <c r="V5">
        <v>0</v>
      </c>
      <c r="W5">
        <v>46.11</v>
      </c>
      <c r="X5">
        <v>87.695999999999998</v>
      </c>
      <c r="Y5">
        <v>45014</v>
      </c>
      <c r="Z5">
        <v>45042</v>
      </c>
      <c r="AA5">
        <v>28</v>
      </c>
      <c r="AB5">
        <v>4</v>
      </c>
    </row>
    <row r="6" spans="1:29" x14ac:dyDescent="0.25">
      <c r="A6" s="125">
        <v>434</v>
      </c>
      <c r="B6" s="124" t="s">
        <v>473</v>
      </c>
      <c r="C6" s="124">
        <v>2</v>
      </c>
      <c r="D6" s="124"/>
      <c r="E6" s="124"/>
      <c r="F6" s="124">
        <f t="shared" si="1"/>
        <v>0</v>
      </c>
      <c r="G6" s="124">
        <v>0</v>
      </c>
      <c r="H6" s="124">
        <v>0</v>
      </c>
      <c r="I6" s="124">
        <v>-8120</v>
      </c>
      <c r="J6" s="124">
        <v>-699</v>
      </c>
      <c r="K6" s="124">
        <f t="shared" si="2"/>
        <v>2200</v>
      </c>
      <c r="L6" s="124">
        <v>0</v>
      </c>
      <c r="M6" s="130">
        <f t="shared" si="0"/>
        <v>0</v>
      </c>
      <c r="N6" s="130">
        <f t="shared" si="3"/>
        <v>0</v>
      </c>
      <c r="O6" s="138">
        <f t="shared" si="4"/>
        <v>1501</v>
      </c>
      <c r="P6" s="124">
        <v>0</v>
      </c>
      <c r="Q6" s="130">
        <f t="shared" si="5"/>
        <v>1501</v>
      </c>
      <c r="R6" s="124"/>
      <c r="S6" s="126"/>
      <c r="T6">
        <f t="shared" si="6"/>
        <v>2200</v>
      </c>
      <c r="U6">
        <f t="shared" si="7"/>
        <v>0</v>
      </c>
      <c r="V6">
        <v>0</v>
      </c>
      <c r="W6">
        <v>0</v>
      </c>
      <c r="X6">
        <v>0</v>
      </c>
      <c r="Y6">
        <v>45014</v>
      </c>
      <c r="Z6">
        <v>45042</v>
      </c>
      <c r="AA6">
        <v>28</v>
      </c>
      <c r="AB6">
        <v>4</v>
      </c>
    </row>
    <row r="7" spans="1:29" x14ac:dyDescent="0.25">
      <c r="A7" s="125">
        <v>453</v>
      </c>
      <c r="B7" s="124" t="s">
        <v>493</v>
      </c>
      <c r="C7" s="124">
        <v>2</v>
      </c>
      <c r="D7" s="124">
        <v>1160</v>
      </c>
      <c r="E7" s="124">
        <v>1209</v>
      </c>
      <c r="F7" s="124">
        <f t="shared" si="1"/>
        <v>49</v>
      </c>
      <c r="G7" s="124">
        <v>2.25</v>
      </c>
      <c r="H7" s="124">
        <v>0.25</v>
      </c>
      <c r="I7" s="124">
        <v>-8120</v>
      </c>
      <c r="J7" s="124">
        <v>345</v>
      </c>
      <c r="K7" s="124">
        <f t="shared" si="2"/>
        <v>2200</v>
      </c>
      <c r="L7" s="124">
        <v>550</v>
      </c>
      <c r="M7" s="130">
        <f t="shared" si="0"/>
        <v>25.970000000000002</v>
      </c>
      <c r="N7" s="130">
        <f t="shared" si="3"/>
        <v>49.391999999999996</v>
      </c>
      <c r="O7" s="138">
        <f t="shared" si="4"/>
        <v>3170.3619999999996</v>
      </c>
      <c r="P7" s="124">
        <v>2300</v>
      </c>
      <c r="Q7" s="130">
        <f t="shared" si="5"/>
        <v>870.36199999999963</v>
      </c>
      <c r="R7" s="124"/>
      <c r="S7" s="126"/>
      <c r="T7">
        <f t="shared" si="6"/>
        <v>2200</v>
      </c>
      <c r="U7">
        <f t="shared" si="7"/>
        <v>548.79999999999995</v>
      </c>
      <c r="V7">
        <v>550</v>
      </c>
      <c r="W7">
        <v>25.970000000000002</v>
      </c>
      <c r="X7">
        <v>49.391999999999996</v>
      </c>
      <c r="Y7">
        <v>45012</v>
      </c>
      <c r="Z7">
        <v>45040</v>
      </c>
      <c r="AA7">
        <v>28</v>
      </c>
      <c r="AB7">
        <v>4</v>
      </c>
    </row>
    <row r="8" spans="1:29" x14ac:dyDescent="0.25">
      <c r="A8" s="125">
        <v>459</v>
      </c>
      <c r="B8" s="124" t="s">
        <v>500</v>
      </c>
      <c r="C8" s="124">
        <v>2</v>
      </c>
      <c r="D8" s="124">
        <v>1266</v>
      </c>
      <c r="E8" s="124">
        <v>1369</v>
      </c>
      <c r="F8" s="124">
        <f t="shared" si="1"/>
        <v>103</v>
      </c>
      <c r="G8" s="124">
        <v>2.75</v>
      </c>
      <c r="H8" s="124">
        <v>0.75</v>
      </c>
      <c r="I8" s="124">
        <v>-8242</v>
      </c>
      <c r="J8" s="124">
        <v>2607</v>
      </c>
      <c r="K8" s="124">
        <f t="shared" si="2"/>
        <v>2200</v>
      </c>
      <c r="L8" s="124">
        <v>1650</v>
      </c>
      <c r="M8" s="130">
        <f t="shared" si="0"/>
        <v>54.59</v>
      </c>
      <c r="N8" s="130">
        <f t="shared" si="3"/>
        <v>103.82399999999998</v>
      </c>
      <c r="O8" s="138">
        <f t="shared" si="4"/>
        <v>6615.4139999999998</v>
      </c>
      <c r="P8" s="124">
        <v>2300</v>
      </c>
      <c r="Q8" s="130">
        <f t="shared" si="5"/>
        <v>4315.4139999999998</v>
      </c>
      <c r="R8" s="124"/>
      <c r="S8" s="126"/>
      <c r="T8">
        <f t="shared" si="6"/>
        <v>2200</v>
      </c>
      <c r="U8">
        <f t="shared" si="7"/>
        <v>1153.5999999999999</v>
      </c>
      <c r="V8">
        <v>1650</v>
      </c>
      <c r="W8">
        <v>54.59</v>
      </c>
      <c r="X8">
        <v>103.82399999999998</v>
      </c>
      <c r="Y8">
        <v>45011</v>
      </c>
      <c r="Z8">
        <v>45039</v>
      </c>
      <c r="AA8">
        <v>28</v>
      </c>
      <c r="AB8">
        <v>4</v>
      </c>
    </row>
    <row r="9" spans="1:29" x14ac:dyDescent="0.25">
      <c r="A9" s="125">
        <v>463</v>
      </c>
      <c r="B9" s="124" t="s">
        <v>505</v>
      </c>
      <c r="C9" s="124">
        <v>1</v>
      </c>
      <c r="D9" s="124">
        <v>98</v>
      </c>
      <c r="E9" s="124">
        <v>98</v>
      </c>
      <c r="F9" s="124">
        <f t="shared" si="1"/>
        <v>0</v>
      </c>
      <c r="G9" s="124">
        <v>0</v>
      </c>
      <c r="H9" s="124">
        <v>0</v>
      </c>
      <c r="I9" s="124">
        <v>-4121</v>
      </c>
      <c r="J9" s="124">
        <v>-438</v>
      </c>
      <c r="K9" s="124">
        <f t="shared" si="2"/>
        <v>1100</v>
      </c>
      <c r="L9" s="124">
        <v>0</v>
      </c>
      <c r="M9" s="130">
        <f t="shared" si="0"/>
        <v>0</v>
      </c>
      <c r="N9" s="130">
        <f t="shared" si="3"/>
        <v>0</v>
      </c>
      <c r="O9" s="138">
        <f t="shared" si="4"/>
        <v>662</v>
      </c>
      <c r="P9" s="124">
        <v>1150</v>
      </c>
      <c r="Q9" s="130">
        <f t="shared" si="5"/>
        <v>-488</v>
      </c>
      <c r="R9" s="124"/>
      <c r="S9" s="126"/>
      <c r="T9">
        <f t="shared" si="6"/>
        <v>1100</v>
      </c>
      <c r="U9">
        <f t="shared" si="7"/>
        <v>0</v>
      </c>
      <c r="V9">
        <v>0</v>
      </c>
      <c r="W9">
        <v>0</v>
      </c>
      <c r="X9">
        <v>0</v>
      </c>
      <c r="Y9">
        <v>45016</v>
      </c>
      <c r="Z9">
        <v>45044</v>
      </c>
      <c r="AA9">
        <v>28</v>
      </c>
      <c r="AB9">
        <v>4</v>
      </c>
    </row>
    <row r="10" spans="1:29" x14ac:dyDescent="0.25">
      <c r="A10" s="125">
        <v>464</v>
      </c>
      <c r="B10" s="124" t="s">
        <v>507</v>
      </c>
      <c r="C10" s="124">
        <v>2</v>
      </c>
      <c r="D10" s="124">
        <v>690</v>
      </c>
      <c r="E10" s="124">
        <v>796</v>
      </c>
      <c r="F10" s="124">
        <f t="shared" si="1"/>
        <v>106</v>
      </c>
      <c r="G10" s="124">
        <v>1</v>
      </c>
      <c r="H10" s="124">
        <v>0</v>
      </c>
      <c r="I10" s="124">
        <v>-8242</v>
      </c>
      <c r="J10" s="124">
        <v>-3717</v>
      </c>
      <c r="K10" s="124">
        <f t="shared" si="2"/>
        <v>2750</v>
      </c>
      <c r="L10" s="124">
        <v>0</v>
      </c>
      <c r="M10" s="130">
        <f t="shared" si="0"/>
        <v>56.18</v>
      </c>
      <c r="N10" s="130">
        <f t="shared" si="3"/>
        <v>106.84799999999998</v>
      </c>
      <c r="O10" s="138">
        <f t="shared" si="4"/>
        <v>-803.97200000000009</v>
      </c>
      <c r="P10" s="124">
        <v>2300</v>
      </c>
      <c r="Q10" s="130">
        <f t="shared" si="5"/>
        <v>-3103.9720000000002</v>
      </c>
      <c r="R10" s="124"/>
      <c r="S10" s="126"/>
      <c r="T10">
        <f t="shared" si="6"/>
        <v>2750</v>
      </c>
      <c r="U10">
        <f t="shared" si="7"/>
        <v>1187.1999999999998</v>
      </c>
      <c r="V10">
        <v>0</v>
      </c>
      <c r="W10">
        <v>56.18</v>
      </c>
      <c r="X10">
        <v>106.84799999999998</v>
      </c>
      <c r="Y10">
        <v>45010</v>
      </c>
      <c r="Z10">
        <v>45045</v>
      </c>
      <c r="AA10">
        <v>35</v>
      </c>
      <c r="AB10">
        <v>5</v>
      </c>
    </row>
    <row r="11" spans="1:29" x14ac:dyDescent="0.25">
      <c r="A11" s="125">
        <v>465</v>
      </c>
      <c r="B11" s="124" t="s">
        <v>509</v>
      </c>
      <c r="C11" s="124">
        <v>2</v>
      </c>
      <c r="D11" s="124">
        <v>535</v>
      </c>
      <c r="E11" s="124">
        <v>535</v>
      </c>
      <c r="F11" s="124">
        <f t="shared" si="1"/>
        <v>0</v>
      </c>
      <c r="G11" s="124">
        <v>1.25</v>
      </c>
      <c r="H11" s="124">
        <v>0</v>
      </c>
      <c r="I11" s="124">
        <v>-8242</v>
      </c>
      <c r="J11" s="124">
        <v>-11739</v>
      </c>
      <c r="K11" s="124">
        <f t="shared" si="2"/>
        <v>2200</v>
      </c>
      <c r="L11" s="124">
        <v>0</v>
      </c>
      <c r="M11" s="130">
        <f t="shared" si="0"/>
        <v>0</v>
      </c>
      <c r="N11" s="130">
        <f t="shared" si="3"/>
        <v>0</v>
      </c>
      <c r="O11" s="138">
        <f t="shared" si="4"/>
        <v>-9539</v>
      </c>
      <c r="P11" s="124">
        <v>0</v>
      </c>
      <c r="Q11" s="130">
        <f t="shared" si="5"/>
        <v>-9539</v>
      </c>
      <c r="R11" s="124"/>
      <c r="S11" s="126"/>
      <c r="T11">
        <f t="shared" si="6"/>
        <v>2200</v>
      </c>
      <c r="U11">
        <f t="shared" si="7"/>
        <v>0</v>
      </c>
      <c r="V11">
        <v>0</v>
      </c>
      <c r="W11">
        <v>0</v>
      </c>
      <c r="X11">
        <v>0</v>
      </c>
      <c r="Y11">
        <v>45015</v>
      </c>
      <c r="Z11">
        <v>45043</v>
      </c>
      <c r="AA11">
        <v>28</v>
      </c>
      <c r="AB11">
        <v>4</v>
      </c>
    </row>
    <row r="12" spans="1:29" x14ac:dyDescent="0.25">
      <c r="A12" s="125">
        <v>468</v>
      </c>
      <c r="B12" s="124" t="s">
        <v>513</v>
      </c>
      <c r="C12" s="124">
        <v>1</v>
      </c>
      <c r="D12" s="124">
        <v>174</v>
      </c>
      <c r="E12" s="124">
        <v>197</v>
      </c>
      <c r="F12" s="124">
        <f t="shared" si="1"/>
        <v>23</v>
      </c>
      <c r="G12" s="124">
        <v>0.25</v>
      </c>
      <c r="H12" s="124">
        <v>0</v>
      </c>
      <c r="I12" s="124">
        <v>-4121</v>
      </c>
      <c r="J12" s="124">
        <v>36</v>
      </c>
      <c r="K12" s="124">
        <f t="shared" si="2"/>
        <v>1100</v>
      </c>
      <c r="L12" s="124">
        <v>0</v>
      </c>
      <c r="M12" s="130">
        <f t="shared" si="0"/>
        <v>12.190000000000001</v>
      </c>
      <c r="N12" s="130">
        <f t="shared" si="3"/>
        <v>23.183999999999997</v>
      </c>
      <c r="O12" s="138">
        <f t="shared" si="4"/>
        <v>1171.374</v>
      </c>
      <c r="P12" s="124">
        <v>1150</v>
      </c>
      <c r="Q12" s="130">
        <f t="shared" si="5"/>
        <v>21.374000000000024</v>
      </c>
      <c r="R12" s="124"/>
      <c r="S12" s="126"/>
      <c r="T12">
        <f t="shared" si="6"/>
        <v>1100</v>
      </c>
      <c r="U12">
        <f t="shared" si="7"/>
        <v>257.59999999999997</v>
      </c>
      <c r="V12">
        <v>0</v>
      </c>
      <c r="W12">
        <v>12.190000000000001</v>
      </c>
      <c r="X12">
        <v>23.183999999999997</v>
      </c>
      <c r="Y12">
        <v>45014</v>
      </c>
      <c r="Z12">
        <v>45042</v>
      </c>
      <c r="AA12">
        <v>28</v>
      </c>
      <c r="AB12">
        <v>4</v>
      </c>
    </row>
    <row r="13" spans="1:29" x14ac:dyDescent="0.25">
      <c r="A13" s="125">
        <v>473</v>
      </c>
      <c r="B13" s="124" t="s">
        <v>521</v>
      </c>
      <c r="C13" s="124">
        <v>2</v>
      </c>
      <c r="D13" s="124">
        <v>656</v>
      </c>
      <c r="E13" s="124">
        <v>708</v>
      </c>
      <c r="F13" s="124">
        <f t="shared" si="1"/>
        <v>52</v>
      </c>
      <c r="G13" s="124">
        <v>1</v>
      </c>
      <c r="H13" s="124">
        <v>0</v>
      </c>
      <c r="I13" s="124">
        <v>-8242</v>
      </c>
      <c r="J13" s="124">
        <v>940</v>
      </c>
      <c r="K13" s="124">
        <f t="shared" si="2"/>
        <v>2200</v>
      </c>
      <c r="L13" s="124">
        <v>0</v>
      </c>
      <c r="M13" s="130">
        <f t="shared" si="0"/>
        <v>27.560000000000002</v>
      </c>
      <c r="N13" s="130">
        <f t="shared" si="3"/>
        <v>52.415999999999997</v>
      </c>
      <c r="O13" s="138">
        <f t="shared" si="4"/>
        <v>3219.9760000000001</v>
      </c>
      <c r="P13" s="124">
        <v>2300</v>
      </c>
      <c r="Q13" s="130">
        <f t="shared" si="5"/>
        <v>919.97600000000011</v>
      </c>
      <c r="R13" s="124"/>
      <c r="S13" s="126"/>
      <c r="T13">
        <f t="shared" si="6"/>
        <v>2200</v>
      </c>
      <c r="U13">
        <f t="shared" si="7"/>
        <v>582.4</v>
      </c>
      <c r="V13">
        <v>0</v>
      </c>
      <c r="W13">
        <v>27.560000000000002</v>
      </c>
      <c r="X13">
        <v>52.415999999999997</v>
      </c>
      <c r="Y13">
        <v>45014</v>
      </c>
      <c r="Z13">
        <v>45042</v>
      </c>
      <c r="AA13">
        <v>28</v>
      </c>
      <c r="AB13">
        <v>4</v>
      </c>
    </row>
    <row r="14" spans="1:29" x14ac:dyDescent="0.25">
      <c r="A14" s="125">
        <v>476</v>
      </c>
      <c r="B14" s="124" t="s">
        <v>527</v>
      </c>
      <c r="C14" s="124">
        <v>2</v>
      </c>
      <c r="D14" s="124"/>
      <c r="E14" s="124"/>
      <c r="F14" s="124">
        <f t="shared" si="1"/>
        <v>0</v>
      </c>
      <c r="G14" s="124">
        <v>0</v>
      </c>
      <c r="H14" s="124">
        <v>0</v>
      </c>
      <c r="I14" s="124">
        <v>-8242</v>
      </c>
      <c r="J14" s="124">
        <v>-6574</v>
      </c>
      <c r="K14" s="124">
        <f t="shared" si="2"/>
        <v>2200</v>
      </c>
      <c r="L14" s="124">
        <v>0</v>
      </c>
      <c r="M14" s="130">
        <f t="shared" si="0"/>
        <v>0</v>
      </c>
      <c r="N14" s="130">
        <f t="shared" si="3"/>
        <v>0</v>
      </c>
      <c r="O14" s="138">
        <f t="shared" si="4"/>
        <v>-4374</v>
      </c>
      <c r="P14" s="124">
        <v>0</v>
      </c>
      <c r="Q14" s="130">
        <f t="shared" si="5"/>
        <v>-4374</v>
      </c>
      <c r="R14" s="124"/>
      <c r="S14" s="126"/>
      <c r="T14">
        <f t="shared" si="6"/>
        <v>2200</v>
      </c>
      <c r="U14">
        <f t="shared" si="7"/>
        <v>0</v>
      </c>
      <c r="V14">
        <v>0</v>
      </c>
      <c r="W14">
        <v>0</v>
      </c>
      <c r="X14">
        <v>0</v>
      </c>
      <c r="Y14">
        <v>45011</v>
      </c>
      <c r="Z14">
        <v>45039</v>
      </c>
      <c r="AA14">
        <v>28</v>
      </c>
      <c r="AB14">
        <v>4</v>
      </c>
    </row>
    <row r="15" spans="1:29" x14ac:dyDescent="0.25">
      <c r="A15" s="125">
        <v>477</v>
      </c>
      <c r="B15" s="124" t="s">
        <v>529</v>
      </c>
      <c r="C15" s="124">
        <v>1</v>
      </c>
      <c r="D15" s="124">
        <v>927</v>
      </c>
      <c r="E15" s="124">
        <v>927</v>
      </c>
      <c r="F15" s="124">
        <f t="shared" si="1"/>
        <v>0</v>
      </c>
      <c r="G15" s="124">
        <v>1.75</v>
      </c>
      <c r="H15" s="124">
        <v>0.75</v>
      </c>
      <c r="I15" s="124">
        <v>-4120</v>
      </c>
      <c r="J15" s="124">
        <v>-4120</v>
      </c>
      <c r="K15" s="124">
        <f t="shared" si="2"/>
        <v>1100</v>
      </c>
      <c r="L15" s="124">
        <v>1650</v>
      </c>
      <c r="M15" s="130">
        <f t="shared" si="0"/>
        <v>0</v>
      </c>
      <c r="N15" s="130">
        <f t="shared" si="3"/>
        <v>0</v>
      </c>
      <c r="O15" s="138">
        <f t="shared" si="4"/>
        <v>-1370</v>
      </c>
      <c r="P15" s="124">
        <v>0</v>
      </c>
      <c r="Q15" s="130">
        <f t="shared" si="5"/>
        <v>-1370</v>
      </c>
      <c r="R15" s="124"/>
      <c r="S15" s="126"/>
      <c r="T15">
        <f t="shared" si="6"/>
        <v>1100</v>
      </c>
      <c r="U15">
        <f t="shared" si="7"/>
        <v>0</v>
      </c>
      <c r="V15">
        <v>1650</v>
      </c>
      <c r="W15">
        <v>0</v>
      </c>
      <c r="X15">
        <v>0</v>
      </c>
      <c r="Y15">
        <v>45012</v>
      </c>
      <c r="Z15">
        <v>45040</v>
      </c>
      <c r="AA15">
        <v>28</v>
      </c>
      <c r="AB15">
        <v>4</v>
      </c>
    </row>
    <row r="16" spans="1:29" x14ac:dyDescent="0.25">
      <c r="A16" s="125">
        <v>480</v>
      </c>
      <c r="B16" s="124" t="s">
        <v>532</v>
      </c>
      <c r="C16" s="124">
        <v>2</v>
      </c>
      <c r="D16" s="124"/>
      <c r="E16" s="124"/>
      <c r="F16" s="124">
        <f t="shared" si="1"/>
        <v>0</v>
      </c>
      <c r="G16" s="124">
        <v>0</v>
      </c>
      <c r="H16" s="124">
        <v>0</v>
      </c>
      <c r="I16" s="124">
        <v>-7460</v>
      </c>
      <c r="J16" s="124">
        <v>3519.268</v>
      </c>
      <c r="K16" s="124">
        <f t="shared" si="2"/>
        <v>2200</v>
      </c>
      <c r="L16" s="124">
        <v>0</v>
      </c>
      <c r="M16" s="130">
        <f t="shared" si="0"/>
        <v>0</v>
      </c>
      <c r="N16" s="130">
        <f t="shared" si="3"/>
        <v>0</v>
      </c>
      <c r="O16" s="138">
        <f t="shared" si="4"/>
        <v>5719.268</v>
      </c>
      <c r="P16" s="124">
        <v>0</v>
      </c>
      <c r="Q16" s="130">
        <f t="shared" si="5"/>
        <v>5719.268</v>
      </c>
      <c r="R16" s="124"/>
      <c r="S16" s="126"/>
      <c r="T16">
        <f t="shared" si="6"/>
        <v>2200</v>
      </c>
      <c r="U16">
        <f t="shared" si="7"/>
        <v>0</v>
      </c>
      <c r="V16">
        <v>0</v>
      </c>
      <c r="W16">
        <v>0</v>
      </c>
      <c r="X16">
        <v>0</v>
      </c>
      <c r="Y16">
        <v>45012</v>
      </c>
      <c r="Z16">
        <v>45040</v>
      </c>
      <c r="AA16">
        <v>28</v>
      </c>
      <c r="AB16">
        <v>4</v>
      </c>
    </row>
    <row r="17" spans="1:28" x14ac:dyDescent="0.25">
      <c r="A17" s="125">
        <v>481</v>
      </c>
      <c r="B17" s="124" t="s">
        <v>534</v>
      </c>
      <c r="C17" s="124">
        <v>2</v>
      </c>
      <c r="D17" s="124">
        <v>715</v>
      </c>
      <c r="E17" s="124">
        <v>779</v>
      </c>
      <c r="F17" s="124">
        <f t="shared" si="1"/>
        <v>64</v>
      </c>
      <c r="G17" s="124">
        <v>1.75</v>
      </c>
      <c r="H17" s="124">
        <v>0</v>
      </c>
      <c r="I17" s="124">
        <v>-8242</v>
      </c>
      <c r="J17" s="124">
        <v>5180</v>
      </c>
      <c r="K17" s="124">
        <f t="shared" si="2"/>
        <v>2200</v>
      </c>
      <c r="L17" s="124">
        <v>0</v>
      </c>
      <c r="M17" s="130">
        <f t="shared" si="0"/>
        <v>33.92</v>
      </c>
      <c r="N17" s="130">
        <f t="shared" si="3"/>
        <v>64.512</v>
      </c>
      <c r="O17" s="138">
        <f t="shared" si="4"/>
        <v>7478.4319999999998</v>
      </c>
      <c r="P17" s="124">
        <v>0</v>
      </c>
      <c r="Q17" s="130">
        <f t="shared" si="5"/>
        <v>7478.4319999999998</v>
      </c>
      <c r="R17" s="124"/>
      <c r="S17" s="126"/>
      <c r="T17">
        <f t="shared" si="6"/>
        <v>2200</v>
      </c>
      <c r="U17">
        <f t="shared" si="7"/>
        <v>716.8</v>
      </c>
      <c r="V17">
        <v>0</v>
      </c>
      <c r="W17">
        <v>33.92</v>
      </c>
      <c r="X17">
        <v>64.512</v>
      </c>
      <c r="Y17">
        <v>45012</v>
      </c>
      <c r="Z17">
        <v>45040</v>
      </c>
      <c r="AA17">
        <v>28</v>
      </c>
      <c r="AB17">
        <v>4</v>
      </c>
    </row>
    <row r="18" spans="1:28" x14ac:dyDescent="0.25">
      <c r="A18" s="125">
        <v>482</v>
      </c>
      <c r="B18" s="124" t="s">
        <v>535</v>
      </c>
      <c r="C18" s="124">
        <v>2</v>
      </c>
      <c r="D18" s="124">
        <v>1648</v>
      </c>
      <c r="E18" s="124">
        <v>1894</v>
      </c>
      <c r="F18" s="124">
        <f t="shared" si="1"/>
        <v>246</v>
      </c>
      <c r="G18" s="124">
        <v>2.75</v>
      </c>
      <c r="H18" s="124">
        <v>0.75</v>
      </c>
      <c r="I18" s="124">
        <v>-8242</v>
      </c>
      <c r="J18" s="124">
        <v>3064</v>
      </c>
      <c r="K18" s="124">
        <f t="shared" si="2"/>
        <v>2755.2</v>
      </c>
      <c r="L18" s="124">
        <v>1650</v>
      </c>
      <c r="M18" s="130">
        <f t="shared" si="0"/>
        <v>130.38</v>
      </c>
      <c r="N18" s="130">
        <f t="shared" si="3"/>
        <v>247.96799999999996</v>
      </c>
      <c r="O18" s="138">
        <f t="shared" si="4"/>
        <v>7847.5479999999998</v>
      </c>
      <c r="P18" s="124">
        <v>3444</v>
      </c>
      <c r="Q18" s="130">
        <f t="shared" si="5"/>
        <v>4403.5479999999998</v>
      </c>
      <c r="R18" s="124"/>
      <c r="S18" s="126"/>
      <c r="T18">
        <f t="shared" si="6"/>
        <v>2200</v>
      </c>
      <c r="U18">
        <f t="shared" si="7"/>
        <v>2755.2</v>
      </c>
      <c r="V18">
        <v>1650</v>
      </c>
      <c r="W18">
        <v>130.38</v>
      </c>
      <c r="X18">
        <v>247.96799999999996</v>
      </c>
      <c r="Y18">
        <v>45012</v>
      </c>
      <c r="Z18">
        <v>45040</v>
      </c>
      <c r="AA18">
        <v>28</v>
      </c>
      <c r="AB18">
        <v>4</v>
      </c>
    </row>
    <row r="19" spans="1:28" x14ac:dyDescent="0.25">
      <c r="A19" s="125">
        <v>487</v>
      </c>
      <c r="B19" s="124" t="s">
        <v>542</v>
      </c>
      <c r="C19" s="124">
        <v>1</v>
      </c>
      <c r="D19" s="124">
        <v>172</v>
      </c>
      <c r="E19" s="124">
        <v>194</v>
      </c>
      <c r="F19" s="124">
        <f t="shared" si="1"/>
        <v>22</v>
      </c>
      <c r="G19" s="124">
        <v>0.75</v>
      </c>
      <c r="H19" s="124">
        <v>0</v>
      </c>
      <c r="I19" s="124">
        <v>-3730</v>
      </c>
      <c r="J19" s="124">
        <v>329</v>
      </c>
      <c r="K19" s="124">
        <f t="shared" si="2"/>
        <v>1100</v>
      </c>
      <c r="L19" s="124">
        <v>0</v>
      </c>
      <c r="M19" s="130">
        <f t="shared" si="0"/>
        <v>11.66</v>
      </c>
      <c r="N19" s="130">
        <f t="shared" si="3"/>
        <v>22.175999999999998</v>
      </c>
      <c r="O19" s="138">
        <f t="shared" si="4"/>
        <v>1462.836</v>
      </c>
      <c r="P19" s="124">
        <v>1150</v>
      </c>
      <c r="Q19" s="130">
        <f t="shared" si="5"/>
        <v>312.83600000000001</v>
      </c>
      <c r="R19" s="124"/>
      <c r="S19" s="126"/>
      <c r="T19">
        <f t="shared" si="6"/>
        <v>1100</v>
      </c>
      <c r="U19">
        <f t="shared" si="7"/>
        <v>246.39999999999998</v>
      </c>
      <c r="V19">
        <v>0</v>
      </c>
      <c r="W19">
        <v>11.66</v>
      </c>
      <c r="X19">
        <v>22.175999999999998</v>
      </c>
      <c r="Y19">
        <v>45015</v>
      </c>
      <c r="Z19">
        <v>45043</v>
      </c>
      <c r="AA19">
        <v>28</v>
      </c>
      <c r="AB19">
        <v>4</v>
      </c>
    </row>
    <row r="20" spans="1:28" x14ac:dyDescent="0.25">
      <c r="A20" s="125">
        <v>491</v>
      </c>
      <c r="B20" s="124" t="s">
        <v>547</v>
      </c>
      <c r="C20" s="124">
        <v>2</v>
      </c>
      <c r="D20" s="124">
        <v>348</v>
      </c>
      <c r="E20" s="124">
        <v>381</v>
      </c>
      <c r="F20" s="124">
        <f t="shared" si="1"/>
        <v>33</v>
      </c>
      <c r="G20" s="124">
        <v>1.25</v>
      </c>
      <c r="H20" s="124">
        <v>0</v>
      </c>
      <c r="I20" s="124">
        <v>-7460</v>
      </c>
      <c r="J20" s="124">
        <v>143</v>
      </c>
      <c r="K20" s="124">
        <f t="shared" si="2"/>
        <v>2200</v>
      </c>
      <c r="L20" s="124">
        <v>0</v>
      </c>
      <c r="M20" s="130">
        <f t="shared" si="0"/>
        <v>17.490000000000002</v>
      </c>
      <c r="N20" s="130">
        <f t="shared" si="3"/>
        <v>33.263999999999996</v>
      </c>
      <c r="O20" s="138">
        <f t="shared" si="4"/>
        <v>2393.7539999999999</v>
      </c>
      <c r="P20" s="124">
        <v>2300</v>
      </c>
      <c r="Q20" s="130">
        <f t="shared" si="5"/>
        <v>93.753999999999905</v>
      </c>
      <c r="R20" s="124"/>
      <c r="S20" s="126"/>
      <c r="T20">
        <f t="shared" si="6"/>
        <v>2200</v>
      </c>
      <c r="U20">
        <f t="shared" si="7"/>
        <v>369.59999999999997</v>
      </c>
      <c r="V20">
        <v>0</v>
      </c>
      <c r="W20">
        <v>17.490000000000002</v>
      </c>
      <c r="X20">
        <v>33.263999999999996</v>
      </c>
      <c r="Y20">
        <v>45014</v>
      </c>
      <c r="Z20">
        <v>45042</v>
      </c>
      <c r="AA20">
        <v>28</v>
      </c>
      <c r="AB20">
        <v>4</v>
      </c>
    </row>
    <row r="21" spans="1:28" x14ac:dyDescent="0.25">
      <c r="A21" s="125">
        <v>495</v>
      </c>
      <c r="B21" s="124" t="s">
        <v>554</v>
      </c>
      <c r="C21" s="124">
        <v>1</v>
      </c>
      <c r="D21" s="124">
        <v>1793</v>
      </c>
      <c r="E21" s="124">
        <v>1828</v>
      </c>
      <c r="F21" s="124">
        <f t="shared" si="1"/>
        <v>35</v>
      </c>
      <c r="G21" s="124">
        <v>0.75</v>
      </c>
      <c r="H21" s="124">
        <v>0</v>
      </c>
      <c r="I21" s="124">
        <v>-3730</v>
      </c>
      <c r="J21" s="124">
        <v>-482</v>
      </c>
      <c r="K21" s="124">
        <f t="shared" si="2"/>
        <v>1100</v>
      </c>
      <c r="L21" s="124">
        <v>0</v>
      </c>
      <c r="M21" s="130">
        <f t="shared" si="0"/>
        <v>18.55</v>
      </c>
      <c r="N21" s="130">
        <f t="shared" si="3"/>
        <v>35.28</v>
      </c>
      <c r="O21" s="138">
        <f t="shared" si="4"/>
        <v>671.82999999999993</v>
      </c>
      <c r="P21" s="124">
        <v>1150</v>
      </c>
      <c r="Q21" s="130">
        <f t="shared" si="5"/>
        <v>-478.17000000000007</v>
      </c>
      <c r="R21" s="124"/>
      <c r="S21" s="126"/>
      <c r="T21">
        <f t="shared" si="6"/>
        <v>1100</v>
      </c>
      <c r="U21">
        <f t="shared" si="7"/>
        <v>392</v>
      </c>
      <c r="V21">
        <v>0</v>
      </c>
      <c r="W21">
        <v>18.55</v>
      </c>
      <c r="X21">
        <v>35.28</v>
      </c>
      <c r="Y21">
        <v>45012</v>
      </c>
      <c r="Z21">
        <v>45040</v>
      </c>
      <c r="AA21">
        <v>28</v>
      </c>
      <c r="AB21">
        <v>4</v>
      </c>
    </row>
    <row r="22" spans="1:28" x14ac:dyDescent="0.25">
      <c r="A22" s="125">
        <v>497</v>
      </c>
      <c r="B22" s="124" t="s">
        <v>557</v>
      </c>
      <c r="C22" s="124">
        <v>1</v>
      </c>
      <c r="D22" s="124">
        <v>673</v>
      </c>
      <c r="E22" s="124">
        <v>728</v>
      </c>
      <c r="F22" s="124">
        <f t="shared" si="1"/>
        <v>55</v>
      </c>
      <c r="G22" s="124">
        <v>1</v>
      </c>
      <c r="H22" s="124">
        <v>0</v>
      </c>
      <c r="I22" s="124">
        <v>-3730</v>
      </c>
      <c r="J22" s="124">
        <v>739</v>
      </c>
      <c r="K22" s="124">
        <f t="shared" si="2"/>
        <v>1100</v>
      </c>
      <c r="L22" s="124">
        <v>0</v>
      </c>
      <c r="M22" s="130">
        <f t="shared" si="0"/>
        <v>29.150000000000002</v>
      </c>
      <c r="N22" s="130">
        <f t="shared" si="3"/>
        <v>55.44</v>
      </c>
      <c r="O22" s="138">
        <f t="shared" si="4"/>
        <v>1923.5900000000001</v>
      </c>
      <c r="P22" s="124">
        <v>1150</v>
      </c>
      <c r="Q22" s="130">
        <f t="shared" si="5"/>
        <v>773.59000000000015</v>
      </c>
      <c r="R22" s="124"/>
      <c r="S22" s="126"/>
      <c r="T22">
        <f t="shared" si="6"/>
        <v>1100</v>
      </c>
      <c r="U22">
        <f t="shared" si="7"/>
        <v>616</v>
      </c>
      <c r="V22">
        <v>0</v>
      </c>
      <c r="W22">
        <v>29.150000000000002</v>
      </c>
      <c r="X22">
        <v>55.44</v>
      </c>
      <c r="Y22">
        <v>45015</v>
      </c>
      <c r="Z22">
        <v>45043</v>
      </c>
      <c r="AA22">
        <v>28</v>
      </c>
      <c r="AB22">
        <v>4</v>
      </c>
    </row>
    <row r="23" spans="1:28" x14ac:dyDescent="0.25">
      <c r="A23" s="125">
        <v>498</v>
      </c>
      <c r="B23" s="124" t="s">
        <v>558</v>
      </c>
      <c r="C23" s="124">
        <v>1</v>
      </c>
      <c r="D23" s="124">
        <v>161</v>
      </c>
      <c r="E23" s="124">
        <v>171</v>
      </c>
      <c r="F23" s="124">
        <f t="shared" si="1"/>
        <v>10</v>
      </c>
      <c r="G23" s="124">
        <v>0.25</v>
      </c>
      <c r="H23" s="124">
        <v>0</v>
      </c>
      <c r="I23" s="124">
        <v>-3730</v>
      </c>
      <c r="J23" s="124">
        <v>-1068</v>
      </c>
      <c r="K23" s="124">
        <f t="shared" si="2"/>
        <v>1100</v>
      </c>
      <c r="L23" s="124">
        <v>0</v>
      </c>
      <c r="M23" s="130">
        <f t="shared" si="0"/>
        <v>5.3000000000000007</v>
      </c>
      <c r="N23" s="130">
        <f t="shared" si="3"/>
        <v>10.08</v>
      </c>
      <c r="O23" s="138">
        <f t="shared" si="4"/>
        <v>47.379999999999995</v>
      </c>
      <c r="P23" s="124">
        <v>1150</v>
      </c>
      <c r="Q23" s="130">
        <f t="shared" si="5"/>
        <v>-1102.6199999999999</v>
      </c>
      <c r="R23" s="124"/>
      <c r="S23" s="126"/>
      <c r="T23">
        <f t="shared" si="6"/>
        <v>1100</v>
      </c>
      <c r="U23">
        <f t="shared" si="7"/>
        <v>112</v>
      </c>
      <c r="V23">
        <v>0</v>
      </c>
      <c r="W23">
        <v>5.3000000000000007</v>
      </c>
      <c r="X23">
        <v>10.08</v>
      </c>
      <c r="Y23">
        <v>45015</v>
      </c>
      <c r="Z23">
        <v>45043</v>
      </c>
      <c r="AA23">
        <v>28</v>
      </c>
      <c r="AB23">
        <v>4</v>
      </c>
    </row>
    <row r="24" spans="1:28" x14ac:dyDescent="0.25">
      <c r="A24" s="125">
        <v>499</v>
      </c>
      <c r="B24" s="124" t="s">
        <v>559</v>
      </c>
      <c r="C24" s="124">
        <v>2</v>
      </c>
      <c r="D24" s="124">
        <v>380</v>
      </c>
      <c r="E24" s="124">
        <v>448</v>
      </c>
      <c r="F24" s="124">
        <f t="shared" si="1"/>
        <v>68</v>
      </c>
      <c r="G24" s="124">
        <v>2.25</v>
      </c>
      <c r="H24" s="124">
        <v>0.25</v>
      </c>
      <c r="I24" s="124">
        <v>-7460</v>
      </c>
      <c r="J24" s="124">
        <v>-997</v>
      </c>
      <c r="K24" s="124">
        <f t="shared" si="2"/>
        <v>2200</v>
      </c>
      <c r="L24" s="124">
        <v>550</v>
      </c>
      <c r="M24" s="130">
        <f t="shared" si="0"/>
        <v>36.04</v>
      </c>
      <c r="N24" s="130">
        <f t="shared" si="3"/>
        <v>68.543999999999983</v>
      </c>
      <c r="O24" s="138">
        <f t="shared" si="4"/>
        <v>1857.5839999999998</v>
      </c>
      <c r="P24" s="124">
        <v>3048</v>
      </c>
      <c r="Q24" s="130">
        <f t="shared" si="5"/>
        <v>-1190.4160000000002</v>
      </c>
      <c r="R24" s="124"/>
      <c r="S24" s="126"/>
      <c r="T24">
        <f t="shared" si="6"/>
        <v>2200</v>
      </c>
      <c r="U24">
        <f t="shared" si="7"/>
        <v>761.59999999999991</v>
      </c>
      <c r="V24">
        <v>550</v>
      </c>
      <c r="W24">
        <v>36.04</v>
      </c>
      <c r="X24">
        <v>68.543999999999983</v>
      </c>
      <c r="Y24">
        <v>45015</v>
      </c>
      <c r="Z24">
        <v>45043</v>
      </c>
      <c r="AA24">
        <v>28</v>
      </c>
      <c r="AB24">
        <v>4</v>
      </c>
    </row>
    <row r="25" spans="1:28" x14ac:dyDescent="0.25">
      <c r="A25" s="125">
        <v>505</v>
      </c>
      <c r="B25" s="124" t="s">
        <v>568</v>
      </c>
      <c r="C25" s="124">
        <v>1</v>
      </c>
      <c r="D25" s="124">
        <v>2168</v>
      </c>
      <c r="E25" s="124">
        <v>2428</v>
      </c>
      <c r="F25" s="124">
        <f t="shared" si="1"/>
        <v>260</v>
      </c>
      <c r="G25" s="124">
        <v>1.75</v>
      </c>
      <c r="H25" s="124">
        <v>0.75</v>
      </c>
      <c r="I25" s="124">
        <v>-3730</v>
      </c>
      <c r="J25" s="124">
        <v>3204</v>
      </c>
      <c r="K25" s="124">
        <f t="shared" si="2"/>
        <v>2912</v>
      </c>
      <c r="L25" s="124">
        <v>1650</v>
      </c>
      <c r="M25" s="130">
        <f t="shared" si="0"/>
        <v>137.80000000000001</v>
      </c>
      <c r="N25" s="130">
        <f t="shared" si="3"/>
        <v>262.08</v>
      </c>
      <c r="O25" s="138">
        <f t="shared" si="4"/>
        <v>8165.88</v>
      </c>
      <c r="P25" s="124">
        <v>2600</v>
      </c>
      <c r="Q25" s="130">
        <f t="shared" si="5"/>
        <v>5565.88</v>
      </c>
      <c r="R25" s="124"/>
      <c r="S25" s="126"/>
      <c r="T25">
        <f t="shared" si="6"/>
        <v>1100</v>
      </c>
      <c r="U25">
        <f t="shared" si="7"/>
        <v>2912</v>
      </c>
      <c r="V25">
        <v>1650</v>
      </c>
      <c r="W25">
        <v>137.80000000000001</v>
      </c>
      <c r="X25">
        <v>262.08</v>
      </c>
      <c r="Y25">
        <v>45012</v>
      </c>
      <c r="Z25">
        <v>45040</v>
      </c>
      <c r="AA25">
        <v>28</v>
      </c>
      <c r="AB25">
        <v>4</v>
      </c>
    </row>
    <row r="26" spans="1:28" x14ac:dyDescent="0.25">
      <c r="A26" s="125">
        <v>506</v>
      </c>
      <c r="B26" s="124" t="s">
        <v>570</v>
      </c>
      <c r="C26" s="124">
        <v>1</v>
      </c>
      <c r="D26" s="124">
        <v>110</v>
      </c>
      <c r="E26" s="124">
        <v>112</v>
      </c>
      <c r="F26" s="124">
        <f t="shared" si="1"/>
        <v>2</v>
      </c>
      <c r="G26" s="124">
        <v>0</v>
      </c>
      <c r="H26" s="124">
        <v>0</v>
      </c>
      <c r="I26" s="124">
        <v>-3730</v>
      </c>
      <c r="J26" s="124">
        <v>-154</v>
      </c>
      <c r="K26" s="124">
        <f t="shared" si="2"/>
        <v>1100</v>
      </c>
      <c r="L26" s="124">
        <v>0</v>
      </c>
      <c r="M26" s="130">
        <f t="shared" si="0"/>
        <v>1.06</v>
      </c>
      <c r="N26" s="130">
        <f t="shared" si="3"/>
        <v>2.016</v>
      </c>
      <c r="O26" s="138">
        <f t="shared" si="4"/>
        <v>949.07599999999991</v>
      </c>
      <c r="P26" s="124">
        <v>1150</v>
      </c>
      <c r="Q26" s="130">
        <f t="shared" si="5"/>
        <v>-200.92400000000009</v>
      </c>
      <c r="R26" s="124"/>
      <c r="S26" s="126"/>
      <c r="T26">
        <f t="shared" si="6"/>
        <v>1100</v>
      </c>
      <c r="U26">
        <f t="shared" si="7"/>
        <v>22.4</v>
      </c>
      <c r="V26">
        <v>0</v>
      </c>
      <c r="W26">
        <v>1.06</v>
      </c>
      <c r="X26">
        <v>2.016</v>
      </c>
      <c r="Y26">
        <v>45012</v>
      </c>
      <c r="Z26">
        <v>45040</v>
      </c>
      <c r="AA26">
        <v>28</v>
      </c>
      <c r="AB26">
        <v>4</v>
      </c>
    </row>
    <row r="27" spans="1:28" x14ac:dyDescent="0.25">
      <c r="A27" s="125">
        <v>507</v>
      </c>
      <c r="B27" s="124" t="s">
        <v>571</v>
      </c>
      <c r="C27" s="124">
        <v>2</v>
      </c>
      <c r="D27" s="124">
        <v>484</v>
      </c>
      <c r="E27" s="124">
        <v>545</v>
      </c>
      <c r="F27" s="124">
        <f t="shared" si="1"/>
        <v>61</v>
      </c>
      <c r="G27" s="124">
        <v>2.5</v>
      </c>
      <c r="H27" s="124">
        <v>0.5</v>
      </c>
      <c r="I27" s="124">
        <v>-7460</v>
      </c>
      <c r="J27" s="124">
        <v>66</v>
      </c>
      <c r="K27" s="124">
        <f t="shared" si="2"/>
        <v>2200</v>
      </c>
      <c r="L27" s="124">
        <v>1100</v>
      </c>
      <c r="M27" s="130">
        <f t="shared" si="0"/>
        <v>32.33</v>
      </c>
      <c r="N27" s="130">
        <f t="shared" si="3"/>
        <v>61.487999999999992</v>
      </c>
      <c r="O27" s="138">
        <f t="shared" si="4"/>
        <v>3459.8179999999998</v>
      </c>
      <c r="P27" s="124">
        <v>3400</v>
      </c>
      <c r="Q27" s="130">
        <f t="shared" si="5"/>
        <v>59.817999999999756</v>
      </c>
      <c r="R27" s="124"/>
      <c r="S27" s="126"/>
      <c r="T27">
        <f t="shared" si="6"/>
        <v>2200</v>
      </c>
      <c r="U27">
        <f t="shared" si="7"/>
        <v>683.19999999999993</v>
      </c>
      <c r="V27">
        <v>1100</v>
      </c>
      <c r="W27">
        <v>32.33</v>
      </c>
      <c r="X27">
        <v>61.487999999999992</v>
      </c>
      <c r="Y27">
        <v>45013</v>
      </c>
      <c r="Z27">
        <v>45041</v>
      </c>
      <c r="AA27">
        <v>28</v>
      </c>
      <c r="AB27">
        <v>4</v>
      </c>
    </row>
    <row r="28" spans="1:28" x14ac:dyDescent="0.25">
      <c r="A28" s="125">
        <v>509</v>
      </c>
      <c r="B28" s="124" t="s">
        <v>573</v>
      </c>
      <c r="C28" s="124">
        <v>2</v>
      </c>
      <c r="D28" s="124"/>
      <c r="E28" s="124"/>
      <c r="F28" s="124">
        <f t="shared" si="1"/>
        <v>0</v>
      </c>
      <c r="G28" s="124">
        <v>0</v>
      </c>
      <c r="H28" s="124">
        <v>0</v>
      </c>
      <c r="I28" s="124">
        <v>-7460</v>
      </c>
      <c r="J28" s="124">
        <v>-5937</v>
      </c>
      <c r="K28" s="124">
        <f t="shared" si="2"/>
        <v>2200</v>
      </c>
      <c r="L28" s="124">
        <v>0</v>
      </c>
      <c r="M28" s="130">
        <f t="shared" si="0"/>
        <v>0</v>
      </c>
      <c r="N28" s="130">
        <f t="shared" si="3"/>
        <v>0</v>
      </c>
      <c r="O28" s="138">
        <f t="shared" si="4"/>
        <v>-3737</v>
      </c>
      <c r="P28" s="124">
        <v>0</v>
      </c>
      <c r="Q28" s="130">
        <f t="shared" si="5"/>
        <v>-3737</v>
      </c>
      <c r="R28" s="124"/>
      <c r="S28" s="126"/>
      <c r="T28">
        <f t="shared" si="6"/>
        <v>2200</v>
      </c>
      <c r="U28">
        <f t="shared" si="7"/>
        <v>0</v>
      </c>
      <c r="V28">
        <v>0</v>
      </c>
      <c r="W28">
        <v>0</v>
      </c>
      <c r="X28">
        <v>0</v>
      </c>
      <c r="Y28">
        <v>45012</v>
      </c>
      <c r="Z28">
        <v>45040</v>
      </c>
      <c r="AA28">
        <v>28</v>
      </c>
      <c r="AB28">
        <v>4</v>
      </c>
    </row>
    <row r="29" spans="1:28" x14ac:dyDescent="0.25">
      <c r="A29" s="125">
        <v>510</v>
      </c>
      <c r="B29" s="124" t="s">
        <v>575</v>
      </c>
      <c r="C29" s="124">
        <v>2</v>
      </c>
      <c r="D29" s="124">
        <v>350</v>
      </c>
      <c r="E29" s="124">
        <v>453</v>
      </c>
      <c r="F29" s="124">
        <f t="shared" si="1"/>
        <v>103</v>
      </c>
      <c r="G29" s="124">
        <v>2.5</v>
      </c>
      <c r="H29" s="124">
        <v>0.5</v>
      </c>
      <c r="I29" s="124">
        <v>-7460</v>
      </c>
      <c r="J29" s="124">
        <v>-528</v>
      </c>
      <c r="K29" s="124">
        <f t="shared" si="2"/>
        <v>2200</v>
      </c>
      <c r="L29" s="124">
        <v>1100</v>
      </c>
      <c r="M29" s="130">
        <f t="shared" si="0"/>
        <v>54.59</v>
      </c>
      <c r="N29" s="130">
        <f t="shared" si="3"/>
        <v>103.82399999999998</v>
      </c>
      <c r="O29" s="138">
        <f t="shared" si="4"/>
        <v>2930.4140000000002</v>
      </c>
      <c r="P29" s="124">
        <v>3620</v>
      </c>
      <c r="Q29" s="130">
        <f t="shared" si="5"/>
        <v>-689.58599999999979</v>
      </c>
      <c r="R29" s="124"/>
      <c r="S29" s="126"/>
      <c r="T29">
        <f t="shared" si="6"/>
        <v>2200</v>
      </c>
      <c r="U29">
        <f t="shared" si="7"/>
        <v>1153.5999999999999</v>
      </c>
      <c r="V29">
        <v>1100</v>
      </c>
      <c r="W29">
        <v>54.59</v>
      </c>
      <c r="X29">
        <v>103.82399999999998</v>
      </c>
      <c r="Y29">
        <v>45013</v>
      </c>
      <c r="Z29">
        <v>45041</v>
      </c>
      <c r="AA29">
        <v>28</v>
      </c>
      <c r="AB29">
        <v>4</v>
      </c>
    </row>
    <row r="30" spans="1:28" x14ac:dyDescent="0.25">
      <c r="A30" s="125">
        <v>511</v>
      </c>
      <c r="B30" s="124" t="s">
        <v>577</v>
      </c>
      <c r="C30" s="124">
        <v>1</v>
      </c>
      <c r="D30" s="124">
        <v>1</v>
      </c>
      <c r="E30" s="124">
        <v>1</v>
      </c>
      <c r="F30" s="124">
        <f t="shared" si="1"/>
        <v>0</v>
      </c>
      <c r="G30" s="124">
        <v>0</v>
      </c>
      <c r="H30" s="124">
        <v>0</v>
      </c>
      <c r="I30" s="124">
        <v>-3730</v>
      </c>
      <c r="J30" s="124">
        <v>-596</v>
      </c>
      <c r="K30" s="124">
        <f t="shared" si="2"/>
        <v>1100</v>
      </c>
      <c r="L30" s="124">
        <v>0</v>
      </c>
      <c r="M30" s="130">
        <f t="shared" si="0"/>
        <v>0</v>
      </c>
      <c r="N30" s="130">
        <f t="shared" si="3"/>
        <v>0</v>
      </c>
      <c r="O30" s="138">
        <f t="shared" si="4"/>
        <v>504</v>
      </c>
      <c r="P30" s="124">
        <v>1150</v>
      </c>
      <c r="Q30" s="130">
        <f t="shared" si="5"/>
        <v>-646</v>
      </c>
      <c r="R30" s="124"/>
      <c r="S30" s="126"/>
      <c r="T30">
        <f t="shared" si="6"/>
        <v>1100</v>
      </c>
      <c r="U30">
        <f t="shared" si="7"/>
        <v>0</v>
      </c>
      <c r="V30">
        <v>0</v>
      </c>
      <c r="W30">
        <v>0</v>
      </c>
      <c r="X30">
        <v>0</v>
      </c>
      <c r="Y30">
        <v>45013</v>
      </c>
      <c r="Z30">
        <v>45041</v>
      </c>
      <c r="AA30">
        <v>28</v>
      </c>
      <c r="AB30">
        <v>4</v>
      </c>
    </row>
    <row r="31" spans="1:28" x14ac:dyDescent="0.25">
      <c r="A31" s="125">
        <v>514</v>
      </c>
      <c r="B31" s="124" t="s">
        <v>580</v>
      </c>
      <c r="C31" s="124">
        <v>2</v>
      </c>
      <c r="D31" s="124">
        <v>632</v>
      </c>
      <c r="E31" s="124">
        <v>762</v>
      </c>
      <c r="F31" s="124">
        <f t="shared" si="1"/>
        <v>130</v>
      </c>
      <c r="G31" s="124">
        <v>2.25</v>
      </c>
      <c r="H31" s="124">
        <v>0.25</v>
      </c>
      <c r="I31" s="124">
        <v>-7460</v>
      </c>
      <c r="J31" s="124">
        <v>-778</v>
      </c>
      <c r="K31" s="124">
        <f t="shared" si="2"/>
        <v>2200</v>
      </c>
      <c r="L31" s="124">
        <v>550</v>
      </c>
      <c r="M31" s="130">
        <f t="shared" si="0"/>
        <v>68.900000000000006</v>
      </c>
      <c r="N31" s="130">
        <f t="shared" si="3"/>
        <v>131.04</v>
      </c>
      <c r="O31" s="138">
        <f t="shared" si="4"/>
        <v>2171.94</v>
      </c>
      <c r="P31" s="124">
        <v>2850</v>
      </c>
      <c r="Q31" s="130">
        <f t="shared" si="5"/>
        <v>-678.06</v>
      </c>
      <c r="R31" s="124"/>
      <c r="S31" s="126"/>
      <c r="T31">
        <f t="shared" si="6"/>
        <v>2200</v>
      </c>
      <c r="U31">
        <f t="shared" si="7"/>
        <v>1456</v>
      </c>
      <c r="V31">
        <v>550</v>
      </c>
      <c r="W31">
        <v>68.900000000000006</v>
      </c>
      <c r="X31">
        <v>131.04</v>
      </c>
      <c r="Y31">
        <v>45014</v>
      </c>
      <c r="Z31">
        <v>45042</v>
      </c>
      <c r="AA31">
        <v>28</v>
      </c>
      <c r="AB31">
        <v>4</v>
      </c>
    </row>
    <row r="32" spans="1:28" x14ac:dyDescent="0.25">
      <c r="A32" s="125">
        <v>515</v>
      </c>
      <c r="B32" s="124" t="s">
        <v>581</v>
      </c>
      <c r="C32" s="124">
        <v>2</v>
      </c>
      <c r="D32" s="124"/>
      <c r="E32" s="124"/>
      <c r="F32" s="124">
        <f t="shared" si="1"/>
        <v>0</v>
      </c>
      <c r="G32" s="124">
        <v>0</v>
      </c>
      <c r="H32" s="124">
        <v>0</v>
      </c>
      <c r="I32" s="124">
        <v>-7460</v>
      </c>
      <c r="J32" s="124">
        <v>-4757</v>
      </c>
      <c r="K32" s="124">
        <f t="shared" si="2"/>
        <v>2200</v>
      </c>
      <c r="L32" s="124">
        <v>0</v>
      </c>
      <c r="M32" s="130">
        <f t="shared" si="0"/>
        <v>0</v>
      </c>
      <c r="N32" s="130">
        <f t="shared" si="3"/>
        <v>0</v>
      </c>
      <c r="O32" s="138">
        <f t="shared" si="4"/>
        <v>-2557</v>
      </c>
      <c r="P32" s="124">
        <v>0</v>
      </c>
      <c r="Q32" s="130">
        <f t="shared" si="5"/>
        <v>-2557</v>
      </c>
      <c r="R32" s="124"/>
      <c r="S32" s="126"/>
      <c r="T32">
        <f t="shared" si="6"/>
        <v>2200</v>
      </c>
      <c r="U32">
        <f t="shared" si="7"/>
        <v>0</v>
      </c>
      <c r="V32">
        <v>0</v>
      </c>
      <c r="W32">
        <v>0</v>
      </c>
      <c r="X32">
        <v>0</v>
      </c>
      <c r="Y32">
        <v>45014</v>
      </c>
      <c r="Z32">
        <v>45042</v>
      </c>
      <c r="AA32">
        <v>28</v>
      </c>
      <c r="AB32">
        <v>4</v>
      </c>
    </row>
    <row r="33" spans="1:28" x14ac:dyDescent="0.25">
      <c r="A33" s="125">
        <v>516</v>
      </c>
      <c r="B33" s="124" t="s">
        <v>582</v>
      </c>
      <c r="C33" s="124">
        <v>1</v>
      </c>
      <c r="D33" s="124">
        <v>839</v>
      </c>
      <c r="E33" s="124">
        <v>879</v>
      </c>
      <c r="F33" s="124">
        <f t="shared" si="1"/>
        <v>40</v>
      </c>
      <c r="G33" s="124">
        <v>0.25</v>
      </c>
      <c r="H33" s="124">
        <v>0</v>
      </c>
      <c r="I33" s="124">
        <v>-3730</v>
      </c>
      <c r="J33" s="124">
        <v>-648</v>
      </c>
      <c r="K33" s="124">
        <f t="shared" si="2"/>
        <v>1100</v>
      </c>
      <c r="L33" s="124">
        <v>0</v>
      </c>
      <c r="M33" s="130">
        <f t="shared" si="0"/>
        <v>21.200000000000003</v>
      </c>
      <c r="N33" s="130">
        <f t="shared" si="3"/>
        <v>40.32</v>
      </c>
      <c r="O33" s="138">
        <f t="shared" si="4"/>
        <v>513.52</v>
      </c>
      <c r="P33" s="124">
        <v>0</v>
      </c>
      <c r="Q33" s="130">
        <f t="shared" si="5"/>
        <v>513.52</v>
      </c>
      <c r="R33" s="124"/>
      <c r="S33" s="126"/>
      <c r="T33">
        <f t="shared" si="6"/>
        <v>1100</v>
      </c>
      <c r="U33">
        <f t="shared" si="7"/>
        <v>448</v>
      </c>
      <c r="V33">
        <v>0</v>
      </c>
      <c r="W33">
        <v>21.200000000000003</v>
      </c>
      <c r="X33">
        <v>40.32</v>
      </c>
      <c r="Y33">
        <v>45013</v>
      </c>
      <c r="Z33">
        <v>45041</v>
      </c>
      <c r="AA33">
        <v>28</v>
      </c>
      <c r="AB33">
        <v>4</v>
      </c>
    </row>
    <row r="34" spans="1:28" x14ac:dyDescent="0.25">
      <c r="A34" s="125">
        <v>517</v>
      </c>
      <c r="B34" s="124" t="s">
        <v>583</v>
      </c>
      <c r="C34" s="124">
        <v>2</v>
      </c>
      <c r="D34" s="124">
        <v>277</v>
      </c>
      <c r="E34" s="124">
        <v>346</v>
      </c>
      <c r="F34" s="124">
        <f t="shared" si="1"/>
        <v>69</v>
      </c>
      <c r="G34" s="124">
        <v>1.75</v>
      </c>
      <c r="H34" s="124">
        <v>0</v>
      </c>
      <c r="I34" s="124">
        <v>-7460</v>
      </c>
      <c r="J34" s="124">
        <v>-501</v>
      </c>
      <c r="K34" s="124">
        <f t="shared" si="2"/>
        <v>2200</v>
      </c>
      <c r="L34" s="124">
        <v>0</v>
      </c>
      <c r="M34" s="130">
        <f t="shared" ref="M34:M66" si="8">F34*0.53</f>
        <v>36.57</v>
      </c>
      <c r="N34" s="130">
        <f t="shared" si="3"/>
        <v>69.551999999999992</v>
      </c>
      <c r="O34" s="138">
        <f t="shared" si="4"/>
        <v>1805.1219999999998</v>
      </c>
      <c r="P34" s="124">
        <v>2300</v>
      </c>
      <c r="Q34" s="130">
        <f t="shared" si="5"/>
        <v>-494.87800000000016</v>
      </c>
      <c r="R34" s="124"/>
      <c r="S34" s="126"/>
      <c r="T34">
        <f t="shared" si="6"/>
        <v>2200</v>
      </c>
      <c r="U34">
        <f t="shared" si="7"/>
        <v>772.8</v>
      </c>
      <c r="V34">
        <v>0</v>
      </c>
      <c r="W34">
        <v>36.57</v>
      </c>
      <c r="X34">
        <v>69.551999999999992</v>
      </c>
      <c r="Y34">
        <v>45014</v>
      </c>
      <c r="Z34">
        <v>45042</v>
      </c>
      <c r="AA34">
        <v>28</v>
      </c>
      <c r="AB34">
        <v>4</v>
      </c>
    </row>
    <row r="35" spans="1:28" x14ac:dyDescent="0.25">
      <c r="A35" s="125">
        <v>518</v>
      </c>
      <c r="B35" s="124" t="s">
        <v>585</v>
      </c>
      <c r="C35" s="124">
        <v>2</v>
      </c>
      <c r="D35" s="124"/>
      <c r="E35" s="124"/>
      <c r="F35" s="124">
        <f t="shared" si="1"/>
        <v>0</v>
      </c>
      <c r="G35" s="124">
        <v>0</v>
      </c>
      <c r="H35" s="124">
        <v>0</v>
      </c>
      <c r="I35" s="124">
        <v>0</v>
      </c>
      <c r="J35" s="124">
        <v>-1981</v>
      </c>
      <c r="K35" s="124">
        <f t="shared" si="2"/>
        <v>2200</v>
      </c>
      <c r="L35" s="124">
        <v>0</v>
      </c>
      <c r="M35" s="130">
        <f t="shared" si="8"/>
        <v>0</v>
      </c>
      <c r="N35" s="130">
        <f t="shared" si="3"/>
        <v>0</v>
      </c>
      <c r="O35" s="138">
        <f t="shared" si="4"/>
        <v>219</v>
      </c>
      <c r="P35" s="124">
        <v>0</v>
      </c>
      <c r="Q35" s="130">
        <f t="shared" si="5"/>
        <v>219</v>
      </c>
      <c r="R35" s="124"/>
      <c r="S35" s="126"/>
      <c r="T35">
        <f t="shared" si="6"/>
        <v>2200</v>
      </c>
      <c r="U35">
        <f t="shared" si="7"/>
        <v>0</v>
      </c>
      <c r="V35">
        <v>0</v>
      </c>
      <c r="W35">
        <v>0</v>
      </c>
      <c r="X35">
        <v>0</v>
      </c>
      <c r="Y35">
        <v>45014</v>
      </c>
      <c r="Z35">
        <v>45042</v>
      </c>
      <c r="AA35">
        <v>28</v>
      </c>
      <c r="AB35">
        <v>4</v>
      </c>
    </row>
    <row r="36" spans="1:28" x14ac:dyDescent="0.25">
      <c r="A36" s="125">
        <v>519</v>
      </c>
      <c r="B36" s="124" t="s">
        <v>586</v>
      </c>
      <c r="C36" s="124">
        <v>2</v>
      </c>
      <c r="D36" s="124">
        <v>1712</v>
      </c>
      <c r="E36" s="124">
        <v>1831</v>
      </c>
      <c r="F36" s="124">
        <f t="shared" si="1"/>
        <v>119</v>
      </c>
      <c r="G36" s="124">
        <v>0.75</v>
      </c>
      <c r="H36" s="124">
        <v>0</v>
      </c>
      <c r="I36" s="124">
        <v>-7460</v>
      </c>
      <c r="J36" s="124">
        <v>1328</v>
      </c>
      <c r="K36" s="124">
        <f t="shared" si="2"/>
        <v>2200</v>
      </c>
      <c r="L36" s="124">
        <v>0</v>
      </c>
      <c r="M36" s="130">
        <f t="shared" si="8"/>
        <v>63.07</v>
      </c>
      <c r="N36" s="130">
        <f t="shared" si="3"/>
        <v>119.952</v>
      </c>
      <c r="O36" s="138">
        <f t="shared" si="4"/>
        <v>3711.0219999999999</v>
      </c>
      <c r="P36" s="124">
        <v>2300</v>
      </c>
      <c r="Q36" s="130">
        <f t="shared" si="5"/>
        <v>1411.0219999999999</v>
      </c>
      <c r="R36" s="124"/>
      <c r="S36" s="126"/>
      <c r="T36">
        <f t="shared" si="6"/>
        <v>2200</v>
      </c>
      <c r="U36">
        <f t="shared" si="7"/>
        <v>1332.8</v>
      </c>
      <c r="V36">
        <v>0</v>
      </c>
      <c r="W36">
        <v>63.07</v>
      </c>
      <c r="X36">
        <v>119.952</v>
      </c>
      <c r="Y36">
        <v>45014</v>
      </c>
      <c r="Z36">
        <v>45042</v>
      </c>
      <c r="AA36">
        <v>28</v>
      </c>
      <c r="AB36">
        <v>4</v>
      </c>
    </row>
    <row r="37" spans="1:28" x14ac:dyDescent="0.25">
      <c r="A37" s="125">
        <v>520</v>
      </c>
      <c r="B37" s="124" t="s">
        <v>587</v>
      </c>
      <c r="C37" s="124">
        <v>2</v>
      </c>
      <c r="D37" s="124">
        <v>714</v>
      </c>
      <c r="E37" s="124">
        <v>831</v>
      </c>
      <c r="F37" s="124">
        <f t="shared" si="1"/>
        <v>117</v>
      </c>
      <c r="G37" s="124">
        <v>1.75</v>
      </c>
      <c r="H37" s="124">
        <v>0</v>
      </c>
      <c r="I37" s="124">
        <v>-7460</v>
      </c>
      <c r="J37" s="124">
        <v>1649</v>
      </c>
      <c r="K37" s="124">
        <f t="shared" si="2"/>
        <v>2200</v>
      </c>
      <c r="L37" s="124">
        <v>0</v>
      </c>
      <c r="M37" s="130">
        <f t="shared" si="8"/>
        <v>62.010000000000005</v>
      </c>
      <c r="N37" s="130">
        <f t="shared" si="3"/>
        <v>117.93599999999998</v>
      </c>
      <c r="O37" s="138">
        <f t="shared" si="4"/>
        <v>4028.9460000000004</v>
      </c>
      <c r="P37" s="124">
        <v>2300</v>
      </c>
      <c r="Q37" s="130">
        <f t="shared" si="5"/>
        <v>1728.9460000000004</v>
      </c>
      <c r="R37" s="124"/>
      <c r="S37" s="126"/>
      <c r="T37">
        <f t="shared" si="6"/>
        <v>2200</v>
      </c>
      <c r="U37">
        <f t="shared" si="7"/>
        <v>1310.3999999999999</v>
      </c>
      <c r="V37">
        <v>0</v>
      </c>
      <c r="W37">
        <v>62.010000000000005</v>
      </c>
      <c r="X37">
        <v>117.93599999999998</v>
      </c>
      <c r="Y37">
        <v>45014</v>
      </c>
      <c r="Z37">
        <v>45042</v>
      </c>
      <c r="AA37">
        <v>28</v>
      </c>
      <c r="AB37">
        <v>4</v>
      </c>
    </row>
    <row r="38" spans="1:28" x14ac:dyDescent="0.25">
      <c r="A38" s="125">
        <v>522</v>
      </c>
      <c r="B38" s="124" t="s">
        <v>591</v>
      </c>
      <c r="C38" s="124">
        <v>2</v>
      </c>
      <c r="D38" s="124">
        <v>236</v>
      </c>
      <c r="E38" s="124">
        <v>251</v>
      </c>
      <c r="F38" s="124">
        <f t="shared" si="1"/>
        <v>15</v>
      </c>
      <c r="G38" s="124">
        <v>1</v>
      </c>
      <c r="H38" s="124">
        <v>0</v>
      </c>
      <c r="I38" s="124">
        <v>-7460</v>
      </c>
      <c r="J38" s="124">
        <v>-764</v>
      </c>
      <c r="K38" s="124">
        <f t="shared" si="2"/>
        <v>2750</v>
      </c>
      <c r="L38" s="124">
        <v>0</v>
      </c>
      <c r="M38" s="130">
        <f t="shared" si="8"/>
        <v>7.95</v>
      </c>
      <c r="N38" s="130">
        <f t="shared" si="3"/>
        <v>15.12</v>
      </c>
      <c r="O38" s="138">
        <f t="shared" si="4"/>
        <v>2009.07</v>
      </c>
      <c r="P38" s="124">
        <v>2300</v>
      </c>
      <c r="Q38" s="130">
        <f t="shared" si="5"/>
        <v>-290.93000000000006</v>
      </c>
      <c r="R38" s="124"/>
      <c r="S38" s="126"/>
      <c r="T38">
        <f t="shared" si="6"/>
        <v>2750</v>
      </c>
      <c r="U38">
        <f t="shared" si="7"/>
        <v>168</v>
      </c>
      <c r="V38">
        <v>0</v>
      </c>
      <c r="W38">
        <v>7.95</v>
      </c>
      <c r="X38">
        <v>15.12</v>
      </c>
      <c r="Y38">
        <v>45010</v>
      </c>
      <c r="Z38">
        <v>45045</v>
      </c>
      <c r="AA38">
        <v>35</v>
      </c>
      <c r="AB38">
        <v>5</v>
      </c>
    </row>
    <row r="39" spans="1:28" x14ac:dyDescent="0.25">
      <c r="A39" s="125">
        <v>523</v>
      </c>
      <c r="B39" s="124" t="s">
        <v>592</v>
      </c>
      <c r="C39" s="124">
        <v>2</v>
      </c>
      <c r="D39" s="124">
        <v>2726</v>
      </c>
      <c r="E39" s="124">
        <v>2864</v>
      </c>
      <c r="F39" s="124">
        <f t="shared" si="1"/>
        <v>138</v>
      </c>
      <c r="G39" s="124">
        <v>2</v>
      </c>
      <c r="H39" s="124">
        <v>0</v>
      </c>
      <c r="I39" s="124">
        <v>-7460</v>
      </c>
      <c r="J39" s="124">
        <v>1871</v>
      </c>
      <c r="K39" s="124">
        <f t="shared" si="2"/>
        <v>2750</v>
      </c>
      <c r="L39" s="124">
        <v>0</v>
      </c>
      <c r="M39" s="130">
        <f t="shared" si="8"/>
        <v>73.14</v>
      </c>
      <c r="N39" s="130">
        <f t="shared" si="3"/>
        <v>139.10399999999998</v>
      </c>
      <c r="O39" s="138">
        <f t="shared" si="4"/>
        <v>4833.2440000000006</v>
      </c>
      <c r="P39" s="124">
        <v>0</v>
      </c>
      <c r="Q39" s="130">
        <f t="shared" si="5"/>
        <v>4833.2440000000006</v>
      </c>
      <c r="R39" s="124"/>
      <c r="S39" s="126"/>
      <c r="T39">
        <f t="shared" si="6"/>
        <v>2750</v>
      </c>
      <c r="U39">
        <f t="shared" si="7"/>
        <v>1545.6</v>
      </c>
      <c r="V39">
        <v>0</v>
      </c>
      <c r="W39">
        <v>73.14</v>
      </c>
      <c r="X39">
        <v>139.10399999999998</v>
      </c>
      <c r="Y39">
        <v>45010</v>
      </c>
      <c r="Z39">
        <v>45045</v>
      </c>
      <c r="AA39">
        <v>35</v>
      </c>
      <c r="AB39">
        <v>5</v>
      </c>
    </row>
    <row r="40" spans="1:28" s="107" customFormat="1" x14ac:dyDescent="0.25">
      <c r="A40" s="140">
        <v>524</v>
      </c>
      <c r="B40" s="141" t="s">
        <v>593</v>
      </c>
      <c r="C40" s="141">
        <v>2</v>
      </c>
      <c r="D40" s="141"/>
      <c r="E40" s="141"/>
      <c r="F40" s="141">
        <f t="shared" si="1"/>
        <v>0</v>
      </c>
      <c r="G40" s="141">
        <v>0</v>
      </c>
      <c r="H40" s="141">
        <v>0</v>
      </c>
      <c r="I40" s="141">
        <v>-7460</v>
      </c>
      <c r="J40" s="141">
        <v>-6349</v>
      </c>
      <c r="K40" s="141">
        <f t="shared" si="2"/>
        <v>2750</v>
      </c>
      <c r="L40" s="141">
        <v>0</v>
      </c>
      <c r="M40" s="142">
        <f t="shared" si="8"/>
        <v>0</v>
      </c>
      <c r="N40" s="142">
        <f t="shared" si="3"/>
        <v>0</v>
      </c>
      <c r="O40" s="143">
        <f t="shared" si="4"/>
        <v>-3599</v>
      </c>
      <c r="P40" s="141">
        <v>0</v>
      </c>
      <c r="Q40" s="142">
        <f t="shared" si="5"/>
        <v>-3599</v>
      </c>
      <c r="R40" s="141"/>
      <c r="S40" s="144"/>
      <c r="T40" s="107">
        <f t="shared" si="6"/>
        <v>2750</v>
      </c>
      <c r="U40" s="107">
        <f t="shared" si="7"/>
        <v>0</v>
      </c>
      <c r="V40" s="107">
        <v>0</v>
      </c>
      <c r="W40" s="107">
        <v>0</v>
      </c>
      <c r="X40" s="107">
        <v>0</v>
      </c>
      <c r="Y40" s="107">
        <v>45010</v>
      </c>
      <c r="Z40" s="107">
        <v>45045</v>
      </c>
      <c r="AA40" s="107">
        <v>35</v>
      </c>
      <c r="AB40" s="107">
        <v>5</v>
      </c>
    </row>
    <row r="41" spans="1:28" x14ac:dyDescent="0.25">
      <c r="A41" s="125">
        <v>527</v>
      </c>
      <c r="B41" s="124" t="s">
        <v>598</v>
      </c>
      <c r="C41" s="124">
        <v>1</v>
      </c>
      <c r="D41" s="124">
        <v>300</v>
      </c>
      <c r="E41" s="124">
        <v>349</v>
      </c>
      <c r="F41" s="124">
        <f t="shared" si="1"/>
        <v>49</v>
      </c>
      <c r="G41" s="124">
        <v>2</v>
      </c>
      <c r="H41" s="124">
        <v>1</v>
      </c>
      <c r="I41" s="124">
        <v>-3730</v>
      </c>
      <c r="J41" s="124">
        <v>5704</v>
      </c>
      <c r="K41" s="124">
        <f t="shared" si="2"/>
        <v>1375</v>
      </c>
      <c r="L41" s="124">
        <v>2750</v>
      </c>
      <c r="M41" s="130">
        <f t="shared" si="8"/>
        <v>25.970000000000002</v>
      </c>
      <c r="N41" s="130">
        <f t="shared" si="3"/>
        <v>49.391999999999996</v>
      </c>
      <c r="O41" s="138">
        <f t="shared" si="4"/>
        <v>9904.3619999999992</v>
      </c>
      <c r="P41" s="124">
        <v>3350</v>
      </c>
      <c r="Q41" s="130">
        <f t="shared" si="5"/>
        <v>6554.3619999999992</v>
      </c>
      <c r="R41" s="124"/>
      <c r="S41" s="126"/>
      <c r="T41">
        <f t="shared" si="6"/>
        <v>1375</v>
      </c>
      <c r="U41">
        <f t="shared" si="7"/>
        <v>548.79999999999995</v>
      </c>
      <c r="V41">
        <v>2750</v>
      </c>
      <c r="W41">
        <v>25.970000000000002</v>
      </c>
      <c r="X41">
        <v>49.391999999999996</v>
      </c>
      <c r="Y41">
        <v>45010</v>
      </c>
      <c r="Z41">
        <v>45045</v>
      </c>
      <c r="AA41">
        <v>35</v>
      </c>
      <c r="AB41">
        <v>5</v>
      </c>
    </row>
    <row r="42" spans="1:28" x14ac:dyDescent="0.25">
      <c r="A42" s="125">
        <v>528</v>
      </c>
      <c r="B42" s="124" t="s">
        <v>599</v>
      </c>
      <c r="C42" s="124">
        <v>5</v>
      </c>
      <c r="D42" s="124">
        <v>8371</v>
      </c>
      <c r="E42" s="124">
        <v>8691</v>
      </c>
      <c r="F42" s="124">
        <f t="shared" si="1"/>
        <v>320</v>
      </c>
      <c r="G42" s="124">
        <v>4.25</v>
      </c>
      <c r="H42" s="124">
        <v>0</v>
      </c>
      <c r="I42" s="124">
        <v>-7460</v>
      </c>
      <c r="J42" s="124">
        <v>-4516</v>
      </c>
      <c r="K42" s="124">
        <f t="shared" si="2"/>
        <v>5500</v>
      </c>
      <c r="L42" s="124">
        <v>0</v>
      </c>
      <c r="M42" s="130">
        <f t="shared" si="8"/>
        <v>169.60000000000002</v>
      </c>
      <c r="N42" s="130">
        <f t="shared" si="3"/>
        <v>322.56</v>
      </c>
      <c r="O42" s="138">
        <f t="shared" si="4"/>
        <v>1476.1599999999999</v>
      </c>
      <c r="P42" s="124">
        <v>5500</v>
      </c>
      <c r="Q42" s="130">
        <f t="shared" si="5"/>
        <v>-4023.84</v>
      </c>
      <c r="R42" s="124"/>
      <c r="S42" s="126"/>
      <c r="T42">
        <f t="shared" si="6"/>
        <v>5500</v>
      </c>
      <c r="U42">
        <f t="shared" si="7"/>
        <v>3584</v>
      </c>
      <c r="V42">
        <v>0</v>
      </c>
      <c r="W42">
        <v>169.60000000000002</v>
      </c>
      <c r="X42">
        <v>322.56</v>
      </c>
      <c r="Y42">
        <v>45011</v>
      </c>
      <c r="Z42">
        <v>45039</v>
      </c>
      <c r="AA42">
        <v>28</v>
      </c>
      <c r="AB42">
        <v>4</v>
      </c>
    </row>
    <row r="43" spans="1:28" x14ac:dyDescent="0.25">
      <c r="A43" s="125">
        <v>529</v>
      </c>
      <c r="B43" s="124" t="s">
        <v>600</v>
      </c>
      <c r="C43" s="124">
        <v>2</v>
      </c>
      <c r="D43" s="124">
        <v>271</v>
      </c>
      <c r="E43" s="124">
        <v>320</v>
      </c>
      <c r="F43" s="124">
        <f t="shared" si="1"/>
        <v>49</v>
      </c>
      <c r="G43" s="124">
        <v>2</v>
      </c>
      <c r="H43" s="124">
        <v>0</v>
      </c>
      <c r="I43" s="124">
        <v>-7460</v>
      </c>
      <c r="J43" s="124">
        <v>-456</v>
      </c>
      <c r="K43" s="124">
        <f t="shared" si="2"/>
        <v>2200</v>
      </c>
      <c r="L43" s="124">
        <v>0</v>
      </c>
      <c r="M43" s="130">
        <f t="shared" si="8"/>
        <v>25.970000000000002</v>
      </c>
      <c r="N43" s="130">
        <f t="shared" si="3"/>
        <v>49.391999999999996</v>
      </c>
      <c r="O43" s="138">
        <f t="shared" si="4"/>
        <v>1819.3620000000001</v>
      </c>
      <c r="P43" s="124">
        <v>2300</v>
      </c>
      <c r="Q43" s="130">
        <f t="shared" si="5"/>
        <v>-480.63799999999992</v>
      </c>
      <c r="R43" s="124"/>
      <c r="S43" s="126"/>
      <c r="T43">
        <f t="shared" si="6"/>
        <v>2200</v>
      </c>
      <c r="U43">
        <f t="shared" si="7"/>
        <v>548.79999999999995</v>
      </c>
      <c r="V43">
        <v>0</v>
      </c>
      <c r="W43">
        <v>25.970000000000002</v>
      </c>
      <c r="X43">
        <v>49.391999999999996</v>
      </c>
      <c r="Y43">
        <v>45013</v>
      </c>
      <c r="Z43">
        <v>45041</v>
      </c>
      <c r="AA43">
        <v>28</v>
      </c>
      <c r="AB43">
        <v>4</v>
      </c>
    </row>
    <row r="44" spans="1:28" x14ac:dyDescent="0.25">
      <c r="A44" s="125">
        <v>530</v>
      </c>
      <c r="B44" s="124" t="s">
        <v>602</v>
      </c>
      <c r="C44" s="124">
        <v>2</v>
      </c>
      <c r="D44" s="124">
        <v>0</v>
      </c>
      <c r="E44" s="124">
        <v>0</v>
      </c>
      <c r="F44" s="124">
        <f t="shared" si="1"/>
        <v>0</v>
      </c>
      <c r="G44" s="124">
        <v>0</v>
      </c>
      <c r="H44" s="124">
        <v>0</v>
      </c>
      <c r="I44" s="124">
        <v>0</v>
      </c>
      <c r="J44" s="124">
        <v>-1392</v>
      </c>
      <c r="K44" s="124">
        <f t="shared" si="2"/>
        <v>2200</v>
      </c>
      <c r="L44" s="124">
        <v>0</v>
      </c>
      <c r="M44" s="130">
        <f t="shared" si="8"/>
        <v>0</v>
      </c>
      <c r="N44" s="130">
        <f t="shared" si="3"/>
        <v>0</v>
      </c>
      <c r="O44" s="138">
        <f t="shared" si="4"/>
        <v>808</v>
      </c>
      <c r="P44" s="124">
        <v>0</v>
      </c>
      <c r="Q44" s="130">
        <f t="shared" si="5"/>
        <v>808</v>
      </c>
      <c r="R44" s="124"/>
      <c r="S44" s="126"/>
      <c r="T44">
        <f t="shared" si="6"/>
        <v>2200</v>
      </c>
      <c r="U44">
        <f t="shared" si="7"/>
        <v>0</v>
      </c>
      <c r="V44">
        <v>0</v>
      </c>
      <c r="W44">
        <v>0</v>
      </c>
      <c r="X44">
        <v>0</v>
      </c>
      <c r="Y44">
        <v>45013</v>
      </c>
      <c r="Z44">
        <v>45041</v>
      </c>
      <c r="AA44">
        <v>28</v>
      </c>
      <c r="AB44">
        <v>4</v>
      </c>
    </row>
    <row r="45" spans="1:28" x14ac:dyDescent="0.25">
      <c r="A45" s="125">
        <v>531</v>
      </c>
      <c r="B45" s="124" t="s">
        <v>603</v>
      </c>
      <c r="C45" s="124">
        <v>2</v>
      </c>
      <c r="D45" s="124">
        <v>362</v>
      </c>
      <c r="E45" s="124">
        <v>454</v>
      </c>
      <c r="F45" s="124">
        <f t="shared" si="1"/>
        <v>92</v>
      </c>
      <c r="G45" s="124">
        <v>2.25</v>
      </c>
      <c r="H45" s="124">
        <v>0.25</v>
      </c>
      <c r="I45" s="124">
        <v>-7460</v>
      </c>
      <c r="J45" s="124">
        <v>-787</v>
      </c>
      <c r="K45" s="124">
        <f t="shared" si="2"/>
        <v>2200</v>
      </c>
      <c r="L45" s="124">
        <v>550</v>
      </c>
      <c r="M45" s="130">
        <f t="shared" si="8"/>
        <v>48.760000000000005</v>
      </c>
      <c r="N45" s="130">
        <f t="shared" si="3"/>
        <v>92.73599999999999</v>
      </c>
      <c r="O45" s="138">
        <f t="shared" si="4"/>
        <v>2104.4960000000001</v>
      </c>
      <c r="P45" s="124">
        <v>2850</v>
      </c>
      <c r="Q45" s="130">
        <f t="shared" si="5"/>
        <v>-745.50399999999991</v>
      </c>
      <c r="R45" s="124"/>
      <c r="S45" s="126"/>
      <c r="T45">
        <f t="shared" si="6"/>
        <v>2200</v>
      </c>
      <c r="U45">
        <f t="shared" si="7"/>
        <v>1030.3999999999999</v>
      </c>
      <c r="V45">
        <v>550</v>
      </c>
      <c r="W45">
        <v>48.760000000000005</v>
      </c>
      <c r="X45">
        <v>92.73599999999999</v>
      </c>
      <c r="Y45">
        <v>45013</v>
      </c>
      <c r="Z45">
        <v>45041</v>
      </c>
      <c r="AA45">
        <v>28</v>
      </c>
      <c r="AB45">
        <v>4</v>
      </c>
    </row>
    <row r="46" spans="1:28" x14ac:dyDescent="0.25">
      <c r="A46" s="125">
        <v>533</v>
      </c>
      <c r="B46" s="124" t="s">
        <v>606</v>
      </c>
      <c r="C46" s="124">
        <v>2</v>
      </c>
      <c r="D46" s="124">
        <v>154</v>
      </c>
      <c r="E46" s="124">
        <v>193</v>
      </c>
      <c r="F46" s="124">
        <f t="shared" si="1"/>
        <v>39</v>
      </c>
      <c r="G46" s="124">
        <v>1.5</v>
      </c>
      <c r="H46" s="124">
        <v>0</v>
      </c>
      <c r="I46" s="124">
        <v>-7460</v>
      </c>
      <c r="J46" s="124">
        <v>-1265</v>
      </c>
      <c r="K46" s="124">
        <f t="shared" si="2"/>
        <v>2200</v>
      </c>
      <c r="L46" s="124">
        <v>0</v>
      </c>
      <c r="M46" s="130">
        <f t="shared" si="8"/>
        <v>20.67</v>
      </c>
      <c r="N46" s="130">
        <f t="shared" si="3"/>
        <v>39.311999999999998</v>
      </c>
      <c r="O46" s="138">
        <f t="shared" si="4"/>
        <v>994.98199999999997</v>
      </c>
      <c r="P46" s="124">
        <v>2300</v>
      </c>
      <c r="Q46" s="130">
        <f t="shared" si="5"/>
        <v>-1305.018</v>
      </c>
      <c r="R46" s="124"/>
      <c r="S46" s="126"/>
      <c r="T46">
        <f t="shared" si="6"/>
        <v>2200</v>
      </c>
      <c r="U46">
        <f t="shared" si="7"/>
        <v>436.79999999999995</v>
      </c>
      <c r="V46">
        <v>0</v>
      </c>
      <c r="W46">
        <v>20.67</v>
      </c>
      <c r="X46">
        <v>39.311999999999998</v>
      </c>
      <c r="Y46">
        <v>45013</v>
      </c>
      <c r="Z46">
        <v>45041</v>
      </c>
      <c r="AA46">
        <v>28</v>
      </c>
      <c r="AB46">
        <v>4</v>
      </c>
    </row>
    <row r="47" spans="1:28" x14ac:dyDescent="0.25">
      <c r="A47" s="125">
        <v>535</v>
      </c>
      <c r="B47" s="124" t="s">
        <v>608</v>
      </c>
      <c r="C47" s="124">
        <v>2</v>
      </c>
      <c r="D47" s="124">
        <v>206</v>
      </c>
      <c r="E47" s="124">
        <v>276</v>
      </c>
      <c r="F47" s="124">
        <f t="shared" si="1"/>
        <v>70</v>
      </c>
      <c r="G47" s="124">
        <v>2.5</v>
      </c>
      <c r="H47" s="124">
        <v>0.5</v>
      </c>
      <c r="I47" s="124">
        <v>-7526</v>
      </c>
      <c r="J47" s="124">
        <v>3272</v>
      </c>
      <c r="K47" s="124">
        <f t="shared" si="2"/>
        <v>2200</v>
      </c>
      <c r="L47" s="124">
        <v>1100</v>
      </c>
      <c r="M47" s="130">
        <f t="shared" si="8"/>
        <v>37.1</v>
      </c>
      <c r="N47" s="130">
        <f t="shared" si="3"/>
        <v>70.56</v>
      </c>
      <c r="O47" s="138">
        <f t="shared" si="4"/>
        <v>6679.6600000000008</v>
      </c>
      <c r="P47" s="124">
        <v>3400</v>
      </c>
      <c r="Q47" s="130">
        <f t="shared" si="5"/>
        <v>3279.6600000000008</v>
      </c>
      <c r="R47" s="124"/>
      <c r="S47" s="126"/>
      <c r="T47">
        <f t="shared" si="6"/>
        <v>2200</v>
      </c>
      <c r="U47">
        <f t="shared" si="7"/>
        <v>784</v>
      </c>
      <c r="V47">
        <v>1100</v>
      </c>
      <c r="W47">
        <v>37.1</v>
      </c>
      <c r="X47">
        <v>70.56</v>
      </c>
      <c r="Y47">
        <v>45016</v>
      </c>
      <c r="Z47">
        <v>45044</v>
      </c>
      <c r="AA47">
        <v>28</v>
      </c>
      <c r="AB47">
        <v>4</v>
      </c>
    </row>
    <row r="48" spans="1:28" x14ac:dyDescent="0.25">
      <c r="A48" s="125">
        <v>537</v>
      </c>
      <c r="B48" s="124" t="s">
        <v>611</v>
      </c>
      <c r="C48" s="124">
        <v>1</v>
      </c>
      <c r="D48" s="124"/>
      <c r="E48" s="124"/>
      <c r="F48" s="124">
        <f t="shared" si="1"/>
        <v>0</v>
      </c>
      <c r="G48" s="124">
        <v>0</v>
      </c>
      <c r="H48" s="124">
        <v>0</v>
      </c>
      <c r="I48" s="124">
        <v>-3730</v>
      </c>
      <c r="J48" s="124">
        <v>-2328</v>
      </c>
      <c r="K48" s="124">
        <f t="shared" si="2"/>
        <v>1100</v>
      </c>
      <c r="L48" s="124">
        <v>0</v>
      </c>
      <c r="M48" s="130">
        <f t="shared" si="8"/>
        <v>0</v>
      </c>
      <c r="N48" s="130">
        <f t="shared" si="3"/>
        <v>0</v>
      </c>
      <c r="O48" s="138">
        <f t="shared" si="4"/>
        <v>-1228</v>
      </c>
      <c r="P48" s="124">
        <v>0</v>
      </c>
      <c r="Q48" s="130">
        <f t="shared" si="5"/>
        <v>-1228</v>
      </c>
      <c r="R48" s="124"/>
      <c r="S48" s="126"/>
      <c r="T48">
        <f t="shared" si="6"/>
        <v>1100</v>
      </c>
      <c r="U48">
        <f t="shared" si="7"/>
        <v>0</v>
      </c>
      <c r="V48">
        <v>0</v>
      </c>
      <c r="W48">
        <v>0</v>
      </c>
      <c r="X48">
        <v>0</v>
      </c>
      <c r="Y48">
        <v>45011</v>
      </c>
      <c r="Z48">
        <v>45039</v>
      </c>
      <c r="AA48">
        <v>28</v>
      </c>
      <c r="AB48">
        <v>4</v>
      </c>
    </row>
    <row r="49" spans="1:28" x14ac:dyDescent="0.25">
      <c r="A49" s="125">
        <v>538</v>
      </c>
      <c r="B49" s="124" t="s">
        <v>613</v>
      </c>
      <c r="C49" s="124">
        <v>2</v>
      </c>
      <c r="D49" s="124">
        <v>567</v>
      </c>
      <c r="E49" s="124">
        <v>654</v>
      </c>
      <c r="F49" s="124">
        <f t="shared" si="1"/>
        <v>87</v>
      </c>
      <c r="G49" s="124">
        <v>1.25</v>
      </c>
      <c r="H49" s="124">
        <v>0</v>
      </c>
      <c r="I49" s="124">
        <v>-7526</v>
      </c>
      <c r="J49" s="124">
        <v>4304</v>
      </c>
      <c r="K49" s="124">
        <f t="shared" si="2"/>
        <v>2200</v>
      </c>
      <c r="L49" s="124">
        <v>0</v>
      </c>
      <c r="M49" s="130">
        <f t="shared" si="8"/>
        <v>46.11</v>
      </c>
      <c r="N49" s="130">
        <f t="shared" si="3"/>
        <v>87.695999999999998</v>
      </c>
      <c r="O49" s="138">
        <f t="shared" si="4"/>
        <v>6637.8059999999996</v>
      </c>
      <c r="P49" s="124">
        <v>2300</v>
      </c>
      <c r="Q49" s="130">
        <f t="shared" si="5"/>
        <v>4337.8059999999996</v>
      </c>
      <c r="R49" s="124"/>
      <c r="S49" s="126"/>
      <c r="T49">
        <f t="shared" si="6"/>
        <v>2200</v>
      </c>
      <c r="U49">
        <f t="shared" si="7"/>
        <v>974.4</v>
      </c>
      <c r="V49">
        <v>0</v>
      </c>
      <c r="W49">
        <v>46.11</v>
      </c>
      <c r="X49">
        <v>87.695999999999998</v>
      </c>
      <c r="Y49">
        <v>45015</v>
      </c>
      <c r="Z49">
        <v>45043</v>
      </c>
      <c r="AA49">
        <v>28</v>
      </c>
      <c r="AB49">
        <v>4</v>
      </c>
    </row>
    <row r="50" spans="1:28" x14ac:dyDescent="0.25">
      <c r="A50" s="125">
        <v>540</v>
      </c>
      <c r="B50" s="124" t="s">
        <v>616</v>
      </c>
      <c r="C50" s="124">
        <v>1</v>
      </c>
      <c r="D50" s="124">
        <v>347</v>
      </c>
      <c r="E50" s="124">
        <v>468</v>
      </c>
      <c r="F50" s="124">
        <f t="shared" si="1"/>
        <v>121</v>
      </c>
      <c r="G50" s="124">
        <v>0.5</v>
      </c>
      <c r="H50" s="124">
        <v>0</v>
      </c>
      <c r="I50" s="124">
        <v>-3763</v>
      </c>
      <c r="J50" s="124">
        <v>81</v>
      </c>
      <c r="K50" s="124">
        <f t="shared" si="2"/>
        <v>1355.1999999999998</v>
      </c>
      <c r="L50" s="124">
        <v>0</v>
      </c>
      <c r="M50" s="130">
        <f t="shared" si="8"/>
        <v>64.13000000000001</v>
      </c>
      <c r="N50" s="130">
        <f t="shared" si="3"/>
        <v>121.96799999999998</v>
      </c>
      <c r="O50" s="138">
        <f t="shared" si="4"/>
        <v>1622.298</v>
      </c>
      <c r="P50" s="124">
        <v>1150</v>
      </c>
      <c r="Q50" s="130">
        <f t="shared" si="5"/>
        <v>472.298</v>
      </c>
      <c r="R50" s="124"/>
      <c r="S50" s="126"/>
      <c r="T50">
        <f t="shared" si="6"/>
        <v>1100</v>
      </c>
      <c r="U50">
        <f t="shared" si="7"/>
        <v>1355.1999999999998</v>
      </c>
      <c r="V50">
        <v>0</v>
      </c>
      <c r="W50">
        <v>64.13000000000001</v>
      </c>
      <c r="X50">
        <v>121.96799999999998</v>
      </c>
      <c r="Y50">
        <v>45012</v>
      </c>
      <c r="Z50">
        <v>45040</v>
      </c>
      <c r="AA50">
        <v>28</v>
      </c>
      <c r="AB50">
        <v>4</v>
      </c>
    </row>
    <row r="51" spans="1:28" x14ac:dyDescent="0.25">
      <c r="A51" s="125">
        <v>543</v>
      </c>
      <c r="B51" s="124" t="s">
        <v>621</v>
      </c>
      <c r="C51" s="124">
        <v>5</v>
      </c>
      <c r="D51" s="124">
        <v>20404</v>
      </c>
      <c r="E51" s="124">
        <v>20542</v>
      </c>
      <c r="F51" s="124">
        <f t="shared" si="1"/>
        <v>138</v>
      </c>
      <c r="G51" s="124">
        <v>5.25</v>
      </c>
      <c r="H51" s="124">
        <v>0.25</v>
      </c>
      <c r="I51" s="124">
        <v>-18816</v>
      </c>
      <c r="J51" s="124">
        <v>-3298</v>
      </c>
      <c r="K51" s="124">
        <f t="shared" si="2"/>
        <v>5500</v>
      </c>
      <c r="L51" s="124">
        <v>550</v>
      </c>
      <c r="M51" s="130">
        <f t="shared" si="8"/>
        <v>73.14</v>
      </c>
      <c r="N51" s="130">
        <f t="shared" si="3"/>
        <v>139.10399999999998</v>
      </c>
      <c r="O51" s="138">
        <f t="shared" si="4"/>
        <v>2964.2439999999997</v>
      </c>
      <c r="P51" s="124">
        <v>6190</v>
      </c>
      <c r="Q51" s="130">
        <f t="shared" si="5"/>
        <v>-3225.7560000000003</v>
      </c>
      <c r="R51" s="124"/>
      <c r="S51" s="126"/>
      <c r="T51">
        <f t="shared" si="6"/>
        <v>5500</v>
      </c>
      <c r="U51">
        <f t="shared" si="7"/>
        <v>1545.6</v>
      </c>
      <c r="V51">
        <v>550</v>
      </c>
      <c r="W51">
        <v>73.14</v>
      </c>
      <c r="X51">
        <v>139.10399999999998</v>
      </c>
      <c r="Y51">
        <v>45013</v>
      </c>
      <c r="Z51">
        <v>45041</v>
      </c>
      <c r="AA51">
        <v>28</v>
      </c>
      <c r="AB51">
        <v>4</v>
      </c>
    </row>
    <row r="52" spans="1:28" x14ac:dyDescent="0.25">
      <c r="A52" s="125">
        <v>544</v>
      </c>
      <c r="B52" s="124" t="s">
        <v>623</v>
      </c>
      <c r="C52" s="124">
        <v>1</v>
      </c>
      <c r="D52" s="124">
        <v>257</v>
      </c>
      <c r="E52" s="124">
        <v>289</v>
      </c>
      <c r="F52" s="124">
        <f t="shared" si="1"/>
        <v>32</v>
      </c>
      <c r="G52" s="124">
        <v>0.75</v>
      </c>
      <c r="H52" s="124">
        <v>0</v>
      </c>
      <c r="I52" s="124">
        <v>-3763</v>
      </c>
      <c r="J52" s="124">
        <v>429</v>
      </c>
      <c r="K52" s="124">
        <f t="shared" si="2"/>
        <v>1100</v>
      </c>
      <c r="L52" s="124">
        <v>0</v>
      </c>
      <c r="M52" s="130">
        <f t="shared" si="8"/>
        <v>16.96</v>
      </c>
      <c r="N52" s="130">
        <f t="shared" si="3"/>
        <v>32.256</v>
      </c>
      <c r="O52" s="138">
        <f t="shared" si="4"/>
        <v>1578.2160000000001</v>
      </c>
      <c r="P52" s="124">
        <v>1150</v>
      </c>
      <c r="Q52" s="130">
        <f t="shared" si="5"/>
        <v>428.21600000000012</v>
      </c>
      <c r="R52" s="124"/>
      <c r="S52" s="126"/>
      <c r="T52">
        <f t="shared" si="6"/>
        <v>1100</v>
      </c>
      <c r="U52">
        <f t="shared" si="7"/>
        <v>358.4</v>
      </c>
      <c r="V52">
        <v>0</v>
      </c>
      <c r="W52">
        <v>16.96</v>
      </c>
      <c r="X52">
        <v>32.256</v>
      </c>
      <c r="Y52">
        <v>45011</v>
      </c>
      <c r="Z52">
        <v>45039</v>
      </c>
      <c r="AA52">
        <v>28</v>
      </c>
      <c r="AB52">
        <v>4</v>
      </c>
    </row>
    <row r="53" spans="1:28" x14ac:dyDescent="0.25">
      <c r="A53" s="125">
        <v>546</v>
      </c>
      <c r="B53" s="124" t="s">
        <v>626</v>
      </c>
      <c r="C53" s="124">
        <v>2</v>
      </c>
      <c r="D53" s="124">
        <v>92</v>
      </c>
      <c r="E53" s="124">
        <v>92</v>
      </c>
      <c r="F53" s="124">
        <f t="shared" si="1"/>
        <v>0</v>
      </c>
      <c r="G53" s="124">
        <v>0.25</v>
      </c>
      <c r="H53" s="124">
        <v>0</v>
      </c>
      <c r="I53" s="124">
        <v>-7526</v>
      </c>
      <c r="J53" s="124">
        <v>-343</v>
      </c>
      <c r="K53" s="124">
        <f t="shared" si="2"/>
        <v>2200</v>
      </c>
      <c r="L53" s="124">
        <v>0</v>
      </c>
      <c r="M53" s="130">
        <f t="shared" si="8"/>
        <v>0</v>
      </c>
      <c r="N53" s="130">
        <f t="shared" si="3"/>
        <v>0</v>
      </c>
      <c r="O53" s="138">
        <f t="shared" si="4"/>
        <v>1857</v>
      </c>
      <c r="P53" s="124">
        <v>2300</v>
      </c>
      <c r="Q53" s="130">
        <f t="shared" si="5"/>
        <v>-443</v>
      </c>
      <c r="R53" s="124"/>
      <c r="S53" s="126"/>
      <c r="T53">
        <f t="shared" si="6"/>
        <v>2200</v>
      </c>
      <c r="U53">
        <f t="shared" si="7"/>
        <v>0</v>
      </c>
      <c r="V53">
        <v>0</v>
      </c>
      <c r="W53">
        <v>0</v>
      </c>
      <c r="X53">
        <v>0</v>
      </c>
      <c r="Y53">
        <v>45011</v>
      </c>
      <c r="Z53">
        <v>45039</v>
      </c>
      <c r="AA53">
        <v>28</v>
      </c>
      <c r="AB53">
        <v>4</v>
      </c>
    </row>
    <row r="54" spans="1:28" x14ac:dyDescent="0.25">
      <c r="A54" s="125">
        <v>547</v>
      </c>
      <c r="B54" s="124" t="s">
        <v>627</v>
      </c>
      <c r="C54" s="124">
        <v>2</v>
      </c>
      <c r="D54" s="124">
        <v>316</v>
      </c>
      <c r="E54" s="124">
        <v>524</v>
      </c>
      <c r="F54" s="124">
        <f t="shared" si="1"/>
        <v>208</v>
      </c>
      <c r="G54" s="124">
        <v>2.5</v>
      </c>
      <c r="H54" s="124">
        <v>0.5</v>
      </c>
      <c r="I54" s="124">
        <v>-7526</v>
      </c>
      <c r="J54" s="124">
        <v>374</v>
      </c>
      <c r="K54" s="124">
        <f t="shared" si="2"/>
        <v>2329.6</v>
      </c>
      <c r="L54" s="124">
        <v>1100</v>
      </c>
      <c r="M54" s="130">
        <f t="shared" si="8"/>
        <v>110.24000000000001</v>
      </c>
      <c r="N54" s="130">
        <f t="shared" si="3"/>
        <v>209.66399999999999</v>
      </c>
      <c r="O54" s="138">
        <f t="shared" si="4"/>
        <v>4123.5039999999999</v>
      </c>
      <c r="P54" s="124">
        <v>3450</v>
      </c>
      <c r="Q54" s="130">
        <f t="shared" si="5"/>
        <v>673.50399999999991</v>
      </c>
      <c r="R54" s="124"/>
      <c r="S54" s="126"/>
      <c r="T54">
        <f t="shared" si="6"/>
        <v>2200</v>
      </c>
      <c r="U54">
        <f t="shared" si="7"/>
        <v>2329.6</v>
      </c>
      <c r="V54">
        <v>1100</v>
      </c>
      <c r="W54">
        <v>110.24000000000001</v>
      </c>
      <c r="X54">
        <v>209.66399999999999</v>
      </c>
      <c r="Y54">
        <v>45013</v>
      </c>
      <c r="Z54">
        <v>45041</v>
      </c>
      <c r="AA54">
        <v>28</v>
      </c>
      <c r="AB54">
        <v>4</v>
      </c>
    </row>
    <row r="55" spans="1:28" x14ac:dyDescent="0.25">
      <c r="A55" s="125">
        <v>548</v>
      </c>
      <c r="B55" s="124" t="s">
        <v>629</v>
      </c>
      <c r="C55" s="124">
        <v>2</v>
      </c>
      <c r="D55" s="124">
        <v>206</v>
      </c>
      <c r="E55" s="124">
        <v>274</v>
      </c>
      <c r="F55" s="124">
        <f t="shared" si="1"/>
        <v>68</v>
      </c>
      <c r="G55" s="124">
        <v>2</v>
      </c>
      <c r="H55" s="124">
        <v>0</v>
      </c>
      <c r="I55" s="124">
        <v>-7526</v>
      </c>
      <c r="J55" s="124">
        <v>2585</v>
      </c>
      <c r="K55" s="124">
        <f t="shared" si="2"/>
        <v>2200</v>
      </c>
      <c r="L55" s="124">
        <v>0</v>
      </c>
      <c r="M55" s="130">
        <f t="shared" si="8"/>
        <v>36.04</v>
      </c>
      <c r="N55" s="130">
        <f t="shared" si="3"/>
        <v>68.543999999999983</v>
      </c>
      <c r="O55" s="138">
        <f t="shared" si="4"/>
        <v>4889.5839999999998</v>
      </c>
      <c r="P55" s="124">
        <v>3400</v>
      </c>
      <c r="Q55" s="130">
        <f t="shared" si="5"/>
        <v>1489.5839999999998</v>
      </c>
      <c r="R55" s="124"/>
      <c r="S55" s="126"/>
      <c r="T55">
        <f t="shared" si="6"/>
        <v>2200</v>
      </c>
      <c r="U55">
        <f t="shared" si="7"/>
        <v>761.59999999999991</v>
      </c>
      <c r="V55">
        <v>0</v>
      </c>
      <c r="W55">
        <v>36.04</v>
      </c>
      <c r="X55">
        <v>68.543999999999983</v>
      </c>
      <c r="Y55">
        <v>45013</v>
      </c>
      <c r="Z55">
        <v>45041</v>
      </c>
      <c r="AA55">
        <v>28</v>
      </c>
      <c r="AB55">
        <v>4</v>
      </c>
    </row>
    <row r="56" spans="1:28" x14ac:dyDescent="0.25">
      <c r="A56" s="125">
        <v>550</v>
      </c>
      <c r="B56" s="124" t="s">
        <v>633</v>
      </c>
      <c r="C56" s="124">
        <v>2</v>
      </c>
      <c r="D56" s="124">
        <v>0</v>
      </c>
      <c r="E56" s="124"/>
      <c r="F56" s="124">
        <f t="shared" si="1"/>
        <v>0</v>
      </c>
      <c r="G56" s="124">
        <v>0</v>
      </c>
      <c r="H56" s="124">
        <v>0</v>
      </c>
      <c r="I56" s="124">
        <v>0</v>
      </c>
      <c r="J56" s="124">
        <v>-5639</v>
      </c>
      <c r="K56" s="124">
        <f t="shared" si="2"/>
        <v>2200</v>
      </c>
      <c r="L56" s="124">
        <v>0</v>
      </c>
      <c r="M56" s="130">
        <f t="shared" si="8"/>
        <v>0</v>
      </c>
      <c r="N56" s="130">
        <f t="shared" si="3"/>
        <v>0</v>
      </c>
      <c r="O56" s="138">
        <f t="shared" si="4"/>
        <v>-3439</v>
      </c>
      <c r="P56" s="124">
        <v>0</v>
      </c>
      <c r="Q56" s="130">
        <f t="shared" si="5"/>
        <v>-3439</v>
      </c>
      <c r="R56" s="124"/>
      <c r="S56" s="126"/>
      <c r="T56">
        <f t="shared" si="6"/>
        <v>2200</v>
      </c>
      <c r="U56">
        <f t="shared" si="7"/>
        <v>0</v>
      </c>
      <c r="V56">
        <v>0</v>
      </c>
      <c r="W56">
        <v>0</v>
      </c>
      <c r="X56">
        <v>0</v>
      </c>
      <c r="Y56">
        <v>45013</v>
      </c>
      <c r="Z56">
        <v>45041</v>
      </c>
      <c r="AA56">
        <v>28</v>
      </c>
      <c r="AB56">
        <v>4</v>
      </c>
    </row>
    <row r="57" spans="1:28" x14ac:dyDescent="0.25">
      <c r="A57" s="125">
        <v>551</v>
      </c>
      <c r="B57" s="124" t="s">
        <v>636</v>
      </c>
      <c r="C57" s="124">
        <v>2</v>
      </c>
      <c r="D57" s="124">
        <v>313</v>
      </c>
      <c r="E57" s="124">
        <v>363</v>
      </c>
      <c r="F57" s="124">
        <f t="shared" si="1"/>
        <v>50</v>
      </c>
      <c r="G57" s="124">
        <v>2</v>
      </c>
      <c r="H57" s="124">
        <v>0</v>
      </c>
      <c r="I57" s="124">
        <v>-7526</v>
      </c>
      <c r="J57" s="124">
        <v>523</v>
      </c>
      <c r="K57" s="124">
        <f t="shared" si="2"/>
        <v>2200</v>
      </c>
      <c r="L57" s="124">
        <v>0</v>
      </c>
      <c r="M57" s="130">
        <f t="shared" si="8"/>
        <v>26.5</v>
      </c>
      <c r="N57" s="130">
        <f t="shared" si="3"/>
        <v>50.4</v>
      </c>
      <c r="O57" s="138">
        <f t="shared" si="4"/>
        <v>2799.9</v>
      </c>
      <c r="P57" s="124">
        <v>2300</v>
      </c>
      <c r="Q57" s="130">
        <f t="shared" si="5"/>
        <v>499.90000000000009</v>
      </c>
      <c r="R57" s="124"/>
      <c r="S57" s="126"/>
      <c r="T57">
        <f t="shared" si="6"/>
        <v>2200</v>
      </c>
      <c r="U57">
        <f t="shared" si="7"/>
        <v>560</v>
      </c>
      <c r="V57">
        <v>0</v>
      </c>
      <c r="W57">
        <v>26.5</v>
      </c>
      <c r="X57">
        <v>50.4</v>
      </c>
      <c r="Y57">
        <v>45011</v>
      </c>
      <c r="Z57">
        <v>45039</v>
      </c>
      <c r="AA57">
        <v>28</v>
      </c>
      <c r="AB57">
        <v>4</v>
      </c>
    </row>
    <row r="58" spans="1:28" x14ac:dyDescent="0.25">
      <c r="A58" s="125">
        <v>552</v>
      </c>
      <c r="B58" s="135" t="s">
        <v>638</v>
      </c>
      <c r="C58" s="124">
        <v>2</v>
      </c>
      <c r="D58" s="124">
        <v>383</v>
      </c>
      <c r="E58" s="124">
        <v>425</v>
      </c>
      <c r="F58" s="124">
        <f t="shared" si="1"/>
        <v>42</v>
      </c>
      <c r="G58" s="124">
        <v>0</v>
      </c>
      <c r="H58" s="124">
        <v>0</v>
      </c>
      <c r="I58" s="124">
        <v>-7526</v>
      </c>
      <c r="J58" s="124">
        <v>1429</v>
      </c>
      <c r="K58" s="124">
        <f t="shared" si="2"/>
        <v>2200</v>
      </c>
      <c r="L58" s="124">
        <v>0</v>
      </c>
      <c r="M58" s="130">
        <f t="shared" si="8"/>
        <v>22.26</v>
      </c>
      <c r="N58" s="130">
        <f t="shared" si="3"/>
        <v>42.335999999999999</v>
      </c>
      <c r="O58" s="138">
        <f t="shared" si="4"/>
        <v>3693.596</v>
      </c>
      <c r="P58" s="124">
        <v>2300</v>
      </c>
      <c r="Q58" s="130">
        <f t="shared" si="5"/>
        <v>1393.596</v>
      </c>
      <c r="R58" s="124"/>
      <c r="S58" s="126"/>
      <c r="T58">
        <f t="shared" si="6"/>
        <v>2200</v>
      </c>
      <c r="U58">
        <f t="shared" si="7"/>
        <v>470.4</v>
      </c>
      <c r="V58">
        <v>0</v>
      </c>
      <c r="W58">
        <v>-202.99</v>
      </c>
      <c r="X58">
        <v>-386.06399999999996</v>
      </c>
      <c r="Y58">
        <v>45012</v>
      </c>
      <c r="Z58">
        <v>45040</v>
      </c>
      <c r="AA58">
        <v>28</v>
      </c>
      <c r="AB58">
        <v>4</v>
      </c>
    </row>
    <row r="59" spans="1:28" x14ac:dyDescent="0.25">
      <c r="A59" s="125">
        <v>553</v>
      </c>
      <c r="B59" s="124" t="s">
        <v>639</v>
      </c>
      <c r="C59" s="124">
        <v>2</v>
      </c>
      <c r="D59" s="124">
        <v>3690</v>
      </c>
      <c r="E59" s="124">
        <v>3694</v>
      </c>
      <c r="F59" s="124">
        <f t="shared" si="1"/>
        <v>4</v>
      </c>
      <c r="G59" s="124">
        <v>0.25</v>
      </c>
      <c r="H59" s="124">
        <v>0</v>
      </c>
      <c r="I59" s="124">
        <v>-7526</v>
      </c>
      <c r="J59" s="124">
        <v>3702</v>
      </c>
      <c r="K59" s="124">
        <f t="shared" si="2"/>
        <v>2750</v>
      </c>
      <c r="L59" s="124">
        <v>0</v>
      </c>
      <c r="M59" s="130">
        <f t="shared" si="8"/>
        <v>2.12</v>
      </c>
      <c r="N59" s="130">
        <f t="shared" si="3"/>
        <v>4.032</v>
      </c>
      <c r="O59" s="138">
        <f t="shared" si="4"/>
        <v>6458.152</v>
      </c>
      <c r="P59" s="124">
        <v>2300</v>
      </c>
      <c r="Q59" s="130">
        <f t="shared" si="5"/>
        <v>4158.152</v>
      </c>
      <c r="R59" s="124"/>
      <c r="S59" s="126"/>
      <c r="T59">
        <f t="shared" si="6"/>
        <v>2750</v>
      </c>
      <c r="U59">
        <f t="shared" si="7"/>
        <v>44.8</v>
      </c>
      <c r="V59">
        <v>0</v>
      </c>
      <c r="W59">
        <v>2.12</v>
      </c>
      <c r="X59">
        <v>4.032</v>
      </c>
      <c r="Y59">
        <v>45010</v>
      </c>
      <c r="Z59">
        <v>45045</v>
      </c>
      <c r="AA59">
        <v>35</v>
      </c>
      <c r="AB59">
        <v>5</v>
      </c>
    </row>
    <row r="60" spans="1:28" x14ac:dyDescent="0.25">
      <c r="A60" s="125">
        <v>554</v>
      </c>
      <c r="B60" s="124" t="s">
        <v>640</v>
      </c>
      <c r="C60" s="124">
        <v>2</v>
      </c>
      <c r="D60" s="124">
        <v>526</v>
      </c>
      <c r="E60" s="124">
        <v>560</v>
      </c>
      <c r="F60" s="124">
        <f t="shared" si="1"/>
        <v>34</v>
      </c>
      <c r="G60" s="124">
        <v>2.75</v>
      </c>
      <c r="H60" s="124">
        <v>0.75</v>
      </c>
      <c r="I60" s="124">
        <v>-7526</v>
      </c>
      <c r="J60" s="124">
        <v>-4579</v>
      </c>
      <c r="K60" s="124">
        <f t="shared" si="2"/>
        <v>2750</v>
      </c>
      <c r="L60" s="124">
        <v>2062.5</v>
      </c>
      <c r="M60" s="130">
        <f t="shared" si="8"/>
        <v>18.02</v>
      </c>
      <c r="N60" s="130">
        <f t="shared" si="3"/>
        <v>34.271999999999991</v>
      </c>
      <c r="O60" s="138">
        <f t="shared" si="4"/>
        <v>285.79200000000003</v>
      </c>
      <c r="P60" s="124">
        <v>3950</v>
      </c>
      <c r="Q60" s="130">
        <f t="shared" si="5"/>
        <v>-3664.2080000000001</v>
      </c>
      <c r="R60" s="124"/>
      <c r="S60" s="126"/>
      <c r="T60">
        <f t="shared" si="6"/>
        <v>2750</v>
      </c>
      <c r="U60">
        <f t="shared" si="7"/>
        <v>380.79999999999995</v>
      </c>
      <c r="V60">
        <v>2062.5</v>
      </c>
      <c r="W60">
        <v>18.02</v>
      </c>
      <c r="X60">
        <v>34.271999999999991</v>
      </c>
      <c r="Y60">
        <v>45010</v>
      </c>
      <c r="Z60">
        <v>45045</v>
      </c>
      <c r="AA60">
        <v>35</v>
      </c>
      <c r="AB60">
        <v>5</v>
      </c>
    </row>
    <row r="61" spans="1:28" x14ac:dyDescent="0.25">
      <c r="A61" s="125">
        <v>555</v>
      </c>
      <c r="B61" s="124" t="s">
        <v>641</v>
      </c>
      <c r="C61" s="124">
        <v>2</v>
      </c>
      <c r="D61" s="124">
        <v>249</v>
      </c>
      <c r="E61" s="124">
        <v>364</v>
      </c>
      <c r="F61" s="124">
        <f t="shared" si="1"/>
        <v>115</v>
      </c>
      <c r="G61" s="124">
        <v>1.5</v>
      </c>
      <c r="H61" s="124">
        <v>0</v>
      </c>
      <c r="I61" s="124">
        <v>-7526</v>
      </c>
      <c r="J61" s="124">
        <v>3481</v>
      </c>
      <c r="K61" s="124">
        <f t="shared" si="2"/>
        <v>2750</v>
      </c>
      <c r="L61" s="124">
        <v>0</v>
      </c>
      <c r="M61" s="130">
        <f t="shared" si="8"/>
        <v>60.95</v>
      </c>
      <c r="N61" s="130">
        <f t="shared" si="3"/>
        <v>115.92</v>
      </c>
      <c r="O61" s="138">
        <f t="shared" si="4"/>
        <v>6407.87</v>
      </c>
      <c r="P61" s="124">
        <v>2300</v>
      </c>
      <c r="Q61" s="130">
        <f t="shared" si="5"/>
        <v>4107.87</v>
      </c>
      <c r="R61" s="124"/>
      <c r="S61" s="126"/>
      <c r="T61">
        <f t="shared" si="6"/>
        <v>2750</v>
      </c>
      <c r="U61">
        <f t="shared" si="7"/>
        <v>1288</v>
      </c>
      <c r="V61">
        <v>0</v>
      </c>
      <c r="W61">
        <v>60.95</v>
      </c>
      <c r="X61">
        <v>115.92</v>
      </c>
      <c r="Y61">
        <v>45010</v>
      </c>
      <c r="Z61">
        <v>45045</v>
      </c>
      <c r="AA61">
        <v>35</v>
      </c>
      <c r="AB61">
        <v>5</v>
      </c>
    </row>
    <row r="62" spans="1:28" x14ac:dyDescent="0.25">
      <c r="A62" s="125">
        <v>556</v>
      </c>
      <c r="B62" s="124" t="s">
        <v>642</v>
      </c>
      <c r="C62" s="124">
        <v>5</v>
      </c>
      <c r="D62" s="124">
        <v>33750</v>
      </c>
      <c r="E62" s="124">
        <v>36350</v>
      </c>
      <c r="F62" s="124">
        <f t="shared" si="1"/>
        <v>2600</v>
      </c>
      <c r="G62" s="124">
        <v>7</v>
      </c>
      <c r="H62" s="124">
        <v>2</v>
      </c>
      <c r="I62" s="124">
        <v>-18815</v>
      </c>
      <c r="J62" s="124">
        <v>14911</v>
      </c>
      <c r="K62" s="124">
        <f t="shared" si="2"/>
        <v>29119.999999999996</v>
      </c>
      <c r="L62" s="124">
        <v>4400</v>
      </c>
      <c r="M62" s="130">
        <f t="shared" si="8"/>
        <v>1378</v>
      </c>
      <c r="N62" s="130">
        <f t="shared" si="3"/>
        <v>2620.7999999999997</v>
      </c>
      <c r="O62" s="138">
        <f t="shared" si="4"/>
        <v>52429.8</v>
      </c>
      <c r="P62" s="124">
        <v>40519</v>
      </c>
      <c r="Q62" s="130">
        <f t="shared" si="5"/>
        <v>11910.800000000003</v>
      </c>
      <c r="R62" s="124"/>
      <c r="S62" s="126"/>
      <c r="T62">
        <f t="shared" si="6"/>
        <v>5500</v>
      </c>
      <c r="U62">
        <f t="shared" si="7"/>
        <v>29119.999999999996</v>
      </c>
      <c r="V62">
        <v>4400</v>
      </c>
      <c r="W62">
        <v>1378</v>
      </c>
      <c r="X62">
        <v>2620.7999999999997</v>
      </c>
      <c r="Y62">
        <v>45011</v>
      </c>
      <c r="Z62">
        <v>45039</v>
      </c>
      <c r="AA62">
        <v>28</v>
      </c>
      <c r="AB62">
        <v>4</v>
      </c>
    </row>
    <row r="63" spans="1:28" x14ac:dyDescent="0.25">
      <c r="A63" s="125">
        <v>557</v>
      </c>
      <c r="B63" s="124" t="s">
        <v>643</v>
      </c>
      <c r="C63" s="124">
        <v>1</v>
      </c>
      <c r="D63" s="124"/>
      <c r="E63" s="124">
        <v>585</v>
      </c>
      <c r="F63" s="124">
        <f t="shared" si="1"/>
        <v>585</v>
      </c>
      <c r="G63" s="124">
        <v>0.25</v>
      </c>
      <c r="H63" s="124">
        <v>0</v>
      </c>
      <c r="I63" s="124">
        <v>-3763</v>
      </c>
      <c r="J63" s="124">
        <v>393</v>
      </c>
      <c r="K63" s="124">
        <f t="shared" si="2"/>
        <v>6552</v>
      </c>
      <c r="L63" s="124">
        <v>0</v>
      </c>
      <c r="M63" s="130">
        <f t="shared" si="8"/>
        <v>310.05</v>
      </c>
      <c r="N63" s="130">
        <f t="shared" si="3"/>
        <v>589.67999999999995</v>
      </c>
      <c r="O63" s="138">
        <f t="shared" si="4"/>
        <v>7844.7300000000005</v>
      </c>
      <c r="P63" s="124">
        <v>1150</v>
      </c>
      <c r="Q63" s="130">
        <f t="shared" si="5"/>
        <v>6694.7300000000005</v>
      </c>
      <c r="R63" s="124"/>
      <c r="S63" s="126"/>
      <c r="T63">
        <f t="shared" si="6"/>
        <v>1100</v>
      </c>
      <c r="U63">
        <f t="shared" si="7"/>
        <v>6552</v>
      </c>
      <c r="V63">
        <v>0</v>
      </c>
      <c r="W63">
        <v>310.05</v>
      </c>
      <c r="X63">
        <v>589.67999999999995</v>
      </c>
      <c r="Y63">
        <v>45016</v>
      </c>
      <c r="Z63">
        <v>45044</v>
      </c>
      <c r="AA63">
        <v>28</v>
      </c>
      <c r="AB63">
        <v>4</v>
      </c>
    </row>
    <row r="64" spans="1:28" x14ac:dyDescent="0.25">
      <c r="A64" s="125">
        <v>558</v>
      </c>
      <c r="B64" s="124" t="s">
        <v>645</v>
      </c>
      <c r="C64" s="124">
        <v>1</v>
      </c>
      <c r="D64" s="124"/>
      <c r="E64" s="124"/>
      <c r="F64" s="124">
        <f t="shared" si="1"/>
        <v>0</v>
      </c>
      <c r="G64" s="124">
        <v>0</v>
      </c>
      <c r="H64" s="124">
        <v>0</v>
      </c>
      <c r="I64" s="124">
        <v>0</v>
      </c>
      <c r="J64" s="124">
        <v>3515</v>
      </c>
      <c r="K64" s="124">
        <f t="shared" si="2"/>
        <v>1100</v>
      </c>
      <c r="L64" s="124">
        <v>0</v>
      </c>
      <c r="M64" s="130">
        <f t="shared" si="8"/>
        <v>0</v>
      </c>
      <c r="N64" s="130">
        <f t="shared" si="3"/>
        <v>0</v>
      </c>
      <c r="O64" s="138">
        <f t="shared" si="4"/>
        <v>4615</v>
      </c>
      <c r="P64" s="124">
        <v>0</v>
      </c>
      <c r="Q64" s="130">
        <f t="shared" si="5"/>
        <v>4615</v>
      </c>
      <c r="R64" s="124"/>
      <c r="S64" s="126"/>
      <c r="T64">
        <f t="shared" si="6"/>
        <v>1100</v>
      </c>
      <c r="U64">
        <f t="shared" si="7"/>
        <v>0</v>
      </c>
      <c r="V64">
        <v>0</v>
      </c>
      <c r="W64">
        <v>0</v>
      </c>
      <c r="X64">
        <v>0</v>
      </c>
      <c r="Y64">
        <v>45011</v>
      </c>
      <c r="Z64">
        <v>45039</v>
      </c>
      <c r="AA64">
        <v>28</v>
      </c>
      <c r="AB64">
        <v>4</v>
      </c>
    </row>
    <row r="65" spans="1:28" x14ac:dyDescent="0.25">
      <c r="A65" s="125">
        <v>559</v>
      </c>
      <c r="B65" s="124" t="s">
        <v>647</v>
      </c>
      <c r="C65" s="124">
        <v>2</v>
      </c>
      <c r="D65" s="124">
        <v>455</v>
      </c>
      <c r="E65" s="124">
        <v>482</v>
      </c>
      <c r="F65" s="124">
        <f t="shared" si="1"/>
        <v>27</v>
      </c>
      <c r="G65" s="124">
        <v>1.5</v>
      </c>
      <c r="H65" s="124">
        <v>0</v>
      </c>
      <c r="I65" s="124">
        <v>-7526</v>
      </c>
      <c r="J65" s="124">
        <v>902</v>
      </c>
      <c r="K65" s="124">
        <f t="shared" si="2"/>
        <v>2200</v>
      </c>
      <c r="L65" s="124">
        <v>0</v>
      </c>
      <c r="M65" s="130">
        <f t="shared" si="8"/>
        <v>14.31</v>
      </c>
      <c r="N65" s="130">
        <f t="shared" si="3"/>
        <v>27.215999999999998</v>
      </c>
      <c r="O65" s="138">
        <f t="shared" si="4"/>
        <v>3143.5259999999998</v>
      </c>
      <c r="P65" s="124">
        <v>2300</v>
      </c>
      <c r="Q65" s="130">
        <f t="shared" si="5"/>
        <v>843.52599999999984</v>
      </c>
      <c r="R65" s="124"/>
      <c r="S65" s="126"/>
      <c r="T65">
        <f t="shared" si="6"/>
        <v>2200</v>
      </c>
      <c r="U65">
        <f t="shared" si="7"/>
        <v>302.39999999999998</v>
      </c>
      <c r="V65">
        <v>0</v>
      </c>
      <c r="W65">
        <v>14.31</v>
      </c>
      <c r="X65">
        <v>27.215999999999998</v>
      </c>
      <c r="Y65">
        <v>45011</v>
      </c>
      <c r="Z65">
        <v>45039</v>
      </c>
      <c r="AA65">
        <v>28</v>
      </c>
      <c r="AB65">
        <v>4</v>
      </c>
    </row>
    <row r="66" spans="1:28" x14ac:dyDescent="0.25">
      <c r="A66" s="125">
        <v>560</v>
      </c>
      <c r="B66" s="124" t="s">
        <v>648</v>
      </c>
      <c r="C66" s="124">
        <v>1</v>
      </c>
      <c r="D66" s="124">
        <v>40</v>
      </c>
      <c r="E66" s="124">
        <v>45</v>
      </c>
      <c r="F66" s="124">
        <f t="shared" si="1"/>
        <v>5</v>
      </c>
      <c r="G66" s="124">
        <v>0.25</v>
      </c>
      <c r="H66" s="124">
        <v>0</v>
      </c>
      <c r="I66" s="124">
        <v>-3763</v>
      </c>
      <c r="J66" s="124">
        <v>-65</v>
      </c>
      <c r="K66" s="124">
        <f t="shared" si="2"/>
        <v>1100</v>
      </c>
      <c r="L66" s="124">
        <v>0</v>
      </c>
      <c r="M66" s="130">
        <f t="shared" si="8"/>
        <v>2.6500000000000004</v>
      </c>
      <c r="N66" s="130">
        <f t="shared" si="3"/>
        <v>5.04</v>
      </c>
      <c r="O66" s="138">
        <f t="shared" si="4"/>
        <v>1042.69</v>
      </c>
      <c r="P66" s="124">
        <v>1150</v>
      </c>
      <c r="Q66" s="130">
        <f t="shared" si="5"/>
        <v>-107.30999999999995</v>
      </c>
      <c r="R66" s="124"/>
      <c r="S66" s="126"/>
      <c r="T66">
        <f t="shared" si="6"/>
        <v>1100</v>
      </c>
      <c r="U66">
        <f t="shared" si="7"/>
        <v>56</v>
      </c>
      <c r="V66">
        <v>0</v>
      </c>
      <c r="W66">
        <v>2.6500000000000004</v>
      </c>
      <c r="X66">
        <v>5.04</v>
      </c>
      <c r="Y66">
        <v>45011</v>
      </c>
      <c r="Z66">
        <v>45039</v>
      </c>
      <c r="AA66">
        <v>28</v>
      </c>
      <c r="AB66">
        <v>4</v>
      </c>
    </row>
    <row r="67" spans="1:28" x14ac:dyDescent="0.25">
      <c r="A67" s="125">
        <v>561</v>
      </c>
      <c r="B67" s="124" t="s">
        <v>649</v>
      </c>
      <c r="C67" s="124">
        <v>1</v>
      </c>
      <c r="D67" s="124">
        <v>169</v>
      </c>
      <c r="E67" s="124">
        <v>209</v>
      </c>
      <c r="F67" s="124">
        <f t="shared" ref="F67:F130" si="9">E67-D67</f>
        <v>40</v>
      </c>
      <c r="G67" s="124">
        <v>0.75</v>
      </c>
      <c r="H67" s="124">
        <v>0</v>
      </c>
      <c r="I67" s="124">
        <v>-3763</v>
      </c>
      <c r="J67" s="124">
        <v>-2688</v>
      </c>
      <c r="K67" s="124">
        <f t="shared" ref="K67:K130" si="10">MAX(T67,U67)</f>
        <v>1100</v>
      </c>
      <c r="L67" s="124">
        <v>0</v>
      </c>
      <c r="M67" s="130">
        <f t="shared" ref="M67:M130" si="11">F67*0.53</f>
        <v>21.200000000000003</v>
      </c>
      <c r="N67" s="130">
        <f t="shared" ref="N67:N130" si="12">U67*9%</f>
        <v>40.32</v>
      </c>
      <c r="O67" s="138">
        <f t="shared" ref="O67:O130" si="13">J67+K67+L67+M67+N67</f>
        <v>-1526.48</v>
      </c>
      <c r="P67" s="124">
        <v>1150</v>
      </c>
      <c r="Q67" s="130">
        <f t="shared" ref="Q67:Q130" si="14">O67-P67</f>
        <v>-2676.48</v>
      </c>
      <c r="R67" s="124"/>
      <c r="S67" s="126"/>
      <c r="T67">
        <f t="shared" ref="T67:T130" si="15">C67*AB67*275</f>
        <v>1100</v>
      </c>
      <c r="U67">
        <f t="shared" ref="U67:U130" si="16">F67*11.2</f>
        <v>448</v>
      </c>
      <c r="V67">
        <v>0</v>
      </c>
      <c r="W67">
        <v>21.200000000000003</v>
      </c>
      <c r="X67">
        <v>40.32</v>
      </c>
      <c r="Y67">
        <v>45015</v>
      </c>
      <c r="Z67">
        <v>45043</v>
      </c>
      <c r="AA67">
        <v>28</v>
      </c>
      <c r="AB67">
        <v>4</v>
      </c>
    </row>
    <row r="68" spans="1:28" x14ac:dyDescent="0.25">
      <c r="A68" s="125">
        <v>562</v>
      </c>
      <c r="B68" s="124" t="s">
        <v>651</v>
      </c>
      <c r="C68" s="124">
        <v>2</v>
      </c>
      <c r="D68" s="124">
        <v>7523</v>
      </c>
      <c r="E68" s="124">
        <v>8046</v>
      </c>
      <c r="F68" s="124">
        <f t="shared" si="9"/>
        <v>523</v>
      </c>
      <c r="G68" s="124">
        <v>3.5</v>
      </c>
      <c r="H68" s="124">
        <v>1.5</v>
      </c>
      <c r="I68" s="124">
        <v>-7526</v>
      </c>
      <c r="J68" s="124">
        <v>12</v>
      </c>
      <c r="K68" s="124">
        <f t="shared" si="10"/>
        <v>5857.5999999999995</v>
      </c>
      <c r="L68" s="124">
        <v>3300</v>
      </c>
      <c r="M68" s="130">
        <f t="shared" si="11"/>
        <v>277.19</v>
      </c>
      <c r="N68" s="130">
        <f t="shared" si="12"/>
        <v>527.18399999999997</v>
      </c>
      <c r="O68" s="138">
        <f t="shared" si="13"/>
        <v>9973.9739999999983</v>
      </c>
      <c r="P68" s="124">
        <v>10000</v>
      </c>
      <c r="Q68" s="130">
        <f t="shared" si="14"/>
        <v>-26.026000000001659</v>
      </c>
      <c r="R68" s="124"/>
      <c r="S68" s="126"/>
      <c r="T68">
        <f t="shared" si="15"/>
        <v>2200</v>
      </c>
      <c r="U68">
        <f t="shared" si="16"/>
        <v>5857.5999999999995</v>
      </c>
      <c r="V68">
        <v>3300</v>
      </c>
      <c r="W68">
        <v>277.19</v>
      </c>
      <c r="X68">
        <v>527.18399999999997</v>
      </c>
      <c r="Y68">
        <v>45015</v>
      </c>
      <c r="Z68">
        <v>45043</v>
      </c>
      <c r="AA68">
        <v>28</v>
      </c>
      <c r="AB68">
        <v>4</v>
      </c>
    </row>
    <row r="69" spans="1:28" x14ac:dyDescent="0.25">
      <c r="A69" s="125">
        <v>565</v>
      </c>
      <c r="B69" s="124" t="s">
        <v>655</v>
      </c>
      <c r="C69" s="124">
        <v>2</v>
      </c>
      <c r="D69" s="124">
        <v>333</v>
      </c>
      <c r="E69" s="124">
        <v>415</v>
      </c>
      <c r="F69" s="124">
        <f t="shared" si="9"/>
        <v>82</v>
      </c>
      <c r="G69" s="124">
        <v>2</v>
      </c>
      <c r="H69" s="124">
        <v>0</v>
      </c>
      <c r="I69" s="124">
        <v>-7526</v>
      </c>
      <c r="J69" s="124">
        <v>1759</v>
      </c>
      <c r="K69" s="124">
        <f t="shared" si="10"/>
        <v>2200</v>
      </c>
      <c r="L69" s="124">
        <v>0</v>
      </c>
      <c r="M69" s="130">
        <f t="shared" si="11"/>
        <v>43.46</v>
      </c>
      <c r="N69" s="130">
        <f t="shared" si="12"/>
        <v>82.655999999999992</v>
      </c>
      <c r="O69" s="138">
        <f t="shared" si="13"/>
        <v>4085.116</v>
      </c>
      <c r="P69" s="124">
        <v>3950</v>
      </c>
      <c r="Q69" s="130">
        <f t="shared" si="14"/>
        <v>135.11599999999999</v>
      </c>
      <c r="R69" s="124"/>
      <c r="S69" s="126"/>
      <c r="T69">
        <f t="shared" si="15"/>
        <v>2200</v>
      </c>
      <c r="U69">
        <f t="shared" si="16"/>
        <v>918.4</v>
      </c>
      <c r="V69">
        <v>0</v>
      </c>
      <c r="W69">
        <v>43.46</v>
      </c>
      <c r="X69">
        <v>82.655999999999992</v>
      </c>
      <c r="Y69">
        <v>45015</v>
      </c>
      <c r="Z69">
        <v>45043</v>
      </c>
      <c r="AA69">
        <v>28</v>
      </c>
      <c r="AB69">
        <v>4</v>
      </c>
    </row>
    <row r="70" spans="1:28" x14ac:dyDescent="0.25">
      <c r="A70" s="125">
        <v>566</v>
      </c>
      <c r="B70" s="124" t="s">
        <v>656</v>
      </c>
      <c r="C70" s="124">
        <v>1</v>
      </c>
      <c r="D70" s="124"/>
      <c r="E70" s="124"/>
      <c r="F70" s="124">
        <f t="shared" si="9"/>
        <v>0</v>
      </c>
      <c r="G70" s="124">
        <v>0</v>
      </c>
      <c r="H70" s="124">
        <v>0</v>
      </c>
      <c r="I70" s="124">
        <v>-3763</v>
      </c>
      <c r="J70" s="124">
        <v>-858</v>
      </c>
      <c r="K70" s="124">
        <f t="shared" si="10"/>
        <v>1100</v>
      </c>
      <c r="L70" s="124">
        <v>0</v>
      </c>
      <c r="M70" s="130">
        <f t="shared" si="11"/>
        <v>0</v>
      </c>
      <c r="N70" s="130">
        <f t="shared" si="12"/>
        <v>0</v>
      </c>
      <c r="O70" s="138">
        <f t="shared" si="13"/>
        <v>242</v>
      </c>
      <c r="P70" s="124">
        <v>0</v>
      </c>
      <c r="Q70" s="130">
        <f t="shared" si="14"/>
        <v>242</v>
      </c>
      <c r="R70" s="124"/>
      <c r="S70" s="126"/>
      <c r="T70">
        <f t="shared" si="15"/>
        <v>1100</v>
      </c>
      <c r="U70">
        <f t="shared" si="16"/>
        <v>0</v>
      </c>
      <c r="V70">
        <v>0</v>
      </c>
      <c r="W70">
        <v>0</v>
      </c>
      <c r="X70">
        <v>0</v>
      </c>
      <c r="Y70">
        <v>45015</v>
      </c>
      <c r="Z70">
        <v>45043</v>
      </c>
      <c r="AA70">
        <v>28</v>
      </c>
      <c r="AB70">
        <v>4</v>
      </c>
    </row>
    <row r="71" spans="1:28" x14ac:dyDescent="0.25">
      <c r="A71" s="125">
        <v>567</v>
      </c>
      <c r="B71" s="124" t="s">
        <v>658</v>
      </c>
      <c r="C71" s="124">
        <v>1</v>
      </c>
      <c r="D71" s="124">
        <v>0</v>
      </c>
      <c r="E71" s="124">
        <v>91</v>
      </c>
      <c r="F71" s="124">
        <f t="shared" si="9"/>
        <v>91</v>
      </c>
      <c r="G71" s="124">
        <v>0.5</v>
      </c>
      <c r="H71" s="124">
        <v>0</v>
      </c>
      <c r="I71" s="124">
        <v>-3763</v>
      </c>
      <c r="J71" s="124">
        <v>-4023</v>
      </c>
      <c r="K71" s="124">
        <f t="shared" si="10"/>
        <v>1100</v>
      </c>
      <c r="L71" s="124">
        <v>0</v>
      </c>
      <c r="M71" s="130">
        <f t="shared" si="11"/>
        <v>48.230000000000004</v>
      </c>
      <c r="N71" s="130">
        <f t="shared" si="12"/>
        <v>91.727999999999994</v>
      </c>
      <c r="O71" s="138">
        <f t="shared" si="13"/>
        <v>-2783.0419999999999</v>
      </c>
      <c r="P71" s="124">
        <v>0</v>
      </c>
      <c r="Q71" s="130">
        <f t="shared" si="14"/>
        <v>-2783.0419999999999</v>
      </c>
      <c r="R71" s="124"/>
      <c r="S71" s="126"/>
      <c r="T71">
        <f t="shared" si="15"/>
        <v>1100</v>
      </c>
      <c r="U71">
        <f t="shared" si="16"/>
        <v>1019.1999999999999</v>
      </c>
      <c r="V71">
        <v>0</v>
      </c>
      <c r="W71">
        <v>48.230000000000004</v>
      </c>
      <c r="X71">
        <v>91.727999999999994</v>
      </c>
      <c r="Y71">
        <v>45015</v>
      </c>
      <c r="Z71">
        <v>45043</v>
      </c>
      <c r="AA71">
        <v>28</v>
      </c>
      <c r="AB71">
        <v>4</v>
      </c>
    </row>
    <row r="72" spans="1:28" x14ac:dyDescent="0.25">
      <c r="A72" s="125">
        <v>568</v>
      </c>
      <c r="B72" s="124" t="s">
        <v>659</v>
      </c>
      <c r="C72" s="124">
        <v>2</v>
      </c>
      <c r="D72" s="124">
        <v>387</v>
      </c>
      <c r="E72" s="124">
        <v>465</v>
      </c>
      <c r="F72" s="124">
        <f t="shared" si="9"/>
        <v>78</v>
      </c>
      <c r="G72" s="124">
        <v>2.75</v>
      </c>
      <c r="H72" s="124">
        <v>0.75</v>
      </c>
      <c r="I72" s="124">
        <v>-7526</v>
      </c>
      <c r="J72" s="124">
        <v>5892</v>
      </c>
      <c r="K72" s="124">
        <f t="shared" si="10"/>
        <v>2200</v>
      </c>
      <c r="L72" s="124">
        <v>1650</v>
      </c>
      <c r="M72" s="130">
        <f t="shared" si="11"/>
        <v>41.34</v>
      </c>
      <c r="N72" s="130">
        <f t="shared" si="12"/>
        <v>78.623999999999995</v>
      </c>
      <c r="O72" s="138">
        <f t="shared" si="13"/>
        <v>9861.9639999999999</v>
      </c>
      <c r="P72" s="124">
        <v>6470</v>
      </c>
      <c r="Q72" s="130">
        <f t="shared" si="14"/>
        <v>3391.9639999999999</v>
      </c>
      <c r="R72" s="124"/>
      <c r="S72" s="126"/>
      <c r="T72">
        <f t="shared" si="15"/>
        <v>2200</v>
      </c>
      <c r="U72">
        <f t="shared" si="16"/>
        <v>873.59999999999991</v>
      </c>
      <c r="V72">
        <v>1650</v>
      </c>
      <c r="W72">
        <v>41.34</v>
      </c>
      <c r="X72">
        <v>78.623999999999995</v>
      </c>
      <c r="Y72">
        <v>45014</v>
      </c>
      <c r="Z72">
        <v>45042</v>
      </c>
      <c r="AA72">
        <v>28</v>
      </c>
      <c r="AB72">
        <v>4</v>
      </c>
    </row>
    <row r="73" spans="1:28" x14ac:dyDescent="0.25">
      <c r="A73" s="125">
        <v>569</v>
      </c>
      <c r="B73" s="124" t="s">
        <v>661</v>
      </c>
      <c r="C73" s="124">
        <v>2</v>
      </c>
      <c r="D73" s="124">
        <v>518</v>
      </c>
      <c r="E73" s="124">
        <v>587</v>
      </c>
      <c r="F73" s="124">
        <f t="shared" si="9"/>
        <v>69</v>
      </c>
      <c r="G73" s="124">
        <v>2</v>
      </c>
      <c r="H73" s="124">
        <v>0</v>
      </c>
      <c r="I73" s="124">
        <v>-7526</v>
      </c>
      <c r="J73" s="124">
        <v>-7</v>
      </c>
      <c r="K73" s="124">
        <f t="shared" si="10"/>
        <v>2200</v>
      </c>
      <c r="L73" s="124">
        <v>0</v>
      </c>
      <c r="M73" s="130">
        <f t="shared" si="11"/>
        <v>36.57</v>
      </c>
      <c r="N73" s="130">
        <f t="shared" si="12"/>
        <v>69.551999999999992</v>
      </c>
      <c r="O73" s="138">
        <f t="shared" si="13"/>
        <v>2299.1220000000003</v>
      </c>
      <c r="P73" s="124">
        <v>2300</v>
      </c>
      <c r="Q73" s="130">
        <f t="shared" si="14"/>
        <v>-0.87799999999970169</v>
      </c>
      <c r="R73" s="124"/>
      <c r="S73" s="126"/>
      <c r="T73">
        <f t="shared" si="15"/>
        <v>2200</v>
      </c>
      <c r="U73">
        <f t="shared" si="16"/>
        <v>772.8</v>
      </c>
      <c r="V73">
        <v>0</v>
      </c>
      <c r="W73">
        <v>36.57</v>
      </c>
      <c r="X73">
        <v>69.551999999999992</v>
      </c>
      <c r="Y73">
        <v>45014</v>
      </c>
      <c r="Z73">
        <v>45042</v>
      </c>
      <c r="AA73">
        <v>28</v>
      </c>
      <c r="AB73">
        <v>4</v>
      </c>
    </row>
    <row r="74" spans="1:28" x14ac:dyDescent="0.25">
      <c r="A74" s="125">
        <v>571</v>
      </c>
      <c r="B74" s="124" t="s">
        <v>664</v>
      </c>
      <c r="C74" s="124">
        <v>5</v>
      </c>
      <c r="D74" s="124">
        <v>417</v>
      </c>
      <c r="E74" s="124">
        <v>561</v>
      </c>
      <c r="F74" s="124">
        <f t="shared" si="9"/>
        <v>144</v>
      </c>
      <c r="G74" s="124">
        <v>2.25</v>
      </c>
      <c r="H74" s="124">
        <v>0</v>
      </c>
      <c r="I74" s="124">
        <v>-7526</v>
      </c>
      <c r="J74" s="124">
        <v>1366</v>
      </c>
      <c r="K74" s="124">
        <f t="shared" si="10"/>
        <v>5500</v>
      </c>
      <c r="L74" s="124">
        <v>0</v>
      </c>
      <c r="M74" s="130">
        <f t="shared" si="11"/>
        <v>76.320000000000007</v>
      </c>
      <c r="N74" s="130">
        <f t="shared" si="12"/>
        <v>145.15199999999999</v>
      </c>
      <c r="O74" s="138">
        <f t="shared" si="13"/>
        <v>7087.4719999999998</v>
      </c>
      <c r="P74" s="124">
        <v>5500</v>
      </c>
      <c r="Q74" s="130">
        <f t="shared" si="14"/>
        <v>1587.4719999999998</v>
      </c>
      <c r="R74" s="124"/>
      <c r="S74" s="126"/>
      <c r="T74">
        <f t="shared" si="15"/>
        <v>5500</v>
      </c>
      <c r="U74">
        <f t="shared" si="16"/>
        <v>1612.8</v>
      </c>
      <c r="V74">
        <v>0</v>
      </c>
      <c r="W74">
        <v>76.320000000000007</v>
      </c>
      <c r="X74">
        <v>145.15199999999999</v>
      </c>
      <c r="Y74">
        <v>45014</v>
      </c>
      <c r="Z74">
        <v>45042</v>
      </c>
      <c r="AA74">
        <v>28</v>
      </c>
      <c r="AB74">
        <v>4</v>
      </c>
    </row>
    <row r="75" spans="1:28" x14ac:dyDescent="0.25">
      <c r="A75" s="125">
        <v>572</v>
      </c>
      <c r="B75" s="124" t="s">
        <v>665</v>
      </c>
      <c r="C75" s="124">
        <v>3</v>
      </c>
      <c r="D75" s="124">
        <v>499</v>
      </c>
      <c r="E75" s="124">
        <v>622</v>
      </c>
      <c r="F75" s="124">
        <f t="shared" si="9"/>
        <v>123</v>
      </c>
      <c r="G75" s="124">
        <v>3.5</v>
      </c>
      <c r="H75" s="124">
        <v>0.5</v>
      </c>
      <c r="I75" s="124">
        <v>-7526</v>
      </c>
      <c r="J75" s="124">
        <v>2292</v>
      </c>
      <c r="K75" s="124">
        <f t="shared" si="10"/>
        <v>3300</v>
      </c>
      <c r="L75" s="124">
        <v>1100</v>
      </c>
      <c r="M75" s="130">
        <f t="shared" si="11"/>
        <v>65.19</v>
      </c>
      <c r="N75" s="130">
        <f t="shared" si="12"/>
        <v>123.98399999999998</v>
      </c>
      <c r="O75" s="138">
        <f t="shared" si="13"/>
        <v>6881.174</v>
      </c>
      <c r="P75" s="124">
        <v>4550</v>
      </c>
      <c r="Q75" s="130">
        <f t="shared" si="14"/>
        <v>2331.174</v>
      </c>
      <c r="R75" s="124"/>
      <c r="S75" s="126"/>
      <c r="T75">
        <f t="shared" si="15"/>
        <v>3300</v>
      </c>
      <c r="U75">
        <f t="shared" si="16"/>
        <v>1377.6</v>
      </c>
      <c r="V75">
        <v>1100</v>
      </c>
      <c r="W75">
        <v>65.19</v>
      </c>
      <c r="X75">
        <v>123.98399999999998</v>
      </c>
      <c r="Y75">
        <v>45014</v>
      </c>
      <c r="Z75">
        <v>45042</v>
      </c>
      <c r="AA75">
        <v>28</v>
      </c>
      <c r="AB75">
        <v>4</v>
      </c>
    </row>
    <row r="76" spans="1:28" x14ac:dyDescent="0.25">
      <c r="A76" s="125">
        <v>573</v>
      </c>
      <c r="B76" s="124" t="s">
        <v>666</v>
      </c>
      <c r="C76" s="124">
        <v>1</v>
      </c>
      <c r="D76" s="124"/>
      <c r="E76" s="124"/>
      <c r="F76" s="124">
        <f t="shared" si="9"/>
        <v>0</v>
      </c>
      <c r="G76" s="124">
        <v>0</v>
      </c>
      <c r="H76" s="124">
        <v>0</v>
      </c>
      <c r="I76" s="124"/>
      <c r="J76" s="124">
        <v>-965</v>
      </c>
      <c r="K76" s="124">
        <f t="shared" si="10"/>
        <v>1100</v>
      </c>
      <c r="L76" s="124">
        <v>0</v>
      </c>
      <c r="M76" s="130">
        <f t="shared" si="11"/>
        <v>0</v>
      </c>
      <c r="N76" s="130">
        <f t="shared" si="12"/>
        <v>0</v>
      </c>
      <c r="O76" s="138">
        <f t="shared" si="13"/>
        <v>135</v>
      </c>
      <c r="P76" s="124">
        <v>0</v>
      </c>
      <c r="Q76" s="130">
        <f t="shared" si="14"/>
        <v>135</v>
      </c>
      <c r="R76" s="124"/>
      <c r="S76" s="126"/>
      <c r="T76">
        <f t="shared" si="15"/>
        <v>1100</v>
      </c>
      <c r="U76">
        <f t="shared" si="16"/>
        <v>0</v>
      </c>
      <c r="V76">
        <v>0</v>
      </c>
      <c r="W76">
        <v>0</v>
      </c>
      <c r="X76">
        <v>0</v>
      </c>
      <c r="Y76">
        <v>45016</v>
      </c>
      <c r="Z76">
        <v>45044</v>
      </c>
      <c r="AA76">
        <v>28</v>
      </c>
      <c r="AB76">
        <v>4</v>
      </c>
    </row>
    <row r="77" spans="1:28" x14ac:dyDescent="0.25">
      <c r="A77" s="125">
        <v>574</v>
      </c>
      <c r="B77" s="124" t="s">
        <v>668</v>
      </c>
      <c r="C77" s="124">
        <v>1</v>
      </c>
      <c r="D77" s="124">
        <v>177</v>
      </c>
      <c r="E77" s="124">
        <v>637</v>
      </c>
      <c r="F77" s="124">
        <f t="shared" si="9"/>
        <v>460</v>
      </c>
      <c r="G77" s="124">
        <v>2.75</v>
      </c>
      <c r="H77" s="124">
        <v>1.75</v>
      </c>
      <c r="I77" s="124">
        <v>-3763</v>
      </c>
      <c r="J77" s="124">
        <v>-2972</v>
      </c>
      <c r="K77" s="124">
        <f t="shared" si="10"/>
        <v>5152</v>
      </c>
      <c r="L77" s="124">
        <v>3850</v>
      </c>
      <c r="M77" s="130">
        <f t="shared" si="11"/>
        <v>243.8</v>
      </c>
      <c r="N77" s="130">
        <f t="shared" si="12"/>
        <v>463.68</v>
      </c>
      <c r="O77" s="138">
        <f t="shared" si="13"/>
        <v>6737.4800000000005</v>
      </c>
      <c r="P77" s="124">
        <v>0</v>
      </c>
      <c r="Q77" s="130">
        <f t="shared" si="14"/>
        <v>6737.4800000000005</v>
      </c>
      <c r="R77" s="124"/>
      <c r="S77" s="126"/>
      <c r="T77">
        <f t="shared" si="15"/>
        <v>1100</v>
      </c>
      <c r="U77">
        <f t="shared" si="16"/>
        <v>5152</v>
      </c>
      <c r="V77">
        <v>3850</v>
      </c>
      <c r="W77">
        <v>243.8</v>
      </c>
      <c r="X77">
        <v>463.68</v>
      </c>
      <c r="Y77">
        <v>45016</v>
      </c>
      <c r="Z77">
        <v>45044</v>
      </c>
      <c r="AA77">
        <v>28</v>
      </c>
      <c r="AB77">
        <v>4</v>
      </c>
    </row>
    <row r="78" spans="1:28" x14ac:dyDescent="0.25">
      <c r="A78" s="125">
        <v>575</v>
      </c>
      <c r="B78" s="124" t="s">
        <v>669</v>
      </c>
      <c r="C78" s="124">
        <v>1</v>
      </c>
      <c r="D78" s="124">
        <v>156</v>
      </c>
      <c r="E78" s="124">
        <v>158</v>
      </c>
      <c r="F78" s="124">
        <f t="shared" si="9"/>
        <v>2</v>
      </c>
      <c r="G78" s="124">
        <v>0.25</v>
      </c>
      <c r="H78" s="124">
        <v>0</v>
      </c>
      <c r="I78" s="124">
        <v>-3763</v>
      </c>
      <c r="J78" s="124">
        <v>0</v>
      </c>
      <c r="K78" s="124">
        <f t="shared" si="10"/>
        <v>1100</v>
      </c>
      <c r="L78" s="124">
        <v>0</v>
      </c>
      <c r="M78" s="130">
        <f t="shared" si="11"/>
        <v>1.06</v>
      </c>
      <c r="N78" s="130">
        <f t="shared" si="12"/>
        <v>2.016</v>
      </c>
      <c r="O78" s="138">
        <f t="shared" si="13"/>
        <v>1103.076</v>
      </c>
      <c r="P78" s="124">
        <v>0</v>
      </c>
      <c r="Q78" s="130">
        <f t="shared" si="14"/>
        <v>1103.076</v>
      </c>
      <c r="R78" s="124"/>
      <c r="S78" s="126"/>
      <c r="T78">
        <f t="shared" si="15"/>
        <v>1100</v>
      </c>
      <c r="U78">
        <f t="shared" si="16"/>
        <v>22.4</v>
      </c>
      <c r="V78">
        <v>0</v>
      </c>
      <c r="W78">
        <v>1.06</v>
      </c>
      <c r="X78">
        <v>2.016</v>
      </c>
      <c r="Y78">
        <v>45016</v>
      </c>
      <c r="Z78">
        <v>45044</v>
      </c>
      <c r="AA78">
        <v>28</v>
      </c>
      <c r="AB78">
        <v>4</v>
      </c>
    </row>
    <row r="79" spans="1:28" x14ac:dyDescent="0.25">
      <c r="A79" s="125">
        <v>576</v>
      </c>
      <c r="B79" s="124" t="s">
        <v>670</v>
      </c>
      <c r="C79" s="124">
        <v>2</v>
      </c>
      <c r="D79" s="124">
        <v>511</v>
      </c>
      <c r="E79" s="124">
        <v>637</v>
      </c>
      <c r="F79" s="124">
        <f t="shared" si="9"/>
        <v>126</v>
      </c>
      <c r="G79" s="124">
        <v>2.75</v>
      </c>
      <c r="H79" s="124">
        <v>0.75</v>
      </c>
      <c r="I79" s="124">
        <v>-7526</v>
      </c>
      <c r="J79" s="124">
        <v>6209</v>
      </c>
      <c r="K79" s="124">
        <f t="shared" si="10"/>
        <v>2200</v>
      </c>
      <c r="L79" s="124">
        <v>1650</v>
      </c>
      <c r="M79" s="130">
        <f t="shared" si="11"/>
        <v>66.78</v>
      </c>
      <c r="N79" s="130">
        <f t="shared" si="12"/>
        <v>127.00799999999998</v>
      </c>
      <c r="O79" s="138">
        <f t="shared" si="13"/>
        <v>10252.788</v>
      </c>
      <c r="P79" s="124">
        <v>2850</v>
      </c>
      <c r="Q79" s="130">
        <f t="shared" si="14"/>
        <v>7402.7880000000005</v>
      </c>
      <c r="R79" s="124"/>
      <c r="S79" s="126"/>
      <c r="T79">
        <f t="shared" si="15"/>
        <v>2200</v>
      </c>
      <c r="U79">
        <f t="shared" si="16"/>
        <v>1411.1999999999998</v>
      </c>
      <c r="V79">
        <v>1650</v>
      </c>
      <c r="W79">
        <v>66.78</v>
      </c>
      <c r="X79">
        <v>127.00799999999998</v>
      </c>
      <c r="Y79">
        <v>45016</v>
      </c>
      <c r="Z79">
        <v>45044</v>
      </c>
      <c r="AA79">
        <v>28</v>
      </c>
      <c r="AB79">
        <v>4</v>
      </c>
    </row>
    <row r="80" spans="1:28" x14ac:dyDescent="0.25">
      <c r="A80" s="125">
        <v>577</v>
      </c>
      <c r="B80" s="124" t="s">
        <v>671</v>
      </c>
      <c r="C80" s="124">
        <v>2</v>
      </c>
      <c r="D80" s="124">
        <v>303</v>
      </c>
      <c r="E80" s="124">
        <v>399</v>
      </c>
      <c r="F80" s="124">
        <f t="shared" si="9"/>
        <v>96</v>
      </c>
      <c r="G80" s="124">
        <v>2</v>
      </c>
      <c r="H80" s="124">
        <v>0</v>
      </c>
      <c r="I80" s="124">
        <v>-7526</v>
      </c>
      <c r="J80" s="124">
        <v>407</v>
      </c>
      <c r="K80" s="124">
        <f t="shared" si="10"/>
        <v>2200</v>
      </c>
      <c r="L80" s="124">
        <v>0</v>
      </c>
      <c r="M80" s="130">
        <f t="shared" si="11"/>
        <v>50.88</v>
      </c>
      <c r="N80" s="130">
        <f t="shared" si="12"/>
        <v>96.767999999999986</v>
      </c>
      <c r="O80" s="138">
        <f t="shared" si="13"/>
        <v>2754.6480000000001</v>
      </c>
      <c r="P80" s="124">
        <v>2300</v>
      </c>
      <c r="Q80" s="130">
        <f t="shared" si="14"/>
        <v>454.64800000000014</v>
      </c>
      <c r="R80" s="124"/>
      <c r="S80" s="126"/>
      <c r="T80">
        <f t="shared" si="15"/>
        <v>2200</v>
      </c>
      <c r="U80">
        <f t="shared" si="16"/>
        <v>1075.1999999999998</v>
      </c>
      <c r="V80">
        <v>0</v>
      </c>
      <c r="W80">
        <v>50.88</v>
      </c>
      <c r="X80">
        <v>96.767999999999986</v>
      </c>
      <c r="Y80">
        <v>45016</v>
      </c>
      <c r="Z80">
        <v>45044</v>
      </c>
      <c r="AA80">
        <v>28</v>
      </c>
      <c r="AB80">
        <v>4</v>
      </c>
    </row>
    <row r="81" spans="1:28" x14ac:dyDescent="0.25">
      <c r="A81" s="125">
        <v>578</v>
      </c>
      <c r="B81" s="124" t="s">
        <v>672</v>
      </c>
      <c r="C81" s="124">
        <v>2</v>
      </c>
      <c r="D81" s="124">
        <v>822</v>
      </c>
      <c r="E81" s="124">
        <v>1038</v>
      </c>
      <c r="F81" s="124">
        <f t="shared" si="9"/>
        <v>216</v>
      </c>
      <c r="G81" s="124">
        <v>3</v>
      </c>
      <c r="H81" s="124">
        <v>1</v>
      </c>
      <c r="I81" s="124">
        <v>-3763</v>
      </c>
      <c r="J81" s="124">
        <v>16382</v>
      </c>
      <c r="K81" s="124">
        <f t="shared" si="10"/>
        <v>2419.1999999999998</v>
      </c>
      <c r="L81" s="124">
        <v>2200</v>
      </c>
      <c r="M81" s="130">
        <f t="shared" si="11"/>
        <v>114.48</v>
      </c>
      <c r="N81" s="130">
        <f t="shared" si="12"/>
        <v>217.72799999999998</v>
      </c>
      <c r="O81" s="138">
        <f t="shared" si="13"/>
        <v>21333.407999999999</v>
      </c>
      <c r="P81" s="124">
        <v>0</v>
      </c>
      <c r="Q81" s="130">
        <f t="shared" si="14"/>
        <v>21333.407999999999</v>
      </c>
      <c r="R81" s="124"/>
      <c r="S81" s="126"/>
      <c r="T81">
        <f t="shared" si="15"/>
        <v>2200</v>
      </c>
      <c r="U81">
        <f t="shared" si="16"/>
        <v>2419.1999999999998</v>
      </c>
      <c r="V81">
        <v>2200</v>
      </c>
      <c r="W81">
        <v>114.48</v>
      </c>
      <c r="X81">
        <v>217.72799999999998</v>
      </c>
      <c r="Y81">
        <v>45016</v>
      </c>
      <c r="Z81">
        <v>45044</v>
      </c>
      <c r="AA81">
        <v>28</v>
      </c>
      <c r="AB81">
        <v>4</v>
      </c>
    </row>
    <row r="82" spans="1:28" x14ac:dyDescent="0.25">
      <c r="A82" s="125">
        <v>579</v>
      </c>
      <c r="B82" s="124" t="s">
        <v>673</v>
      </c>
      <c r="C82" s="124">
        <v>2</v>
      </c>
      <c r="D82" s="124">
        <v>186</v>
      </c>
      <c r="E82" s="124">
        <v>209</v>
      </c>
      <c r="F82" s="124">
        <f t="shared" si="9"/>
        <v>23</v>
      </c>
      <c r="G82" s="124">
        <v>0.25</v>
      </c>
      <c r="H82" s="124">
        <v>0</v>
      </c>
      <c r="I82" s="124">
        <v>-3763</v>
      </c>
      <c r="J82" s="124">
        <v>-559</v>
      </c>
      <c r="K82" s="124">
        <f t="shared" si="10"/>
        <v>2750</v>
      </c>
      <c r="L82" s="124">
        <v>0</v>
      </c>
      <c r="M82" s="130">
        <f t="shared" si="11"/>
        <v>12.190000000000001</v>
      </c>
      <c r="N82" s="130">
        <f t="shared" si="12"/>
        <v>23.183999999999997</v>
      </c>
      <c r="O82" s="138">
        <f t="shared" si="13"/>
        <v>2226.3740000000003</v>
      </c>
      <c r="P82" s="124">
        <v>2300</v>
      </c>
      <c r="Q82" s="130">
        <f t="shared" si="14"/>
        <v>-73.625999999999749</v>
      </c>
      <c r="R82" s="124"/>
      <c r="S82" s="126"/>
      <c r="T82">
        <f t="shared" si="15"/>
        <v>2750</v>
      </c>
      <c r="U82">
        <f t="shared" si="16"/>
        <v>257.59999999999997</v>
      </c>
      <c r="V82">
        <v>0</v>
      </c>
      <c r="W82">
        <v>12.190000000000001</v>
      </c>
      <c r="X82">
        <v>23.183999999999997</v>
      </c>
      <c r="Y82">
        <v>45010</v>
      </c>
      <c r="Z82">
        <v>45045</v>
      </c>
      <c r="AA82">
        <v>35</v>
      </c>
      <c r="AB82">
        <v>5</v>
      </c>
    </row>
    <row r="83" spans="1:28" x14ac:dyDescent="0.25">
      <c r="A83" s="125">
        <v>581</v>
      </c>
      <c r="B83" s="124" t="s">
        <v>676</v>
      </c>
      <c r="C83" s="124">
        <v>2</v>
      </c>
      <c r="D83" s="124"/>
      <c r="E83" s="124"/>
      <c r="F83" s="124">
        <f t="shared" si="9"/>
        <v>0</v>
      </c>
      <c r="G83" s="124">
        <v>0</v>
      </c>
      <c r="H83" s="124">
        <v>0</v>
      </c>
      <c r="I83" s="124">
        <v>-7526</v>
      </c>
      <c r="J83" s="124">
        <v>-2514</v>
      </c>
      <c r="K83" s="124">
        <f t="shared" si="10"/>
        <v>2200</v>
      </c>
      <c r="L83" s="124">
        <v>0</v>
      </c>
      <c r="M83" s="130">
        <f t="shared" si="11"/>
        <v>0</v>
      </c>
      <c r="N83" s="130">
        <f t="shared" si="12"/>
        <v>0</v>
      </c>
      <c r="O83" s="138">
        <f t="shared" si="13"/>
        <v>-314</v>
      </c>
      <c r="P83" s="124">
        <v>0</v>
      </c>
      <c r="Q83" s="130">
        <f t="shared" si="14"/>
        <v>-314</v>
      </c>
      <c r="R83" s="124"/>
      <c r="S83" s="126"/>
      <c r="T83">
        <f t="shared" si="15"/>
        <v>2200</v>
      </c>
      <c r="U83">
        <f t="shared" si="16"/>
        <v>0</v>
      </c>
      <c r="V83">
        <v>0</v>
      </c>
      <c r="W83">
        <v>0</v>
      </c>
      <c r="X83">
        <v>0</v>
      </c>
      <c r="Y83">
        <v>45011</v>
      </c>
      <c r="Z83">
        <v>45039</v>
      </c>
      <c r="AA83">
        <v>28</v>
      </c>
      <c r="AB83">
        <v>4</v>
      </c>
    </row>
    <row r="84" spans="1:28" x14ac:dyDescent="0.25">
      <c r="A84" s="125">
        <v>582</v>
      </c>
      <c r="B84" s="124" t="s">
        <v>678</v>
      </c>
      <c r="C84" s="124">
        <v>3</v>
      </c>
      <c r="D84" s="124">
        <v>93</v>
      </c>
      <c r="E84" s="124">
        <v>113</v>
      </c>
      <c r="F84" s="124">
        <f t="shared" si="9"/>
        <v>20</v>
      </c>
      <c r="G84" s="124">
        <v>2.25</v>
      </c>
      <c r="H84" s="124">
        <v>0</v>
      </c>
      <c r="I84" s="124">
        <v>-11289</v>
      </c>
      <c r="J84" s="124">
        <v>2193</v>
      </c>
      <c r="K84" s="124">
        <f t="shared" si="10"/>
        <v>3300</v>
      </c>
      <c r="L84" s="124">
        <v>0</v>
      </c>
      <c r="M84" s="130">
        <f t="shared" si="11"/>
        <v>10.600000000000001</v>
      </c>
      <c r="N84" s="130">
        <f t="shared" si="12"/>
        <v>20.16</v>
      </c>
      <c r="O84" s="138">
        <f t="shared" si="13"/>
        <v>5523.76</v>
      </c>
      <c r="P84" s="124">
        <v>3450</v>
      </c>
      <c r="Q84" s="130">
        <f t="shared" si="14"/>
        <v>2073.7600000000002</v>
      </c>
      <c r="R84" s="124"/>
      <c r="S84" s="126"/>
      <c r="T84">
        <f t="shared" si="15"/>
        <v>3300</v>
      </c>
      <c r="U84">
        <f t="shared" si="16"/>
        <v>224</v>
      </c>
      <c r="V84">
        <v>0</v>
      </c>
      <c r="W84">
        <v>10.600000000000001</v>
      </c>
      <c r="X84">
        <v>20.16</v>
      </c>
      <c r="Y84">
        <v>45016</v>
      </c>
      <c r="Z84">
        <v>45044</v>
      </c>
      <c r="AA84">
        <v>28</v>
      </c>
      <c r="AB84">
        <v>4</v>
      </c>
    </row>
    <row r="85" spans="1:28" x14ac:dyDescent="0.25">
      <c r="A85" s="125">
        <v>583</v>
      </c>
      <c r="B85" s="124" t="s">
        <v>680</v>
      </c>
      <c r="C85" s="124">
        <v>1</v>
      </c>
      <c r="D85" s="124">
        <v>40</v>
      </c>
      <c r="E85" s="124">
        <v>44</v>
      </c>
      <c r="F85" s="124">
        <f t="shared" si="9"/>
        <v>4</v>
      </c>
      <c r="G85" s="124">
        <v>0.25</v>
      </c>
      <c r="H85" s="124">
        <v>0</v>
      </c>
      <c r="I85" s="124">
        <v>-3763</v>
      </c>
      <c r="J85" s="124">
        <v>677</v>
      </c>
      <c r="K85" s="124">
        <f t="shared" si="10"/>
        <v>1100</v>
      </c>
      <c r="L85" s="124">
        <v>0</v>
      </c>
      <c r="M85" s="130">
        <f t="shared" si="11"/>
        <v>2.12</v>
      </c>
      <c r="N85" s="130">
        <f t="shared" si="12"/>
        <v>4.032</v>
      </c>
      <c r="O85" s="138">
        <f t="shared" si="13"/>
        <v>1783.1519999999998</v>
      </c>
      <c r="P85" s="124">
        <v>1150</v>
      </c>
      <c r="Q85" s="130">
        <f t="shared" si="14"/>
        <v>633.15199999999982</v>
      </c>
      <c r="R85" s="124"/>
      <c r="S85" s="126"/>
      <c r="T85">
        <f t="shared" si="15"/>
        <v>1100</v>
      </c>
      <c r="U85">
        <f t="shared" si="16"/>
        <v>44.8</v>
      </c>
      <c r="V85">
        <v>0</v>
      </c>
      <c r="W85">
        <v>2.12</v>
      </c>
      <c r="X85">
        <v>4.032</v>
      </c>
      <c r="Y85">
        <v>45016</v>
      </c>
      <c r="Z85">
        <v>45044</v>
      </c>
      <c r="AA85">
        <v>28</v>
      </c>
      <c r="AB85">
        <v>4</v>
      </c>
    </row>
    <row r="86" spans="1:28" x14ac:dyDescent="0.25">
      <c r="A86" s="125">
        <v>585</v>
      </c>
      <c r="B86" s="124" t="s">
        <v>683</v>
      </c>
      <c r="C86" s="124">
        <v>1</v>
      </c>
      <c r="D86" s="124">
        <v>116</v>
      </c>
      <c r="E86" s="124">
        <v>138</v>
      </c>
      <c r="F86" s="124">
        <f t="shared" si="9"/>
        <v>22</v>
      </c>
      <c r="G86" s="124">
        <v>0.25</v>
      </c>
      <c r="H86" s="124">
        <v>0</v>
      </c>
      <c r="I86" s="124">
        <v>-3763</v>
      </c>
      <c r="J86" s="124">
        <v>-942</v>
      </c>
      <c r="K86" s="124">
        <f t="shared" si="10"/>
        <v>1375</v>
      </c>
      <c r="L86" s="124">
        <v>0</v>
      </c>
      <c r="M86" s="130">
        <f t="shared" si="11"/>
        <v>11.66</v>
      </c>
      <c r="N86" s="130">
        <f t="shared" si="12"/>
        <v>22.175999999999998</v>
      </c>
      <c r="O86" s="138">
        <f t="shared" si="13"/>
        <v>466.83600000000001</v>
      </c>
      <c r="P86" s="124">
        <v>1150</v>
      </c>
      <c r="Q86" s="130">
        <f t="shared" si="14"/>
        <v>-683.16399999999999</v>
      </c>
      <c r="R86" s="124"/>
      <c r="S86" s="126"/>
      <c r="T86">
        <f t="shared" si="15"/>
        <v>1375</v>
      </c>
      <c r="U86">
        <f t="shared" si="16"/>
        <v>246.39999999999998</v>
      </c>
      <c r="V86">
        <v>0</v>
      </c>
      <c r="W86">
        <v>11.66</v>
      </c>
      <c r="X86">
        <v>22.175999999999998</v>
      </c>
      <c r="Y86">
        <v>45010</v>
      </c>
      <c r="Z86">
        <v>45045</v>
      </c>
      <c r="AA86">
        <v>35</v>
      </c>
      <c r="AB86">
        <v>5</v>
      </c>
    </row>
    <row r="87" spans="1:28" x14ac:dyDescent="0.25">
      <c r="A87" s="125">
        <v>586</v>
      </c>
      <c r="B87" s="124" t="s">
        <v>684</v>
      </c>
      <c r="C87" s="124">
        <v>2</v>
      </c>
      <c r="D87" s="124">
        <v>0</v>
      </c>
      <c r="E87" s="124"/>
      <c r="F87" s="124">
        <f t="shared" si="9"/>
        <v>0</v>
      </c>
      <c r="G87" s="124">
        <v>0</v>
      </c>
      <c r="H87" s="124">
        <v>0</v>
      </c>
      <c r="I87" s="124">
        <v>-7526</v>
      </c>
      <c r="J87" s="124">
        <v>-4830</v>
      </c>
      <c r="K87" s="124">
        <f t="shared" si="10"/>
        <v>2200</v>
      </c>
      <c r="L87" s="124">
        <v>0</v>
      </c>
      <c r="M87" s="130">
        <f t="shared" si="11"/>
        <v>0</v>
      </c>
      <c r="N87" s="130">
        <f t="shared" si="12"/>
        <v>0</v>
      </c>
      <c r="O87" s="138">
        <f t="shared" si="13"/>
        <v>-2630</v>
      </c>
      <c r="P87" s="124">
        <v>0</v>
      </c>
      <c r="Q87" s="130">
        <f t="shared" si="14"/>
        <v>-2630</v>
      </c>
      <c r="R87" s="124"/>
      <c r="S87" s="126"/>
      <c r="T87">
        <f t="shared" si="15"/>
        <v>2200</v>
      </c>
      <c r="U87">
        <f t="shared" si="16"/>
        <v>0</v>
      </c>
      <c r="V87">
        <v>0</v>
      </c>
      <c r="W87">
        <v>0</v>
      </c>
      <c r="X87">
        <v>0</v>
      </c>
      <c r="Y87">
        <v>45014</v>
      </c>
      <c r="Z87">
        <v>45042</v>
      </c>
      <c r="AA87">
        <v>28</v>
      </c>
      <c r="AB87">
        <v>4</v>
      </c>
    </row>
    <row r="88" spans="1:28" x14ac:dyDescent="0.25">
      <c r="A88" s="125">
        <v>587</v>
      </c>
      <c r="B88" s="124" t="s">
        <v>685</v>
      </c>
      <c r="C88" s="124">
        <v>4</v>
      </c>
      <c r="D88" s="124">
        <v>0</v>
      </c>
      <c r="E88" s="124"/>
      <c r="F88" s="124">
        <f t="shared" si="9"/>
        <v>0</v>
      </c>
      <c r="G88" s="124">
        <v>0</v>
      </c>
      <c r="H88" s="124">
        <v>0</v>
      </c>
      <c r="I88" s="124">
        <v>-15052</v>
      </c>
      <c r="J88" s="124">
        <v>1419</v>
      </c>
      <c r="K88" s="124">
        <f t="shared" si="10"/>
        <v>4400</v>
      </c>
      <c r="L88" s="124">
        <v>0</v>
      </c>
      <c r="M88" s="130">
        <f t="shared" si="11"/>
        <v>0</v>
      </c>
      <c r="N88" s="130">
        <f t="shared" si="12"/>
        <v>0</v>
      </c>
      <c r="O88" s="138">
        <f t="shared" si="13"/>
        <v>5819</v>
      </c>
      <c r="P88" s="124">
        <v>4818</v>
      </c>
      <c r="Q88" s="130">
        <f t="shared" si="14"/>
        <v>1001</v>
      </c>
      <c r="R88" s="124"/>
      <c r="S88" s="126"/>
      <c r="T88">
        <f t="shared" si="15"/>
        <v>4400</v>
      </c>
      <c r="U88">
        <f t="shared" si="16"/>
        <v>0</v>
      </c>
      <c r="V88">
        <v>0</v>
      </c>
      <c r="W88">
        <v>0</v>
      </c>
      <c r="X88">
        <v>0</v>
      </c>
      <c r="Y88">
        <v>45014</v>
      </c>
      <c r="Z88">
        <v>45042</v>
      </c>
      <c r="AA88">
        <v>28</v>
      </c>
      <c r="AB88">
        <v>4</v>
      </c>
    </row>
    <row r="89" spans="1:28" x14ac:dyDescent="0.25">
      <c r="A89" s="125">
        <v>588</v>
      </c>
      <c r="B89" s="124" t="s">
        <v>686</v>
      </c>
      <c r="C89" s="124">
        <v>2</v>
      </c>
      <c r="D89" s="124">
        <v>157</v>
      </c>
      <c r="E89" s="124">
        <v>182</v>
      </c>
      <c r="F89" s="124">
        <f t="shared" si="9"/>
        <v>25</v>
      </c>
      <c r="G89" s="124">
        <v>1.25</v>
      </c>
      <c r="H89" s="124">
        <v>0</v>
      </c>
      <c r="I89" s="124">
        <v>-7526</v>
      </c>
      <c r="J89" s="124">
        <v>-259</v>
      </c>
      <c r="K89" s="124">
        <f t="shared" si="10"/>
        <v>2200</v>
      </c>
      <c r="L89" s="124">
        <v>0</v>
      </c>
      <c r="M89" s="130">
        <f t="shared" si="11"/>
        <v>13.25</v>
      </c>
      <c r="N89" s="130">
        <f t="shared" si="12"/>
        <v>25.2</v>
      </c>
      <c r="O89" s="138">
        <f t="shared" si="13"/>
        <v>1979.45</v>
      </c>
      <c r="P89" s="124">
        <v>2300</v>
      </c>
      <c r="Q89" s="130">
        <f t="shared" si="14"/>
        <v>-320.54999999999995</v>
      </c>
      <c r="R89" s="124"/>
      <c r="S89" s="126"/>
      <c r="T89">
        <f t="shared" si="15"/>
        <v>2200</v>
      </c>
      <c r="U89">
        <f t="shared" si="16"/>
        <v>280</v>
      </c>
      <c r="V89">
        <v>0</v>
      </c>
      <c r="W89">
        <v>13.25</v>
      </c>
      <c r="X89">
        <v>25.2</v>
      </c>
      <c r="Y89">
        <v>45013</v>
      </c>
      <c r="Z89">
        <v>45041</v>
      </c>
      <c r="AA89">
        <v>28</v>
      </c>
      <c r="AB89">
        <v>4</v>
      </c>
    </row>
    <row r="90" spans="1:28" x14ac:dyDescent="0.25">
      <c r="A90" s="125">
        <v>589</v>
      </c>
      <c r="B90" s="124" t="s">
        <v>687</v>
      </c>
      <c r="C90" s="124">
        <v>2</v>
      </c>
      <c r="D90" s="124">
        <v>139</v>
      </c>
      <c r="E90" s="124">
        <v>185</v>
      </c>
      <c r="F90" s="124">
        <f t="shared" si="9"/>
        <v>46</v>
      </c>
      <c r="G90" s="124">
        <v>2.25</v>
      </c>
      <c r="H90" s="124">
        <v>0.25</v>
      </c>
      <c r="I90" s="124">
        <v>-7526</v>
      </c>
      <c r="J90" s="124">
        <v>3114</v>
      </c>
      <c r="K90" s="124">
        <f t="shared" si="10"/>
        <v>2200</v>
      </c>
      <c r="L90" s="124">
        <v>550</v>
      </c>
      <c r="M90" s="130">
        <f t="shared" si="11"/>
        <v>24.380000000000003</v>
      </c>
      <c r="N90" s="130">
        <f t="shared" si="12"/>
        <v>46.367999999999995</v>
      </c>
      <c r="O90" s="138">
        <f t="shared" si="13"/>
        <v>5934.7480000000005</v>
      </c>
      <c r="P90" s="124">
        <v>4800</v>
      </c>
      <c r="Q90" s="130">
        <f t="shared" si="14"/>
        <v>1134.7480000000005</v>
      </c>
      <c r="R90" s="124"/>
      <c r="S90" s="126"/>
      <c r="T90">
        <f t="shared" si="15"/>
        <v>2200</v>
      </c>
      <c r="U90">
        <f t="shared" si="16"/>
        <v>515.19999999999993</v>
      </c>
      <c r="V90">
        <v>550</v>
      </c>
      <c r="W90">
        <v>24.380000000000003</v>
      </c>
      <c r="X90">
        <v>46.367999999999995</v>
      </c>
      <c r="Y90">
        <v>45012</v>
      </c>
      <c r="Z90">
        <v>45040</v>
      </c>
      <c r="AA90">
        <v>28</v>
      </c>
      <c r="AB90">
        <v>4</v>
      </c>
    </row>
    <row r="91" spans="1:28" x14ac:dyDescent="0.25">
      <c r="A91" s="125">
        <v>590</v>
      </c>
      <c r="B91" s="124" t="s">
        <v>688</v>
      </c>
      <c r="C91" s="124">
        <v>1</v>
      </c>
      <c r="D91" s="124">
        <v>32</v>
      </c>
      <c r="E91" s="124">
        <v>41</v>
      </c>
      <c r="F91" s="124">
        <f t="shared" si="9"/>
        <v>9</v>
      </c>
      <c r="G91" s="124">
        <v>0.5</v>
      </c>
      <c r="H91" s="124">
        <v>0</v>
      </c>
      <c r="I91" s="124">
        <v>-3763</v>
      </c>
      <c r="J91" s="124">
        <v>674</v>
      </c>
      <c r="K91" s="124">
        <f t="shared" si="10"/>
        <v>1100</v>
      </c>
      <c r="L91" s="124">
        <v>0</v>
      </c>
      <c r="M91" s="130">
        <f t="shared" si="11"/>
        <v>4.7700000000000005</v>
      </c>
      <c r="N91" s="130">
        <f t="shared" si="12"/>
        <v>9.0719999999999992</v>
      </c>
      <c r="O91" s="138">
        <f t="shared" si="13"/>
        <v>1787.8419999999999</v>
      </c>
      <c r="P91" s="124">
        <v>1150</v>
      </c>
      <c r="Q91" s="130">
        <f t="shared" si="14"/>
        <v>637.84199999999987</v>
      </c>
      <c r="R91" s="124"/>
      <c r="S91" s="126"/>
      <c r="T91">
        <f t="shared" si="15"/>
        <v>1100</v>
      </c>
      <c r="U91">
        <f t="shared" si="16"/>
        <v>100.8</v>
      </c>
      <c r="V91">
        <v>0</v>
      </c>
      <c r="W91">
        <v>4.7700000000000005</v>
      </c>
      <c r="X91">
        <v>9.0719999999999992</v>
      </c>
      <c r="Y91">
        <v>45012</v>
      </c>
      <c r="Z91">
        <v>45040</v>
      </c>
      <c r="AA91">
        <v>28</v>
      </c>
      <c r="AB91">
        <v>4</v>
      </c>
    </row>
    <row r="92" spans="1:28" x14ac:dyDescent="0.25">
      <c r="A92" s="125">
        <v>591</v>
      </c>
      <c r="B92" s="124" t="s">
        <v>689</v>
      </c>
      <c r="C92" s="124">
        <v>1</v>
      </c>
      <c r="D92" s="124">
        <v>48</v>
      </c>
      <c r="E92" s="124">
        <v>90</v>
      </c>
      <c r="F92" s="124">
        <f t="shared" si="9"/>
        <v>42</v>
      </c>
      <c r="G92" s="124">
        <v>0.5</v>
      </c>
      <c r="H92" s="124">
        <v>0</v>
      </c>
      <c r="I92" s="124">
        <v>-3763</v>
      </c>
      <c r="J92" s="124">
        <v>1249</v>
      </c>
      <c r="K92" s="124">
        <f t="shared" si="10"/>
        <v>1100</v>
      </c>
      <c r="L92" s="124">
        <v>0</v>
      </c>
      <c r="M92" s="130">
        <f t="shared" si="11"/>
        <v>22.26</v>
      </c>
      <c r="N92" s="130">
        <f t="shared" si="12"/>
        <v>42.335999999999999</v>
      </c>
      <c r="O92" s="138">
        <f t="shared" si="13"/>
        <v>2413.596</v>
      </c>
      <c r="P92" s="124">
        <v>1150</v>
      </c>
      <c r="Q92" s="130">
        <f t="shared" si="14"/>
        <v>1263.596</v>
      </c>
      <c r="R92" s="124"/>
      <c r="S92" s="126"/>
      <c r="T92">
        <f t="shared" si="15"/>
        <v>1100</v>
      </c>
      <c r="U92">
        <f t="shared" si="16"/>
        <v>470.4</v>
      </c>
      <c r="V92">
        <v>0</v>
      </c>
      <c r="W92">
        <v>22.26</v>
      </c>
      <c r="X92">
        <v>42.335999999999999</v>
      </c>
      <c r="Y92">
        <v>45012</v>
      </c>
      <c r="Z92">
        <v>45040</v>
      </c>
      <c r="AA92">
        <v>28</v>
      </c>
      <c r="AB92">
        <v>4</v>
      </c>
    </row>
    <row r="93" spans="1:28" x14ac:dyDescent="0.25">
      <c r="A93" s="125">
        <v>592</v>
      </c>
      <c r="B93" s="124" t="s">
        <v>690</v>
      </c>
      <c r="C93" s="124">
        <v>1</v>
      </c>
      <c r="D93" s="124">
        <v>10</v>
      </c>
      <c r="E93" s="124">
        <v>12</v>
      </c>
      <c r="F93" s="124">
        <f t="shared" si="9"/>
        <v>2</v>
      </c>
      <c r="G93" s="124">
        <v>0.5</v>
      </c>
      <c r="H93" s="124">
        <v>0</v>
      </c>
      <c r="I93" s="124">
        <v>-3763</v>
      </c>
      <c r="J93" s="124">
        <v>640</v>
      </c>
      <c r="K93" s="124">
        <f t="shared" si="10"/>
        <v>1100</v>
      </c>
      <c r="L93" s="124">
        <v>0</v>
      </c>
      <c r="M93" s="130">
        <f t="shared" si="11"/>
        <v>1.06</v>
      </c>
      <c r="N93" s="130">
        <f t="shared" si="12"/>
        <v>2.016</v>
      </c>
      <c r="O93" s="138">
        <f t="shared" si="13"/>
        <v>1743.076</v>
      </c>
      <c r="P93" s="124">
        <v>1150</v>
      </c>
      <c r="Q93" s="130">
        <f t="shared" si="14"/>
        <v>593.07600000000002</v>
      </c>
      <c r="R93" s="124"/>
      <c r="S93" s="126"/>
      <c r="T93">
        <f t="shared" si="15"/>
        <v>1100</v>
      </c>
      <c r="U93">
        <f t="shared" si="16"/>
        <v>22.4</v>
      </c>
      <c r="V93">
        <v>0</v>
      </c>
      <c r="W93">
        <v>1.06</v>
      </c>
      <c r="X93">
        <v>2.016</v>
      </c>
      <c r="Y93">
        <v>45015</v>
      </c>
      <c r="Z93">
        <v>45043</v>
      </c>
      <c r="AA93">
        <v>28</v>
      </c>
      <c r="AB93">
        <v>4</v>
      </c>
    </row>
    <row r="94" spans="1:28" x14ac:dyDescent="0.25">
      <c r="A94" s="125">
        <v>593</v>
      </c>
      <c r="B94" s="124" t="s">
        <v>691</v>
      </c>
      <c r="C94" s="124">
        <v>1</v>
      </c>
      <c r="D94" s="124">
        <v>162</v>
      </c>
      <c r="E94" s="124">
        <v>208</v>
      </c>
      <c r="F94" s="124">
        <f t="shared" si="9"/>
        <v>46</v>
      </c>
      <c r="G94" s="124">
        <v>1.75</v>
      </c>
      <c r="H94" s="124">
        <v>0.75</v>
      </c>
      <c r="I94" s="124">
        <v>-3763</v>
      </c>
      <c r="J94" s="124">
        <v>4075</v>
      </c>
      <c r="K94" s="124">
        <f t="shared" si="10"/>
        <v>1100</v>
      </c>
      <c r="L94" s="124">
        <v>1650</v>
      </c>
      <c r="M94" s="130">
        <f t="shared" si="11"/>
        <v>24.380000000000003</v>
      </c>
      <c r="N94" s="130">
        <f t="shared" si="12"/>
        <v>46.367999999999995</v>
      </c>
      <c r="O94" s="138">
        <f t="shared" si="13"/>
        <v>6895.7480000000005</v>
      </c>
      <c r="P94" s="124">
        <v>3900</v>
      </c>
      <c r="Q94" s="130">
        <f t="shared" si="14"/>
        <v>2995.7480000000005</v>
      </c>
      <c r="R94" s="124"/>
      <c r="S94" s="126"/>
      <c r="T94">
        <f t="shared" si="15"/>
        <v>1100</v>
      </c>
      <c r="U94">
        <f t="shared" si="16"/>
        <v>515.19999999999993</v>
      </c>
      <c r="V94">
        <v>1650</v>
      </c>
      <c r="W94">
        <v>24.380000000000003</v>
      </c>
      <c r="X94">
        <v>46.367999999999995</v>
      </c>
      <c r="Y94">
        <v>45016</v>
      </c>
      <c r="Z94">
        <v>45044</v>
      </c>
      <c r="AA94">
        <v>28</v>
      </c>
      <c r="AB94">
        <v>4</v>
      </c>
    </row>
    <row r="95" spans="1:28" x14ac:dyDescent="0.25">
      <c r="A95" s="125">
        <v>594</v>
      </c>
      <c r="B95" s="124" t="s">
        <v>692</v>
      </c>
      <c r="C95" s="124">
        <v>2</v>
      </c>
      <c r="D95" s="124">
        <v>208</v>
      </c>
      <c r="E95" s="124">
        <v>270</v>
      </c>
      <c r="F95" s="124">
        <f t="shared" si="9"/>
        <v>62</v>
      </c>
      <c r="G95" s="124">
        <v>2.25</v>
      </c>
      <c r="H95" s="124">
        <v>0.25</v>
      </c>
      <c r="I95" s="124">
        <v>-7526</v>
      </c>
      <c r="J95" s="124">
        <v>1257</v>
      </c>
      <c r="K95" s="124">
        <f t="shared" si="10"/>
        <v>2200</v>
      </c>
      <c r="L95" s="124">
        <v>550</v>
      </c>
      <c r="M95" s="130">
        <f t="shared" si="11"/>
        <v>32.86</v>
      </c>
      <c r="N95" s="130">
        <f t="shared" si="12"/>
        <v>62.495999999999995</v>
      </c>
      <c r="O95" s="138">
        <f t="shared" si="13"/>
        <v>4102.3559999999998</v>
      </c>
      <c r="P95" s="124">
        <v>2740</v>
      </c>
      <c r="Q95" s="130">
        <f t="shared" si="14"/>
        <v>1362.3559999999998</v>
      </c>
      <c r="R95" s="124"/>
      <c r="S95" s="126"/>
      <c r="T95">
        <f t="shared" si="15"/>
        <v>2200</v>
      </c>
      <c r="U95">
        <f t="shared" si="16"/>
        <v>694.4</v>
      </c>
      <c r="V95">
        <v>550</v>
      </c>
      <c r="W95">
        <v>32.86</v>
      </c>
      <c r="X95">
        <v>62.495999999999995</v>
      </c>
      <c r="Y95">
        <v>45011</v>
      </c>
      <c r="Z95">
        <v>45039</v>
      </c>
      <c r="AA95">
        <v>28</v>
      </c>
      <c r="AB95">
        <v>4</v>
      </c>
    </row>
    <row r="96" spans="1:28" x14ac:dyDescent="0.25">
      <c r="A96" s="125">
        <v>595</v>
      </c>
      <c r="B96" s="124" t="s">
        <v>693</v>
      </c>
      <c r="C96" s="124">
        <v>2</v>
      </c>
      <c r="D96" s="124">
        <v>685</v>
      </c>
      <c r="E96" s="124">
        <v>685</v>
      </c>
      <c r="F96" s="124">
        <f t="shared" si="9"/>
        <v>0</v>
      </c>
      <c r="G96" s="124">
        <v>0</v>
      </c>
      <c r="H96" s="124">
        <v>0</v>
      </c>
      <c r="I96" s="124">
        <v>-7526</v>
      </c>
      <c r="J96" s="124">
        <v>11956</v>
      </c>
      <c r="K96" s="124">
        <f t="shared" si="10"/>
        <v>2200</v>
      </c>
      <c r="L96" s="124">
        <v>0</v>
      </c>
      <c r="M96" s="130">
        <f t="shared" si="11"/>
        <v>0</v>
      </c>
      <c r="N96" s="130">
        <f t="shared" si="12"/>
        <v>0</v>
      </c>
      <c r="O96" s="138">
        <f t="shared" si="13"/>
        <v>14156</v>
      </c>
      <c r="P96" s="124">
        <v>0</v>
      </c>
      <c r="Q96" s="130">
        <f t="shared" si="14"/>
        <v>14156</v>
      </c>
      <c r="R96" s="124"/>
      <c r="S96" s="126"/>
      <c r="T96">
        <f t="shared" si="15"/>
        <v>2200</v>
      </c>
      <c r="U96">
        <f t="shared" si="16"/>
        <v>0</v>
      </c>
      <c r="V96">
        <v>0</v>
      </c>
      <c r="W96">
        <v>0</v>
      </c>
      <c r="X96">
        <v>0</v>
      </c>
      <c r="Y96">
        <v>45012</v>
      </c>
      <c r="Z96">
        <v>45040</v>
      </c>
      <c r="AA96">
        <v>28</v>
      </c>
      <c r="AB96">
        <v>4</v>
      </c>
    </row>
    <row r="97" spans="1:28" x14ac:dyDescent="0.25">
      <c r="A97" s="125">
        <v>596</v>
      </c>
      <c r="B97" s="124" t="s">
        <v>694</v>
      </c>
      <c r="C97" s="124">
        <v>2</v>
      </c>
      <c r="D97" s="124">
        <v>222</v>
      </c>
      <c r="E97" s="124">
        <v>262</v>
      </c>
      <c r="F97" s="124">
        <f t="shared" si="9"/>
        <v>40</v>
      </c>
      <c r="G97" s="124">
        <v>2</v>
      </c>
      <c r="H97" s="124">
        <v>0</v>
      </c>
      <c r="I97" s="124">
        <v>-7526</v>
      </c>
      <c r="J97" s="124">
        <v>-34</v>
      </c>
      <c r="K97" s="124">
        <f t="shared" si="10"/>
        <v>2200</v>
      </c>
      <c r="L97" s="124">
        <v>0</v>
      </c>
      <c r="M97" s="130">
        <f t="shared" si="11"/>
        <v>21.200000000000003</v>
      </c>
      <c r="N97" s="130">
        <f t="shared" si="12"/>
        <v>40.32</v>
      </c>
      <c r="O97" s="138">
        <f t="shared" si="13"/>
        <v>2227.52</v>
      </c>
      <c r="P97" s="124">
        <v>2300</v>
      </c>
      <c r="Q97" s="130">
        <f t="shared" si="14"/>
        <v>-72.480000000000018</v>
      </c>
      <c r="R97" s="124"/>
      <c r="S97" s="126"/>
      <c r="T97">
        <f t="shared" si="15"/>
        <v>2200</v>
      </c>
      <c r="U97">
        <f t="shared" si="16"/>
        <v>448</v>
      </c>
      <c r="V97">
        <v>0</v>
      </c>
      <c r="W97">
        <v>21.200000000000003</v>
      </c>
      <c r="X97">
        <v>40.32</v>
      </c>
      <c r="Y97">
        <v>45012</v>
      </c>
      <c r="Z97">
        <v>45040</v>
      </c>
      <c r="AA97">
        <v>28</v>
      </c>
      <c r="AB97">
        <v>4</v>
      </c>
    </row>
    <row r="98" spans="1:28" x14ac:dyDescent="0.25">
      <c r="A98" s="125">
        <v>597</v>
      </c>
      <c r="B98" s="124" t="s">
        <v>695</v>
      </c>
      <c r="C98" s="124">
        <v>2</v>
      </c>
      <c r="D98" s="124">
        <v>149</v>
      </c>
      <c r="E98" s="124">
        <v>201</v>
      </c>
      <c r="F98" s="124">
        <f t="shared" si="9"/>
        <v>52</v>
      </c>
      <c r="G98" s="124">
        <v>2.5</v>
      </c>
      <c r="H98" s="124">
        <v>0.5</v>
      </c>
      <c r="I98" s="124">
        <v>-7526</v>
      </c>
      <c r="J98" s="124">
        <v>-258</v>
      </c>
      <c r="K98" s="124">
        <f t="shared" si="10"/>
        <v>2200</v>
      </c>
      <c r="L98" s="124">
        <v>1100</v>
      </c>
      <c r="M98" s="130">
        <f t="shared" si="11"/>
        <v>27.560000000000002</v>
      </c>
      <c r="N98" s="130">
        <f t="shared" si="12"/>
        <v>52.415999999999997</v>
      </c>
      <c r="O98" s="138">
        <f t="shared" si="13"/>
        <v>3121.9760000000001</v>
      </c>
      <c r="P98" s="124">
        <v>3466</v>
      </c>
      <c r="Q98" s="130">
        <f t="shared" si="14"/>
        <v>-344.02399999999989</v>
      </c>
      <c r="R98" s="124"/>
      <c r="S98" s="126"/>
      <c r="T98">
        <f t="shared" si="15"/>
        <v>2200</v>
      </c>
      <c r="U98">
        <f t="shared" si="16"/>
        <v>582.4</v>
      </c>
      <c r="V98">
        <v>1100</v>
      </c>
      <c r="W98">
        <v>27.560000000000002</v>
      </c>
      <c r="X98">
        <v>52.415999999999997</v>
      </c>
      <c r="Y98">
        <v>45012</v>
      </c>
      <c r="Z98">
        <v>45040</v>
      </c>
      <c r="AA98">
        <v>28</v>
      </c>
      <c r="AB98">
        <v>4</v>
      </c>
    </row>
    <row r="99" spans="1:28" x14ac:dyDescent="0.25">
      <c r="A99" s="125">
        <v>598</v>
      </c>
      <c r="B99" s="124" t="s">
        <v>696</v>
      </c>
      <c r="C99" s="124">
        <v>2</v>
      </c>
      <c r="D99" s="124">
        <v>318</v>
      </c>
      <c r="E99" s="124">
        <v>404</v>
      </c>
      <c r="F99" s="124">
        <f t="shared" si="9"/>
        <v>86</v>
      </c>
      <c r="G99" s="124">
        <v>2.5</v>
      </c>
      <c r="H99" s="124">
        <v>0.5</v>
      </c>
      <c r="I99" s="124">
        <v>-7526</v>
      </c>
      <c r="J99" s="124">
        <v>-946</v>
      </c>
      <c r="K99" s="124">
        <f t="shared" si="10"/>
        <v>2200</v>
      </c>
      <c r="L99" s="124">
        <v>1100</v>
      </c>
      <c r="M99" s="130">
        <f t="shared" si="11"/>
        <v>45.580000000000005</v>
      </c>
      <c r="N99" s="130">
        <f t="shared" si="12"/>
        <v>86.687999999999988</v>
      </c>
      <c r="O99" s="138">
        <f t="shared" si="13"/>
        <v>2486.268</v>
      </c>
      <c r="P99" s="124">
        <v>3530</v>
      </c>
      <c r="Q99" s="130">
        <f t="shared" si="14"/>
        <v>-1043.732</v>
      </c>
      <c r="R99" s="124"/>
      <c r="S99" s="126"/>
      <c r="T99">
        <f t="shared" si="15"/>
        <v>2200</v>
      </c>
      <c r="U99">
        <f t="shared" si="16"/>
        <v>963.19999999999993</v>
      </c>
      <c r="V99">
        <v>1100</v>
      </c>
      <c r="W99">
        <v>45.580000000000005</v>
      </c>
      <c r="X99">
        <v>86.687999999999988</v>
      </c>
      <c r="Y99">
        <v>45012</v>
      </c>
      <c r="Z99">
        <v>45040</v>
      </c>
      <c r="AA99">
        <v>28</v>
      </c>
      <c r="AB99">
        <v>4</v>
      </c>
    </row>
    <row r="100" spans="1:28" x14ac:dyDescent="0.25">
      <c r="A100" s="125">
        <v>599</v>
      </c>
      <c r="B100" s="124" t="s">
        <v>697</v>
      </c>
      <c r="C100" s="124">
        <v>1</v>
      </c>
      <c r="D100" s="124">
        <v>3530</v>
      </c>
      <c r="E100" s="124">
        <v>3541</v>
      </c>
      <c r="F100" s="124">
        <f t="shared" si="9"/>
        <v>11</v>
      </c>
      <c r="G100" s="124">
        <v>0.75</v>
      </c>
      <c r="H100" s="124">
        <v>0</v>
      </c>
      <c r="I100" s="124">
        <v>-3763</v>
      </c>
      <c r="J100" s="124">
        <v>1286</v>
      </c>
      <c r="K100" s="124">
        <f t="shared" si="10"/>
        <v>1100</v>
      </c>
      <c r="L100" s="124">
        <v>0</v>
      </c>
      <c r="M100" s="130">
        <f t="shared" si="11"/>
        <v>5.83</v>
      </c>
      <c r="N100" s="130">
        <f t="shared" si="12"/>
        <v>11.087999999999999</v>
      </c>
      <c r="O100" s="138">
        <f t="shared" si="13"/>
        <v>2402.9180000000001</v>
      </c>
      <c r="P100" s="124">
        <v>8350</v>
      </c>
      <c r="Q100" s="130">
        <f t="shared" si="14"/>
        <v>-5947.0820000000003</v>
      </c>
      <c r="R100" s="124"/>
      <c r="S100" s="126"/>
      <c r="T100">
        <f t="shared" si="15"/>
        <v>1100</v>
      </c>
      <c r="U100">
        <f t="shared" si="16"/>
        <v>123.19999999999999</v>
      </c>
      <c r="V100">
        <v>0</v>
      </c>
      <c r="W100">
        <v>5.83</v>
      </c>
      <c r="X100">
        <v>11.087999999999999</v>
      </c>
      <c r="Y100">
        <v>45012</v>
      </c>
      <c r="Z100">
        <v>45040</v>
      </c>
      <c r="AA100">
        <v>28</v>
      </c>
      <c r="AB100">
        <v>4</v>
      </c>
    </row>
    <row r="101" spans="1:28" x14ac:dyDescent="0.25">
      <c r="A101" s="125">
        <v>600</v>
      </c>
      <c r="B101" s="124" t="s">
        <v>698</v>
      </c>
      <c r="C101" s="124">
        <v>1</v>
      </c>
      <c r="D101" s="124">
        <v>8</v>
      </c>
      <c r="E101" s="124">
        <v>9</v>
      </c>
      <c r="F101" s="124">
        <f t="shared" si="9"/>
        <v>1</v>
      </c>
      <c r="G101" s="124">
        <v>0.25</v>
      </c>
      <c r="H101" s="124">
        <v>0</v>
      </c>
      <c r="I101" s="124">
        <v>-3763</v>
      </c>
      <c r="J101" s="124">
        <v>-499</v>
      </c>
      <c r="K101" s="124">
        <f t="shared" si="10"/>
        <v>1100</v>
      </c>
      <c r="L101" s="124">
        <v>0</v>
      </c>
      <c r="M101" s="130">
        <f t="shared" si="11"/>
        <v>0.53</v>
      </c>
      <c r="N101" s="130">
        <f t="shared" si="12"/>
        <v>1.008</v>
      </c>
      <c r="O101" s="138">
        <f t="shared" si="13"/>
        <v>602.53800000000001</v>
      </c>
      <c r="P101" s="124">
        <v>0</v>
      </c>
      <c r="Q101" s="130">
        <f t="shared" si="14"/>
        <v>602.53800000000001</v>
      </c>
      <c r="R101" s="124"/>
      <c r="S101" s="126"/>
      <c r="T101">
        <f t="shared" si="15"/>
        <v>1100</v>
      </c>
      <c r="U101">
        <f t="shared" si="16"/>
        <v>11.2</v>
      </c>
      <c r="V101">
        <v>0</v>
      </c>
      <c r="W101">
        <v>0.53</v>
      </c>
      <c r="X101">
        <v>1.008</v>
      </c>
      <c r="Y101">
        <v>45014</v>
      </c>
      <c r="Z101">
        <v>45042</v>
      </c>
      <c r="AA101">
        <v>28</v>
      </c>
      <c r="AB101">
        <v>4</v>
      </c>
    </row>
    <row r="102" spans="1:28" x14ac:dyDescent="0.25">
      <c r="A102" s="125">
        <v>601</v>
      </c>
      <c r="B102" s="124" t="s">
        <v>699</v>
      </c>
      <c r="C102" s="124">
        <v>2</v>
      </c>
      <c r="D102" s="124">
        <v>120</v>
      </c>
      <c r="E102" s="124">
        <v>174</v>
      </c>
      <c r="F102" s="124">
        <f t="shared" si="9"/>
        <v>54</v>
      </c>
      <c r="G102" s="124">
        <v>2.25</v>
      </c>
      <c r="H102" s="124">
        <v>0.25</v>
      </c>
      <c r="I102" s="124">
        <v>-7526</v>
      </c>
      <c r="J102" s="124">
        <v>1074</v>
      </c>
      <c r="K102" s="124">
        <f t="shared" si="10"/>
        <v>2200</v>
      </c>
      <c r="L102" s="124">
        <v>550</v>
      </c>
      <c r="M102" s="130">
        <f t="shared" si="11"/>
        <v>28.62</v>
      </c>
      <c r="N102" s="130">
        <f t="shared" si="12"/>
        <v>54.431999999999995</v>
      </c>
      <c r="O102" s="138">
        <f t="shared" si="13"/>
        <v>3907.0519999999997</v>
      </c>
      <c r="P102" s="124">
        <v>2850</v>
      </c>
      <c r="Q102" s="130">
        <f t="shared" si="14"/>
        <v>1057.0519999999997</v>
      </c>
      <c r="R102" s="124"/>
      <c r="S102" s="126"/>
      <c r="T102">
        <f t="shared" si="15"/>
        <v>2200</v>
      </c>
      <c r="U102">
        <f t="shared" si="16"/>
        <v>604.79999999999995</v>
      </c>
      <c r="V102">
        <v>550</v>
      </c>
      <c r="W102">
        <v>28.62</v>
      </c>
      <c r="X102">
        <v>54.431999999999995</v>
      </c>
      <c r="Y102">
        <v>45014</v>
      </c>
      <c r="Z102">
        <v>45042</v>
      </c>
      <c r="AA102">
        <v>28</v>
      </c>
      <c r="AB102">
        <v>4</v>
      </c>
    </row>
    <row r="103" spans="1:28" x14ac:dyDescent="0.25">
      <c r="A103" s="125">
        <v>602</v>
      </c>
      <c r="B103" s="124" t="s">
        <v>700</v>
      </c>
      <c r="C103" s="124">
        <v>2</v>
      </c>
      <c r="D103" s="124">
        <v>120</v>
      </c>
      <c r="E103" s="124">
        <v>155</v>
      </c>
      <c r="F103" s="124">
        <f t="shared" si="9"/>
        <v>35</v>
      </c>
      <c r="G103" s="124">
        <v>2</v>
      </c>
      <c r="H103" s="124">
        <v>1</v>
      </c>
      <c r="I103" s="124">
        <v>-7526</v>
      </c>
      <c r="J103" s="124">
        <v>2355</v>
      </c>
      <c r="K103" s="124">
        <f t="shared" si="10"/>
        <v>2200</v>
      </c>
      <c r="L103" s="124">
        <v>2200</v>
      </c>
      <c r="M103" s="130">
        <f t="shared" si="11"/>
        <v>18.55</v>
      </c>
      <c r="N103" s="130">
        <f t="shared" si="12"/>
        <v>35.28</v>
      </c>
      <c r="O103" s="138">
        <f t="shared" si="13"/>
        <v>6808.83</v>
      </c>
      <c r="P103" s="124">
        <v>2300</v>
      </c>
      <c r="Q103" s="130">
        <f t="shared" si="14"/>
        <v>4508.83</v>
      </c>
      <c r="R103" s="124"/>
      <c r="S103" s="126"/>
      <c r="T103">
        <f t="shared" si="15"/>
        <v>2200</v>
      </c>
      <c r="U103">
        <f t="shared" si="16"/>
        <v>392</v>
      </c>
      <c r="V103">
        <v>2200</v>
      </c>
      <c r="W103">
        <v>18.55</v>
      </c>
      <c r="X103">
        <v>35.28</v>
      </c>
      <c r="Y103">
        <v>45014</v>
      </c>
      <c r="Z103">
        <v>45042</v>
      </c>
      <c r="AA103">
        <v>28</v>
      </c>
      <c r="AB103">
        <v>4</v>
      </c>
    </row>
    <row r="104" spans="1:28" x14ac:dyDescent="0.25">
      <c r="A104" s="125">
        <v>603</v>
      </c>
      <c r="B104" s="124" t="s">
        <v>701</v>
      </c>
      <c r="C104" s="124">
        <v>1</v>
      </c>
      <c r="D104" s="124">
        <v>22</v>
      </c>
      <c r="E104" s="124">
        <v>25</v>
      </c>
      <c r="F104" s="124">
        <f t="shared" si="9"/>
        <v>3</v>
      </c>
      <c r="G104" s="124">
        <v>0.5</v>
      </c>
      <c r="H104" s="124">
        <v>0</v>
      </c>
      <c r="I104" s="124">
        <v>-3763</v>
      </c>
      <c r="J104" s="124">
        <v>1259</v>
      </c>
      <c r="K104" s="124">
        <f t="shared" si="10"/>
        <v>1100</v>
      </c>
      <c r="L104" s="124">
        <v>0</v>
      </c>
      <c r="M104" s="130">
        <f t="shared" si="11"/>
        <v>1.59</v>
      </c>
      <c r="N104" s="130">
        <f t="shared" si="12"/>
        <v>3.0239999999999996</v>
      </c>
      <c r="O104" s="138">
        <f t="shared" si="13"/>
        <v>2363.614</v>
      </c>
      <c r="P104" s="124">
        <v>1150</v>
      </c>
      <c r="Q104" s="130">
        <f t="shared" si="14"/>
        <v>1213.614</v>
      </c>
      <c r="R104" s="124"/>
      <c r="S104" s="126"/>
      <c r="T104">
        <f t="shared" si="15"/>
        <v>1100</v>
      </c>
      <c r="U104">
        <f t="shared" si="16"/>
        <v>33.599999999999994</v>
      </c>
      <c r="V104">
        <v>0</v>
      </c>
      <c r="W104">
        <v>1.59</v>
      </c>
      <c r="X104">
        <v>3.0239999999999996</v>
      </c>
      <c r="Y104">
        <v>45015</v>
      </c>
      <c r="Z104">
        <v>45043</v>
      </c>
      <c r="AA104">
        <v>28</v>
      </c>
      <c r="AB104">
        <v>4</v>
      </c>
    </row>
    <row r="105" spans="1:28" x14ac:dyDescent="0.25">
      <c r="A105" s="125">
        <v>604</v>
      </c>
      <c r="B105" s="124" t="s">
        <v>702</v>
      </c>
      <c r="C105" s="124">
        <v>2</v>
      </c>
      <c r="D105" s="124">
        <v>9</v>
      </c>
      <c r="E105" s="124">
        <v>16</v>
      </c>
      <c r="F105" s="124">
        <f t="shared" si="9"/>
        <v>7</v>
      </c>
      <c r="G105" s="124">
        <v>0.5</v>
      </c>
      <c r="H105" s="124">
        <v>0</v>
      </c>
      <c r="I105" s="124">
        <v>-7526</v>
      </c>
      <c r="J105" s="124">
        <v>1364</v>
      </c>
      <c r="K105" s="124">
        <f t="shared" si="10"/>
        <v>2200</v>
      </c>
      <c r="L105" s="124">
        <v>0</v>
      </c>
      <c r="M105" s="130">
        <f t="shared" si="11"/>
        <v>3.71</v>
      </c>
      <c r="N105" s="130">
        <f t="shared" si="12"/>
        <v>7.0559999999999992</v>
      </c>
      <c r="O105" s="138">
        <f t="shared" si="13"/>
        <v>3574.7660000000001</v>
      </c>
      <c r="P105" s="124">
        <v>2300</v>
      </c>
      <c r="Q105" s="130">
        <f t="shared" si="14"/>
        <v>1274.7660000000001</v>
      </c>
      <c r="R105" s="124"/>
      <c r="S105" s="126"/>
      <c r="T105">
        <f t="shared" si="15"/>
        <v>2200</v>
      </c>
      <c r="U105">
        <f t="shared" si="16"/>
        <v>78.399999999999991</v>
      </c>
      <c r="V105">
        <v>0</v>
      </c>
      <c r="W105">
        <v>3.71</v>
      </c>
      <c r="X105">
        <v>7.0559999999999992</v>
      </c>
      <c r="Y105">
        <v>45016</v>
      </c>
      <c r="Z105">
        <v>45044</v>
      </c>
      <c r="AA105">
        <v>28</v>
      </c>
      <c r="AB105">
        <v>4</v>
      </c>
    </row>
    <row r="106" spans="1:28" x14ac:dyDescent="0.25">
      <c r="A106" s="125">
        <v>605</v>
      </c>
      <c r="B106" s="124" t="s">
        <v>703</v>
      </c>
      <c r="C106" s="124">
        <v>2</v>
      </c>
      <c r="D106" s="124">
        <v>125</v>
      </c>
      <c r="E106" s="124">
        <v>174</v>
      </c>
      <c r="F106" s="124">
        <f t="shared" si="9"/>
        <v>49</v>
      </c>
      <c r="G106" s="124">
        <v>1.5</v>
      </c>
      <c r="H106" s="124">
        <v>0</v>
      </c>
      <c r="I106" s="124">
        <v>-7526</v>
      </c>
      <c r="J106" s="124">
        <v>855</v>
      </c>
      <c r="K106" s="124">
        <f t="shared" si="10"/>
        <v>2200</v>
      </c>
      <c r="L106" s="124">
        <v>0</v>
      </c>
      <c r="M106" s="130">
        <f t="shared" si="11"/>
        <v>25.970000000000002</v>
      </c>
      <c r="N106" s="130">
        <f t="shared" si="12"/>
        <v>49.391999999999996</v>
      </c>
      <c r="O106" s="138">
        <f t="shared" si="13"/>
        <v>3130.3619999999996</v>
      </c>
      <c r="P106" s="124">
        <v>2300</v>
      </c>
      <c r="Q106" s="130">
        <f t="shared" si="14"/>
        <v>830.36199999999963</v>
      </c>
      <c r="R106" s="124"/>
      <c r="S106" s="126"/>
      <c r="T106">
        <f t="shared" si="15"/>
        <v>2200</v>
      </c>
      <c r="U106">
        <f t="shared" si="16"/>
        <v>548.79999999999995</v>
      </c>
      <c r="V106">
        <v>0</v>
      </c>
      <c r="W106">
        <v>25.970000000000002</v>
      </c>
      <c r="X106">
        <v>49.391999999999996</v>
      </c>
      <c r="Y106">
        <v>45012</v>
      </c>
      <c r="Z106">
        <v>45040</v>
      </c>
      <c r="AA106">
        <v>28</v>
      </c>
      <c r="AB106">
        <v>4</v>
      </c>
    </row>
    <row r="107" spans="1:28" x14ac:dyDescent="0.25">
      <c r="A107" s="125">
        <v>606</v>
      </c>
      <c r="B107" s="124" t="s">
        <v>704</v>
      </c>
      <c r="C107" s="124">
        <v>2</v>
      </c>
      <c r="D107" s="124">
        <v>256</v>
      </c>
      <c r="E107" s="124">
        <v>524</v>
      </c>
      <c r="F107" s="124">
        <f t="shared" si="9"/>
        <v>268</v>
      </c>
      <c r="G107" s="124">
        <v>5</v>
      </c>
      <c r="H107" s="124">
        <v>3</v>
      </c>
      <c r="I107" s="124">
        <v>-7526</v>
      </c>
      <c r="J107" s="124">
        <v>953</v>
      </c>
      <c r="K107" s="124">
        <f t="shared" si="10"/>
        <v>3001.6</v>
      </c>
      <c r="L107" s="124">
        <v>6600</v>
      </c>
      <c r="M107" s="130">
        <f t="shared" si="11"/>
        <v>142.04000000000002</v>
      </c>
      <c r="N107" s="130">
        <f t="shared" si="12"/>
        <v>270.14400000000001</v>
      </c>
      <c r="O107" s="138">
        <f t="shared" si="13"/>
        <v>10966.784000000001</v>
      </c>
      <c r="P107" s="124">
        <v>9170</v>
      </c>
      <c r="Q107" s="130">
        <f t="shared" si="14"/>
        <v>1796.7840000000015</v>
      </c>
      <c r="R107" s="124"/>
      <c r="S107" s="126"/>
      <c r="T107">
        <f t="shared" si="15"/>
        <v>2200</v>
      </c>
      <c r="U107">
        <f t="shared" si="16"/>
        <v>3001.6</v>
      </c>
      <c r="V107">
        <v>6600</v>
      </c>
      <c r="W107">
        <v>142.04000000000002</v>
      </c>
      <c r="X107">
        <v>270.14400000000001</v>
      </c>
      <c r="Y107">
        <v>45012</v>
      </c>
      <c r="Z107">
        <v>45040</v>
      </c>
      <c r="AA107">
        <v>28</v>
      </c>
      <c r="AB107">
        <v>4</v>
      </c>
    </row>
    <row r="108" spans="1:28" x14ac:dyDescent="0.25">
      <c r="A108" s="125">
        <v>607</v>
      </c>
      <c r="B108" s="124" t="s">
        <v>705</v>
      </c>
      <c r="C108" s="124">
        <v>2</v>
      </c>
      <c r="D108" s="124"/>
      <c r="E108" s="124"/>
      <c r="F108" s="124">
        <f t="shared" si="9"/>
        <v>0</v>
      </c>
      <c r="G108" s="124">
        <v>0</v>
      </c>
      <c r="H108" s="124">
        <v>0</v>
      </c>
      <c r="I108" s="124">
        <v>-3553</v>
      </c>
      <c r="J108" s="124">
        <v>-3553</v>
      </c>
      <c r="K108" s="124">
        <f t="shared" si="10"/>
        <v>2200</v>
      </c>
      <c r="L108" s="124">
        <v>0</v>
      </c>
      <c r="M108" s="130">
        <f t="shared" si="11"/>
        <v>0</v>
      </c>
      <c r="N108" s="130">
        <f t="shared" si="12"/>
        <v>0</v>
      </c>
      <c r="O108" s="138">
        <f t="shared" si="13"/>
        <v>-1353</v>
      </c>
      <c r="P108" s="124">
        <v>0</v>
      </c>
      <c r="Q108" s="130">
        <f t="shared" si="14"/>
        <v>-1353</v>
      </c>
      <c r="R108" s="124"/>
      <c r="S108" s="126"/>
      <c r="T108">
        <f t="shared" si="15"/>
        <v>2200</v>
      </c>
      <c r="U108">
        <f t="shared" si="16"/>
        <v>0</v>
      </c>
      <c r="V108">
        <v>0</v>
      </c>
      <c r="W108">
        <v>0</v>
      </c>
      <c r="X108">
        <v>0</v>
      </c>
      <c r="Y108">
        <v>45014</v>
      </c>
      <c r="Z108">
        <v>45042</v>
      </c>
      <c r="AA108">
        <v>28</v>
      </c>
      <c r="AB108">
        <v>4</v>
      </c>
    </row>
    <row r="109" spans="1:28" x14ac:dyDescent="0.25">
      <c r="A109" s="125">
        <v>608</v>
      </c>
      <c r="B109" s="124" t="s">
        <v>706</v>
      </c>
      <c r="C109" s="124">
        <v>2</v>
      </c>
      <c r="D109" s="124">
        <v>94</v>
      </c>
      <c r="E109" s="124">
        <v>132</v>
      </c>
      <c r="F109" s="124">
        <f t="shared" si="9"/>
        <v>38</v>
      </c>
      <c r="G109" s="124">
        <v>2.25</v>
      </c>
      <c r="H109" s="124">
        <v>0.25</v>
      </c>
      <c r="I109" s="124">
        <v>-7526</v>
      </c>
      <c r="J109" s="124">
        <v>945</v>
      </c>
      <c r="K109" s="124">
        <f t="shared" si="10"/>
        <v>2200</v>
      </c>
      <c r="L109" s="124">
        <v>550</v>
      </c>
      <c r="M109" s="130">
        <f t="shared" si="11"/>
        <v>20.14</v>
      </c>
      <c r="N109" s="130">
        <f t="shared" si="12"/>
        <v>38.303999999999995</v>
      </c>
      <c r="O109" s="138">
        <f t="shared" si="13"/>
        <v>3753.444</v>
      </c>
      <c r="P109" s="124">
        <v>2850</v>
      </c>
      <c r="Q109" s="130">
        <f t="shared" si="14"/>
        <v>903.44399999999996</v>
      </c>
      <c r="R109" s="124"/>
      <c r="S109" s="126"/>
      <c r="T109">
        <f t="shared" si="15"/>
        <v>2200</v>
      </c>
      <c r="U109">
        <f t="shared" si="16"/>
        <v>425.59999999999997</v>
      </c>
      <c r="V109">
        <v>550</v>
      </c>
      <c r="W109">
        <v>20.14</v>
      </c>
      <c r="X109">
        <v>38.303999999999995</v>
      </c>
      <c r="Y109">
        <v>45014</v>
      </c>
      <c r="Z109">
        <v>45042</v>
      </c>
      <c r="AA109">
        <v>28</v>
      </c>
      <c r="AB109">
        <v>4</v>
      </c>
    </row>
    <row r="110" spans="1:28" x14ac:dyDescent="0.25">
      <c r="A110" s="125">
        <v>609</v>
      </c>
      <c r="B110" s="124" t="s">
        <v>707</v>
      </c>
      <c r="C110" s="124">
        <v>2</v>
      </c>
      <c r="D110" s="124">
        <v>73</v>
      </c>
      <c r="E110" s="124">
        <v>128</v>
      </c>
      <c r="F110" s="124">
        <f t="shared" si="9"/>
        <v>55</v>
      </c>
      <c r="G110" s="124">
        <v>0.5</v>
      </c>
      <c r="H110" s="124">
        <v>0</v>
      </c>
      <c r="I110" s="124">
        <v>-7526</v>
      </c>
      <c r="J110" s="124">
        <v>914</v>
      </c>
      <c r="K110" s="124">
        <f t="shared" si="10"/>
        <v>2200</v>
      </c>
      <c r="L110" s="124">
        <v>0</v>
      </c>
      <c r="M110" s="130">
        <f t="shared" si="11"/>
        <v>29.150000000000002</v>
      </c>
      <c r="N110" s="130">
        <f t="shared" si="12"/>
        <v>55.44</v>
      </c>
      <c r="O110" s="138">
        <f t="shared" si="13"/>
        <v>3198.59</v>
      </c>
      <c r="P110" s="124">
        <v>2300</v>
      </c>
      <c r="Q110" s="130">
        <f t="shared" si="14"/>
        <v>898.59000000000015</v>
      </c>
      <c r="R110" s="124"/>
      <c r="S110" s="126"/>
      <c r="T110">
        <f t="shared" si="15"/>
        <v>2200</v>
      </c>
      <c r="U110">
        <f t="shared" si="16"/>
        <v>616</v>
      </c>
      <c r="V110">
        <v>0</v>
      </c>
      <c r="W110">
        <v>29.150000000000002</v>
      </c>
      <c r="X110">
        <v>55.44</v>
      </c>
      <c r="Y110">
        <v>45015</v>
      </c>
      <c r="Z110">
        <v>45043</v>
      </c>
      <c r="AA110">
        <v>28</v>
      </c>
      <c r="AB110">
        <v>4</v>
      </c>
    </row>
    <row r="111" spans="1:28" x14ac:dyDescent="0.25">
      <c r="A111" s="125">
        <v>610</v>
      </c>
      <c r="B111" s="124" t="s">
        <v>708</v>
      </c>
      <c r="C111" s="124">
        <v>1</v>
      </c>
      <c r="D111" s="124">
        <v>66</v>
      </c>
      <c r="E111" s="124">
        <v>88</v>
      </c>
      <c r="F111" s="124">
        <f t="shared" si="9"/>
        <v>22</v>
      </c>
      <c r="G111" s="124">
        <v>1</v>
      </c>
      <c r="H111" s="124">
        <v>0</v>
      </c>
      <c r="I111" s="124">
        <v>-3763</v>
      </c>
      <c r="J111" s="124">
        <v>501</v>
      </c>
      <c r="K111" s="124">
        <f t="shared" si="10"/>
        <v>1100</v>
      </c>
      <c r="L111" s="124">
        <v>0</v>
      </c>
      <c r="M111" s="130">
        <f t="shared" si="11"/>
        <v>11.66</v>
      </c>
      <c r="N111" s="130">
        <f t="shared" si="12"/>
        <v>22.175999999999998</v>
      </c>
      <c r="O111" s="138">
        <f t="shared" si="13"/>
        <v>1634.836</v>
      </c>
      <c r="P111" s="124">
        <v>1150</v>
      </c>
      <c r="Q111" s="130">
        <f t="shared" si="14"/>
        <v>484.83600000000001</v>
      </c>
      <c r="R111" s="124"/>
      <c r="S111" s="126"/>
      <c r="T111">
        <f t="shared" si="15"/>
        <v>1100</v>
      </c>
      <c r="U111">
        <f t="shared" si="16"/>
        <v>246.39999999999998</v>
      </c>
      <c r="V111">
        <v>0</v>
      </c>
      <c r="W111">
        <v>11.66</v>
      </c>
      <c r="X111">
        <v>22.175999999999998</v>
      </c>
      <c r="Y111">
        <v>45015</v>
      </c>
      <c r="Z111">
        <v>45043</v>
      </c>
      <c r="AA111">
        <v>28</v>
      </c>
      <c r="AB111">
        <v>4</v>
      </c>
    </row>
    <row r="112" spans="1:28" x14ac:dyDescent="0.25">
      <c r="A112" s="125">
        <v>611</v>
      </c>
      <c r="B112" s="124" t="s">
        <v>709</v>
      </c>
      <c r="C112" s="124">
        <v>2</v>
      </c>
      <c r="D112" s="124">
        <v>81</v>
      </c>
      <c r="E112" s="124">
        <v>122</v>
      </c>
      <c r="F112" s="124">
        <f t="shared" si="9"/>
        <v>41</v>
      </c>
      <c r="G112" s="124">
        <v>3.5</v>
      </c>
      <c r="H112" s="124">
        <v>2.5</v>
      </c>
      <c r="I112" s="124">
        <v>-7526</v>
      </c>
      <c r="J112" s="124">
        <v>511</v>
      </c>
      <c r="K112" s="124">
        <f t="shared" si="10"/>
        <v>2200</v>
      </c>
      <c r="L112" s="124">
        <v>5500</v>
      </c>
      <c r="M112" s="130">
        <f t="shared" si="11"/>
        <v>21.73</v>
      </c>
      <c r="N112" s="130">
        <f t="shared" si="12"/>
        <v>41.327999999999996</v>
      </c>
      <c r="O112" s="138">
        <f t="shared" si="13"/>
        <v>8274.0579999999991</v>
      </c>
      <c r="P112" s="124">
        <v>7900</v>
      </c>
      <c r="Q112" s="130">
        <f t="shared" si="14"/>
        <v>374.05799999999908</v>
      </c>
      <c r="R112" s="124"/>
      <c r="S112" s="126"/>
      <c r="T112">
        <f t="shared" si="15"/>
        <v>2200</v>
      </c>
      <c r="U112">
        <f t="shared" si="16"/>
        <v>459.2</v>
      </c>
      <c r="V112">
        <v>5500</v>
      </c>
      <c r="W112">
        <v>21.73</v>
      </c>
      <c r="X112">
        <v>41.327999999999996</v>
      </c>
      <c r="Y112">
        <v>45012</v>
      </c>
      <c r="Z112">
        <v>45040</v>
      </c>
      <c r="AA112">
        <v>28</v>
      </c>
      <c r="AB112">
        <v>4</v>
      </c>
    </row>
    <row r="113" spans="1:28" x14ac:dyDescent="0.25">
      <c r="A113" s="125">
        <v>612</v>
      </c>
      <c r="B113" s="124" t="s">
        <v>710</v>
      </c>
      <c r="C113" s="124">
        <v>2</v>
      </c>
      <c r="D113" s="124">
        <v>692</v>
      </c>
      <c r="E113" s="124">
        <v>790</v>
      </c>
      <c r="F113" s="124">
        <f t="shared" si="9"/>
        <v>98</v>
      </c>
      <c r="G113" s="124">
        <v>2.75</v>
      </c>
      <c r="H113" s="124">
        <v>0.75</v>
      </c>
      <c r="I113" s="124">
        <v>-7526</v>
      </c>
      <c r="J113" s="124">
        <v>2608</v>
      </c>
      <c r="K113" s="124">
        <f t="shared" si="10"/>
        <v>2200</v>
      </c>
      <c r="L113" s="124">
        <v>1650</v>
      </c>
      <c r="M113" s="130">
        <f t="shared" si="11"/>
        <v>51.940000000000005</v>
      </c>
      <c r="N113" s="130">
        <f t="shared" si="12"/>
        <v>98.783999999999992</v>
      </c>
      <c r="O113" s="138">
        <f t="shared" si="13"/>
        <v>6608.7239999999993</v>
      </c>
      <c r="P113" s="124">
        <v>6294</v>
      </c>
      <c r="Q113" s="130">
        <f t="shared" si="14"/>
        <v>314.72399999999925</v>
      </c>
      <c r="R113" s="124"/>
      <c r="S113" s="126"/>
      <c r="T113">
        <f t="shared" si="15"/>
        <v>2200</v>
      </c>
      <c r="U113">
        <f t="shared" si="16"/>
        <v>1097.5999999999999</v>
      </c>
      <c r="V113">
        <v>1650</v>
      </c>
      <c r="W113">
        <v>51.940000000000005</v>
      </c>
      <c r="X113">
        <v>98.783999999999992</v>
      </c>
      <c r="Y113">
        <v>45012</v>
      </c>
      <c r="Z113">
        <v>45040</v>
      </c>
      <c r="AA113">
        <v>28</v>
      </c>
      <c r="AB113">
        <v>4</v>
      </c>
    </row>
    <row r="114" spans="1:28" x14ac:dyDescent="0.25">
      <c r="A114" s="125">
        <v>613</v>
      </c>
      <c r="B114" s="124" t="s">
        <v>711</v>
      </c>
      <c r="C114" s="124">
        <v>3</v>
      </c>
      <c r="D114" s="124">
        <v>65</v>
      </c>
      <c r="E114" s="124">
        <v>96</v>
      </c>
      <c r="F114" s="124">
        <f t="shared" si="9"/>
        <v>31</v>
      </c>
      <c r="G114" s="124">
        <v>1</v>
      </c>
      <c r="H114" s="124">
        <v>0</v>
      </c>
      <c r="I114" s="124">
        <v>-7526</v>
      </c>
      <c r="J114" s="124">
        <v>2276</v>
      </c>
      <c r="K114" s="124">
        <f t="shared" si="10"/>
        <v>3300</v>
      </c>
      <c r="L114" s="124">
        <v>0</v>
      </c>
      <c r="M114" s="130">
        <f t="shared" si="11"/>
        <v>16.43</v>
      </c>
      <c r="N114" s="130">
        <f t="shared" si="12"/>
        <v>31.247999999999998</v>
      </c>
      <c r="O114" s="138">
        <f t="shared" si="13"/>
        <v>5623.6779999999999</v>
      </c>
      <c r="P114" s="124">
        <v>3450</v>
      </c>
      <c r="Q114" s="130">
        <f t="shared" si="14"/>
        <v>2173.6779999999999</v>
      </c>
      <c r="R114" s="124"/>
      <c r="S114" s="126"/>
      <c r="T114">
        <f t="shared" si="15"/>
        <v>3300</v>
      </c>
      <c r="U114">
        <f t="shared" si="16"/>
        <v>347.2</v>
      </c>
      <c r="V114">
        <v>0</v>
      </c>
      <c r="W114">
        <v>16.43</v>
      </c>
      <c r="X114">
        <v>31.247999999999998</v>
      </c>
      <c r="Y114">
        <v>45014</v>
      </c>
      <c r="Z114">
        <v>45042</v>
      </c>
      <c r="AA114">
        <v>28</v>
      </c>
      <c r="AB114">
        <v>4</v>
      </c>
    </row>
    <row r="115" spans="1:28" x14ac:dyDescent="0.25">
      <c r="A115" s="125">
        <v>614</v>
      </c>
      <c r="B115" s="124" t="s">
        <v>712</v>
      </c>
      <c r="C115" s="124">
        <v>2</v>
      </c>
      <c r="D115" s="124">
        <v>63</v>
      </c>
      <c r="E115" s="124">
        <v>100</v>
      </c>
      <c r="F115" s="124">
        <f t="shared" si="9"/>
        <v>37</v>
      </c>
      <c r="G115" s="124">
        <v>3.25</v>
      </c>
      <c r="H115" s="124">
        <v>1.25</v>
      </c>
      <c r="I115" s="124">
        <v>-17580</v>
      </c>
      <c r="J115" s="124">
        <v>388</v>
      </c>
      <c r="K115" s="124">
        <f t="shared" si="10"/>
        <v>2200</v>
      </c>
      <c r="L115" s="124">
        <v>2750</v>
      </c>
      <c r="M115" s="130">
        <f t="shared" si="11"/>
        <v>19.61</v>
      </c>
      <c r="N115" s="130">
        <f t="shared" si="12"/>
        <v>37.295999999999999</v>
      </c>
      <c r="O115" s="138">
        <f t="shared" si="13"/>
        <v>5394.9059999999999</v>
      </c>
      <c r="P115" s="124">
        <v>5750</v>
      </c>
      <c r="Q115" s="130">
        <f t="shared" si="14"/>
        <v>-355.09400000000005</v>
      </c>
      <c r="R115" s="124"/>
      <c r="S115" s="126"/>
      <c r="T115">
        <f t="shared" si="15"/>
        <v>2200</v>
      </c>
      <c r="U115">
        <f t="shared" si="16"/>
        <v>414.4</v>
      </c>
      <c r="V115">
        <v>2750</v>
      </c>
      <c r="W115">
        <v>19.61</v>
      </c>
      <c r="X115">
        <v>37.295999999999999</v>
      </c>
      <c r="Y115">
        <v>45016</v>
      </c>
      <c r="Z115">
        <v>45044</v>
      </c>
      <c r="AA115">
        <v>28</v>
      </c>
      <c r="AB115">
        <v>4</v>
      </c>
    </row>
    <row r="116" spans="1:28" x14ac:dyDescent="0.25">
      <c r="A116" s="125">
        <v>615</v>
      </c>
      <c r="B116" s="124" t="s">
        <v>713</v>
      </c>
      <c r="C116" s="124">
        <v>2</v>
      </c>
      <c r="D116" s="124">
        <v>235</v>
      </c>
      <c r="E116" s="124">
        <v>235</v>
      </c>
      <c r="F116" s="124">
        <f t="shared" si="9"/>
        <v>0</v>
      </c>
      <c r="G116" s="124">
        <v>0.5</v>
      </c>
      <c r="H116" s="124">
        <v>0</v>
      </c>
      <c r="I116" s="124">
        <v>-17575</v>
      </c>
      <c r="J116" s="124">
        <v>-1380</v>
      </c>
      <c r="K116" s="124">
        <f t="shared" si="10"/>
        <v>2200</v>
      </c>
      <c r="L116" s="124">
        <v>0</v>
      </c>
      <c r="M116" s="130">
        <f t="shared" si="11"/>
        <v>0</v>
      </c>
      <c r="N116" s="130">
        <f t="shared" si="12"/>
        <v>0</v>
      </c>
      <c r="O116" s="138">
        <f t="shared" si="13"/>
        <v>820</v>
      </c>
      <c r="P116" s="124">
        <v>2300</v>
      </c>
      <c r="Q116" s="130">
        <f t="shared" si="14"/>
        <v>-1480</v>
      </c>
      <c r="R116" s="124"/>
      <c r="S116" s="126"/>
      <c r="T116">
        <f t="shared" si="15"/>
        <v>2200</v>
      </c>
      <c r="U116">
        <f t="shared" si="16"/>
        <v>0</v>
      </c>
      <c r="V116">
        <v>0</v>
      </c>
      <c r="W116">
        <v>0</v>
      </c>
      <c r="X116">
        <v>0</v>
      </c>
      <c r="Y116">
        <v>45012</v>
      </c>
      <c r="Z116">
        <v>45040</v>
      </c>
      <c r="AA116">
        <v>28</v>
      </c>
      <c r="AB116">
        <v>4</v>
      </c>
    </row>
    <row r="117" spans="1:28" x14ac:dyDescent="0.25">
      <c r="A117" s="125">
        <v>616</v>
      </c>
      <c r="B117" s="124" t="s">
        <v>714</v>
      </c>
      <c r="C117" s="124">
        <v>2</v>
      </c>
      <c r="D117" s="124">
        <v>59</v>
      </c>
      <c r="E117" s="124">
        <v>105</v>
      </c>
      <c r="F117" s="124">
        <f t="shared" si="9"/>
        <v>46</v>
      </c>
      <c r="G117" s="124">
        <v>2.5</v>
      </c>
      <c r="H117" s="124">
        <v>0.5</v>
      </c>
      <c r="I117" s="124">
        <v>-17580</v>
      </c>
      <c r="J117" s="124">
        <v>-748</v>
      </c>
      <c r="K117" s="124">
        <f t="shared" si="10"/>
        <v>2200</v>
      </c>
      <c r="L117" s="124">
        <v>1100</v>
      </c>
      <c r="M117" s="130">
        <f t="shared" si="11"/>
        <v>24.380000000000003</v>
      </c>
      <c r="N117" s="130">
        <f t="shared" si="12"/>
        <v>46.367999999999995</v>
      </c>
      <c r="O117" s="138">
        <f t="shared" si="13"/>
        <v>2622.748</v>
      </c>
      <c r="P117" s="124">
        <v>3400</v>
      </c>
      <c r="Q117" s="130">
        <f t="shared" si="14"/>
        <v>-777.25199999999995</v>
      </c>
      <c r="R117" s="124"/>
      <c r="S117" s="126"/>
      <c r="T117">
        <f t="shared" si="15"/>
        <v>2200</v>
      </c>
      <c r="U117">
        <f t="shared" si="16"/>
        <v>515.19999999999993</v>
      </c>
      <c r="V117">
        <v>1100</v>
      </c>
      <c r="W117">
        <v>24.380000000000003</v>
      </c>
      <c r="X117">
        <v>46.367999999999995</v>
      </c>
      <c r="Y117">
        <v>45012</v>
      </c>
      <c r="Z117">
        <v>45040</v>
      </c>
      <c r="AA117">
        <v>28</v>
      </c>
      <c r="AB117">
        <v>4</v>
      </c>
    </row>
    <row r="118" spans="1:28" x14ac:dyDescent="0.25">
      <c r="A118" s="125">
        <v>617</v>
      </c>
      <c r="B118" s="124" t="s">
        <v>715</v>
      </c>
      <c r="C118" s="124">
        <v>1</v>
      </c>
      <c r="D118" s="124">
        <v>64</v>
      </c>
      <c r="E118" s="124">
        <v>103</v>
      </c>
      <c r="F118" s="124">
        <f t="shared" si="9"/>
        <v>39</v>
      </c>
      <c r="G118" s="124">
        <v>0.25</v>
      </c>
      <c r="H118" s="124">
        <v>0</v>
      </c>
      <c r="I118" s="124">
        <v>-8790</v>
      </c>
      <c r="J118" s="124">
        <v>-52</v>
      </c>
      <c r="K118" s="124">
        <f t="shared" si="10"/>
        <v>1100</v>
      </c>
      <c r="L118" s="124">
        <v>0</v>
      </c>
      <c r="M118" s="130">
        <f t="shared" si="11"/>
        <v>20.67</v>
      </c>
      <c r="N118" s="130">
        <f t="shared" si="12"/>
        <v>39.311999999999998</v>
      </c>
      <c r="O118" s="138">
        <f t="shared" si="13"/>
        <v>1107.982</v>
      </c>
      <c r="P118" s="124">
        <v>1150</v>
      </c>
      <c r="Q118" s="130">
        <f t="shared" si="14"/>
        <v>-42.018000000000029</v>
      </c>
      <c r="R118" s="124"/>
      <c r="S118" s="126"/>
      <c r="T118">
        <f t="shared" si="15"/>
        <v>1100</v>
      </c>
      <c r="U118">
        <f t="shared" si="16"/>
        <v>436.79999999999995</v>
      </c>
      <c r="V118">
        <v>0</v>
      </c>
      <c r="W118">
        <v>20.67</v>
      </c>
      <c r="X118">
        <v>39.311999999999998</v>
      </c>
      <c r="Y118">
        <v>45013</v>
      </c>
      <c r="Z118">
        <v>45041</v>
      </c>
      <c r="AA118">
        <v>28</v>
      </c>
      <c r="AB118">
        <v>4</v>
      </c>
    </row>
    <row r="119" spans="1:28" x14ac:dyDescent="0.25">
      <c r="A119" s="125">
        <v>618</v>
      </c>
      <c r="B119" s="124" t="s">
        <v>716</v>
      </c>
      <c r="C119" s="124">
        <v>2</v>
      </c>
      <c r="D119" s="124">
        <v>76</v>
      </c>
      <c r="E119" s="124">
        <v>104</v>
      </c>
      <c r="F119" s="124">
        <f t="shared" si="9"/>
        <v>28</v>
      </c>
      <c r="G119" s="124">
        <v>2.5</v>
      </c>
      <c r="H119" s="124">
        <v>0.5</v>
      </c>
      <c r="I119" s="124">
        <v>-14580</v>
      </c>
      <c r="J119" s="124">
        <v>-1232</v>
      </c>
      <c r="K119" s="124">
        <f t="shared" si="10"/>
        <v>2750</v>
      </c>
      <c r="L119" s="124">
        <v>1375</v>
      </c>
      <c r="M119" s="130">
        <f t="shared" si="11"/>
        <v>14.84</v>
      </c>
      <c r="N119" s="130">
        <f t="shared" si="12"/>
        <v>28.223999999999997</v>
      </c>
      <c r="O119" s="138">
        <f t="shared" si="13"/>
        <v>2936.0640000000003</v>
      </c>
      <c r="P119" s="124">
        <v>0</v>
      </c>
      <c r="Q119" s="130">
        <f t="shared" si="14"/>
        <v>2936.0640000000003</v>
      </c>
      <c r="R119" s="124"/>
      <c r="S119" s="126"/>
      <c r="T119">
        <f t="shared" si="15"/>
        <v>2750</v>
      </c>
      <c r="U119">
        <f t="shared" si="16"/>
        <v>313.59999999999997</v>
      </c>
      <c r="V119">
        <v>1375</v>
      </c>
      <c r="W119">
        <v>14.84</v>
      </c>
      <c r="X119">
        <v>28.223999999999997</v>
      </c>
      <c r="Y119">
        <v>45010</v>
      </c>
      <c r="Z119">
        <v>45045</v>
      </c>
      <c r="AA119">
        <v>35</v>
      </c>
      <c r="AB119">
        <v>5</v>
      </c>
    </row>
    <row r="120" spans="1:28" x14ac:dyDescent="0.25">
      <c r="A120" s="125">
        <v>619</v>
      </c>
      <c r="B120" s="124" t="s">
        <v>717</v>
      </c>
      <c r="C120" s="124">
        <v>2</v>
      </c>
      <c r="D120" s="124">
        <v>64</v>
      </c>
      <c r="E120" s="124">
        <v>91</v>
      </c>
      <c r="F120" s="124">
        <f t="shared" si="9"/>
        <v>27</v>
      </c>
      <c r="G120" s="124">
        <v>1.75</v>
      </c>
      <c r="H120" s="124">
        <v>0</v>
      </c>
      <c r="I120" s="124">
        <v>-17580</v>
      </c>
      <c r="J120" s="124">
        <v>2852</v>
      </c>
      <c r="K120" s="124">
        <f t="shared" si="10"/>
        <v>2750</v>
      </c>
      <c r="L120" s="124">
        <v>0</v>
      </c>
      <c r="M120" s="130">
        <f t="shared" si="11"/>
        <v>14.31</v>
      </c>
      <c r="N120" s="130">
        <f t="shared" si="12"/>
        <v>27.215999999999998</v>
      </c>
      <c r="O120" s="138">
        <f t="shared" si="13"/>
        <v>5643.5260000000007</v>
      </c>
      <c r="P120" s="124">
        <v>2300</v>
      </c>
      <c r="Q120" s="130">
        <f t="shared" si="14"/>
        <v>3343.5260000000007</v>
      </c>
      <c r="R120" s="124"/>
      <c r="S120" s="126"/>
      <c r="T120">
        <f t="shared" si="15"/>
        <v>2750</v>
      </c>
      <c r="U120">
        <f t="shared" si="16"/>
        <v>302.39999999999998</v>
      </c>
      <c r="V120">
        <v>0</v>
      </c>
      <c r="W120">
        <v>14.31</v>
      </c>
      <c r="X120">
        <v>27.215999999999998</v>
      </c>
      <c r="Y120">
        <v>45010</v>
      </c>
      <c r="Z120">
        <v>45045</v>
      </c>
      <c r="AA120">
        <v>35</v>
      </c>
      <c r="AB120">
        <v>5</v>
      </c>
    </row>
    <row r="121" spans="1:28" x14ac:dyDescent="0.25">
      <c r="A121" s="125">
        <v>620</v>
      </c>
      <c r="B121" s="124" t="s">
        <v>718</v>
      </c>
      <c r="C121" s="124">
        <v>2</v>
      </c>
      <c r="D121" s="124">
        <v>69</v>
      </c>
      <c r="E121" s="124">
        <v>116</v>
      </c>
      <c r="F121" s="124">
        <f t="shared" si="9"/>
        <v>47</v>
      </c>
      <c r="G121" s="124">
        <v>3</v>
      </c>
      <c r="H121" s="124">
        <v>1</v>
      </c>
      <c r="I121" s="124">
        <v>-17580</v>
      </c>
      <c r="J121" s="124">
        <v>1886</v>
      </c>
      <c r="K121" s="124">
        <f t="shared" si="10"/>
        <v>2750</v>
      </c>
      <c r="L121" s="124">
        <v>2750</v>
      </c>
      <c r="M121" s="130">
        <f t="shared" si="11"/>
        <v>24.91</v>
      </c>
      <c r="N121" s="130">
        <f t="shared" si="12"/>
        <v>47.375999999999998</v>
      </c>
      <c r="O121" s="138">
        <f t="shared" si="13"/>
        <v>7458.2860000000001</v>
      </c>
      <c r="P121" s="124">
        <v>5700</v>
      </c>
      <c r="Q121" s="130">
        <f t="shared" si="14"/>
        <v>1758.2860000000001</v>
      </c>
      <c r="R121" s="124"/>
      <c r="S121" s="126"/>
      <c r="T121">
        <f t="shared" si="15"/>
        <v>2750</v>
      </c>
      <c r="U121">
        <f t="shared" si="16"/>
        <v>526.4</v>
      </c>
      <c r="V121">
        <v>2750</v>
      </c>
      <c r="W121">
        <v>24.91</v>
      </c>
      <c r="X121">
        <v>47.375999999999998</v>
      </c>
      <c r="Y121">
        <v>45010</v>
      </c>
      <c r="Z121">
        <v>45045</v>
      </c>
      <c r="AA121">
        <v>35</v>
      </c>
      <c r="AB121">
        <v>5</v>
      </c>
    </row>
    <row r="122" spans="1:28" x14ac:dyDescent="0.25">
      <c r="A122" s="125">
        <v>621</v>
      </c>
      <c r="B122" s="124" t="s">
        <v>719</v>
      </c>
      <c r="C122" s="124">
        <v>2</v>
      </c>
      <c r="D122" s="124">
        <v>53</v>
      </c>
      <c r="E122" s="124">
        <v>96</v>
      </c>
      <c r="F122" s="124">
        <f t="shared" si="9"/>
        <v>43</v>
      </c>
      <c r="G122" s="124">
        <v>2.5</v>
      </c>
      <c r="H122" s="124">
        <v>0.5</v>
      </c>
      <c r="I122" s="124">
        <v>-17580</v>
      </c>
      <c r="J122" s="124">
        <v>1632</v>
      </c>
      <c r="K122" s="124">
        <f t="shared" si="10"/>
        <v>2200</v>
      </c>
      <c r="L122" s="124">
        <v>1100</v>
      </c>
      <c r="M122" s="130">
        <f t="shared" si="11"/>
        <v>22.790000000000003</v>
      </c>
      <c r="N122" s="130">
        <f t="shared" si="12"/>
        <v>43.343999999999994</v>
      </c>
      <c r="O122" s="138">
        <f t="shared" si="13"/>
        <v>4998.134</v>
      </c>
      <c r="P122" s="124">
        <v>3048</v>
      </c>
      <c r="Q122" s="130">
        <f t="shared" si="14"/>
        <v>1950.134</v>
      </c>
      <c r="R122" s="124"/>
      <c r="S122" s="126"/>
      <c r="T122">
        <f t="shared" si="15"/>
        <v>2200</v>
      </c>
      <c r="U122">
        <f t="shared" si="16"/>
        <v>481.59999999999997</v>
      </c>
      <c r="V122">
        <v>1100</v>
      </c>
      <c r="W122">
        <v>22.790000000000003</v>
      </c>
      <c r="X122">
        <v>43.343999999999994</v>
      </c>
      <c r="Y122">
        <v>45014</v>
      </c>
      <c r="Z122">
        <v>45042</v>
      </c>
      <c r="AA122">
        <v>28</v>
      </c>
      <c r="AB122">
        <v>4</v>
      </c>
    </row>
    <row r="123" spans="1:28" x14ac:dyDescent="0.25">
      <c r="A123" s="125">
        <v>622</v>
      </c>
      <c r="B123" s="124" t="s">
        <v>720</v>
      </c>
      <c r="C123" s="124">
        <v>1</v>
      </c>
      <c r="D123" s="124">
        <v>58</v>
      </c>
      <c r="E123" s="124">
        <v>68</v>
      </c>
      <c r="F123" s="124">
        <f t="shared" si="9"/>
        <v>10</v>
      </c>
      <c r="G123" s="124">
        <v>0.5</v>
      </c>
      <c r="H123" s="124">
        <v>0</v>
      </c>
      <c r="I123" s="124">
        <v>-8790</v>
      </c>
      <c r="J123" s="124">
        <v>1039</v>
      </c>
      <c r="K123" s="124">
        <f t="shared" si="10"/>
        <v>1100</v>
      </c>
      <c r="L123" s="124">
        <v>0</v>
      </c>
      <c r="M123" s="130">
        <f t="shared" si="11"/>
        <v>5.3000000000000007</v>
      </c>
      <c r="N123" s="130">
        <f t="shared" si="12"/>
        <v>10.08</v>
      </c>
      <c r="O123" s="138">
        <f t="shared" si="13"/>
        <v>2154.38</v>
      </c>
      <c r="P123" s="124">
        <v>1150</v>
      </c>
      <c r="Q123" s="130">
        <f t="shared" si="14"/>
        <v>1004.3800000000001</v>
      </c>
      <c r="R123" s="124"/>
      <c r="S123" s="126"/>
      <c r="T123">
        <f t="shared" si="15"/>
        <v>1100</v>
      </c>
      <c r="U123">
        <f t="shared" si="16"/>
        <v>112</v>
      </c>
      <c r="V123">
        <v>0</v>
      </c>
      <c r="W123">
        <v>5.3000000000000007</v>
      </c>
      <c r="X123">
        <v>10.08</v>
      </c>
      <c r="Y123">
        <v>45014</v>
      </c>
      <c r="Z123">
        <v>45042</v>
      </c>
      <c r="AA123">
        <v>28</v>
      </c>
      <c r="AB123">
        <v>4</v>
      </c>
    </row>
    <row r="124" spans="1:28" x14ac:dyDescent="0.25">
      <c r="A124" s="125">
        <v>623</v>
      </c>
      <c r="B124" s="124" t="s">
        <v>721</v>
      </c>
      <c r="C124" s="124">
        <v>2</v>
      </c>
      <c r="D124" s="124">
        <v>141</v>
      </c>
      <c r="E124" s="124">
        <v>395</v>
      </c>
      <c r="F124" s="124">
        <f t="shared" si="9"/>
        <v>254</v>
      </c>
      <c r="G124" s="124">
        <v>1.75</v>
      </c>
      <c r="H124" s="124">
        <v>0</v>
      </c>
      <c r="I124" s="124">
        <v>-8790</v>
      </c>
      <c r="J124" s="124">
        <v>4067</v>
      </c>
      <c r="K124" s="124">
        <f t="shared" si="10"/>
        <v>2844.7999999999997</v>
      </c>
      <c r="L124" s="124">
        <v>0</v>
      </c>
      <c r="M124" s="130">
        <f t="shared" si="11"/>
        <v>134.62</v>
      </c>
      <c r="N124" s="130">
        <f t="shared" si="12"/>
        <v>256.03199999999998</v>
      </c>
      <c r="O124" s="138">
        <f t="shared" si="13"/>
        <v>7302.4519999999993</v>
      </c>
      <c r="P124" s="124">
        <v>0</v>
      </c>
      <c r="Q124" s="130">
        <f t="shared" si="14"/>
        <v>7302.4519999999993</v>
      </c>
      <c r="R124" s="124"/>
      <c r="S124" s="126"/>
      <c r="T124">
        <f t="shared" si="15"/>
        <v>2200</v>
      </c>
      <c r="U124">
        <f t="shared" si="16"/>
        <v>2844.7999999999997</v>
      </c>
      <c r="V124">
        <v>0</v>
      </c>
      <c r="W124">
        <v>134.62</v>
      </c>
      <c r="X124">
        <v>256.03199999999998</v>
      </c>
      <c r="Y124">
        <v>45015</v>
      </c>
      <c r="Z124">
        <v>45043</v>
      </c>
      <c r="AA124">
        <v>28</v>
      </c>
      <c r="AB124">
        <v>4</v>
      </c>
    </row>
    <row r="125" spans="1:28" x14ac:dyDescent="0.25">
      <c r="A125" s="125">
        <v>624</v>
      </c>
      <c r="B125" s="124" t="s">
        <v>722</v>
      </c>
      <c r="C125" s="124">
        <v>2</v>
      </c>
      <c r="D125" s="124">
        <v>53</v>
      </c>
      <c r="E125" s="124">
        <v>109</v>
      </c>
      <c r="F125" s="124">
        <f t="shared" si="9"/>
        <v>56</v>
      </c>
      <c r="G125" s="124">
        <v>2.25</v>
      </c>
      <c r="H125" s="124">
        <v>0.25</v>
      </c>
      <c r="I125" s="124">
        <v>-17580</v>
      </c>
      <c r="J125" s="124">
        <v>3932</v>
      </c>
      <c r="K125" s="124">
        <f t="shared" si="10"/>
        <v>2200</v>
      </c>
      <c r="L125" s="124">
        <v>550</v>
      </c>
      <c r="M125" s="130">
        <f t="shared" si="11"/>
        <v>29.68</v>
      </c>
      <c r="N125" s="130">
        <f t="shared" si="12"/>
        <v>56.447999999999993</v>
      </c>
      <c r="O125" s="138">
        <f t="shared" si="13"/>
        <v>6768.1280000000006</v>
      </c>
      <c r="P125" s="124">
        <v>6030</v>
      </c>
      <c r="Q125" s="130">
        <f t="shared" si="14"/>
        <v>738.12800000000061</v>
      </c>
      <c r="R125" s="124"/>
      <c r="S125" s="126"/>
      <c r="T125">
        <f t="shared" si="15"/>
        <v>2200</v>
      </c>
      <c r="U125">
        <f t="shared" si="16"/>
        <v>627.19999999999993</v>
      </c>
      <c r="V125">
        <v>550</v>
      </c>
      <c r="W125">
        <v>29.68</v>
      </c>
      <c r="X125">
        <v>56.447999999999993</v>
      </c>
      <c r="Y125">
        <v>45015</v>
      </c>
      <c r="Z125">
        <v>45043</v>
      </c>
      <c r="AA125">
        <v>28</v>
      </c>
      <c r="AB125">
        <v>4</v>
      </c>
    </row>
    <row r="126" spans="1:28" x14ac:dyDescent="0.25">
      <c r="A126" s="125">
        <v>625</v>
      </c>
      <c r="B126" s="124" t="s">
        <v>723</v>
      </c>
      <c r="C126" s="124">
        <v>1</v>
      </c>
      <c r="D126" s="124">
        <v>34</v>
      </c>
      <c r="E126" s="124">
        <v>48</v>
      </c>
      <c r="F126" s="124">
        <f t="shared" si="9"/>
        <v>14</v>
      </c>
      <c r="G126" s="124">
        <v>1</v>
      </c>
      <c r="H126" s="124">
        <v>0</v>
      </c>
      <c r="I126" s="124">
        <v>-17580</v>
      </c>
      <c r="J126" s="124">
        <v>3077</v>
      </c>
      <c r="K126" s="124">
        <f t="shared" si="10"/>
        <v>1100</v>
      </c>
      <c r="L126" s="124">
        <v>0</v>
      </c>
      <c r="M126" s="130">
        <f t="shared" si="11"/>
        <v>7.42</v>
      </c>
      <c r="N126" s="130">
        <f t="shared" si="12"/>
        <v>14.111999999999998</v>
      </c>
      <c r="O126" s="138">
        <f t="shared" si="13"/>
        <v>4198.5320000000002</v>
      </c>
      <c r="P126" s="124">
        <v>0</v>
      </c>
      <c r="Q126" s="130">
        <f t="shared" si="14"/>
        <v>4198.5320000000002</v>
      </c>
      <c r="R126" s="124"/>
      <c r="S126" s="126"/>
      <c r="T126">
        <f t="shared" si="15"/>
        <v>1100</v>
      </c>
      <c r="U126">
        <f t="shared" si="16"/>
        <v>156.79999999999998</v>
      </c>
      <c r="V126">
        <v>0</v>
      </c>
      <c r="W126">
        <v>7.42</v>
      </c>
      <c r="X126">
        <v>14.111999999999998</v>
      </c>
      <c r="Y126">
        <v>45015</v>
      </c>
      <c r="Z126">
        <v>45043</v>
      </c>
      <c r="AA126">
        <v>28</v>
      </c>
      <c r="AB126">
        <v>4</v>
      </c>
    </row>
    <row r="127" spans="1:28" x14ac:dyDescent="0.25">
      <c r="A127" s="125">
        <v>626</v>
      </c>
      <c r="B127" s="124" t="s">
        <v>724</v>
      </c>
      <c r="C127" s="124">
        <v>2</v>
      </c>
      <c r="D127" s="124">
        <v>138</v>
      </c>
      <c r="E127" s="124">
        <v>184</v>
      </c>
      <c r="F127" s="124">
        <f t="shared" si="9"/>
        <v>46</v>
      </c>
      <c r="G127" s="124">
        <v>2</v>
      </c>
      <c r="H127" s="124">
        <v>0</v>
      </c>
      <c r="I127" s="124">
        <v>-17580</v>
      </c>
      <c r="J127" s="124">
        <v>2383</v>
      </c>
      <c r="K127" s="124">
        <f t="shared" si="10"/>
        <v>2200</v>
      </c>
      <c r="L127" s="124">
        <v>0</v>
      </c>
      <c r="M127" s="130">
        <f t="shared" si="11"/>
        <v>24.380000000000003</v>
      </c>
      <c r="N127" s="130">
        <f t="shared" si="12"/>
        <v>46.367999999999995</v>
      </c>
      <c r="O127" s="138">
        <f t="shared" si="13"/>
        <v>4653.7480000000005</v>
      </c>
      <c r="P127" s="124">
        <v>2300</v>
      </c>
      <c r="Q127" s="130">
        <f t="shared" si="14"/>
        <v>2353.7480000000005</v>
      </c>
      <c r="R127" s="124"/>
      <c r="S127" s="126"/>
      <c r="T127">
        <f t="shared" si="15"/>
        <v>2200</v>
      </c>
      <c r="U127">
        <f t="shared" si="16"/>
        <v>515.19999999999993</v>
      </c>
      <c r="V127">
        <v>0</v>
      </c>
      <c r="W127">
        <v>24.380000000000003</v>
      </c>
      <c r="X127">
        <v>46.367999999999995</v>
      </c>
      <c r="Y127">
        <v>45015</v>
      </c>
      <c r="Z127">
        <v>45043</v>
      </c>
      <c r="AA127">
        <v>28</v>
      </c>
      <c r="AB127">
        <v>4</v>
      </c>
    </row>
    <row r="128" spans="1:28" x14ac:dyDescent="0.25">
      <c r="A128" s="125">
        <v>627</v>
      </c>
      <c r="B128" s="124" t="s">
        <v>725</v>
      </c>
      <c r="C128" s="124">
        <v>2</v>
      </c>
      <c r="D128" s="124">
        <v>46</v>
      </c>
      <c r="E128" s="124">
        <v>75</v>
      </c>
      <c r="F128" s="124">
        <f t="shared" si="9"/>
        <v>29</v>
      </c>
      <c r="G128" s="124">
        <v>2.25</v>
      </c>
      <c r="H128" s="124">
        <v>0.25</v>
      </c>
      <c r="I128" s="124">
        <v>-17580</v>
      </c>
      <c r="J128" s="124">
        <v>1965</v>
      </c>
      <c r="K128" s="124">
        <f t="shared" si="10"/>
        <v>2200</v>
      </c>
      <c r="L128" s="124">
        <v>550</v>
      </c>
      <c r="M128" s="130">
        <f t="shared" si="11"/>
        <v>15.370000000000001</v>
      </c>
      <c r="N128" s="130">
        <f t="shared" si="12"/>
        <v>29.231999999999996</v>
      </c>
      <c r="O128" s="138">
        <f t="shared" si="13"/>
        <v>4759.6019999999999</v>
      </c>
      <c r="P128" s="124">
        <v>2300</v>
      </c>
      <c r="Q128" s="130">
        <f t="shared" si="14"/>
        <v>2459.6019999999999</v>
      </c>
      <c r="R128" s="124"/>
      <c r="S128" s="126"/>
      <c r="T128">
        <f t="shared" si="15"/>
        <v>2200</v>
      </c>
      <c r="U128">
        <f t="shared" si="16"/>
        <v>324.79999999999995</v>
      </c>
      <c r="V128">
        <v>550</v>
      </c>
      <c r="W128">
        <v>15.370000000000001</v>
      </c>
      <c r="X128">
        <v>29.231999999999996</v>
      </c>
      <c r="Y128">
        <v>45015</v>
      </c>
      <c r="Z128">
        <v>45043</v>
      </c>
      <c r="AA128">
        <v>28</v>
      </c>
      <c r="AB128">
        <v>4</v>
      </c>
    </row>
    <row r="129" spans="1:28" x14ac:dyDescent="0.25">
      <c r="A129" s="125">
        <v>628</v>
      </c>
      <c r="B129" s="124" t="s">
        <v>726</v>
      </c>
      <c r="C129" s="124">
        <v>2</v>
      </c>
      <c r="D129" s="124">
        <v>807</v>
      </c>
      <c r="E129" s="124">
        <v>865</v>
      </c>
      <c r="F129" s="124">
        <f t="shared" si="9"/>
        <v>58</v>
      </c>
      <c r="G129" s="124">
        <v>2.25</v>
      </c>
      <c r="H129" s="124">
        <v>0.25</v>
      </c>
      <c r="I129" s="124">
        <v>-17580</v>
      </c>
      <c r="J129" s="124">
        <v>1307</v>
      </c>
      <c r="K129" s="124">
        <f t="shared" si="10"/>
        <v>2200</v>
      </c>
      <c r="L129" s="124">
        <v>550</v>
      </c>
      <c r="M129" s="130">
        <f t="shared" si="11"/>
        <v>30.740000000000002</v>
      </c>
      <c r="N129" s="130">
        <f t="shared" si="12"/>
        <v>58.463999999999992</v>
      </c>
      <c r="O129" s="138">
        <f t="shared" si="13"/>
        <v>4146.2039999999997</v>
      </c>
      <c r="P129" s="124">
        <v>3000</v>
      </c>
      <c r="Q129" s="130">
        <f t="shared" si="14"/>
        <v>1146.2039999999997</v>
      </c>
      <c r="R129" s="124"/>
      <c r="S129" s="126"/>
      <c r="T129">
        <f t="shared" si="15"/>
        <v>2200</v>
      </c>
      <c r="U129">
        <f t="shared" si="16"/>
        <v>649.59999999999991</v>
      </c>
      <c r="V129">
        <v>550</v>
      </c>
      <c r="W129">
        <v>30.740000000000002</v>
      </c>
      <c r="X129">
        <v>58.463999999999992</v>
      </c>
      <c r="Y129">
        <v>45014</v>
      </c>
      <c r="Z129">
        <v>45042</v>
      </c>
      <c r="AA129">
        <v>28</v>
      </c>
      <c r="AB129">
        <v>4</v>
      </c>
    </row>
    <row r="130" spans="1:28" x14ac:dyDescent="0.25">
      <c r="A130" s="125">
        <v>629</v>
      </c>
      <c r="B130" s="124" t="s">
        <v>727</v>
      </c>
      <c r="C130" s="124">
        <v>2</v>
      </c>
      <c r="D130" s="124">
        <v>0</v>
      </c>
      <c r="E130" s="124">
        <v>69</v>
      </c>
      <c r="F130" s="124">
        <f t="shared" si="9"/>
        <v>69</v>
      </c>
      <c r="G130" s="124">
        <v>1</v>
      </c>
      <c r="H130" s="124">
        <v>0</v>
      </c>
      <c r="I130" s="124">
        <v>-17580</v>
      </c>
      <c r="J130" s="124">
        <v>-2374</v>
      </c>
      <c r="K130" s="124">
        <f t="shared" si="10"/>
        <v>2200</v>
      </c>
      <c r="L130" s="124">
        <v>0</v>
      </c>
      <c r="M130" s="130">
        <f t="shared" si="11"/>
        <v>36.57</v>
      </c>
      <c r="N130" s="130">
        <f t="shared" si="12"/>
        <v>69.551999999999992</v>
      </c>
      <c r="O130" s="138">
        <f t="shared" si="13"/>
        <v>-67.878000000000014</v>
      </c>
      <c r="P130" s="124">
        <v>0</v>
      </c>
      <c r="Q130" s="130">
        <f t="shared" si="14"/>
        <v>-67.878000000000014</v>
      </c>
      <c r="R130" s="124"/>
      <c r="S130" s="126"/>
      <c r="T130">
        <f t="shared" si="15"/>
        <v>2200</v>
      </c>
      <c r="U130">
        <f t="shared" si="16"/>
        <v>772.8</v>
      </c>
      <c r="V130">
        <v>0</v>
      </c>
      <c r="W130">
        <v>36.57</v>
      </c>
      <c r="X130">
        <v>69.551999999999992</v>
      </c>
      <c r="Y130">
        <v>45014</v>
      </c>
      <c r="Z130">
        <v>45042</v>
      </c>
      <c r="AA130">
        <v>28</v>
      </c>
      <c r="AB130">
        <v>4</v>
      </c>
    </row>
    <row r="131" spans="1:28" x14ac:dyDescent="0.25">
      <c r="A131" s="125">
        <v>630</v>
      </c>
      <c r="B131" s="124" t="s">
        <v>728</v>
      </c>
      <c r="C131" s="124">
        <v>2</v>
      </c>
      <c r="D131" s="124">
        <v>32</v>
      </c>
      <c r="E131" s="124">
        <v>79</v>
      </c>
      <c r="F131" s="124">
        <f t="shared" ref="F131:F144" si="17">E131-D131</f>
        <v>47</v>
      </c>
      <c r="G131" s="124">
        <v>1.75</v>
      </c>
      <c r="H131" s="124">
        <v>0</v>
      </c>
      <c r="I131" s="124">
        <v>-4100</v>
      </c>
      <c r="J131" s="124">
        <v>1049</v>
      </c>
      <c r="K131" s="124">
        <f t="shared" ref="K131:K144" si="18">MAX(T131,U131)</f>
        <v>2200</v>
      </c>
      <c r="L131" s="124">
        <v>0</v>
      </c>
      <c r="M131" s="130">
        <f t="shared" ref="M131:M144" si="19">F131*0.53</f>
        <v>24.91</v>
      </c>
      <c r="N131" s="130">
        <f t="shared" ref="N131:N144" si="20">U131*9%</f>
        <v>47.375999999999998</v>
      </c>
      <c r="O131" s="138">
        <f t="shared" ref="O131:O144" si="21">J131+K131+L131+M131+N131</f>
        <v>3321.2860000000001</v>
      </c>
      <c r="P131" s="124">
        <v>2300</v>
      </c>
      <c r="Q131" s="130">
        <f t="shared" ref="Q131:Q144" si="22">O131-P131</f>
        <v>1021.2860000000001</v>
      </c>
      <c r="R131" s="124"/>
      <c r="S131" s="126"/>
      <c r="T131">
        <f t="shared" ref="T131:T144" si="23">C131*AB131*275</f>
        <v>2200</v>
      </c>
      <c r="U131">
        <f t="shared" ref="U131:U144" si="24">F131*11.2</f>
        <v>526.4</v>
      </c>
      <c r="V131">
        <v>0</v>
      </c>
      <c r="W131">
        <v>24.91</v>
      </c>
      <c r="X131">
        <v>47.375999999999998</v>
      </c>
      <c r="Y131">
        <v>45014</v>
      </c>
      <c r="Z131">
        <v>45042</v>
      </c>
      <c r="AA131">
        <v>28</v>
      </c>
      <c r="AB131">
        <v>4</v>
      </c>
    </row>
    <row r="132" spans="1:28" x14ac:dyDescent="0.25">
      <c r="A132" s="125">
        <v>631</v>
      </c>
      <c r="B132" s="124" t="s">
        <v>729</v>
      </c>
      <c r="C132" s="124">
        <v>1</v>
      </c>
      <c r="D132" s="124">
        <v>4</v>
      </c>
      <c r="E132" s="124">
        <v>17</v>
      </c>
      <c r="F132" s="124">
        <f t="shared" si="17"/>
        <v>13</v>
      </c>
      <c r="G132" s="124">
        <v>0.5</v>
      </c>
      <c r="H132" s="124">
        <v>0</v>
      </c>
      <c r="I132" s="124">
        <v>-8790</v>
      </c>
      <c r="J132" s="124">
        <v>234</v>
      </c>
      <c r="K132" s="124">
        <f t="shared" si="18"/>
        <v>1375</v>
      </c>
      <c r="L132" s="124">
        <v>0</v>
      </c>
      <c r="M132" s="130">
        <f t="shared" si="19"/>
        <v>6.8900000000000006</v>
      </c>
      <c r="N132" s="130">
        <f t="shared" si="20"/>
        <v>13.103999999999999</v>
      </c>
      <c r="O132" s="138">
        <f t="shared" si="21"/>
        <v>1628.9940000000001</v>
      </c>
      <c r="P132" s="124">
        <v>1150</v>
      </c>
      <c r="Q132" s="130">
        <f t="shared" si="22"/>
        <v>478.99400000000014</v>
      </c>
      <c r="R132" s="124"/>
      <c r="S132" s="126"/>
      <c r="T132">
        <f t="shared" si="23"/>
        <v>1375</v>
      </c>
      <c r="U132">
        <f t="shared" si="24"/>
        <v>145.6</v>
      </c>
      <c r="V132">
        <v>0</v>
      </c>
      <c r="W132">
        <v>6.8900000000000006</v>
      </c>
      <c r="X132">
        <v>13.103999999999999</v>
      </c>
      <c r="Y132">
        <v>45010</v>
      </c>
      <c r="Z132">
        <v>45045</v>
      </c>
      <c r="AA132">
        <v>35</v>
      </c>
      <c r="AB132">
        <v>5</v>
      </c>
    </row>
    <row r="133" spans="1:28" x14ac:dyDescent="0.25">
      <c r="A133" s="125">
        <v>632</v>
      </c>
      <c r="B133" s="124" t="s">
        <v>730</v>
      </c>
      <c r="C133" s="124">
        <v>2</v>
      </c>
      <c r="D133" s="124">
        <v>50</v>
      </c>
      <c r="E133" s="124">
        <v>96</v>
      </c>
      <c r="F133" s="124">
        <f t="shared" si="17"/>
        <v>46</v>
      </c>
      <c r="G133" s="124">
        <v>2.25</v>
      </c>
      <c r="H133" s="124">
        <v>0.25</v>
      </c>
      <c r="I133" s="124">
        <v>-17580</v>
      </c>
      <c r="J133" s="124">
        <v>4202</v>
      </c>
      <c r="K133" s="124">
        <f t="shared" si="18"/>
        <v>2750</v>
      </c>
      <c r="L133" s="124">
        <v>687.5</v>
      </c>
      <c r="M133" s="130">
        <f t="shared" si="19"/>
        <v>24.380000000000003</v>
      </c>
      <c r="N133" s="130">
        <f t="shared" si="20"/>
        <v>46.367999999999995</v>
      </c>
      <c r="O133" s="138">
        <f t="shared" si="21"/>
        <v>7710.2480000000005</v>
      </c>
      <c r="P133" s="124">
        <v>5150</v>
      </c>
      <c r="Q133" s="130">
        <f t="shared" si="22"/>
        <v>2560.2480000000005</v>
      </c>
      <c r="R133" s="124"/>
      <c r="S133" s="126"/>
      <c r="T133">
        <f t="shared" si="23"/>
        <v>2750</v>
      </c>
      <c r="U133">
        <f t="shared" si="24"/>
        <v>515.19999999999993</v>
      </c>
      <c r="V133">
        <v>687.5</v>
      </c>
      <c r="W133">
        <v>24.380000000000003</v>
      </c>
      <c r="X133">
        <v>46.367999999999995</v>
      </c>
      <c r="Y133">
        <v>45005</v>
      </c>
      <c r="Z133">
        <v>45040</v>
      </c>
      <c r="AA133">
        <v>35</v>
      </c>
      <c r="AB133">
        <v>5</v>
      </c>
    </row>
    <row r="134" spans="1:28" x14ac:dyDescent="0.25">
      <c r="A134" s="125">
        <v>633</v>
      </c>
      <c r="B134" s="124" t="s">
        <v>731</v>
      </c>
      <c r="C134" s="124">
        <v>2</v>
      </c>
      <c r="D134" s="124">
        <v>28</v>
      </c>
      <c r="E134" s="124">
        <v>52</v>
      </c>
      <c r="F134" s="124">
        <f t="shared" si="17"/>
        <v>24</v>
      </c>
      <c r="G134" s="124">
        <v>0.75</v>
      </c>
      <c r="H134" s="124">
        <v>0</v>
      </c>
      <c r="I134" s="124">
        <v>-17580</v>
      </c>
      <c r="J134" s="124">
        <v>493</v>
      </c>
      <c r="K134" s="124">
        <f t="shared" si="18"/>
        <v>2750</v>
      </c>
      <c r="L134" s="124">
        <v>0</v>
      </c>
      <c r="M134" s="130">
        <f t="shared" si="19"/>
        <v>12.72</v>
      </c>
      <c r="N134" s="130">
        <f t="shared" si="20"/>
        <v>24.191999999999997</v>
      </c>
      <c r="O134" s="138">
        <f t="shared" si="21"/>
        <v>3279.9119999999998</v>
      </c>
      <c r="P134" s="124">
        <v>2300</v>
      </c>
      <c r="Q134" s="130">
        <f t="shared" si="22"/>
        <v>979.91199999999981</v>
      </c>
      <c r="R134" s="124"/>
      <c r="S134" s="126"/>
      <c r="T134">
        <f t="shared" si="23"/>
        <v>2750</v>
      </c>
      <c r="U134">
        <f t="shared" si="24"/>
        <v>268.79999999999995</v>
      </c>
      <c r="V134">
        <v>0</v>
      </c>
      <c r="W134">
        <v>12.72</v>
      </c>
      <c r="X134">
        <v>24.191999999999997</v>
      </c>
      <c r="Y134">
        <v>45010</v>
      </c>
      <c r="Z134">
        <v>45045</v>
      </c>
      <c r="AA134">
        <v>35</v>
      </c>
      <c r="AB134">
        <v>5</v>
      </c>
    </row>
    <row r="135" spans="1:28" x14ac:dyDescent="0.25">
      <c r="A135" s="125">
        <v>634</v>
      </c>
      <c r="B135" s="124" t="s">
        <v>732</v>
      </c>
      <c r="C135" s="124">
        <v>2</v>
      </c>
      <c r="D135" s="124">
        <v>51</v>
      </c>
      <c r="E135" s="124">
        <v>91</v>
      </c>
      <c r="F135" s="124">
        <f t="shared" si="17"/>
        <v>40</v>
      </c>
      <c r="G135" s="124">
        <v>2</v>
      </c>
      <c r="H135" s="124">
        <v>0</v>
      </c>
      <c r="I135" s="124">
        <v>-17580</v>
      </c>
      <c r="J135" s="124">
        <v>-1121</v>
      </c>
      <c r="K135" s="124">
        <f t="shared" si="18"/>
        <v>2200</v>
      </c>
      <c r="L135" s="124">
        <v>0</v>
      </c>
      <c r="M135" s="130">
        <f t="shared" si="19"/>
        <v>21.200000000000003</v>
      </c>
      <c r="N135" s="130">
        <f t="shared" si="20"/>
        <v>40.32</v>
      </c>
      <c r="O135" s="138">
        <f t="shared" si="21"/>
        <v>1140.52</v>
      </c>
      <c r="P135" s="124">
        <v>3400</v>
      </c>
      <c r="Q135" s="130">
        <f t="shared" si="22"/>
        <v>-2259.48</v>
      </c>
      <c r="R135" s="124"/>
      <c r="S135" s="126"/>
      <c r="T135">
        <f t="shared" si="23"/>
        <v>2200</v>
      </c>
      <c r="U135">
        <f t="shared" si="24"/>
        <v>448</v>
      </c>
      <c r="V135">
        <v>0</v>
      </c>
      <c r="W135">
        <v>21.200000000000003</v>
      </c>
      <c r="X135">
        <v>40.32</v>
      </c>
      <c r="Y135">
        <v>45016</v>
      </c>
      <c r="Z135">
        <v>45044</v>
      </c>
      <c r="AA135">
        <v>28</v>
      </c>
      <c r="AB135">
        <v>4</v>
      </c>
    </row>
    <row r="136" spans="1:28" x14ac:dyDescent="0.25">
      <c r="A136" s="125">
        <v>635</v>
      </c>
      <c r="B136" s="124" t="s">
        <v>733</v>
      </c>
      <c r="C136" s="124">
        <v>2</v>
      </c>
      <c r="D136" s="124">
        <v>48</v>
      </c>
      <c r="E136" s="124">
        <v>111</v>
      </c>
      <c r="F136" s="124">
        <f t="shared" si="17"/>
        <v>63</v>
      </c>
      <c r="G136" s="124">
        <v>2</v>
      </c>
      <c r="H136" s="124">
        <v>0</v>
      </c>
      <c r="I136" s="124">
        <v>-17580</v>
      </c>
      <c r="J136" s="124">
        <v>2273</v>
      </c>
      <c r="K136" s="124">
        <f t="shared" si="18"/>
        <v>2200</v>
      </c>
      <c r="L136" s="124">
        <v>0</v>
      </c>
      <c r="M136" s="130">
        <f t="shared" si="19"/>
        <v>33.39</v>
      </c>
      <c r="N136" s="130">
        <f t="shared" si="20"/>
        <v>63.503999999999991</v>
      </c>
      <c r="O136" s="138">
        <f t="shared" si="21"/>
        <v>4569.8940000000002</v>
      </c>
      <c r="P136" s="124">
        <v>4600</v>
      </c>
      <c r="Q136" s="130">
        <f t="shared" si="22"/>
        <v>-30.105999999999767</v>
      </c>
      <c r="R136" s="124"/>
      <c r="S136" s="126"/>
      <c r="T136">
        <f t="shared" si="23"/>
        <v>2200</v>
      </c>
      <c r="U136">
        <f t="shared" si="24"/>
        <v>705.59999999999991</v>
      </c>
      <c r="V136">
        <v>0</v>
      </c>
      <c r="W136">
        <v>33.39</v>
      </c>
      <c r="X136">
        <v>63.503999999999991</v>
      </c>
      <c r="Y136">
        <v>45016</v>
      </c>
      <c r="Z136">
        <v>45044</v>
      </c>
      <c r="AA136">
        <v>28</v>
      </c>
      <c r="AB136">
        <v>4</v>
      </c>
    </row>
    <row r="137" spans="1:28" x14ac:dyDescent="0.25">
      <c r="A137" s="125">
        <v>636</v>
      </c>
      <c r="B137" s="124" t="s">
        <v>734</v>
      </c>
      <c r="C137" s="124">
        <v>2</v>
      </c>
      <c r="D137" s="124">
        <v>76</v>
      </c>
      <c r="E137" s="124">
        <v>107</v>
      </c>
      <c r="F137" s="124">
        <f t="shared" si="17"/>
        <v>31</v>
      </c>
      <c r="G137" s="124">
        <v>2.75</v>
      </c>
      <c r="H137" s="124">
        <v>0.75</v>
      </c>
      <c r="I137" s="124">
        <v>-17580</v>
      </c>
      <c r="J137" s="124">
        <v>93</v>
      </c>
      <c r="K137" s="124">
        <f t="shared" si="18"/>
        <v>2200</v>
      </c>
      <c r="L137" s="124">
        <v>1650</v>
      </c>
      <c r="M137" s="130">
        <f t="shared" si="19"/>
        <v>16.43</v>
      </c>
      <c r="N137" s="130">
        <f t="shared" si="20"/>
        <v>31.247999999999998</v>
      </c>
      <c r="O137" s="138">
        <f t="shared" si="21"/>
        <v>3990.6779999999999</v>
      </c>
      <c r="P137" s="124">
        <v>4038</v>
      </c>
      <c r="Q137" s="130">
        <f t="shared" si="22"/>
        <v>-47.322000000000116</v>
      </c>
      <c r="R137" s="124"/>
      <c r="S137" s="126"/>
      <c r="T137">
        <f t="shared" si="23"/>
        <v>2200</v>
      </c>
      <c r="U137">
        <f t="shared" si="24"/>
        <v>347.2</v>
      </c>
      <c r="V137">
        <v>1650</v>
      </c>
      <c r="W137">
        <v>16.43</v>
      </c>
      <c r="X137">
        <v>31.247999999999998</v>
      </c>
      <c r="Y137">
        <v>45016</v>
      </c>
      <c r="Z137">
        <v>45044</v>
      </c>
      <c r="AA137">
        <v>28</v>
      </c>
      <c r="AB137">
        <v>4</v>
      </c>
    </row>
    <row r="138" spans="1:28" x14ac:dyDescent="0.25">
      <c r="A138" s="125">
        <v>637</v>
      </c>
      <c r="B138" s="124" t="s">
        <v>735</v>
      </c>
      <c r="C138" s="124">
        <v>2</v>
      </c>
      <c r="D138" s="124">
        <v>10</v>
      </c>
      <c r="E138" s="124">
        <v>55</v>
      </c>
      <c r="F138" s="124">
        <f t="shared" si="17"/>
        <v>45</v>
      </c>
      <c r="G138" s="124">
        <v>1.5</v>
      </c>
      <c r="H138" s="124">
        <v>0</v>
      </c>
      <c r="I138" s="124">
        <v>-17580</v>
      </c>
      <c r="J138" s="124">
        <v>1666</v>
      </c>
      <c r="K138" s="124">
        <f t="shared" si="18"/>
        <v>2200</v>
      </c>
      <c r="L138" s="124">
        <v>0</v>
      </c>
      <c r="M138" s="130">
        <f t="shared" si="19"/>
        <v>23.85</v>
      </c>
      <c r="N138" s="130">
        <f t="shared" si="20"/>
        <v>45.359999999999992</v>
      </c>
      <c r="O138" s="138">
        <f t="shared" si="21"/>
        <v>3935.21</v>
      </c>
      <c r="P138" s="124">
        <v>2300</v>
      </c>
      <c r="Q138" s="130">
        <f t="shared" si="22"/>
        <v>1635.21</v>
      </c>
      <c r="R138" s="124"/>
      <c r="S138" s="126"/>
      <c r="T138">
        <f t="shared" si="23"/>
        <v>2200</v>
      </c>
      <c r="U138">
        <f t="shared" si="24"/>
        <v>503.99999999999994</v>
      </c>
      <c r="V138">
        <v>0</v>
      </c>
      <c r="W138">
        <v>23.85</v>
      </c>
      <c r="X138">
        <v>45.359999999999992</v>
      </c>
      <c r="Y138">
        <v>45018</v>
      </c>
      <c r="Z138">
        <v>45046</v>
      </c>
      <c r="AA138">
        <v>28</v>
      </c>
      <c r="AB138">
        <v>4</v>
      </c>
    </row>
    <row r="139" spans="1:28" x14ac:dyDescent="0.25">
      <c r="A139" s="125">
        <v>638</v>
      </c>
      <c r="B139" s="124" t="s">
        <v>1008</v>
      </c>
      <c r="C139" s="124">
        <v>2</v>
      </c>
      <c r="D139" s="124">
        <v>0</v>
      </c>
      <c r="E139" s="124">
        <v>288</v>
      </c>
      <c r="F139" s="124">
        <f t="shared" si="17"/>
        <v>288</v>
      </c>
      <c r="G139" s="124">
        <v>3</v>
      </c>
      <c r="H139" s="124">
        <v>1</v>
      </c>
      <c r="I139" s="124">
        <v>-17580</v>
      </c>
      <c r="J139" s="124">
        <v>0</v>
      </c>
      <c r="K139" s="124">
        <f t="shared" si="18"/>
        <v>3850</v>
      </c>
      <c r="L139" s="124">
        <v>3850</v>
      </c>
      <c r="M139" s="130">
        <f t="shared" si="19"/>
        <v>152.64000000000001</v>
      </c>
      <c r="N139" s="130">
        <f t="shared" si="20"/>
        <v>290.30399999999997</v>
      </c>
      <c r="O139" s="138">
        <f t="shared" si="21"/>
        <v>8142.9440000000004</v>
      </c>
      <c r="P139" s="124">
        <v>4500</v>
      </c>
      <c r="Q139" s="130">
        <f t="shared" si="22"/>
        <v>3642.9440000000004</v>
      </c>
      <c r="R139" s="124"/>
      <c r="S139" s="126"/>
      <c r="T139">
        <f t="shared" si="23"/>
        <v>3850</v>
      </c>
      <c r="U139">
        <f t="shared" si="24"/>
        <v>3225.6</v>
      </c>
      <c r="V139">
        <v>3850</v>
      </c>
      <c r="W139">
        <v>152.64000000000001</v>
      </c>
      <c r="X139">
        <v>290.30399999999997</v>
      </c>
      <c r="Y139">
        <v>44995</v>
      </c>
      <c r="Z139">
        <v>45044</v>
      </c>
      <c r="AA139">
        <v>49</v>
      </c>
      <c r="AB139">
        <v>7</v>
      </c>
    </row>
    <row r="140" spans="1:28" x14ac:dyDescent="0.25">
      <c r="A140" s="125">
        <v>639</v>
      </c>
      <c r="B140" s="124" t="s">
        <v>1009</v>
      </c>
      <c r="C140" s="124">
        <v>2</v>
      </c>
      <c r="D140" s="124">
        <v>0</v>
      </c>
      <c r="E140" s="124">
        <v>48</v>
      </c>
      <c r="F140" s="124">
        <f t="shared" si="17"/>
        <v>48</v>
      </c>
      <c r="G140" s="124">
        <v>1.25</v>
      </c>
      <c r="H140" s="124">
        <v>0</v>
      </c>
      <c r="I140" s="124">
        <v>-17580</v>
      </c>
      <c r="J140" s="124">
        <v>0</v>
      </c>
      <c r="K140" s="124">
        <f t="shared" si="18"/>
        <v>3850</v>
      </c>
      <c r="L140" s="124">
        <v>0</v>
      </c>
      <c r="M140" s="130">
        <f t="shared" si="19"/>
        <v>25.44</v>
      </c>
      <c r="N140" s="130">
        <f t="shared" si="20"/>
        <v>48.383999999999993</v>
      </c>
      <c r="O140" s="138">
        <f t="shared" si="21"/>
        <v>3923.8240000000001</v>
      </c>
      <c r="P140" s="124">
        <v>2300</v>
      </c>
      <c r="Q140" s="130">
        <f t="shared" si="22"/>
        <v>1623.8240000000001</v>
      </c>
      <c r="R140" s="124"/>
      <c r="S140" s="126"/>
      <c r="T140">
        <f t="shared" si="23"/>
        <v>3850</v>
      </c>
      <c r="U140">
        <f t="shared" si="24"/>
        <v>537.59999999999991</v>
      </c>
      <c r="V140">
        <v>0</v>
      </c>
      <c r="W140">
        <v>25.44</v>
      </c>
      <c r="X140">
        <v>48.383999999999993</v>
      </c>
      <c r="Y140">
        <v>44995</v>
      </c>
      <c r="Z140">
        <v>45044</v>
      </c>
      <c r="AA140">
        <v>49</v>
      </c>
      <c r="AB140">
        <v>7</v>
      </c>
    </row>
    <row r="141" spans="1:28" x14ac:dyDescent="0.25">
      <c r="A141" s="125">
        <v>640</v>
      </c>
      <c r="B141" s="124" t="s">
        <v>1010</v>
      </c>
      <c r="C141" s="124">
        <v>3</v>
      </c>
      <c r="D141" s="124">
        <v>0</v>
      </c>
      <c r="E141" s="124">
        <v>176</v>
      </c>
      <c r="F141" s="124">
        <f t="shared" si="17"/>
        <v>176</v>
      </c>
      <c r="G141" s="124">
        <v>2.5</v>
      </c>
      <c r="H141" s="124">
        <v>0</v>
      </c>
      <c r="I141" s="124">
        <v>-26370</v>
      </c>
      <c r="J141" s="124">
        <v>0</v>
      </c>
      <c r="K141" s="124">
        <f t="shared" si="18"/>
        <v>5775</v>
      </c>
      <c r="L141" s="124">
        <v>0</v>
      </c>
      <c r="M141" s="130">
        <f t="shared" si="19"/>
        <v>93.28</v>
      </c>
      <c r="N141" s="130">
        <f t="shared" si="20"/>
        <v>177.40799999999999</v>
      </c>
      <c r="O141" s="138">
        <f t="shared" si="21"/>
        <v>6045.6880000000001</v>
      </c>
      <c r="P141" s="124">
        <v>3450</v>
      </c>
      <c r="Q141" s="130">
        <f t="shared" si="22"/>
        <v>2595.6880000000001</v>
      </c>
      <c r="R141" s="124"/>
      <c r="S141" s="126"/>
      <c r="T141">
        <f t="shared" si="23"/>
        <v>5775</v>
      </c>
      <c r="U141">
        <f t="shared" si="24"/>
        <v>1971.1999999999998</v>
      </c>
      <c r="V141">
        <v>0</v>
      </c>
      <c r="W141">
        <v>93.28</v>
      </c>
      <c r="X141">
        <v>177.40799999999999</v>
      </c>
      <c r="Y141">
        <v>44995</v>
      </c>
      <c r="Z141">
        <v>45044</v>
      </c>
      <c r="AA141">
        <v>49</v>
      </c>
      <c r="AB141">
        <v>7</v>
      </c>
    </row>
    <row r="142" spans="1:28" x14ac:dyDescent="0.25">
      <c r="A142" s="125">
        <v>641</v>
      </c>
      <c r="B142" s="124" t="s">
        <v>1011</v>
      </c>
      <c r="C142" s="124">
        <v>2</v>
      </c>
      <c r="D142" s="124">
        <v>0</v>
      </c>
      <c r="E142" s="124">
        <v>45</v>
      </c>
      <c r="F142" s="124">
        <f t="shared" si="17"/>
        <v>45</v>
      </c>
      <c r="G142" s="124">
        <v>2</v>
      </c>
      <c r="H142" s="124">
        <v>0</v>
      </c>
      <c r="I142" s="124">
        <v>-17580</v>
      </c>
      <c r="J142" s="124">
        <v>0</v>
      </c>
      <c r="K142" s="124">
        <f t="shared" si="18"/>
        <v>2750</v>
      </c>
      <c r="L142" s="124">
        <v>0</v>
      </c>
      <c r="M142" s="130">
        <f t="shared" si="19"/>
        <v>23.85</v>
      </c>
      <c r="N142" s="130">
        <f t="shared" si="20"/>
        <v>45.359999999999992</v>
      </c>
      <c r="O142" s="138">
        <f t="shared" si="21"/>
        <v>2819.21</v>
      </c>
      <c r="P142" s="124">
        <v>2300</v>
      </c>
      <c r="Q142" s="130">
        <f t="shared" si="22"/>
        <v>519.21</v>
      </c>
      <c r="R142" s="124"/>
      <c r="S142" s="126"/>
      <c r="T142">
        <f t="shared" si="23"/>
        <v>2750</v>
      </c>
      <c r="U142">
        <f t="shared" si="24"/>
        <v>503.99999999999994</v>
      </c>
      <c r="V142">
        <v>0</v>
      </c>
      <c r="W142">
        <v>23.85</v>
      </c>
      <c r="X142">
        <v>45.359999999999992</v>
      </c>
      <c r="Y142">
        <v>45005</v>
      </c>
      <c r="Z142">
        <v>45040</v>
      </c>
      <c r="AA142">
        <v>35</v>
      </c>
      <c r="AB142">
        <v>5</v>
      </c>
    </row>
    <row r="143" spans="1:28" x14ac:dyDescent="0.25">
      <c r="A143" s="125">
        <v>642</v>
      </c>
      <c r="B143" s="124" t="s">
        <v>1012</v>
      </c>
      <c r="C143" s="124">
        <v>2</v>
      </c>
      <c r="D143" s="124">
        <v>0</v>
      </c>
      <c r="E143" s="124">
        <v>30</v>
      </c>
      <c r="F143" s="124">
        <f t="shared" si="17"/>
        <v>30</v>
      </c>
      <c r="G143" s="124">
        <v>1.5</v>
      </c>
      <c r="H143" s="124">
        <v>0</v>
      </c>
      <c r="I143" s="124">
        <v>-17580</v>
      </c>
      <c r="J143" s="124">
        <v>0</v>
      </c>
      <c r="K143" s="124">
        <f t="shared" si="18"/>
        <v>2750</v>
      </c>
      <c r="L143" s="124">
        <v>0</v>
      </c>
      <c r="M143" s="130">
        <f t="shared" si="19"/>
        <v>15.9</v>
      </c>
      <c r="N143" s="130">
        <f t="shared" si="20"/>
        <v>30.24</v>
      </c>
      <c r="O143" s="138">
        <f t="shared" si="21"/>
        <v>2796.14</v>
      </c>
      <c r="P143" s="124">
        <v>2300</v>
      </c>
      <c r="Q143" s="130">
        <f t="shared" si="22"/>
        <v>496.13999999999987</v>
      </c>
      <c r="R143" s="124"/>
      <c r="S143" s="126"/>
      <c r="T143">
        <f t="shared" si="23"/>
        <v>2750</v>
      </c>
      <c r="U143">
        <f t="shared" si="24"/>
        <v>336</v>
      </c>
      <c r="V143">
        <v>0</v>
      </c>
      <c r="W143">
        <v>15.9</v>
      </c>
      <c r="X143">
        <v>30.24</v>
      </c>
      <c r="Y143">
        <v>45005</v>
      </c>
      <c r="Z143">
        <v>45040</v>
      </c>
      <c r="AA143">
        <v>35</v>
      </c>
      <c r="AB143">
        <v>5</v>
      </c>
    </row>
    <row r="144" spans="1:28" ht="15.75" thickBot="1" x14ac:dyDescent="0.3">
      <c r="A144" s="127">
        <v>643</v>
      </c>
      <c r="B144" s="128" t="s">
        <v>1013</v>
      </c>
      <c r="C144" s="128">
        <v>2</v>
      </c>
      <c r="D144" s="128">
        <v>0</v>
      </c>
      <c r="E144" s="128">
        <v>59</v>
      </c>
      <c r="F144" s="128">
        <f t="shared" si="17"/>
        <v>59</v>
      </c>
      <c r="G144" s="128">
        <v>2.75</v>
      </c>
      <c r="H144" s="128">
        <v>0.75</v>
      </c>
      <c r="I144" s="128">
        <v>-17580</v>
      </c>
      <c r="J144" s="128">
        <v>0</v>
      </c>
      <c r="K144" s="128">
        <f t="shared" si="18"/>
        <v>2200</v>
      </c>
      <c r="L144" s="136">
        <v>1650</v>
      </c>
      <c r="M144" s="130">
        <f t="shared" si="19"/>
        <v>31.270000000000003</v>
      </c>
      <c r="N144" s="131">
        <f t="shared" si="20"/>
        <v>59.471999999999994</v>
      </c>
      <c r="O144" s="138">
        <f t="shared" si="21"/>
        <v>3940.7420000000002</v>
      </c>
      <c r="P144" s="124">
        <v>0</v>
      </c>
      <c r="Q144" s="131">
        <f t="shared" si="22"/>
        <v>3940.7420000000002</v>
      </c>
      <c r="R144" s="128"/>
      <c r="S144" s="129"/>
      <c r="T144">
        <f t="shared" si="23"/>
        <v>2200</v>
      </c>
      <c r="U144">
        <f t="shared" si="24"/>
        <v>660.8</v>
      </c>
      <c r="V144">
        <v>1650</v>
      </c>
      <c r="W144">
        <v>31.270000000000003</v>
      </c>
      <c r="X144">
        <v>59.471999999999994</v>
      </c>
      <c r="Y144">
        <v>45015</v>
      </c>
      <c r="Z144">
        <v>45043</v>
      </c>
      <c r="AA144">
        <v>28</v>
      </c>
      <c r="AB144">
        <v>4</v>
      </c>
    </row>
  </sheetData>
  <pageMargins left="0.19685039370078741" right="0.70866141732283472" top="0.47244094488188981" bottom="0.19685039370078741" header="0.31496062992125984" footer="0.19685039370078741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Sheet3</vt:lpstr>
      <vt:lpstr>Sheet2</vt:lpstr>
      <vt:lpstr>Sheet5</vt:lpstr>
      <vt:lpstr>Sheet3!Print_Titles</vt:lpstr>
      <vt:lpstr>Sheet5!Print_Titles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cesc</cp:lastModifiedBy>
  <cp:lastPrinted>2023-05-12T07:39:57Z</cp:lastPrinted>
  <dcterms:created xsi:type="dcterms:W3CDTF">2023-03-24T06:26:17Z</dcterms:created>
  <dcterms:modified xsi:type="dcterms:W3CDTF">2023-05-17T12:00:12Z</dcterms:modified>
</cp:coreProperties>
</file>