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C25" i="1" s="1"/>
  <c r="B23" i="1"/>
  <c r="B25" i="1" s="1"/>
  <c r="B39" i="1" s="1"/>
  <c r="I22" i="1"/>
  <c r="J21" i="1"/>
  <c r="J20" i="1"/>
  <c r="M19" i="1"/>
  <c r="J19" i="1"/>
  <c r="M18" i="1"/>
  <c r="J18" i="1"/>
  <c r="J22" i="1" s="1"/>
  <c r="B30" i="1" s="1"/>
  <c r="B27" i="1" l="1"/>
  <c r="B40" i="1"/>
  <c r="B41" i="1" l="1"/>
  <c r="B28" i="1"/>
  <c r="D28" i="1" s="1"/>
  <c r="B35" i="1" s="1"/>
  <c r="B43" i="1" s="1"/>
</calcChain>
</file>

<file path=xl/sharedStrings.xml><?xml version="1.0" encoding="utf-8"?>
<sst xmlns="http://schemas.openxmlformats.org/spreadsheetml/2006/main" count="55" uniqueCount="51">
  <si>
    <t>A Government of Karnataka Undertaking</t>
  </si>
  <si>
    <t>Ph.No. 08236-2252040</t>
  </si>
  <si>
    <t xml:space="preserve">Office of the </t>
  </si>
  <si>
    <t>e-mail: aeesrpatna@gmail.com</t>
  </si>
  <si>
    <t>Asst Executive Engineer (El)</t>
  </si>
  <si>
    <t>O&amp;M SRIRANGAPATNA Sub-Divn.,</t>
  </si>
  <si>
    <t>Srirangapatna</t>
  </si>
  <si>
    <t>Electricity Bill (solar Roof Top)</t>
  </si>
  <si>
    <t>R R NUMBER</t>
  </si>
  <si>
    <t>NHEH868</t>
  </si>
  <si>
    <t>ACCOUNT I D</t>
  </si>
  <si>
    <t>C333006860</t>
  </si>
  <si>
    <t>Reading date</t>
  </si>
  <si>
    <t>1 st.APR-2022</t>
  </si>
  <si>
    <t>Name And Adsress</t>
  </si>
  <si>
    <t xml:space="preserve">DIRECTOR DE-PAUL SEMINARY  BELAWADI VILLEGE NAGUVANAHALLI                                                                                        </t>
  </si>
  <si>
    <t>Bill For  The Month of  APR-2023</t>
  </si>
  <si>
    <t>TARIFF</t>
  </si>
  <si>
    <t>LT2A(I)</t>
  </si>
  <si>
    <t>Sanction load</t>
  </si>
  <si>
    <t>7.5 KW</t>
  </si>
  <si>
    <t>Solar Roof Top Load</t>
  </si>
  <si>
    <t>5 KW</t>
  </si>
  <si>
    <t>Billing period</t>
  </si>
  <si>
    <t>01.03.2023</t>
  </si>
  <si>
    <t>01.04.2023</t>
  </si>
  <si>
    <t>IMPORT</t>
  </si>
  <si>
    <t>EXPORT</t>
  </si>
  <si>
    <t>present reading</t>
  </si>
  <si>
    <t>Previos reading</t>
  </si>
  <si>
    <t>TOTAL</t>
  </si>
  <si>
    <t>CONSTANT</t>
  </si>
  <si>
    <t>CONSUMPTION</t>
  </si>
  <si>
    <t>Difference between Export &amp; Impoprt</t>
  </si>
  <si>
    <t>Units</t>
  </si>
  <si>
    <t>Bill Amount ( @ 4.02 per Unit )</t>
  </si>
  <si>
    <t>LESS  Fixed Charges 1*100 .6.5*110</t>
  </si>
  <si>
    <t>9 % Tax</t>
  </si>
  <si>
    <t>FAC 0.53</t>
  </si>
  <si>
    <t>ARREARS</t>
  </si>
  <si>
    <t>INTEREST</t>
  </si>
  <si>
    <t>BILL UNIT 94</t>
  </si>
  <si>
    <t>NET PAYABLE TO CONSUMER</t>
  </si>
  <si>
    <t>CERTIFICATE:</t>
  </si>
  <si>
    <t>Registered Consumer of R.R.No.NHEH868  is installed Solar Roof Top</t>
  </si>
  <si>
    <t>Import Energy of this Installation</t>
  </si>
  <si>
    <t>Export Energy of this Installation</t>
  </si>
  <si>
    <t>Billed @ rate of 4.02 per Unit</t>
  </si>
  <si>
    <t>Payble to Consumer</t>
  </si>
  <si>
    <t>Asst.Executive Engineer  Ele</t>
  </si>
  <si>
    <t>CESC Siriranga Patna Sub-Divn.,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</si>
</sst>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2" borderId="2" xfId="0" applyFont="1" applyFill="1" applyBorder="1" applyAlignment="1">
      <alignment horizontal="right" vertical="center"/>
    </xf>
    <xf numFmtId="0" fontId="1" fillId="0" borderId="2" xfId="0" applyFont="1" applyBorder="1"/>
    <xf numFmtId="1" fontId="0" fillId="0" borderId="2" xfId="0" applyNumberFormat="1" applyBorder="1"/>
    <xf numFmtId="1" fontId="4" fillId="0" borderId="2" xfId="0" applyNumberFormat="1" applyFont="1" applyBorder="1"/>
    <xf numFmtId="0" fontId="0" fillId="0" borderId="6" xfId="0" applyFill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" fontId="4" fillId="0" borderId="0" xfId="0" applyNumberFormat="1" applyFont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76201</xdr:colOff>
      <xdr:row>2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7685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7" workbookViewId="0">
      <selection activeCell="K33" sqref="K33"/>
    </sheetView>
  </sheetViews>
  <sheetFormatPr defaultRowHeight="15" x14ac:dyDescent="0.25"/>
  <cols>
    <col min="1" max="1" width="35.140625" customWidth="1"/>
    <col min="2" max="2" width="13.28515625" customWidth="1"/>
    <col min="3" max="3" width="11.28515625" customWidth="1"/>
  </cols>
  <sheetData>
    <row r="1" spans="1:5" x14ac:dyDescent="0.25">
      <c r="A1" s="24"/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4" spans="1:5" ht="18.75" x14ac:dyDescent="0.3">
      <c r="A4" s="25" t="s">
        <v>0</v>
      </c>
      <c r="B4" s="25"/>
      <c r="C4" s="25"/>
      <c r="D4" s="25"/>
      <c r="E4" s="25"/>
    </row>
    <row r="5" spans="1:5" x14ac:dyDescent="0.25">
      <c r="A5" s="1" t="s">
        <v>1</v>
      </c>
      <c r="C5" s="1" t="s">
        <v>2</v>
      </c>
      <c r="E5" s="1"/>
    </row>
    <row r="6" spans="1:5" x14ac:dyDescent="0.25">
      <c r="A6" s="1" t="s">
        <v>3</v>
      </c>
      <c r="C6" s="1" t="s">
        <v>4</v>
      </c>
      <c r="E6" s="1"/>
    </row>
    <row r="7" spans="1:5" x14ac:dyDescent="0.25">
      <c r="C7" s="1" t="s">
        <v>5</v>
      </c>
      <c r="E7" s="1"/>
    </row>
    <row r="8" spans="1:5" x14ac:dyDescent="0.25">
      <c r="C8" s="1" t="s">
        <v>6</v>
      </c>
      <c r="E8" s="1"/>
    </row>
    <row r="9" spans="1:5" ht="23.25" x14ac:dyDescent="0.35">
      <c r="A9" s="26" t="s">
        <v>7</v>
      </c>
      <c r="B9" s="26"/>
      <c r="C9" s="26"/>
      <c r="D9" s="26"/>
      <c r="E9" s="26"/>
    </row>
    <row r="10" spans="1:5" x14ac:dyDescent="0.25">
      <c r="A10" s="2"/>
      <c r="B10" s="2"/>
      <c r="C10" s="2"/>
      <c r="D10" s="2"/>
      <c r="E10" s="2"/>
    </row>
    <row r="11" spans="1:5" ht="15.75" x14ac:dyDescent="0.25">
      <c r="A11" s="3" t="s">
        <v>8</v>
      </c>
      <c r="B11" s="4" t="s">
        <v>9</v>
      </c>
      <c r="C11" s="2"/>
      <c r="D11" s="2"/>
      <c r="E11" s="2"/>
    </row>
    <row r="12" spans="1:5" x14ac:dyDescent="0.25">
      <c r="A12" s="5" t="s">
        <v>10</v>
      </c>
      <c r="B12" s="6" t="s">
        <v>11</v>
      </c>
      <c r="C12" s="2"/>
      <c r="D12" s="2"/>
      <c r="E12" s="2"/>
    </row>
    <row r="13" spans="1:5" x14ac:dyDescent="0.25">
      <c r="A13" s="5" t="s">
        <v>12</v>
      </c>
      <c r="B13" s="7" t="s">
        <v>13</v>
      </c>
      <c r="C13" s="27"/>
      <c r="D13" s="28"/>
      <c r="E13" s="2"/>
    </row>
    <row r="14" spans="1:5" x14ac:dyDescent="0.25">
      <c r="A14" s="8" t="s">
        <v>14</v>
      </c>
      <c r="B14" s="29" t="s">
        <v>15</v>
      </c>
      <c r="C14" s="29"/>
      <c r="D14" s="29"/>
      <c r="E14" s="29"/>
    </row>
    <row r="15" spans="1:5" x14ac:dyDescent="0.25">
      <c r="A15" s="30" t="s">
        <v>16</v>
      </c>
      <c r="B15" s="31"/>
      <c r="C15" s="31"/>
      <c r="D15" s="31"/>
      <c r="E15" s="32"/>
    </row>
    <row r="16" spans="1:5" ht="15.75" x14ac:dyDescent="0.25">
      <c r="A16" s="9" t="s">
        <v>17</v>
      </c>
      <c r="B16" s="10" t="s">
        <v>18</v>
      </c>
      <c r="C16" s="2"/>
      <c r="D16" s="2"/>
      <c r="E16" s="2"/>
    </row>
    <row r="17" spans="1:13" x14ac:dyDescent="0.25">
      <c r="A17" s="2" t="s">
        <v>19</v>
      </c>
      <c r="B17" s="7" t="s">
        <v>20</v>
      </c>
      <c r="C17" s="2"/>
      <c r="D17" s="2"/>
      <c r="E17" s="2"/>
    </row>
    <row r="18" spans="1:13" x14ac:dyDescent="0.25">
      <c r="A18" s="2" t="s">
        <v>21</v>
      </c>
      <c r="B18" s="7" t="s">
        <v>22</v>
      </c>
      <c r="C18" s="2"/>
      <c r="D18" s="2"/>
      <c r="E18" s="2"/>
      <c r="I18">
        <v>50</v>
      </c>
      <c r="J18">
        <f>I18*4.1</f>
        <v>204.99999999999997</v>
      </c>
      <c r="L18">
        <v>50</v>
      </c>
      <c r="M18">
        <f>L18*4.1</f>
        <v>204.99999999999997</v>
      </c>
    </row>
    <row r="19" spans="1:13" x14ac:dyDescent="0.25">
      <c r="A19" s="2" t="s">
        <v>23</v>
      </c>
      <c r="B19" s="11" t="s">
        <v>24</v>
      </c>
      <c r="C19" s="12" t="s">
        <v>25</v>
      </c>
      <c r="D19" s="33"/>
      <c r="E19" s="34"/>
      <c r="I19">
        <v>50</v>
      </c>
      <c r="J19">
        <f>I19*5.6</f>
        <v>280</v>
      </c>
      <c r="L19">
        <v>44</v>
      </c>
      <c r="M19">
        <f>L19*5.6</f>
        <v>246.39999999999998</v>
      </c>
    </row>
    <row r="20" spans="1:13" x14ac:dyDescent="0.25">
      <c r="A20" s="2"/>
      <c r="B20" s="4" t="s">
        <v>26</v>
      </c>
      <c r="C20" s="4" t="s">
        <v>27</v>
      </c>
      <c r="D20" s="2"/>
      <c r="E20" s="2"/>
      <c r="I20">
        <v>100</v>
      </c>
      <c r="J20">
        <f>I20*7.15</f>
        <v>715</v>
      </c>
    </row>
    <row r="21" spans="1:13" x14ac:dyDescent="0.25">
      <c r="A21" s="2" t="s">
        <v>28</v>
      </c>
      <c r="B21" s="13">
        <v>6166</v>
      </c>
      <c r="C21" s="13">
        <v>8982</v>
      </c>
      <c r="D21" s="2"/>
      <c r="E21" s="2"/>
      <c r="I21">
        <v>267</v>
      </c>
      <c r="J21">
        <f>I21*8.2</f>
        <v>2189.3999999999996</v>
      </c>
    </row>
    <row r="22" spans="1:13" x14ac:dyDescent="0.25">
      <c r="A22" s="2" t="s">
        <v>29</v>
      </c>
      <c r="B22" s="13">
        <v>5699</v>
      </c>
      <c r="C22" s="13">
        <v>8265</v>
      </c>
      <c r="D22" s="2"/>
      <c r="E22" s="2"/>
      <c r="I22">
        <f>SUM(I18:I21)</f>
        <v>467</v>
      </c>
      <c r="J22">
        <f>SUM(J18:J21)</f>
        <v>3389.3999999999996</v>
      </c>
    </row>
    <row r="23" spans="1:13" x14ac:dyDescent="0.25">
      <c r="A23" s="2" t="s">
        <v>30</v>
      </c>
      <c r="B23" s="5">
        <f>B21-B22</f>
        <v>467</v>
      </c>
      <c r="C23" s="5">
        <f>C21-C22</f>
        <v>717</v>
      </c>
      <c r="D23" s="2"/>
      <c r="E23" s="2"/>
    </row>
    <row r="24" spans="1:13" ht="15.75" x14ac:dyDescent="0.25">
      <c r="A24" s="3" t="s">
        <v>31</v>
      </c>
      <c r="B24" s="2">
        <v>1</v>
      </c>
      <c r="C24" s="2">
        <v>1</v>
      </c>
      <c r="D24" s="2"/>
      <c r="E24" s="2"/>
    </row>
    <row r="25" spans="1:13" x14ac:dyDescent="0.25">
      <c r="A25" s="2" t="s">
        <v>32</v>
      </c>
      <c r="B25" s="14">
        <f>B23*B24</f>
        <v>467</v>
      </c>
      <c r="C25" s="14">
        <f>C23*C24</f>
        <v>717</v>
      </c>
      <c r="D25" s="2"/>
      <c r="E25" s="2"/>
    </row>
    <row r="26" spans="1:13" x14ac:dyDescent="0.25">
      <c r="A26" s="2"/>
      <c r="B26" s="2"/>
      <c r="C26" s="2"/>
      <c r="D26" s="2"/>
      <c r="E26" s="2"/>
    </row>
    <row r="27" spans="1:13" x14ac:dyDescent="0.25">
      <c r="A27" s="2" t="s">
        <v>33</v>
      </c>
      <c r="B27" s="2">
        <f>C25-B25</f>
        <v>250</v>
      </c>
      <c r="C27" s="2" t="s">
        <v>34</v>
      </c>
      <c r="D27" s="2"/>
      <c r="E27" s="2"/>
    </row>
    <row r="28" spans="1:13" x14ac:dyDescent="0.25">
      <c r="A28" s="2" t="s">
        <v>35</v>
      </c>
      <c r="B28" s="2">
        <f>B27</f>
        <v>250</v>
      </c>
      <c r="C28" s="2">
        <v>4.0199999999999996</v>
      </c>
      <c r="D28" s="15">
        <f>B28*C28</f>
        <v>1004.9999999999999</v>
      </c>
      <c r="E28" s="2"/>
    </row>
    <row r="29" spans="1:13" x14ac:dyDescent="0.25">
      <c r="A29" s="2" t="s">
        <v>36</v>
      </c>
      <c r="B29" s="15">
        <v>815</v>
      </c>
      <c r="C29" s="2"/>
      <c r="D29" s="2"/>
      <c r="E29" s="2"/>
    </row>
    <row r="30" spans="1:13" x14ac:dyDescent="0.25">
      <c r="A30" s="2" t="s">
        <v>37</v>
      </c>
      <c r="B30" s="15">
        <f>J22*9/100</f>
        <v>305.04599999999999</v>
      </c>
      <c r="C30" s="2"/>
      <c r="D30" s="2"/>
      <c r="E30" s="2"/>
    </row>
    <row r="31" spans="1:13" x14ac:dyDescent="0.25">
      <c r="A31" s="2" t="s">
        <v>38</v>
      </c>
      <c r="B31" s="15">
        <v>0</v>
      </c>
      <c r="C31" s="2"/>
      <c r="D31" s="2"/>
      <c r="E31" s="2"/>
    </row>
    <row r="32" spans="1:13" x14ac:dyDescent="0.25">
      <c r="A32" s="2" t="s">
        <v>39</v>
      </c>
      <c r="B32" s="15">
        <v>0</v>
      </c>
      <c r="C32" s="2"/>
      <c r="D32" s="2"/>
      <c r="E32" s="2"/>
    </row>
    <row r="33" spans="1:5" x14ac:dyDescent="0.25">
      <c r="A33" s="2" t="s">
        <v>40</v>
      </c>
      <c r="B33" s="15">
        <v>0</v>
      </c>
      <c r="C33" s="2"/>
      <c r="D33" s="2"/>
      <c r="E33" s="2"/>
    </row>
    <row r="34" spans="1:5" x14ac:dyDescent="0.25">
      <c r="A34" s="2" t="s">
        <v>41</v>
      </c>
      <c r="B34" s="15">
        <v>0</v>
      </c>
      <c r="C34" s="2"/>
      <c r="D34" s="2"/>
      <c r="E34" s="2"/>
    </row>
    <row r="35" spans="1:5" ht="15.75" x14ac:dyDescent="0.25">
      <c r="A35" s="3" t="s">
        <v>42</v>
      </c>
      <c r="B35" s="16">
        <f>D28-B29-B30-B31-B32</f>
        <v>-115.04600000000011</v>
      </c>
      <c r="C35" s="2"/>
      <c r="D35" s="2"/>
      <c r="E35" s="2"/>
    </row>
    <row r="36" spans="1:5" x14ac:dyDescent="0.25">
      <c r="A36" s="2"/>
      <c r="B36" s="15"/>
      <c r="C36" s="2"/>
      <c r="D36" s="2"/>
      <c r="E36" s="2"/>
    </row>
    <row r="37" spans="1:5" ht="18.75" x14ac:dyDescent="0.3">
      <c r="A37" s="22" t="s">
        <v>43</v>
      </c>
      <c r="B37" s="23"/>
    </row>
    <row r="38" spans="1:5" x14ac:dyDescent="0.25">
      <c r="A38" s="17" t="s">
        <v>44</v>
      </c>
    </row>
    <row r="39" spans="1:5" x14ac:dyDescent="0.25">
      <c r="A39" s="18" t="s">
        <v>45</v>
      </c>
      <c r="B39">
        <f>B25</f>
        <v>467</v>
      </c>
      <c r="C39" t="s">
        <v>34</v>
      </c>
    </row>
    <row r="40" spans="1:5" x14ac:dyDescent="0.25">
      <c r="A40" s="18" t="s">
        <v>46</v>
      </c>
      <c r="B40">
        <f>C25</f>
        <v>717</v>
      </c>
      <c r="C40" t="s">
        <v>34</v>
      </c>
    </row>
    <row r="41" spans="1:5" x14ac:dyDescent="0.25">
      <c r="A41" s="19" t="s">
        <v>33</v>
      </c>
      <c r="B41">
        <f>B27</f>
        <v>250</v>
      </c>
      <c r="C41" t="s">
        <v>34</v>
      </c>
    </row>
    <row r="42" spans="1:5" x14ac:dyDescent="0.25">
      <c r="A42" s="18" t="s">
        <v>47</v>
      </c>
    </row>
    <row r="43" spans="1:5" ht="15.75" x14ac:dyDescent="0.25">
      <c r="A43" s="20" t="s">
        <v>48</v>
      </c>
      <c r="B43" s="21">
        <f>B35</f>
        <v>-115.04600000000011</v>
      </c>
      <c r="C43" s="24"/>
      <c r="D43" s="24"/>
      <c r="E43" s="24"/>
    </row>
    <row r="44" spans="1:5" x14ac:dyDescent="0.25">
      <c r="C44" s="24"/>
      <c r="D44" s="24"/>
      <c r="E44" s="24"/>
    </row>
    <row r="46" spans="1:5" x14ac:dyDescent="0.25">
      <c r="C46" s="24" t="s">
        <v>49</v>
      </c>
      <c r="D46" s="24"/>
      <c r="E46" s="24"/>
    </row>
    <row r="47" spans="1:5" x14ac:dyDescent="0.25">
      <c r="C47" s="24" t="s">
        <v>50</v>
      </c>
      <c r="D47" s="24"/>
      <c r="E47" s="24"/>
    </row>
  </sheetData>
  <mergeCells count="12">
    <mergeCell ref="A15:E15"/>
    <mergeCell ref="D19:E19"/>
    <mergeCell ref="A1:E2"/>
    <mergeCell ref="A4:E4"/>
    <mergeCell ref="A9:E9"/>
    <mergeCell ref="C13:D13"/>
    <mergeCell ref="B14:E14"/>
    <mergeCell ref="A37:B37"/>
    <mergeCell ref="C43:E43"/>
    <mergeCell ref="C44:E44"/>
    <mergeCell ref="C46:E46"/>
    <mergeCell ref="C47:E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2023-05-09T10:04:00Z</dcterms:modified>
</cp:coreProperties>
</file>