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ITS IPDS\Desktop\"/>
    </mc:Choice>
  </mc:AlternateContent>
  <xr:revisionPtr revIDLastSave="0" documentId="13_ncr:1_{7D9623DB-24C1-4231-99C0-DB49F2499040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Sheet1" sheetId="25" r:id="rId1"/>
    <sheet name="RR No Wise" sheetId="1" r:id="rId2"/>
    <sheet name="Abstract" sheetId="2" r:id="rId3"/>
    <sheet name="Clubbing-Shifting" sheetId="4" r:id="rId4"/>
    <sheet name="ANX-1" sheetId="15" r:id="rId5"/>
    <sheet name="ANX-2" sheetId="16" r:id="rId6"/>
    <sheet name="ANX-3" sheetId="17" r:id="rId7"/>
    <sheet name="ANX-4" sheetId="18" r:id="rId8"/>
    <sheet name="ANX-5" sheetId="19" r:id="rId9"/>
    <sheet name="ANX-6" sheetId="20" r:id="rId10"/>
    <sheet name="ANX-7" sheetId="21" r:id="rId11"/>
    <sheet name="ANX-8" sheetId="22" r:id="rId12"/>
    <sheet name="Upto100, Negative bal, 0 Bal" sheetId="24" r:id="rId13"/>
  </sheets>
  <externalReferences>
    <externalReference r:id="rId14"/>
  </externalReferences>
  <definedNames>
    <definedName name="____BSD1" localSheetId="4">#REF!</definedName>
    <definedName name="____BSD1" localSheetId="3">#REF!</definedName>
    <definedName name="____BSD1" localSheetId="1">#REF!</definedName>
    <definedName name="____BSD1" localSheetId="12">#REF!</definedName>
    <definedName name="____BSD1">#REF!</definedName>
    <definedName name="____BSD2" localSheetId="4">#REF!</definedName>
    <definedName name="____BSD2" localSheetId="3">#REF!</definedName>
    <definedName name="____BSD2" localSheetId="1">#REF!</definedName>
    <definedName name="____BSD2">#REF!</definedName>
    <definedName name="____IED1" localSheetId="4">#REF!</definedName>
    <definedName name="____IED1" localSheetId="3">#REF!</definedName>
    <definedName name="____IED1" localSheetId="1">#REF!</definedName>
    <definedName name="____IED1">#REF!</definedName>
    <definedName name="____IED2" localSheetId="4">#REF!</definedName>
    <definedName name="____IED2" localSheetId="3">#REF!</definedName>
    <definedName name="____IED2" localSheetId="1">#REF!</definedName>
    <definedName name="____IED2">#REF!</definedName>
    <definedName name="____LR1" localSheetId="4">#REF!</definedName>
    <definedName name="____LR1" localSheetId="3">#REF!</definedName>
    <definedName name="____LR1" localSheetId="1">#REF!</definedName>
    <definedName name="____LR1">#REF!</definedName>
    <definedName name="____LR2" localSheetId="4">#REF!</definedName>
    <definedName name="____LR2" localSheetId="3">#REF!</definedName>
    <definedName name="____LR2" localSheetId="1">#REF!</definedName>
    <definedName name="____LR2">#REF!</definedName>
    <definedName name="____SCH6" localSheetId="4">#REF!</definedName>
    <definedName name="____SCH6" localSheetId="3">#REF!</definedName>
    <definedName name="____SCH6" localSheetId="1">#REF!</definedName>
    <definedName name="____SCH6">#REF!</definedName>
    <definedName name="___BSD1" localSheetId="4">#REF!</definedName>
    <definedName name="___BSD1" localSheetId="3">#REF!</definedName>
    <definedName name="___BSD1" localSheetId="1">#REF!</definedName>
    <definedName name="___BSD1">#REF!</definedName>
    <definedName name="___BSD2" localSheetId="4">#REF!</definedName>
    <definedName name="___BSD2" localSheetId="3">#REF!</definedName>
    <definedName name="___BSD2" localSheetId="1">#REF!</definedName>
    <definedName name="___BSD2">#REF!</definedName>
    <definedName name="___IED1" localSheetId="4">#REF!</definedName>
    <definedName name="___IED1" localSheetId="3">#REF!</definedName>
    <definedName name="___IED1" localSheetId="1">#REF!</definedName>
    <definedName name="___IED1">#REF!</definedName>
    <definedName name="___IED2" localSheetId="4">#REF!</definedName>
    <definedName name="___IED2" localSheetId="3">#REF!</definedName>
    <definedName name="___IED2" localSheetId="1">#REF!</definedName>
    <definedName name="___IED2">#REF!</definedName>
    <definedName name="___INDEX_SHEET___ASAP_Utilities" localSheetId="4">#REF!</definedName>
    <definedName name="___INDEX_SHEET___ASAP_Utilities" localSheetId="3">#REF!</definedName>
    <definedName name="___INDEX_SHEET___ASAP_Utilities" localSheetId="1">#REF!</definedName>
    <definedName name="___INDEX_SHEET___ASAP_Utilities">#REF!</definedName>
    <definedName name="___LR1" localSheetId="4">#REF!</definedName>
    <definedName name="___LR1" localSheetId="3">#REF!</definedName>
    <definedName name="___LR1" localSheetId="1">#REF!</definedName>
    <definedName name="___LR1">#REF!</definedName>
    <definedName name="___LR2" localSheetId="4">#REF!</definedName>
    <definedName name="___LR2" localSheetId="3">#REF!</definedName>
    <definedName name="___LR2" localSheetId="1">#REF!</definedName>
    <definedName name="___LR2">#REF!</definedName>
    <definedName name="___SCH6" localSheetId="4">#REF!</definedName>
    <definedName name="___SCH6" localSheetId="3">#REF!</definedName>
    <definedName name="___SCH6" localSheetId="1">#REF!</definedName>
    <definedName name="___SCH6">#REF!</definedName>
    <definedName name="__123Graph_A" localSheetId="4">#REF!</definedName>
    <definedName name="__123Graph_A" localSheetId="3">#REF!</definedName>
    <definedName name="__123Graph_A" localSheetId="1">#REF!</definedName>
    <definedName name="__123Graph_A">#REF!</definedName>
    <definedName name="__123Graph_B" localSheetId="4">#REF!</definedName>
    <definedName name="__123Graph_B" localSheetId="3">#REF!</definedName>
    <definedName name="__123Graph_B" localSheetId="1">#REF!</definedName>
    <definedName name="__123Graph_B">#REF!</definedName>
    <definedName name="__123Graph_BCURRENT" localSheetId="4">#REF!</definedName>
    <definedName name="__123Graph_BCURRENT" localSheetId="3">#REF!</definedName>
    <definedName name="__123Graph_BCURRENT" localSheetId="1">#REF!</definedName>
    <definedName name="__123Graph_BCURRENT">#REF!</definedName>
    <definedName name="__123Graph_C" localSheetId="4">#REF!</definedName>
    <definedName name="__123Graph_C" localSheetId="3">#REF!</definedName>
    <definedName name="__123Graph_C" localSheetId="1">#REF!</definedName>
    <definedName name="__123Graph_C">#REF!</definedName>
    <definedName name="__123Graph_D" localSheetId="4">#REF!</definedName>
    <definedName name="__123Graph_D" localSheetId="3">#REF!</definedName>
    <definedName name="__123Graph_D" localSheetId="1">#REF!</definedName>
    <definedName name="__123Graph_D">#REF!</definedName>
    <definedName name="__123Graph_DCURRENT" localSheetId="4">#REF!</definedName>
    <definedName name="__123Graph_DCURRENT" localSheetId="3">#REF!</definedName>
    <definedName name="__123Graph_DCURRENT" localSheetId="1">#REF!</definedName>
    <definedName name="__123Graph_DCURRENT">#REF!</definedName>
    <definedName name="__123Graph_E" localSheetId="4">#REF!</definedName>
    <definedName name="__123Graph_E" localSheetId="3">#REF!</definedName>
    <definedName name="__123Graph_E" localSheetId="1">#REF!</definedName>
    <definedName name="__123Graph_E">#REF!</definedName>
    <definedName name="__123Graph_F" localSheetId="4">#REF!</definedName>
    <definedName name="__123Graph_F" localSheetId="3">#REF!</definedName>
    <definedName name="__123Graph_F" localSheetId="1">#REF!</definedName>
    <definedName name="__123Graph_F">#REF!</definedName>
    <definedName name="__123Graph_X" localSheetId="4">#REF!</definedName>
    <definedName name="__123Graph_X" localSheetId="3">#REF!</definedName>
    <definedName name="__123Graph_X" localSheetId="1">#REF!</definedName>
    <definedName name="__123Graph_X">#REF!</definedName>
    <definedName name="__123Graph_XCURRENT" localSheetId="4">#REF!</definedName>
    <definedName name="__123Graph_XCURRENT" localSheetId="3">#REF!</definedName>
    <definedName name="__123Graph_XCURRENT" localSheetId="1">#REF!</definedName>
    <definedName name="__123Graph_XCURRENT">#REF!</definedName>
    <definedName name="__BSD1" localSheetId="4">#REF!</definedName>
    <definedName name="__BSD1" localSheetId="3">#REF!</definedName>
    <definedName name="__BSD1" localSheetId="1">#REF!</definedName>
    <definedName name="__BSD1">#REF!</definedName>
    <definedName name="__BSD2" localSheetId="4">#REF!</definedName>
    <definedName name="__BSD2" localSheetId="3">#REF!</definedName>
    <definedName name="__BSD2" localSheetId="1">#REF!</definedName>
    <definedName name="__BSD2">#REF!</definedName>
    <definedName name="__IED1" localSheetId="4">#REF!</definedName>
    <definedName name="__IED1" localSheetId="3">#REF!</definedName>
    <definedName name="__IED1" localSheetId="1">#REF!</definedName>
    <definedName name="__IED1">#REF!</definedName>
    <definedName name="__IED2" localSheetId="4">#REF!</definedName>
    <definedName name="__IED2" localSheetId="3">#REF!</definedName>
    <definedName name="__IED2" localSheetId="1">#REF!</definedName>
    <definedName name="__IED2">#REF!</definedName>
    <definedName name="__LR1" localSheetId="4">#REF!</definedName>
    <definedName name="__LR1" localSheetId="3">#REF!</definedName>
    <definedName name="__LR1" localSheetId="1">#REF!</definedName>
    <definedName name="__LR1">#REF!</definedName>
    <definedName name="__LR2" localSheetId="4">#REF!</definedName>
    <definedName name="__LR2" localSheetId="3">#REF!</definedName>
    <definedName name="__LR2" localSheetId="1">#REF!</definedName>
    <definedName name="__LR2">#REF!</definedName>
    <definedName name="__SCH6" localSheetId="4">#REF!</definedName>
    <definedName name="__SCH6" localSheetId="3">#REF!</definedName>
    <definedName name="__SCH6" localSheetId="1">#REF!</definedName>
    <definedName name="__SCH6">#REF!</definedName>
    <definedName name="__xlnm.Print_Titles_1" localSheetId="4">#REF!</definedName>
    <definedName name="__xlnm.Print_Titles_1" localSheetId="3">#REF!</definedName>
    <definedName name="__xlnm.Print_Titles_1" localSheetId="1">#REF!</definedName>
    <definedName name="__xlnm.Print_Titles_1">#REF!</definedName>
    <definedName name="_A100000" localSheetId="4">#REF!</definedName>
    <definedName name="_A100000" localSheetId="3">#REF!</definedName>
    <definedName name="_A100000" localSheetId="1">#REF!</definedName>
    <definedName name="_A100000">#REF!</definedName>
    <definedName name="_A100025" localSheetId="4">#REF!</definedName>
    <definedName name="_A100025" localSheetId="3">#REF!</definedName>
    <definedName name="_A100025" localSheetId="1">#REF!</definedName>
    <definedName name="_A100025">#REF!</definedName>
    <definedName name="_A90000" localSheetId="4">#REF!</definedName>
    <definedName name="_A90000" localSheetId="3">#REF!</definedName>
    <definedName name="_A90000" localSheetId="1">#REF!</definedName>
    <definedName name="_A90000">#REF!</definedName>
    <definedName name="_A99999" localSheetId="4">#REF!</definedName>
    <definedName name="_A99999" localSheetId="3">#REF!</definedName>
    <definedName name="_A99999" localSheetId="1">#REF!</definedName>
    <definedName name="_A99999">#REF!</definedName>
    <definedName name="_BSD1" localSheetId="4">#REF!</definedName>
    <definedName name="_BSD1" localSheetId="3">#REF!</definedName>
    <definedName name="_BSD1" localSheetId="1">#REF!</definedName>
    <definedName name="_BSD1">#REF!</definedName>
    <definedName name="_BSD2" localSheetId="4">#REF!</definedName>
    <definedName name="_BSD2" localSheetId="3">#REF!</definedName>
    <definedName name="_BSD2" localSheetId="1">#REF!</definedName>
    <definedName name="_BSD2">#REF!</definedName>
    <definedName name="_DAT1" localSheetId="4">#REF!</definedName>
    <definedName name="_DAT1" localSheetId="3">#REF!</definedName>
    <definedName name="_DAT1" localSheetId="1">#REF!</definedName>
    <definedName name="_DAT1">#REF!</definedName>
    <definedName name="_DAT2" localSheetId="4">#REF!</definedName>
    <definedName name="_DAT2" localSheetId="3">#REF!</definedName>
    <definedName name="_DAT2" localSheetId="1">#REF!</definedName>
    <definedName name="_DAT2">#REF!</definedName>
    <definedName name="_DAT3" localSheetId="4">#REF!</definedName>
    <definedName name="_DAT3" localSheetId="3">#REF!</definedName>
    <definedName name="_DAT3" localSheetId="1">#REF!</definedName>
    <definedName name="_DAT3">#REF!</definedName>
    <definedName name="_DAT4" localSheetId="4">#REF!</definedName>
    <definedName name="_DAT4" localSheetId="3">#REF!</definedName>
    <definedName name="_DAT4" localSheetId="1">#REF!</definedName>
    <definedName name="_DAT4">#REF!</definedName>
    <definedName name="_DAT5" localSheetId="4">#REF!</definedName>
    <definedName name="_DAT5" localSheetId="3">#REF!</definedName>
    <definedName name="_DAT5" localSheetId="1">#REF!</definedName>
    <definedName name="_DAT5">#REF!</definedName>
    <definedName name="_FBT1" localSheetId="4">#REF!</definedName>
    <definedName name="_FBT1" localSheetId="3">#REF!</definedName>
    <definedName name="_FBT1" localSheetId="1">#REF!</definedName>
    <definedName name="_FBT1">#REF!</definedName>
    <definedName name="_Fill" localSheetId="4">#REF!</definedName>
    <definedName name="_Fill" localSheetId="3">#REF!</definedName>
    <definedName name="_Fill" localSheetId="1">#REF!</definedName>
    <definedName name="_Fill">#REF!</definedName>
    <definedName name="_xlnm._FilterDatabase" localSheetId="0" hidden="1">Sheet1!$B$11:$K$3885</definedName>
    <definedName name="_IED1" localSheetId="4">#REF!</definedName>
    <definedName name="_IED1" localSheetId="3">#REF!</definedName>
    <definedName name="_IED1" localSheetId="1">#REF!</definedName>
    <definedName name="_IED1">#REF!</definedName>
    <definedName name="_IED2" localSheetId="4">#REF!</definedName>
    <definedName name="_IED2" localSheetId="3">#REF!</definedName>
    <definedName name="_IED2" localSheetId="1">#REF!</definedName>
    <definedName name="_IED2">#REF!</definedName>
    <definedName name="_Key1" localSheetId="4">#REF!</definedName>
    <definedName name="_Key1" localSheetId="3">#REF!</definedName>
    <definedName name="_Key1" localSheetId="1">#REF!</definedName>
    <definedName name="_Key1">#REF!</definedName>
    <definedName name="_LR1" localSheetId="4">#REF!</definedName>
    <definedName name="_LR1" localSheetId="3">#REF!</definedName>
    <definedName name="_LR1" localSheetId="1">#REF!</definedName>
    <definedName name="_LR1">#REF!</definedName>
    <definedName name="_LR2" localSheetId="4">#REF!</definedName>
    <definedName name="_LR2" localSheetId="3">#REF!</definedName>
    <definedName name="_LR2" localSheetId="1">#REF!</definedName>
    <definedName name="_LR2">#REF!</definedName>
    <definedName name="_PG2" localSheetId="4">#REF!</definedName>
    <definedName name="_PG2" localSheetId="3">#REF!</definedName>
    <definedName name="_PG2" localSheetId="1">#REF!</definedName>
    <definedName name="_PG2">#REF!</definedName>
    <definedName name="_PG3" localSheetId="4">#REF!</definedName>
    <definedName name="_PG3" localSheetId="3">#REF!</definedName>
    <definedName name="_PG3" localSheetId="1">#REF!</definedName>
    <definedName name="_PG3">#REF!</definedName>
    <definedName name="_PG4" localSheetId="4">#REF!</definedName>
    <definedName name="_PG4" localSheetId="3">#REF!</definedName>
    <definedName name="_PG4" localSheetId="1">#REF!</definedName>
    <definedName name="_PG4">#REF!</definedName>
    <definedName name="_PG5" localSheetId="4">#REF!</definedName>
    <definedName name="_PG5" localSheetId="3">#REF!</definedName>
    <definedName name="_PG5" localSheetId="1">#REF!</definedName>
    <definedName name="_PG5">#REF!</definedName>
    <definedName name="_PG6" localSheetId="4">#REF!</definedName>
    <definedName name="_PG6" localSheetId="3">#REF!</definedName>
    <definedName name="_PG6" localSheetId="1">#REF!</definedName>
    <definedName name="_PG6">#REF!</definedName>
    <definedName name="_PG7" localSheetId="4">#REF!</definedName>
    <definedName name="_PG7" localSheetId="3">#REF!</definedName>
    <definedName name="_PG7" localSheetId="1">#REF!</definedName>
    <definedName name="_PG7">#REF!</definedName>
    <definedName name="_SCH6" localSheetId="4">#REF!</definedName>
    <definedName name="_SCH6" localSheetId="3">#REF!</definedName>
    <definedName name="_SCH6" localSheetId="1">#REF!</definedName>
    <definedName name="_SCH6">#REF!</definedName>
    <definedName name="_shta1" localSheetId="4">#REF!</definedName>
    <definedName name="_shta1" localSheetId="3">#REF!</definedName>
    <definedName name="_shta1" localSheetId="1">#REF!</definedName>
    <definedName name="_shta1">#REF!</definedName>
    <definedName name="_Sort" localSheetId="4">#REF!</definedName>
    <definedName name="_Sort" localSheetId="3">#REF!</definedName>
    <definedName name="_Sort" localSheetId="1">#REF!</definedName>
    <definedName name="_Sort">#REF!</definedName>
    <definedName name="a" localSheetId="4">#REF!</definedName>
    <definedName name="a" localSheetId="3">#REF!</definedName>
    <definedName name="a" localSheetId="1">#REF!</definedName>
    <definedName name="a">#REF!</definedName>
    <definedName name="A1A20" localSheetId="4">#REF!</definedName>
    <definedName name="A1A20" localSheetId="3">#REF!</definedName>
    <definedName name="A1A20" localSheetId="1">#REF!</definedName>
    <definedName name="A1A20">#REF!</definedName>
    <definedName name="A1A22" localSheetId="4">#REF!</definedName>
    <definedName name="A1A22" localSheetId="3">#REF!</definedName>
    <definedName name="A1A22" localSheetId="1">#REF!</definedName>
    <definedName name="A1A22">#REF!</definedName>
    <definedName name="A1A23" localSheetId="4">#REF!</definedName>
    <definedName name="A1A23" localSheetId="3">#REF!</definedName>
    <definedName name="A1A23" localSheetId="1">#REF!</definedName>
    <definedName name="A1A23">#REF!</definedName>
    <definedName name="aa" localSheetId="4">#REF!</definedName>
    <definedName name="aa" localSheetId="3">#REF!</definedName>
    <definedName name="aa" localSheetId="1">#REF!</definedName>
    <definedName name="aa">#REF!</definedName>
    <definedName name="aaa" localSheetId="4">#REF!</definedName>
    <definedName name="aaa" localSheetId="3">#REF!</definedName>
    <definedName name="aaa" localSheetId="1">#REF!</definedName>
    <definedName name="aaa">#REF!</definedName>
    <definedName name="ab" localSheetId="4">#REF!</definedName>
    <definedName name="ab" localSheetId="3">#REF!</definedName>
    <definedName name="ab" localSheetId="1">#REF!</definedName>
    <definedName name="ab">#REF!</definedName>
    <definedName name="ab975." localSheetId="4">#REF!</definedName>
    <definedName name="ab975." localSheetId="3">#REF!</definedName>
    <definedName name="ab975." localSheetId="1">#REF!</definedName>
    <definedName name="ab975.">#REF!</definedName>
    <definedName name="abc" localSheetId="4">#REF!</definedName>
    <definedName name="abc" localSheetId="3">#REF!</definedName>
    <definedName name="abc" localSheetId="1">#REF!</definedName>
    <definedName name="abc">#REF!</definedName>
    <definedName name="Abstract" localSheetId="4">#REF!</definedName>
    <definedName name="Abstract" localSheetId="3">#REF!</definedName>
    <definedName name="Abstract" localSheetId="1">#REF!</definedName>
    <definedName name="Abstract">#REF!</definedName>
    <definedName name="ACCOUNT" localSheetId="4">#REF!</definedName>
    <definedName name="ACCOUNT" localSheetId="3">#REF!</definedName>
    <definedName name="ACCOUNT" localSheetId="1">#REF!</definedName>
    <definedName name="ACCOUNT">#REF!</definedName>
    <definedName name="ACK" localSheetId="4">#REF!</definedName>
    <definedName name="ACK" localSheetId="3">#REF!</definedName>
    <definedName name="ACK" localSheetId="1">#REF!</definedName>
    <definedName name="ACK">#REF!</definedName>
    <definedName name="adas" localSheetId="4">#REF!</definedName>
    <definedName name="adas" localSheetId="3">#REF!</definedName>
    <definedName name="adas" localSheetId="1">#REF!</definedName>
    <definedName name="adas">#REF!</definedName>
    <definedName name="add" localSheetId="4">#REF!</definedName>
    <definedName name="add" localSheetId="3">#REF!</definedName>
    <definedName name="add" localSheetId="1">#REF!</definedName>
    <definedName name="add">#REF!</definedName>
    <definedName name="add.mandya" localSheetId="4">#REF!</definedName>
    <definedName name="add.mandya" localSheetId="3">#REF!</definedName>
    <definedName name="add.mandya" localSheetId="1">#REF!</definedName>
    <definedName name="add.mandya">#REF!</definedName>
    <definedName name="adddddddddddddddddddd" localSheetId="4">#REF!</definedName>
    <definedName name="adddddddddddddddddddd" localSheetId="3">#REF!</definedName>
    <definedName name="adddddddddddddddddddd" localSheetId="1">#REF!</definedName>
    <definedName name="adddddddddddddddddddd">#REF!</definedName>
    <definedName name="ADDRESS" localSheetId="4">#REF!</definedName>
    <definedName name="ADDRESS" localSheetId="3">#REF!</definedName>
    <definedName name="ADDRESS" localSheetId="1">#REF!</definedName>
    <definedName name="ADDRESS">#REF!</definedName>
    <definedName name="advancetax" localSheetId="4">#REF!</definedName>
    <definedName name="advancetax" localSheetId="3">#REF!</definedName>
    <definedName name="advancetax" localSheetId="1">#REF!</definedName>
    <definedName name="advancetax">#REF!</definedName>
    <definedName name="ae" localSheetId="4">#REF!</definedName>
    <definedName name="ae" localSheetId="3">#REF!</definedName>
    <definedName name="ae" localSheetId="1">#REF!</definedName>
    <definedName name="ae">#REF!</definedName>
    <definedName name="afafafs" localSheetId="4">#REF!</definedName>
    <definedName name="afafafs" localSheetId="3">#REF!</definedName>
    <definedName name="afafafs" localSheetId="1">#REF!</definedName>
    <definedName name="afafafs">#REF!</definedName>
    <definedName name="agri" localSheetId="4">#REF!</definedName>
    <definedName name="agri" localSheetId="3">#REF!</definedName>
    <definedName name="agri" localSheetId="1">#REF!</definedName>
    <definedName name="agri">#REF!</definedName>
    <definedName name="ANJ" localSheetId="4">#REF!</definedName>
    <definedName name="ANJ" localSheetId="3">#REF!</definedName>
    <definedName name="ANJ" localSheetId="1">#REF!</definedName>
    <definedName name="ANJ">#REF!</definedName>
    <definedName name="annex" localSheetId="4">#REF!</definedName>
    <definedName name="annex" localSheetId="3">#REF!</definedName>
    <definedName name="annex" localSheetId="1">#REF!</definedName>
    <definedName name="annex">#REF!</definedName>
    <definedName name="ANNEXURE1" localSheetId="4">#REF!</definedName>
    <definedName name="ANNEXURE1" localSheetId="3">#REF!</definedName>
    <definedName name="ANNEXURE1" localSheetId="1">#REF!</definedName>
    <definedName name="ANNEXURE1">#REF!</definedName>
    <definedName name="Annexure2" localSheetId="4">#REF!</definedName>
    <definedName name="Annexure2" localSheetId="3">#REF!</definedName>
    <definedName name="Annexure2" localSheetId="1">#REF!</definedName>
    <definedName name="Annexure2">#REF!</definedName>
    <definedName name="annx32" localSheetId="4">#REF!</definedName>
    <definedName name="annx32" localSheetId="3">#REF!</definedName>
    <definedName name="annx32" localSheetId="1">#REF!</definedName>
    <definedName name="annx32">#REF!</definedName>
    <definedName name="ao" localSheetId="4">#REF!</definedName>
    <definedName name="ao" localSheetId="3">#REF!</definedName>
    <definedName name="ao" localSheetId="1">#REF!</definedName>
    <definedName name="ao">#REF!</definedName>
    <definedName name="as" localSheetId="4">#REF!</definedName>
    <definedName name="as" localSheetId="3">#REF!</definedName>
    <definedName name="as" localSheetId="1">#REF!</definedName>
    <definedName name="as">#REF!</definedName>
    <definedName name="ass" localSheetId="4">#REF!</definedName>
    <definedName name="ass" localSheetId="3">#REF!</definedName>
    <definedName name="ass" localSheetId="1">#REF!</definedName>
    <definedName name="ass">#REF!</definedName>
    <definedName name="ASSUMPTIONS" localSheetId="4">#REF!</definedName>
    <definedName name="ASSUMPTIONS" localSheetId="3">#REF!</definedName>
    <definedName name="ASSUMPTIONS" localSheetId="1">#REF!</definedName>
    <definedName name="ASSUMPTIONS">#REF!</definedName>
    <definedName name="Aug" localSheetId="4">#REF!</definedName>
    <definedName name="Aug" localSheetId="3">#REF!</definedName>
    <definedName name="Aug" localSheetId="1">#REF!</definedName>
    <definedName name="Aug">#REF!</definedName>
    <definedName name="AUST" localSheetId="4">#REF!</definedName>
    <definedName name="AUST" localSheetId="3">#REF!</definedName>
    <definedName name="AUST" localSheetId="1">#REF!</definedName>
    <definedName name="AUST">#REF!</definedName>
    <definedName name="AUSTRALIA" localSheetId="4">#REF!</definedName>
    <definedName name="AUSTRALIA" localSheetId="3">#REF!</definedName>
    <definedName name="AUSTRALIA" localSheetId="1">#REF!</definedName>
    <definedName name="AUSTRALIA">#REF!</definedName>
    <definedName name="AUSTRIA" localSheetId="4">#REF!</definedName>
    <definedName name="AUSTRIA" localSheetId="3">#REF!</definedName>
    <definedName name="AUSTRIA" localSheetId="1">#REF!</definedName>
    <definedName name="AUSTRIA">#REF!</definedName>
    <definedName name="b" localSheetId="4">#REF!</definedName>
    <definedName name="b" localSheetId="3">#REF!</definedName>
    <definedName name="b" localSheetId="1">#REF!</definedName>
    <definedName name="b">#REF!</definedName>
    <definedName name="B.H.SHIVARAJ" localSheetId="4">#REF!</definedName>
    <definedName name="B.H.SHIVARAJ" localSheetId="3">#REF!</definedName>
    <definedName name="B.H.SHIVARAJ" localSheetId="1">#REF!</definedName>
    <definedName name="B.H.SHIVARAJ">#REF!</definedName>
    <definedName name="ba" localSheetId="4">#REF!</definedName>
    <definedName name="ba" localSheetId="3">#REF!</definedName>
    <definedName name="ba" localSheetId="1">#REF!</definedName>
    <definedName name="ba">#REF!</definedName>
    <definedName name="barwala" localSheetId="4">#REF!</definedName>
    <definedName name="barwala" localSheetId="3">#REF!</definedName>
    <definedName name="barwala" localSheetId="1">#REF!</definedName>
    <definedName name="barwala">#REF!</definedName>
    <definedName name="BC" localSheetId="4">#REF!</definedName>
    <definedName name="BC" localSheetId="3">#REF!</definedName>
    <definedName name="BC" localSheetId="1">#REF!</definedName>
    <definedName name="BC">#REF!</definedName>
    <definedName name="BEGIN" localSheetId="4">#REF!</definedName>
    <definedName name="BEGIN" localSheetId="3">#REF!</definedName>
    <definedName name="BEGIN" localSheetId="1">#REF!</definedName>
    <definedName name="BEGIN">#REF!</definedName>
    <definedName name="BH" localSheetId="4">#REF!</definedName>
    <definedName name="BH" localSheetId="3">#REF!</definedName>
    <definedName name="BH" localSheetId="1">#REF!</definedName>
    <definedName name="BH">#REF!</definedName>
    <definedName name="billrdtotthermal1000" localSheetId="4">#REF!</definedName>
    <definedName name="billrdtotthermal1000" localSheetId="3">#REF!</definedName>
    <definedName name="billrdtotthermal1000" localSheetId="1">#REF!</definedName>
    <definedName name="billrdtotthermal1000">#REF!</definedName>
    <definedName name="billrdtotthermal400" localSheetId="4">#REF!</definedName>
    <definedName name="billrdtotthermal400" localSheetId="3">#REF!</definedName>
    <definedName name="billrdtotthermal400" localSheetId="1">#REF!</definedName>
    <definedName name="billrdtotthermal400">#REF!</definedName>
    <definedName name="billrdtotthermal500" localSheetId="4">#REF!</definedName>
    <definedName name="billrdtotthermal500" localSheetId="3">#REF!</definedName>
    <definedName name="billrdtotthermal500" localSheetId="1">#REF!</definedName>
    <definedName name="billrdtotthermal500">#REF!</definedName>
    <definedName name="billrdtotthermal600" localSheetId="4">#REF!</definedName>
    <definedName name="billrdtotthermal600" localSheetId="3">#REF!</definedName>
    <definedName name="billrdtotthermal600" localSheetId="1">#REF!</definedName>
    <definedName name="billrdtotthermal600">#REF!</definedName>
    <definedName name="billrdtotthermal700" localSheetId="4">#REF!</definedName>
    <definedName name="billrdtotthermal700" localSheetId="3">#REF!</definedName>
    <definedName name="billrdtotthermal700" localSheetId="1">#REF!</definedName>
    <definedName name="billrdtotthermal700">#REF!</definedName>
    <definedName name="billrdtotthermal800" localSheetId="4">#REF!</definedName>
    <definedName name="billrdtotthermal800" localSheetId="3">#REF!</definedName>
    <definedName name="billrdtotthermal800" localSheetId="1">#REF!</definedName>
    <definedName name="billrdtotthermal800">#REF!</definedName>
    <definedName name="billrdtotthermal900" localSheetId="4">#REF!</definedName>
    <definedName name="billrdtotthermal900" localSheetId="3">#REF!</definedName>
    <definedName name="billrdtotthermal900" localSheetId="1">#REF!</definedName>
    <definedName name="billrdtotthermal900">#REF!</definedName>
    <definedName name="billrstothydal1000" localSheetId="4">#REF!</definedName>
    <definedName name="billrstothydal1000" localSheetId="3">#REF!</definedName>
    <definedName name="billrstothydal1000" localSheetId="1">#REF!</definedName>
    <definedName name="billrstothydal1000">#REF!</definedName>
    <definedName name="billrstothydal400" localSheetId="4">#REF!</definedName>
    <definedName name="billrstothydal400" localSheetId="3">#REF!</definedName>
    <definedName name="billrstothydal400" localSheetId="1">#REF!</definedName>
    <definedName name="billrstothydal400">#REF!</definedName>
    <definedName name="billrstothydal500" localSheetId="4">#REF!</definedName>
    <definedName name="billrstothydal500" localSheetId="3">#REF!</definedName>
    <definedName name="billrstothydal500" localSheetId="1">#REF!</definedName>
    <definedName name="billrstothydal500">#REF!</definedName>
    <definedName name="billrstothydal600" localSheetId="4">#REF!</definedName>
    <definedName name="billrstothydal600" localSheetId="3">#REF!</definedName>
    <definedName name="billrstothydal600" localSheetId="1">#REF!</definedName>
    <definedName name="billrstothydal600">#REF!</definedName>
    <definedName name="billrstothydal700" localSheetId="4">#REF!</definedName>
    <definedName name="billrstothydal700" localSheetId="3">#REF!</definedName>
    <definedName name="billrstothydal700" localSheetId="1">#REF!</definedName>
    <definedName name="billrstothydal700">#REF!</definedName>
    <definedName name="billrstothydal800" localSheetId="4">#REF!</definedName>
    <definedName name="billrstothydal800" localSheetId="3">#REF!</definedName>
    <definedName name="billrstothydal800" localSheetId="1">#REF!</definedName>
    <definedName name="billrstothydal800">#REF!</definedName>
    <definedName name="billrstothydal900" localSheetId="4">#REF!</definedName>
    <definedName name="billrstothydal900" localSheetId="3">#REF!</definedName>
    <definedName name="billrstothydal900" localSheetId="1">#REF!</definedName>
    <definedName name="billrstothydal900">#REF!</definedName>
    <definedName name="bm" localSheetId="4">#REF!</definedName>
    <definedName name="bm" localSheetId="3">#REF!</definedName>
    <definedName name="bm" localSheetId="1">#REF!</definedName>
    <definedName name="bm">#REF!</definedName>
    <definedName name="BRH" localSheetId="4">#REF!</definedName>
    <definedName name="BRH" localSheetId="3">#REF!</definedName>
    <definedName name="BRH" localSheetId="1">#REF!</definedName>
    <definedName name="BRH">#REF!</definedName>
    <definedName name="budget" localSheetId="4">#REF!</definedName>
    <definedName name="budget" localSheetId="3">#REF!</definedName>
    <definedName name="budget" localSheetId="1">#REF!</definedName>
    <definedName name="budget">#REF!</definedName>
    <definedName name="BUS" localSheetId="4">#REF!</definedName>
    <definedName name="BUS" localSheetId="3">#REF!</definedName>
    <definedName name="BUS" localSheetId="1">#REF!</definedName>
    <definedName name="BUS">#REF!</definedName>
    <definedName name="C_" localSheetId="4">#REF!</definedName>
    <definedName name="C_" localSheetId="3">#REF!</definedName>
    <definedName name="C_" localSheetId="1">#REF!</definedName>
    <definedName name="C_">#REF!</definedName>
    <definedName name="Cap_add_and_loss_assumptions" localSheetId="4">#REF!</definedName>
    <definedName name="Cap_add_and_loss_assumptions" localSheetId="3">#REF!</definedName>
    <definedName name="Cap_add_and_loss_assumptions" localSheetId="1">#REF!</definedName>
    <definedName name="Cap_add_and_loss_assumptions">#REF!</definedName>
    <definedName name="capgains" localSheetId="4">#REF!</definedName>
    <definedName name="capgains" localSheetId="3">#REF!</definedName>
    <definedName name="capgains" localSheetId="1">#REF!</definedName>
    <definedName name="capgains">#REF!</definedName>
    <definedName name="cbamogha1001" localSheetId="4">#REF!</definedName>
    <definedName name="cbamogha1001" localSheetId="3">#REF!</definedName>
    <definedName name="cbamogha1001" localSheetId="1">#REF!</definedName>
    <definedName name="cbamogha1001">#REF!</definedName>
    <definedName name="cbamogha102" localSheetId="4">#REF!</definedName>
    <definedName name="cbamogha102" localSheetId="3">#REF!</definedName>
    <definedName name="cbamogha102" localSheetId="1">#REF!</definedName>
    <definedName name="cbamogha102">#REF!</definedName>
    <definedName name="cbamogha1101" localSheetId="4">#REF!</definedName>
    <definedName name="cbamogha1101" localSheetId="3">#REF!</definedName>
    <definedName name="cbamogha1101" localSheetId="1">#REF!</definedName>
    <definedName name="cbamogha1101">#REF!</definedName>
    <definedName name="cbamogha1201" localSheetId="4">#REF!</definedName>
    <definedName name="cbamogha1201" localSheetId="3">#REF!</definedName>
    <definedName name="cbamogha1201" localSheetId="1">#REF!</definedName>
    <definedName name="cbamogha1201">#REF!</definedName>
    <definedName name="cbamogha202" localSheetId="4">#REF!</definedName>
    <definedName name="cbamogha202" localSheetId="3">#REF!</definedName>
    <definedName name="cbamogha202" localSheetId="1">#REF!</definedName>
    <definedName name="cbamogha202">#REF!</definedName>
    <definedName name="cbamogha302" localSheetId="4">#REF!</definedName>
    <definedName name="cbamogha302" localSheetId="3">#REF!</definedName>
    <definedName name="cbamogha302" localSheetId="1">#REF!</definedName>
    <definedName name="cbamogha302">#REF!</definedName>
    <definedName name="cbapseb1001" localSheetId="4">#REF!</definedName>
    <definedName name="cbapseb1001" localSheetId="3">#REF!</definedName>
    <definedName name="cbapseb1001" localSheetId="1">#REF!</definedName>
    <definedName name="cbapseb1001">#REF!</definedName>
    <definedName name="cbatriashimsha1001" localSheetId="4">#REF!</definedName>
    <definedName name="cbatriashimsha1001" localSheetId="3">#REF!</definedName>
    <definedName name="cbatriashimsha1001" localSheetId="1">#REF!</definedName>
    <definedName name="cbatriashimsha1001">#REF!</definedName>
    <definedName name="cbatriashiva1001" localSheetId="4">#REF!</definedName>
    <definedName name="cbatriashiva1001" localSheetId="3">#REF!</definedName>
    <definedName name="cbatriashiva1001" localSheetId="1">#REF!</definedName>
    <definedName name="cbatriashiva1001">#REF!</definedName>
    <definedName name="cbatriashiva102" localSheetId="4">#REF!</definedName>
    <definedName name="cbatriashiva102" localSheetId="3">#REF!</definedName>
    <definedName name="cbatriashiva102" localSheetId="1">#REF!</definedName>
    <definedName name="cbatriashiva102">#REF!</definedName>
    <definedName name="cbatriashiva1101" localSheetId="4">#REF!</definedName>
    <definedName name="cbatriashiva1101" localSheetId="3">#REF!</definedName>
    <definedName name="cbatriashiva1101" localSheetId="1">#REF!</definedName>
    <definedName name="cbatriashiva1101">#REF!</definedName>
    <definedName name="cbatriashiva1201" localSheetId="4">#REF!</definedName>
    <definedName name="cbatriashiva1201" localSheetId="3">#REF!</definedName>
    <definedName name="cbatriashiva1201" localSheetId="1">#REF!</definedName>
    <definedName name="cbatriashiva1201">#REF!</definedName>
    <definedName name="cbatriashiva202" localSheetId="4">#REF!</definedName>
    <definedName name="cbatriashiva202" localSheetId="3">#REF!</definedName>
    <definedName name="cbatriashiva202" localSheetId="1">#REF!</definedName>
    <definedName name="cbatriashiva202">#REF!</definedName>
    <definedName name="cbatriashiva302" localSheetId="4">#REF!</definedName>
    <definedName name="cbatriashiva302" localSheetId="3">#REF!</definedName>
    <definedName name="cbatriashiva302" localSheetId="1">#REF!</definedName>
    <definedName name="cbatriashiva302">#REF!</definedName>
    <definedName name="cbatriasmsa102" localSheetId="4">#REF!</definedName>
    <definedName name="cbatriasmsa102" localSheetId="3">#REF!</definedName>
    <definedName name="cbatriasmsa102" localSheetId="1">#REF!</definedName>
    <definedName name="cbatriasmsa102">#REF!</definedName>
    <definedName name="cbatriasmsa1101" localSheetId="4">#REF!</definedName>
    <definedName name="cbatriasmsa1101" localSheetId="3">#REF!</definedName>
    <definedName name="cbatriasmsa1101" localSheetId="1">#REF!</definedName>
    <definedName name="cbatriasmsa1101">#REF!</definedName>
    <definedName name="cbatriasmsa1201" localSheetId="4">#REF!</definedName>
    <definedName name="cbatriasmsa1201" localSheetId="3">#REF!</definedName>
    <definedName name="cbatriasmsa1201" localSheetId="1">#REF!</definedName>
    <definedName name="cbatriasmsa1201">#REF!</definedName>
    <definedName name="cbatriasmsa202" localSheetId="4">#REF!</definedName>
    <definedName name="cbatriasmsa202" localSheetId="3">#REF!</definedName>
    <definedName name="cbatriasmsa202" localSheetId="1">#REF!</definedName>
    <definedName name="cbatriasmsa202">#REF!</definedName>
    <definedName name="cbatriasmsa302" localSheetId="4">#REF!</definedName>
    <definedName name="cbatriasmsa302" localSheetId="3">#REF!</definedName>
    <definedName name="cbatriasmsa302" localSheetId="1">#REF!</definedName>
    <definedName name="cbatriasmsa302">#REF!</definedName>
    <definedName name="cbbasugar1001" localSheetId="4">#REF!</definedName>
    <definedName name="cbbasugar1001" localSheetId="3">#REF!</definedName>
    <definedName name="cbbasugar1001" localSheetId="1">#REF!</definedName>
    <definedName name="cbbasugar1001">#REF!</definedName>
    <definedName name="cbbasugar102" localSheetId="4">#REF!</definedName>
    <definedName name="cbbasugar102" localSheetId="3">#REF!</definedName>
    <definedName name="cbbasugar102" localSheetId="1">#REF!</definedName>
    <definedName name="cbbasugar102">#REF!</definedName>
    <definedName name="cbbasugar1101" localSheetId="4">#REF!</definedName>
    <definedName name="cbbasugar1101" localSheetId="3">#REF!</definedName>
    <definedName name="cbbasugar1101" localSheetId="1">#REF!</definedName>
    <definedName name="cbbasugar1101">#REF!</definedName>
    <definedName name="cbbasugar1201" localSheetId="4">#REF!</definedName>
    <definedName name="cbbasugar1201" localSheetId="3">#REF!</definedName>
    <definedName name="cbbasugar1201" localSheetId="1">#REF!</definedName>
    <definedName name="cbbasugar1201">#REF!</definedName>
    <definedName name="cbbasugar202" localSheetId="4">#REF!</definedName>
    <definedName name="cbbasugar202" localSheetId="3">#REF!</definedName>
    <definedName name="cbbasugar202" localSheetId="1">#REF!</definedName>
    <definedName name="cbbasugar202">#REF!</definedName>
    <definedName name="cbbasugar302" localSheetId="4">#REF!</definedName>
    <definedName name="cbbasugar302" localSheetId="3">#REF!</definedName>
    <definedName name="cbbasugar302" localSheetId="1">#REF!</definedName>
    <definedName name="cbbasugar302">#REF!</definedName>
    <definedName name="cbbhoruka1001" localSheetId="4">#REF!</definedName>
    <definedName name="cbbhoruka1001" localSheetId="3">#REF!</definedName>
    <definedName name="cbbhoruka1001" localSheetId="1">#REF!</definedName>
    <definedName name="cbbhoruka1001">#REF!</definedName>
    <definedName name="cbbhoruka102" localSheetId="4">#REF!</definedName>
    <definedName name="cbbhoruka102" localSheetId="3">#REF!</definedName>
    <definedName name="cbbhoruka102" localSheetId="1">#REF!</definedName>
    <definedName name="cbbhoruka102">#REF!</definedName>
    <definedName name="cbbhoruka1101" localSheetId="4">#REF!</definedName>
    <definedName name="cbbhoruka1101" localSheetId="3">#REF!</definedName>
    <definedName name="cbbhoruka1101" localSheetId="1">#REF!</definedName>
    <definedName name="cbbhoruka1101">#REF!</definedName>
    <definedName name="cbbhoruka1201" localSheetId="4">#REF!</definedName>
    <definedName name="cbbhoruka1201" localSheetId="3">#REF!</definedName>
    <definedName name="cbbhoruka1201" localSheetId="1">#REF!</definedName>
    <definedName name="cbbhoruka1201">#REF!</definedName>
    <definedName name="cbbhoruka202" localSheetId="4">#REF!</definedName>
    <definedName name="cbbhoruka202" localSheetId="3">#REF!</definedName>
    <definedName name="cbbhoruka202" localSheetId="1">#REF!</definedName>
    <definedName name="cbbhoruka202">#REF!</definedName>
    <definedName name="cbbhoruka302" localSheetId="4">#REF!</definedName>
    <definedName name="cbbhoruka302" localSheetId="3">#REF!</definedName>
    <definedName name="cbbhoruka302" localSheetId="1">#REF!</definedName>
    <definedName name="cbbhoruka302">#REF!</definedName>
    <definedName name="cbcepco102" localSheetId="4">#REF!</definedName>
    <definedName name="cbcepco102" localSheetId="3">#REF!</definedName>
    <definedName name="cbcepco102" localSheetId="1">#REF!</definedName>
    <definedName name="cbcepco102">#REF!</definedName>
    <definedName name="cbcepco202" localSheetId="4">#REF!</definedName>
    <definedName name="cbcepco202" localSheetId="3">#REF!</definedName>
    <definedName name="cbcepco202" localSheetId="1">#REF!</definedName>
    <definedName name="cbcepco202">#REF!</definedName>
    <definedName name="cbcepco302" localSheetId="4">#REF!</definedName>
    <definedName name="cbcepco302" localSheetId="3">#REF!</definedName>
    <definedName name="cbcepco302" localSheetId="1">#REF!</definedName>
    <definedName name="cbcepco302">#REF!</definedName>
    <definedName name="cbdandeli1001" localSheetId="4">#REF!</definedName>
    <definedName name="cbdandeli1001" localSheetId="3">#REF!</definedName>
    <definedName name="cbdandeli1001" localSheetId="1">#REF!</definedName>
    <definedName name="cbdandeli1001">#REF!</definedName>
    <definedName name="cbdandeli102" localSheetId="4">#REF!</definedName>
    <definedName name="cbdandeli102" localSheetId="3">#REF!</definedName>
    <definedName name="cbdandeli102" localSheetId="1">#REF!</definedName>
    <definedName name="cbdandeli102">#REF!</definedName>
    <definedName name="cbdandeli1101" localSheetId="4">#REF!</definedName>
    <definedName name="cbdandeli1101" localSheetId="3">#REF!</definedName>
    <definedName name="cbdandeli1101" localSheetId="1">#REF!</definedName>
    <definedName name="cbdandeli1101">#REF!</definedName>
    <definedName name="cbdandeli1201" localSheetId="4">#REF!</definedName>
    <definedName name="cbdandeli1201" localSheetId="3">#REF!</definedName>
    <definedName name="cbdandeli1201" localSheetId="1">#REF!</definedName>
    <definedName name="cbdandeli1201">#REF!</definedName>
    <definedName name="cbdandeli202" localSheetId="4">#REF!</definedName>
    <definedName name="cbdandeli202" localSheetId="3">#REF!</definedName>
    <definedName name="cbdandeli202" localSheetId="1">#REF!</definedName>
    <definedName name="cbdandeli202">#REF!</definedName>
    <definedName name="cbdandeli302" localSheetId="4">#REF!</definedName>
    <definedName name="cbdandeli302" localSheetId="3">#REF!</definedName>
    <definedName name="cbdandeli302" localSheetId="1">#REF!</definedName>
    <definedName name="cbdandeli302">#REF!</definedName>
    <definedName name="cbedcl1001" localSheetId="4">#REF!</definedName>
    <definedName name="cbedcl1001" localSheetId="3">#REF!</definedName>
    <definedName name="cbedcl1001" localSheetId="1">#REF!</definedName>
    <definedName name="cbedcl1001">#REF!</definedName>
    <definedName name="cbedcl102" localSheetId="4">#REF!</definedName>
    <definedName name="cbedcl102" localSheetId="3">#REF!</definedName>
    <definedName name="cbedcl102" localSheetId="1">#REF!</definedName>
    <definedName name="cbedcl102">#REF!</definedName>
    <definedName name="cbedcl1101" localSheetId="4">#REF!</definedName>
    <definedName name="cbedcl1101" localSheetId="3">#REF!</definedName>
    <definedName name="cbedcl1101" localSheetId="1">#REF!</definedName>
    <definedName name="cbedcl1101">#REF!</definedName>
    <definedName name="cbedcl1201" localSheetId="4">#REF!</definedName>
    <definedName name="cbedcl1201" localSheetId="3">#REF!</definedName>
    <definedName name="cbedcl1201" localSheetId="1">#REF!</definedName>
    <definedName name="cbedcl1201">#REF!</definedName>
    <definedName name="cbedcl202" localSheetId="4">#REF!</definedName>
    <definedName name="cbedcl202" localSheetId="3">#REF!</definedName>
    <definedName name="cbedcl202" localSheetId="1">#REF!</definedName>
    <definedName name="cbedcl202">#REF!</definedName>
    <definedName name="cbedcl302" localSheetId="4">#REF!</definedName>
    <definedName name="cbedcl302" localSheetId="3">#REF!</definedName>
    <definedName name="cbedcl302" localSheetId="1">#REF!</definedName>
    <definedName name="cbedcl302">#REF!</definedName>
    <definedName name="cbenercon102" localSheetId="4">#REF!</definedName>
    <definedName name="cbenercon102" localSheetId="3">#REF!</definedName>
    <definedName name="cbenercon102" localSheetId="1">#REF!</definedName>
    <definedName name="cbenercon102">#REF!</definedName>
    <definedName name="cbenercon202" localSheetId="4">#REF!</definedName>
    <definedName name="cbenercon202" localSheetId="3">#REF!</definedName>
    <definedName name="cbenercon202" localSheetId="1">#REF!</definedName>
    <definedName name="cbenercon202">#REF!</definedName>
    <definedName name="cbenercon302" localSheetId="4">#REF!</definedName>
    <definedName name="cbenercon302" localSheetId="3">#REF!</definedName>
    <definedName name="cbenercon302" localSheetId="1">#REF!</definedName>
    <definedName name="cbenercon302">#REF!</definedName>
    <definedName name="cbgridco1001" localSheetId="4">#REF!</definedName>
    <definedName name="cbgridco1001" localSheetId="3">#REF!</definedName>
    <definedName name="cbgridco1001" localSheetId="1">#REF!</definedName>
    <definedName name="cbgridco1001">#REF!</definedName>
    <definedName name="cbgridco102" localSheetId="4">#REF!</definedName>
    <definedName name="cbgridco102" localSheetId="3">#REF!</definedName>
    <definedName name="cbgridco102" localSheetId="1">#REF!</definedName>
    <definedName name="cbgridco102">#REF!</definedName>
    <definedName name="cbgridco1101" localSheetId="4">#REF!</definedName>
    <definedName name="cbgridco1101" localSheetId="3">#REF!</definedName>
    <definedName name="cbgridco1101" localSheetId="1">#REF!</definedName>
    <definedName name="cbgridco1101">#REF!</definedName>
    <definedName name="cbgridco1201" localSheetId="4">#REF!</definedName>
    <definedName name="cbgridco1201" localSheetId="3">#REF!</definedName>
    <definedName name="cbgridco1201" localSheetId="1">#REF!</definedName>
    <definedName name="cbgridco1201">#REF!</definedName>
    <definedName name="cbgridco202" localSheetId="4">#REF!</definedName>
    <definedName name="cbgridco202" localSheetId="3">#REF!</definedName>
    <definedName name="cbgridco202" localSheetId="1">#REF!</definedName>
    <definedName name="cbgridco202">#REF!</definedName>
    <definedName name="cbgridco302" localSheetId="4">#REF!</definedName>
    <definedName name="cbgridco302" localSheetId="3">#REF!</definedName>
    <definedName name="cbgridco302" localSheetId="1">#REF!</definedName>
    <definedName name="cbgridco302">#REF!</definedName>
    <definedName name="cbiclsugar1001" localSheetId="4">#REF!</definedName>
    <definedName name="cbiclsugar1001" localSheetId="3">#REF!</definedName>
    <definedName name="cbiclsugar1001" localSheetId="1">#REF!</definedName>
    <definedName name="cbiclsugar1001">#REF!</definedName>
    <definedName name="cbiclsugar102" localSheetId="4">#REF!</definedName>
    <definedName name="cbiclsugar102" localSheetId="3">#REF!</definedName>
    <definedName name="cbiclsugar102" localSheetId="1">#REF!</definedName>
    <definedName name="cbiclsugar102">#REF!</definedName>
    <definedName name="cbiclsugar1101" localSheetId="4">#REF!</definedName>
    <definedName name="cbiclsugar1101" localSheetId="3">#REF!</definedName>
    <definedName name="cbiclsugar1101" localSheetId="1">#REF!</definedName>
    <definedName name="cbiclsugar1101">#REF!</definedName>
    <definedName name="cbiclsugar1201" localSheetId="4">#REF!</definedName>
    <definedName name="cbiclsugar1201" localSheetId="3">#REF!</definedName>
    <definedName name="cbiclsugar1201" localSheetId="1">#REF!</definedName>
    <definedName name="cbiclsugar1201">#REF!</definedName>
    <definedName name="cbiclsugar202" localSheetId="4">#REF!</definedName>
    <definedName name="cbiclsugar202" localSheetId="3">#REF!</definedName>
    <definedName name="cbiclsugar202" localSheetId="1">#REF!</definedName>
    <definedName name="cbiclsugar202">#REF!</definedName>
    <definedName name="cbiclsugar302" localSheetId="4">#REF!</definedName>
    <definedName name="cbiclsugar302" localSheetId="3">#REF!</definedName>
    <definedName name="cbiclsugar302" localSheetId="1">#REF!</definedName>
    <definedName name="cbiclsugar302">#REF!</definedName>
    <definedName name="cbitpl1001" localSheetId="4">#REF!</definedName>
    <definedName name="cbitpl1001" localSheetId="3">#REF!</definedName>
    <definedName name="cbitpl1001" localSheetId="1">#REF!</definedName>
    <definedName name="cbitpl1001">#REF!</definedName>
    <definedName name="cbitpl102" localSheetId="4">#REF!</definedName>
    <definedName name="cbitpl102" localSheetId="3">#REF!</definedName>
    <definedName name="cbitpl102" localSheetId="1">#REF!</definedName>
    <definedName name="cbitpl102">#REF!</definedName>
    <definedName name="cbitpl1101" localSheetId="4">#REF!</definedName>
    <definedName name="cbitpl1101" localSheetId="3">#REF!</definedName>
    <definedName name="cbitpl1101" localSheetId="1">#REF!</definedName>
    <definedName name="cbitpl1101">#REF!</definedName>
    <definedName name="cbitpl1201" localSheetId="4">#REF!</definedName>
    <definedName name="cbitpl1201" localSheetId="3">#REF!</definedName>
    <definedName name="cbitpl1201" localSheetId="1">#REF!</definedName>
    <definedName name="cbitpl1201">#REF!</definedName>
    <definedName name="cbitpl202" localSheetId="4">#REF!</definedName>
    <definedName name="cbitpl202" localSheetId="3">#REF!</definedName>
    <definedName name="cbitpl202" localSheetId="1">#REF!</definedName>
    <definedName name="cbitpl202">#REF!</definedName>
    <definedName name="cbitpl302" localSheetId="4">#REF!</definedName>
    <definedName name="cbitpl302" localSheetId="3">#REF!</definedName>
    <definedName name="cbitpl302" localSheetId="1">#REF!</definedName>
    <definedName name="cbitpl302">#REF!</definedName>
    <definedName name="cbjtpcl1001" localSheetId="4">#REF!</definedName>
    <definedName name="cbjtpcl1001" localSheetId="3">#REF!</definedName>
    <definedName name="cbjtpcl1001" localSheetId="1">#REF!</definedName>
    <definedName name="cbjtpcl1001">#REF!</definedName>
    <definedName name="cbjtpcl102" localSheetId="4">#REF!</definedName>
    <definedName name="cbjtpcl102" localSheetId="3">#REF!</definedName>
    <definedName name="cbjtpcl102" localSheetId="1">#REF!</definedName>
    <definedName name="cbjtpcl102">#REF!</definedName>
    <definedName name="cbjtpcl1101" localSheetId="4">#REF!</definedName>
    <definedName name="cbjtpcl1101" localSheetId="3">#REF!</definedName>
    <definedName name="cbjtpcl1101" localSheetId="1">#REF!</definedName>
    <definedName name="cbjtpcl1101">#REF!</definedName>
    <definedName name="cbjtpcl1201" localSheetId="4">#REF!</definedName>
    <definedName name="cbjtpcl1201" localSheetId="3">#REF!</definedName>
    <definedName name="cbjtpcl1201" localSheetId="1">#REF!</definedName>
    <definedName name="cbjtpcl1201">#REF!</definedName>
    <definedName name="cbjtpcl202" localSheetId="4">#REF!</definedName>
    <definedName name="cbjtpcl202" localSheetId="3">#REF!</definedName>
    <definedName name="cbjtpcl202" localSheetId="1">#REF!</definedName>
    <definedName name="cbjtpcl202">#REF!</definedName>
    <definedName name="cbjtpcl302" localSheetId="4">#REF!</definedName>
    <definedName name="cbjtpcl302" localSheetId="3">#REF!</definedName>
    <definedName name="cbjtpcl302" localSheetId="1">#REF!</definedName>
    <definedName name="cbjtpcl302">#REF!</definedName>
    <definedName name="cbkaps1001" localSheetId="4">#REF!</definedName>
    <definedName name="cbkaps1001" localSheetId="3">#REF!</definedName>
    <definedName name="cbkaps1001" localSheetId="1">#REF!</definedName>
    <definedName name="cbkaps1001">#REF!</definedName>
    <definedName name="cbkaps102" localSheetId="4">#REF!</definedName>
    <definedName name="cbkaps102" localSheetId="3">#REF!</definedName>
    <definedName name="cbkaps102" localSheetId="1">#REF!</definedName>
    <definedName name="cbkaps102">#REF!</definedName>
    <definedName name="cbkaps1101" localSheetId="4">#REF!</definedName>
    <definedName name="cbkaps1101" localSheetId="3">#REF!</definedName>
    <definedName name="cbkaps1101" localSheetId="1">#REF!</definedName>
    <definedName name="cbkaps1101">#REF!</definedName>
    <definedName name="cbkaps1201" localSheetId="4">#REF!</definedName>
    <definedName name="cbkaps1201" localSheetId="3">#REF!</definedName>
    <definedName name="cbkaps1201" localSheetId="1">#REF!</definedName>
    <definedName name="cbkaps1201">#REF!</definedName>
    <definedName name="cbkaps202" localSheetId="4">#REF!</definedName>
    <definedName name="cbkaps202" localSheetId="3">#REF!</definedName>
    <definedName name="cbkaps202" localSheetId="1">#REF!</definedName>
    <definedName name="cbkaps202">#REF!</definedName>
    <definedName name="cbkaps302" localSheetId="4">#REF!</definedName>
    <definedName name="cbkaps302" localSheetId="3">#REF!</definedName>
    <definedName name="cbkaps302" localSheetId="1">#REF!</definedName>
    <definedName name="cbkaps302">#REF!</definedName>
    <definedName name="cbkaps401" localSheetId="4">#REF!</definedName>
    <definedName name="cbkaps401" localSheetId="3">#REF!</definedName>
    <definedName name="cbkaps401" localSheetId="1">#REF!</definedName>
    <definedName name="cbkaps401">#REF!</definedName>
    <definedName name="cbkaps501" localSheetId="4">#REF!</definedName>
    <definedName name="cbkaps501" localSheetId="3">#REF!</definedName>
    <definedName name="cbkaps501" localSheetId="1">#REF!</definedName>
    <definedName name="cbkaps501">#REF!</definedName>
    <definedName name="cbkaps601" localSheetId="4">#REF!</definedName>
    <definedName name="cbkaps601" localSheetId="3">#REF!</definedName>
    <definedName name="cbkaps601" localSheetId="1">#REF!</definedName>
    <definedName name="cbkaps601">#REF!</definedName>
    <definedName name="cbkaps701" localSheetId="4">#REF!</definedName>
    <definedName name="cbkaps701" localSheetId="3">#REF!</definedName>
    <definedName name="cbkaps701" localSheetId="1">#REF!</definedName>
    <definedName name="cbkaps701">#REF!</definedName>
    <definedName name="cbkaps801" localSheetId="4">#REF!</definedName>
    <definedName name="cbkaps801" localSheetId="3">#REF!</definedName>
    <definedName name="cbkaps801" localSheetId="1">#REF!</definedName>
    <definedName name="cbkaps801">#REF!</definedName>
    <definedName name="cbkaps901" localSheetId="4">#REF!</definedName>
    <definedName name="cbkaps901" localSheetId="3">#REF!</definedName>
    <definedName name="cbkaps901" localSheetId="1">#REF!</definedName>
    <definedName name="cbkaps901">#REF!</definedName>
    <definedName name="cbkpcl1001" localSheetId="4">#REF!</definedName>
    <definedName name="cbkpcl1001" localSheetId="3">#REF!</definedName>
    <definedName name="cbkpcl1001" localSheetId="1">#REF!</definedName>
    <definedName name="cbkpcl1001">#REF!</definedName>
    <definedName name="cbkpcl102" localSheetId="4">#REF!</definedName>
    <definedName name="cbkpcl102" localSheetId="3">#REF!</definedName>
    <definedName name="cbkpcl102" localSheetId="1">#REF!</definedName>
    <definedName name="cbkpcl102">#REF!</definedName>
    <definedName name="cbkpcl1101" localSheetId="4">#REF!</definedName>
    <definedName name="cbkpcl1101" localSheetId="3">#REF!</definedName>
    <definedName name="cbkpcl1101" localSheetId="1">#REF!</definedName>
    <definedName name="cbkpcl1101">#REF!</definedName>
    <definedName name="cbkpcl1201" localSheetId="4">#REF!</definedName>
    <definedName name="cbkpcl1201" localSheetId="3">#REF!</definedName>
    <definedName name="cbkpcl1201" localSheetId="1">#REF!</definedName>
    <definedName name="cbkpcl1201">#REF!</definedName>
    <definedName name="cbkpcl202" localSheetId="4">#REF!</definedName>
    <definedName name="cbkpcl202" localSheetId="3">#REF!</definedName>
    <definedName name="cbkpcl202" localSheetId="1">#REF!</definedName>
    <definedName name="cbkpcl202">#REF!</definedName>
    <definedName name="cbkpcl302" localSheetId="4">#REF!</definedName>
    <definedName name="cbkpcl302" localSheetId="3">#REF!</definedName>
    <definedName name="cbkpcl302" localSheetId="1">#REF!</definedName>
    <definedName name="cbkpcl302">#REF!</definedName>
    <definedName name="cbkpcl401" localSheetId="4">#REF!</definedName>
    <definedName name="cbkpcl401" localSheetId="3">#REF!</definedName>
    <definedName name="cbkpcl401" localSheetId="1">#REF!</definedName>
    <definedName name="cbkpcl401">#REF!</definedName>
    <definedName name="cbkpcl501" localSheetId="4">#REF!</definedName>
    <definedName name="cbkpcl501" localSheetId="3">#REF!</definedName>
    <definedName name="cbkpcl501" localSheetId="1">#REF!</definedName>
    <definedName name="cbkpcl501">#REF!</definedName>
    <definedName name="cbkpcl601" localSheetId="4">#REF!</definedName>
    <definedName name="cbkpcl601" localSheetId="3">#REF!</definedName>
    <definedName name="cbkpcl601" localSheetId="1">#REF!</definedName>
    <definedName name="cbkpcl601">#REF!</definedName>
    <definedName name="cbkpcl701" localSheetId="4">#REF!</definedName>
    <definedName name="cbkpcl701" localSheetId="3">#REF!</definedName>
    <definedName name="cbkpcl701" localSheetId="1">#REF!</definedName>
    <definedName name="cbkpcl701">#REF!</definedName>
    <definedName name="cbkpcl801" localSheetId="4">#REF!</definedName>
    <definedName name="cbkpcl801" localSheetId="3">#REF!</definedName>
    <definedName name="cbkpcl801" localSheetId="1">#REF!</definedName>
    <definedName name="cbkpcl801">#REF!</definedName>
    <definedName name="cbkpcl901" localSheetId="4">#REF!</definedName>
    <definedName name="cbkpcl901" localSheetId="3">#REF!</definedName>
    <definedName name="cbkpcl901" localSheetId="1">#REF!</definedName>
    <definedName name="cbkpcl901">#REF!</definedName>
    <definedName name="cbmalavalli1001" localSheetId="4">#REF!</definedName>
    <definedName name="cbmalavalli1001" localSheetId="3">#REF!</definedName>
    <definedName name="cbmalavalli1001" localSheetId="1">#REF!</definedName>
    <definedName name="cbmalavalli1001">#REF!</definedName>
    <definedName name="cbmalavalli102" localSheetId="4">#REF!</definedName>
    <definedName name="cbmalavalli102" localSheetId="3">#REF!</definedName>
    <definedName name="cbmalavalli102" localSheetId="1">#REF!</definedName>
    <definedName name="cbmalavalli102">#REF!</definedName>
    <definedName name="cbmalavalli1101" localSheetId="4">#REF!</definedName>
    <definedName name="cbmalavalli1101" localSheetId="3">#REF!</definedName>
    <definedName name="cbmalavalli1101" localSheetId="1">#REF!</definedName>
    <definedName name="cbmalavalli1101">#REF!</definedName>
    <definedName name="cbmalavalli1201" localSheetId="4">#REF!</definedName>
    <definedName name="cbmalavalli1201" localSheetId="3">#REF!</definedName>
    <definedName name="cbmalavalli1201" localSheetId="1">#REF!</definedName>
    <definedName name="cbmalavalli1201">#REF!</definedName>
    <definedName name="cbmalavalli202" localSheetId="4">#REF!</definedName>
    <definedName name="cbmalavalli202" localSheetId="3">#REF!</definedName>
    <definedName name="cbmalavalli202" localSheetId="1">#REF!</definedName>
    <definedName name="cbmalavalli202">#REF!</definedName>
    <definedName name="cbmalavalli302" localSheetId="4">#REF!</definedName>
    <definedName name="cbmalavalli302" localSheetId="3">#REF!</definedName>
    <definedName name="cbmalavalli302" localSheetId="1">#REF!</definedName>
    <definedName name="cbmalavalli302">#REF!</definedName>
    <definedName name="cbmaps1001" localSheetId="4">#REF!</definedName>
    <definedName name="cbmaps1001" localSheetId="3">#REF!</definedName>
    <definedName name="cbmaps1001" localSheetId="1">#REF!</definedName>
    <definedName name="cbmaps1001">#REF!</definedName>
    <definedName name="cbmaps102" localSheetId="4">#REF!</definedName>
    <definedName name="cbmaps102" localSheetId="3">#REF!</definedName>
    <definedName name="cbmaps102" localSheetId="1">#REF!</definedName>
    <definedName name="cbmaps102">#REF!</definedName>
    <definedName name="cbmaps1101" localSheetId="4">#REF!</definedName>
    <definedName name="cbmaps1101" localSheetId="3">#REF!</definedName>
    <definedName name="cbmaps1101" localSheetId="1">#REF!</definedName>
    <definedName name="cbmaps1101">#REF!</definedName>
    <definedName name="cbmaps1201" localSheetId="4">#REF!</definedName>
    <definedName name="cbmaps1201" localSheetId="3">#REF!</definedName>
    <definedName name="cbmaps1201" localSheetId="1">#REF!</definedName>
    <definedName name="cbmaps1201">#REF!</definedName>
    <definedName name="cbmaps202" localSheetId="4">#REF!</definedName>
    <definedName name="cbmaps202" localSheetId="3">#REF!</definedName>
    <definedName name="cbmaps202" localSheetId="1">#REF!</definedName>
    <definedName name="cbmaps202">#REF!</definedName>
    <definedName name="cbmaps302" localSheetId="4">#REF!</definedName>
    <definedName name="cbmaps302" localSheetId="3">#REF!</definedName>
    <definedName name="cbmaps302" localSheetId="1">#REF!</definedName>
    <definedName name="cbmaps302">#REF!</definedName>
    <definedName name="cbmaps401" localSheetId="4">#REF!</definedName>
    <definedName name="cbmaps401" localSheetId="3">#REF!</definedName>
    <definedName name="cbmaps401" localSheetId="1">#REF!</definedName>
    <definedName name="cbmaps401">#REF!</definedName>
    <definedName name="cbmaps501" localSheetId="4">#REF!</definedName>
    <definedName name="cbmaps501" localSheetId="3">#REF!</definedName>
    <definedName name="cbmaps501" localSheetId="1">#REF!</definedName>
    <definedName name="cbmaps501">#REF!</definedName>
    <definedName name="cbmaps601" localSheetId="4">#REF!</definedName>
    <definedName name="cbmaps601" localSheetId="3">#REF!</definedName>
    <definedName name="cbmaps601" localSheetId="1">#REF!</definedName>
    <definedName name="cbmaps601">#REF!</definedName>
    <definedName name="cbmaps701" localSheetId="4">#REF!</definedName>
    <definedName name="cbmaps701" localSheetId="3">#REF!</definedName>
    <definedName name="cbmaps701" localSheetId="1">#REF!</definedName>
    <definedName name="cbmaps701">#REF!</definedName>
    <definedName name="cbmaps801" localSheetId="4">#REF!</definedName>
    <definedName name="cbmaps801" localSheetId="3">#REF!</definedName>
    <definedName name="cbmaps801" localSheetId="1">#REF!</definedName>
    <definedName name="cbmaps801">#REF!</definedName>
    <definedName name="cbmaps901" localSheetId="4">#REF!</definedName>
    <definedName name="cbmaps901" localSheetId="3">#REF!</definedName>
    <definedName name="cbmaps901" localSheetId="1">#REF!</definedName>
    <definedName name="cbmaps901">#REF!</definedName>
    <definedName name="cbmurd1001" localSheetId="4">#REF!</definedName>
    <definedName name="cbmurd1001" localSheetId="3">#REF!</definedName>
    <definedName name="cbmurd1001" localSheetId="1">#REF!</definedName>
    <definedName name="cbmurd1001">#REF!</definedName>
    <definedName name="cbmurd102" localSheetId="4">#REF!</definedName>
    <definedName name="cbmurd102" localSheetId="3">#REF!</definedName>
    <definedName name="cbmurd102" localSheetId="1">#REF!</definedName>
    <definedName name="cbmurd102">#REF!</definedName>
    <definedName name="cbmurd1101" localSheetId="4">#REF!</definedName>
    <definedName name="cbmurd1101" localSheetId="3">#REF!</definedName>
    <definedName name="cbmurd1101" localSheetId="1">#REF!</definedName>
    <definedName name="cbmurd1101">#REF!</definedName>
    <definedName name="cbmurd1201" localSheetId="4">#REF!</definedName>
    <definedName name="cbmurd1201" localSheetId="3">#REF!</definedName>
    <definedName name="cbmurd1201" localSheetId="1">#REF!</definedName>
    <definedName name="cbmurd1201">#REF!</definedName>
    <definedName name="cbmurd202" localSheetId="4">#REF!</definedName>
    <definedName name="cbmurd202" localSheetId="3">#REF!</definedName>
    <definedName name="cbmurd202" localSheetId="1">#REF!</definedName>
    <definedName name="cbmurd202">#REF!</definedName>
    <definedName name="cbmurd302" localSheetId="4">#REF!</definedName>
    <definedName name="cbmurd302" localSheetId="3">#REF!</definedName>
    <definedName name="cbmurd302" localSheetId="1">#REF!</definedName>
    <definedName name="cbmurd302">#REF!</definedName>
    <definedName name="cbnjvdu1001" localSheetId="4">#REF!</definedName>
    <definedName name="cbnjvdu1001" localSheetId="3">#REF!</definedName>
    <definedName name="cbnjvdu1001" localSheetId="1">#REF!</definedName>
    <definedName name="cbnjvdu1001">#REF!</definedName>
    <definedName name="cbnjvdu102" localSheetId="4">#REF!</definedName>
    <definedName name="cbnjvdu102" localSheetId="3">#REF!</definedName>
    <definedName name="cbnjvdu102" localSheetId="1">#REF!</definedName>
    <definedName name="cbnjvdu102">#REF!</definedName>
    <definedName name="cbnjvdu1101" localSheetId="4">#REF!</definedName>
    <definedName name="cbnjvdu1101" localSheetId="3">#REF!</definedName>
    <definedName name="cbnjvdu1101" localSheetId="1">#REF!</definedName>
    <definedName name="cbnjvdu1101">#REF!</definedName>
    <definedName name="cbnjvdu1201" localSheetId="4">#REF!</definedName>
    <definedName name="cbnjvdu1201" localSheetId="3">#REF!</definedName>
    <definedName name="cbnjvdu1201" localSheetId="1">#REF!</definedName>
    <definedName name="cbnjvdu1201">#REF!</definedName>
    <definedName name="cbnjvdu202" localSheetId="4">#REF!</definedName>
    <definedName name="cbnjvdu202" localSheetId="3">#REF!</definedName>
    <definedName name="cbnjvdu202" localSheetId="1">#REF!</definedName>
    <definedName name="cbnjvdu202">#REF!</definedName>
    <definedName name="cbnjvdu302" localSheetId="4">#REF!</definedName>
    <definedName name="cbnjvdu302" localSheetId="3">#REF!</definedName>
    <definedName name="cbnjvdu302" localSheetId="1">#REF!</definedName>
    <definedName name="cbnjvdu302">#REF!</definedName>
    <definedName name="cbnlc1001" localSheetId="4">#REF!</definedName>
    <definedName name="cbnlc1001" localSheetId="3">#REF!</definedName>
    <definedName name="cbnlc1001" localSheetId="1">#REF!</definedName>
    <definedName name="cbnlc1001">#REF!</definedName>
    <definedName name="cbnlc102" localSheetId="4">#REF!</definedName>
    <definedName name="cbnlc102" localSheetId="3">#REF!</definedName>
    <definedName name="cbnlc102" localSheetId="1">#REF!</definedName>
    <definedName name="cbnlc102">#REF!</definedName>
    <definedName name="cbnlc1101" localSheetId="4">#REF!</definedName>
    <definedName name="cbnlc1101" localSheetId="3">#REF!</definedName>
    <definedName name="cbnlc1101" localSheetId="1">#REF!</definedName>
    <definedName name="cbnlc1101">#REF!</definedName>
    <definedName name="cbnlc1201" localSheetId="4">#REF!</definedName>
    <definedName name="cbnlc1201" localSheetId="3">#REF!</definedName>
    <definedName name="cbnlc1201" localSheetId="1">#REF!</definedName>
    <definedName name="cbnlc1201">#REF!</definedName>
    <definedName name="cbnlc202" localSheetId="4">#REF!</definedName>
    <definedName name="cbnlc202" localSheetId="3">#REF!</definedName>
    <definedName name="cbnlc202" localSheetId="1">#REF!</definedName>
    <definedName name="cbnlc202">#REF!</definedName>
    <definedName name="cbnlc302" localSheetId="4">#REF!</definedName>
    <definedName name="cbnlc302" localSheetId="3">#REF!</definedName>
    <definedName name="cbnlc302" localSheetId="1">#REF!</definedName>
    <definedName name="cbnlc302">#REF!</definedName>
    <definedName name="cbnlc401" localSheetId="4">#REF!</definedName>
    <definedName name="cbnlc401" localSheetId="3">#REF!</definedName>
    <definedName name="cbnlc401" localSheetId="1">#REF!</definedName>
    <definedName name="cbnlc401">#REF!</definedName>
    <definedName name="cbnlc501" localSheetId="4">#REF!</definedName>
    <definedName name="cbnlc501" localSheetId="3">#REF!</definedName>
    <definedName name="cbnlc501" localSheetId="1">#REF!</definedName>
    <definedName name="cbnlc501">#REF!</definedName>
    <definedName name="cbnlc601" localSheetId="4">#REF!</definedName>
    <definedName name="cbnlc601" localSheetId="3">#REF!</definedName>
    <definedName name="cbnlc601" localSheetId="1">#REF!</definedName>
    <definedName name="cbnlc601">#REF!</definedName>
    <definedName name="cbnlc701" localSheetId="4">#REF!</definedName>
    <definedName name="cbnlc701" localSheetId="3">#REF!</definedName>
    <definedName name="cbnlc701" localSheetId="1">#REF!</definedName>
    <definedName name="cbnlc701">#REF!</definedName>
    <definedName name="cbnlc801" localSheetId="4">#REF!</definedName>
    <definedName name="cbnlc801" localSheetId="3">#REF!</definedName>
    <definedName name="cbnlc801" localSheetId="1">#REF!</definedName>
    <definedName name="cbnlc801">#REF!</definedName>
    <definedName name="cbnlc901" localSheetId="4">#REF!</definedName>
    <definedName name="cbnlc901" localSheetId="3">#REF!</definedName>
    <definedName name="cbnlc901" localSheetId="1">#REF!</definedName>
    <definedName name="cbnlc901">#REF!</definedName>
    <definedName name="cbntpcer1001" localSheetId="4">#REF!</definedName>
    <definedName name="cbntpcer1001" localSheetId="3">#REF!</definedName>
    <definedName name="cbntpcer1001" localSheetId="1">#REF!</definedName>
    <definedName name="cbntpcer1001">#REF!</definedName>
    <definedName name="cbntpcer102" localSheetId="4">#REF!</definedName>
    <definedName name="cbntpcer102" localSheetId="3">#REF!</definedName>
    <definedName name="cbntpcer102" localSheetId="1">#REF!</definedName>
    <definedName name="cbntpcer102">#REF!</definedName>
    <definedName name="cbntpcer1101" localSheetId="4">#REF!</definedName>
    <definedName name="cbntpcer1101" localSheetId="3">#REF!</definedName>
    <definedName name="cbntpcer1101" localSheetId="1">#REF!</definedName>
    <definedName name="cbntpcer1101">#REF!</definedName>
    <definedName name="cbntpcer1201" localSheetId="4">#REF!</definedName>
    <definedName name="cbntpcer1201" localSheetId="3">#REF!</definedName>
    <definedName name="cbntpcer1201" localSheetId="1">#REF!</definedName>
    <definedName name="cbntpcer1201">#REF!</definedName>
    <definedName name="cbntpcer202" localSheetId="4">#REF!</definedName>
    <definedName name="cbntpcer202" localSheetId="3">#REF!</definedName>
    <definedName name="cbntpcer202" localSheetId="1">#REF!</definedName>
    <definedName name="cbntpcer202">#REF!</definedName>
    <definedName name="cbntpcer302" localSheetId="4">#REF!</definedName>
    <definedName name="cbntpcer302" localSheetId="3">#REF!</definedName>
    <definedName name="cbntpcer302" localSheetId="1">#REF!</definedName>
    <definedName name="cbntpcer302">#REF!</definedName>
    <definedName name="cbntpcer401" localSheetId="4">#REF!</definedName>
    <definedName name="cbntpcer401" localSheetId="3">#REF!</definedName>
    <definedName name="cbntpcer401" localSheetId="1">#REF!</definedName>
    <definedName name="cbntpcer401">#REF!</definedName>
    <definedName name="cbntpcer501" localSheetId="4">#REF!</definedName>
    <definedName name="cbntpcer501" localSheetId="3">#REF!</definedName>
    <definedName name="cbntpcer501" localSheetId="1">#REF!</definedName>
    <definedName name="cbntpcer501">#REF!</definedName>
    <definedName name="cbntpcer601" localSheetId="4">#REF!</definedName>
    <definedName name="cbntpcer601" localSheetId="3">#REF!</definedName>
    <definedName name="cbntpcer601" localSheetId="1">#REF!</definedName>
    <definedName name="cbntpcer601">#REF!</definedName>
    <definedName name="cbntpcer701" localSheetId="4">#REF!</definedName>
    <definedName name="cbntpcer701" localSheetId="3">#REF!</definedName>
    <definedName name="cbntpcer701" localSheetId="1">#REF!</definedName>
    <definedName name="cbntpcer701">#REF!</definedName>
    <definedName name="cbntpcer801" localSheetId="4">#REF!</definedName>
    <definedName name="cbntpcer801" localSheetId="3">#REF!</definedName>
    <definedName name="cbntpcer801" localSheetId="1">#REF!</definedName>
    <definedName name="cbntpcer801">#REF!</definedName>
    <definedName name="cbntpcer901" localSheetId="4">#REF!</definedName>
    <definedName name="cbntpcer901" localSheetId="3">#REF!</definedName>
    <definedName name="cbntpcer901" localSheetId="1">#REF!</definedName>
    <definedName name="cbntpcer901">#REF!</definedName>
    <definedName name="cbntpcsr1001" localSheetId="4">#REF!</definedName>
    <definedName name="cbntpcsr1001" localSheetId="3">#REF!</definedName>
    <definedName name="cbntpcsr1001" localSheetId="1">#REF!</definedName>
    <definedName name="cbntpcsr1001">#REF!</definedName>
    <definedName name="cbntpcsr102" localSheetId="4">#REF!</definedName>
    <definedName name="cbntpcsr102" localSheetId="3">#REF!</definedName>
    <definedName name="cbntpcsr102" localSheetId="1">#REF!</definedName>
    <definedName name="cbntpcsr102">#REF!</definedName>
    <definedName name="cbntpcsr1101" localSheetId="4">#REF!</definedName>
    <definedName name="cbntpcsr1101" localSheetId="3">#REF!</definedName>
    <definedName name="cbntpcsr1101" localSheetId="1">#REF!</definedName>
    <definedName name="cbntpcsr1101">#REF!</definedName>
    <definedName name="cbntpcsr1201" localSheetId="4">#REF!</definedName>
    <definedName name="cbntpcsr1201" localSheetId="3">#REF!</definedName>
    <definedName name="cbntpcsr1201" localSheetId="1">#REF!</definedName>
    <definedName name="cbntpcsr1201">#REF!</definedName>
    <definedName name="cbntpcsr202" localSheetId="4">#REF!</definedName>
    <definedName name="cbntpcsr202" localSheetId="3">#REF!</definedName>
    <definedName name="cbntpcsr202" localSheetId="1">#REF!</definedName>
    <definedName name="cbntpcsr202">#REF!</definedName>
    <definedName name="cbntpcsr302" localSheetId="4">#REF!</definedName>
    <definedName name="cbntpcsr302" localSheetId="3">#REF!</definedName>
    <definedName name="cbntpcsr302" localSheetId="1">#REF!</definedName>
    <definedName name="cbntpcsr302">#REF!</definedName>
    <definedName name="cbntpcsr401" localSheetId="4">#REF!</definedName>
    <definedName name="cbntpcsr401" localSheetId="3">#REF!</definedName>
    <definedName name="cbntpcsr401" localSheetId="1">#REF!</definedName>
    <definedName name="cbntpcsr401">#REF!</definedName>
    <definedName name="cbntpcsr501" localSheetId="4">#REF!</definedName>
    <definedName name="cbntpcsr501" localSheetId="3">#REF!</definedName>
    <definedName name="cbntpcsr501" localSheetId="1">#REF!</definedName>
    <definedName name="cbntpcsr501">#REF!</definedName>
    <definedName name="cbntpcsr601" localSheetId="4">#REF!</definedName>
    <definedName name="cbntpcsr601" localSheetId="3">#REF!</definedName>
    <definedName name="cbntpcsr601" localSheetId="1">#REF!</definedName>
    <definedName name="cbntpcsr601">#REF!</definedName>
    <definedName name="cbntpcsr701" localSheetId="4">#REF!</definedName>
    <definedName name="cbntpcsr701" localSheetId="3">#REF!</definedName>
    <definedName name="cbntpcsr701" localSheetId="1">#REF!</definedName>
    <definedName name="cbntpcsr701">#REF!</definedName>
    <definedName name="cbntpcsr801" localSheetId="4">#REF!</definedName>
    <definedName name="cbntpcsr801" localSheetId="3">#REF!</definedName>
    <definedName name="cbntpcsr801" localSheetId="1">#REF!</definedName>
    <definedName name="cbntpcsr801">#REF!</definedName>
    <definedName name="cbntpcsr901" localSheetId="4">#REF!</definedName>
    <definedName name="cbntpcsr901" localSheetId="3">#REF!</definedName>
    <definedName name="cbntpcsr901" localSheetId="1">#REF!</definedName>
    <definedName name="cbntpcsr901">#REF!</definedName>
    <definedName name="cbpbs1001" localSheetId="4">#REF!</definedName>
    <definedName name="cbpbs1001" localSheetId="3">#REF!</definedName>
    <definedName name="cbpbs1001" localSheetId="1">#REF!</definedName>
    <definedName name="cbpbs1001">#REF!</definedName>
    <definedName name="cbpbs102" localSheetId="4">#REF!</definedName>
    <definedName name="cbpbs102" localSheetId="3">#REF!</definedName>
    <definedName name="cbpbs102" localSheetId="1">#REF!</definedName>
    <definedName name="cbpbs102">#REF!</definedName>
    <definedName name="cbpbs1101" localSheetId="4">#REF!</definedName>
    <definedName name="cbpbs1101" localSheetId="3">#REF!</definedName>
    <definedName name="cbpbs1101" localSheetId="1">#REF!</definedName>
    <definedName name="cbpbs1101">#REF!</definedName>
    <definedName name="cbpbs1201" localSheetId="4">#REF!</definedName>
    <definedName name="cbpbs1201" localSheetId="3">#REF!</definedName>
    <definedName name="cbpbs1201" localSheetId="1">#REF!</definedName>
    <definedName name="cbpbs1201">#REF!</definedName>
    <definedName name="cbpbs202" localSheetId="4">#REF!</definedName>
    <definedName name="cbpbs202" localSheetId="3">#REF!</definedName>
    <definedName name="cbpbs202" localSheetId="1">#REF!</definedName>
    <definedName name="cbpbs202">#REF!</definedName>
    <definedName name="cbpbs302" localSheetId="4">#REF!</definedName>
    <definedName name="cbpbs302" localSheetId="3">#REF!</definedName>
    <definedName name="cbpbs302" localSheetId="1">#REF!</definedName>
    <definedName name="cbpbs302">#REF!</definedName>
    <definedName name="cbpgcil1001" localSheetId="4">#REF!</definedName>
    <definedName name="cbpgcil1001" localSheetId="3">#REF!</definedName>
    <definedName name="cbpgcil1001" localSheetId="1">#REF!</definedName>
    <definedName name="cbpgcil1001">#REF!</definedName>
    <definedName name="cbpgcil102" localSheetId="4">#REF!</definedName>
    <definedName name="cbpgcil102" localSheetId="3">#REF!</definedName>
    <definedName name="cbpgcil102" localSheetId="1">#REF!</definedName>
    <definedName name="cbpgcil102">#REF!</definedName>
    <definedName name="cbpgcil1101" localSheetId="4">#REF!</definedName>
    <definedName name="cbpgcil1101" localSheetId="3">#REF!</definedName>
    <definedName name="cbpgcil1101" localSheetId="1">#REF!</definedName>
    <definedName name="cbpgcil1101">#REF!</definedName>
    <definedName name="cbpgcil1201" localSheetId="4">#REF!</definedName>
    <definedName name="cbpgcil1201" localSheetId="3">#REF!</definedName>
    <definedName name="cbpgcil1201" localSheetId="1">#REF!</definedName>
    <definedName name="cbpgcil1201">#REF!</definedName>
    <definedName name="cbpgcil202" localSheetId="4">#REF!</definedName>
    <definedName name="cbpgcil202" localSheetId="3">#REF!</definedName>
    <definedName name="cbpgcil202" localSheetId="1">#REF!</definedName>
    <definedName name="cbpgcil202">#REF!</definedName>
    <definedName name="cbpgcil302" localSheetId="4">#REF!</definedName>
    <definedName name="cbpgcil302" localSheetId="3">#REF!</definedName>
    <definedName name="cbpgcil302" localSheetId="1">#REF!</definedName>
    <definedName name="cbpgcil302">#REF!</definedName>
    <definedName name="cbpgcil901" localSheetId="4">#REF!</definedName>
    <definedName name="cbpgcil901" localSheetId="3">#REF!</definedName>
    <definedName name="cbpgcil901" localSheetId="1">#REF!</definedName>
    <definedName name="cbpgcil901">#REF!</definedName>
    <definedName name="cbptcil102" localSheetId="4">#REF!</definedName>
    <definedName name="cbptcil102" localSheetId="3">#REF!</definedName>
    <definedName name="cbptcil102" localSheetId="1">#REF!</definedName>
    <definedName name="cbptcil102">#REF!</definedName>
    <definedName name="cbptcil1101" localSheetId="4">#REF!</definedName>
    <definedName name="cbptcil1101" localSheetId="3">#REF!</definedName>
    <definedName name="cbptcil1101" localSheetId="1">#REF!</definedName>
    <definedName name="cbptcil1101">#REF!</definedName>
    <definedName name="cbptcil1201" localSheetId="4">#REF!</definedName>
    <definedName name="cbptcil1201" localSheetId="3">#REF!</definedName>
    <definedName name="cbptcil1201" localSheetId="1">#REF!</definedName>
    <definedName name="cbptcil1201">#REF!</definedName>
    <definedName name="cbptcil202" localSheetId="4">#REF!</definedName>
    <definedName name="cbptcil202" localSheetId="3">#REF!</definedName>
    <definedName name="cbptcil202" localSheetId="1">#REF!</definedName>
    <definedName name="cbptcil202">#REF!</definedName>
    <definedName name="cbptcil302" localSheetId="4">#REF!</definedName>
    <definedName name="cbptcil302" localSheetId="3">#REF!</definedName>
    <definedName name="cbptcil302" localSheetId="1">#REF!</definedName>
    <definedName name="cbptcil302">#REF!</definedName>
    <definedName name="cbrenuka1001" localSheetId="4">#REF!</definedName>
    <definedName name="cbrenuka1001" localSheetId="3">#REF!</definedName>
    <definedName name="cbrenuka1001" localSheetId="1">#REF!</definedName>
    <definedName name="cbrenuka1001">#REF!</definedName>
    <definedName name="cbrenuka102" localSheetId="4">#REF!</definedName>
    <definedName name="cbrenuka102" localSheetId="3">#REF!</definedName>
    <definedName name="cbrenuka102" localSheetId="1">#REF!</definedName>
    <definedName name="cbrenuka102">#REF!</definedName>
    <definedName name="cbrenuka1101" localSheetId="4">#REF!</definedName>
    <definedName name="cbrenuka1101" localSheetId="3">#REF!</definedName>
    <definedName name="cbrenuka1101" localSheetId="1">#REF!</definedName>
    <definedName name="cbrenuka1101">#REF!</definedName>
    <definedName name="cbrenuka1201" localSheetId="4">#REF!</definedName>
    <definedName name="cbrenuka1201" localSheetId="3">#REF!</definedName>
    <definedName name="cbrenuka1201" localSheetId="1">#REF!</definedName>
    <definedName name="cbrenuka1201">#REF!</definedName>
    <definedName name="cbrenuka202" localSheetId="4">#REF!</definedName>
    <definedName name="cbrenuka202" localSheetId="3">#REF!</definedName>
    <definedName name="cbrenuka202" localSheetId="1">#REF!</definedName>
    <definedName name="cbrenuka202">#REF!</definedName>
    <definedName name="cbrenuka302" localSheetId="4">#REF!</definedName>
    <definedName name="cbrenuka302" localSheetId="3">#REF!</definedName>
    <definedName name="cbrenuka302" localSheetId="1">#REF!</definedName>
    <definedName name="cbrenuka302">#REF!</definedName>
    <definedName name="cbrssk102" localSheetId="4">#REF!</definedName>
    <definedName name="cbrssk102" localSheetId="3">#REF!</definedName>
    <definedName name="cbrssk102" localSheetId="1">#REF!</definedName>
    <definedName name="cbrssk102">#REF!</definedName>
    <definedName name="cbrssk202" localSheetId="4">#REF!</definedName>
    <definedName name="cbrssk202" localSheetId="3">#REF!</definedName>
    <definedName name="cbrssk202" localSheetId="1">#REF!</definedName>
    <definedName name="cbrssk202">#REF!</definedName>
    <definedName name="cbrssk302" localSheetId="4">#REF!</definedName>
    <definedName name="cbrssk302" localSheetId="3">#REF!</definedName>
    <definedName name="cbrssk302" localSheetId="1">#REF!</definedName>
    <definedName name="cbrssk302">#REF!</definedName>
    <definedName name="cbSIP1001" localSheetId="4">#REF!</definedName>
    <definedName name="cbSIP1001" localSheetId="3">#REF!</definedName>
    <definedName name="cbSIP1001" localSheetId="1">#REF!</definedName>
    <definedName name="cbSIP1001">#REF!</definedName>
    <definedName name="cbSIP102" localSheetId="4">#REF!</definedName>
    <definedName name="cbSIP102" localSheetId="3">#REF!</definedName>
    <definedName name="cbSIP102" localSheetId="1">#REF!</definedName>
    <definedName name="cbSIP102">#REF!</definedName>
    <definedName name="cbSIP1101" localSheetId="4">#REF!</definedName>
    <definedName name="cbSIP1101" localSheetId="3">#REF!</definedName>
    <definedName name="cbSIP1101" localSheetId="1">#REF!</definedName>
    <definedName name="cbSIP1101">#REF!</definedName>
    <definedName name="cbSIP1201" localSheetId="4">#REF!</definedName>
    <definedName name="cbSIP1201" localSheetId="3">#REF!</definedName>
    <definedName name="cbSIP1201" localSheetId="1">#REF!</definedName>
    <definedName name="cbSIP1201">#REF!</definedName>
    <definedName name="cbSIP202" localSheetId="4">#REF!</definedName>
    <definedName name="cbSIP202" localSheetId="3">#REF!</definedName>
    <definedName name="cbSIP202" localSheetId="1">#REF!</definedName>
    <definedName name="cbSIP202">#REF!</definedName>
    <definedName name="cbSIP302" localSheetId="4">#REF!</definedName>
    <definedName name="cbSIP302" localSheetId="3">#REF!</definedName>
    <definedName name="cbSIP302" localSheetId="1">#REF!</definedName>
    <definedName name="cbSIP302">#REF!</definedName>
    <definedName name="cbsmiore1001" localSheetId="4">#REF!</definedName>
    <definedName name="cbsmiore1001" localSheetId="3">#REF!</definedName>
    <definedName name="cbsmiore1001" localSheetId="1">#REF!</definedName>
    <definedName name="cbsmiore1001">#REF!</definedName>
    <definedName name="cbsmiore102" localSheetId="4">#REF!</definedName>
    <definedName name="cbsmiore102" localSheetId="3">#REF!</definedName>
    <definedName name="cbsmiore102" localSheetId="1">#REF!</definedName>
    <definedName name="cbsmiore102">#REF!</definedName>
    <definedName name="cbsmiore1101" localSheetId="4">#REF!</definedName>
    <definedName name="cbsmiore1101" localSheetId="3">#REF!</definedName>
    <definedName name="cbsmiore1101" localSheetId="1">#REF!</definedName>
    <definedName name="cbsmiore1101">#REF!</definedName>
    <definedName name="cbsmiore1201" localSheetId="4">#REF!</definedName>
    <definedName name="cbsmiore1201" localSheetId="3">#REF!</definedName>
    <definedName name="cbsmiore1201" localSheetId="1">#REF!</definedName>
    <definedName name="cbsmiore1201">#REF!</definedName>
    <definedName name="cbsmiore202" localSheetId="4">#REF!</definedName>
    <definedName name="cbsmiore202" localSheetId="3">#REF!</definedName>
    <definedName name="cbsmiore202" localSheetId="1">#REF!</definedName>
    <definedName name="cbsmiore202">#REF!</definedName>
    <definedName name="cbsmiore302" localSheetId="4">#REF!</definedName>
    <definedName name="cbsmiore302" localSheetId="3">#REF!</definedName>
    <definedName name="cbsmiore302" localSheetId="1">#REF!</definedName>
    <definedName name="cbsmiore302">#REF!</definedName>
    <definedName name="cbsraac1001" localSheetId="4">#REF!</definedName>
    <definedName name="cbsraac1001" localSheetId="3">#REF!</definedName>
    <definedName name="cbsraac1001" localSheetId="1">#REF!</definedName>
    <definedName name="cbsraac1001">#REF!</definedName>
    <definedName name="cbsraac102" localSheetId="4">#REF!</definedName>
    <definedName name="cbsraac102" localSheetId="3">#REF!</definedName>
    <definedName name="cbsraac102" localSheetId="1">#REF!</definedName>
    <definedName name="cbsraac102">#REF!</definedName>
    <definedName name="cbsraac1101" localSheetId="4">#REF!</definedName>
    <definedName name="cbsraac1101" localSheetId="3">#REF!</definedName>
    <definedName name="cbsraac1101" localSheetId="1">#REF!</definedName>
    <definedName name="cbsraac1101">#REF!</definedName>
    <definedName name="cbsraac1201" localSheetId="4">#REF!</definedName>
    <definedName name="cbsraac1201" localSheetId="3">#REF!</definedName>
    <definedName name="cbsraac1201" localSheetId="1">#REF!</definedName>
    <definedName name="cbsraac1201">#REF!</definedName>
    <definedName name="cbsraac202" localSheetId="4">#REF!</definedName>
    <definedName name="cbsraac202" localSheetId="3">#REF!</definedName>
    <definedName name="cbsraac202" localSheetId="1">#REF!</definedName>
    <definedName name="cbsraac202">#REF!</definedName>
    <definedName name="cbsraac302" localSheetId="4">#REF!</definedName>
    <definedName name="cbsraac302" localSheetId="3">#REF!</definedName>
    <definedName name="cbsraac302" localSheetId="1">#REF!</definedName>
    <definedName name="cbsraac302">#REF!</definedName>
    <definedName name="cbSS1001" localSheetId="4">#REF!</definedName>
    <definedName name="cbSS1001" localSheetId="3">#REF!</definedName>
    <definedName name="cbSS1001" localSheetId="1">#REF!</definedName>
    <definedName name="cbSS1001">#REF!</definedName>
    <definedName name="cbSS102" localSheetId="4">#REF!</definedName>
    <definedName name="cbSS102" localSheetId="3">#REF!</definedName>
    <definedName name="cbSS102" localSheetId="1">#REF!</definedName>
    <definedName name="cbSS102">#REF!</definedName>
    <definedName name="cbSS1101" localSheetId="4">#REF!</definedName>
    <definedName name="cbSS1101" localSheetId="3">#REF!</definedName>
    <definedName name="cbSS1101" localSheetId="1">#REF!</definedName>
    <definedName name="cbSS1101">#REF!</definedName>
    <definedName name="cbSS1201" localSheetId="4">#REF!</definedName>
    <definedName name="cbSS1201" localSheetId="3">#REF!</definedName>
    <definedName name="cbSS1201" localSheetId="1">#REF!</definedName>
    <definedName name="cbSS1201">#REF!</definedName>
    <definedName name="cbSS202" localSheetId="4">#REF!</definedName>
    <definedName name="cbSS202" localSheetId="3">#REF!</definedName>
    <definedName name="cbSS202" localSheetId="1">#REF!</definedName>
    <definedName name="cbSS202">#REF!</definedName>
    <definedName name="cbSS302" localSheetId="4">#REF!</definedName>
    <definedName name="cbSS302" localSheetId="3">#REF!</definedName>
    <definedName name="cbSS302" localSheetId="1">#REF!</definedName>
    <definedName name="cbSS302">#REF!</definedName>
    <definedName name="cbtata1001" localSheetId="4">#REF!</definedName>
    <definedName name="cbtata1001" localSheetId="3">#REF!</definedName>
    <definedName name="cbtata1001" localSheetId="1">#REF!</definedName>
    <definedName name="cbtata1001">#REF!</definedName>
    <definedName name="cbtata102" localSheetId="4">#REF!</definedName>
    <definedName name="cbtata102" localSheetId="3">#REF!</definedName>
    <definedName name="cbtata102" localSheetId="1">#REF!</definedName>
    <definedName name="cbtata102">#REF!</definedName>
    <definedName name="cbtata1101" localSheetId="4">#REF!</definedName>
    <definedName name="cbtata1101" localSheetId="3">#REF!</definedName>
    <definedName name="cbtata1101" localSheetId="1">#REF!</definedName>
    <definedName name="cbtata1101">#REF!</definedName>
    <definedName name="cbtata1201" localSheetId="4">#REF!</definedName>
    <definedName name="cbtata1201" localSheetId="3">#REF!</definedName>
    <definedName name="cbtata1201" localSheetId="1">#REF!</definedName>
    <definedName name="cbtata1201">#REF!</definedName>
    <definedName name="cbtata202" localSheetId="4">#REF!</definedName>
    <definedName name="cbtata202" localSheetId="3">#REF!</definedName>
    <definedName name="cbtata202" localSheetId="1">#REF!</definedName>
    <definedName name="cbtata202">#REF!</definedName>
    <definedName name="cbtata302" localSheetId="4">#REF!</definedName>
    <definedName name="cbtata302" localSheetId="3">#REF!</definedName>
    <definedName name="cbtata302" localSheetId="1">#REF!</definedName>
    <definedName name="cbtata302">#REF!</definedName>
    <definedName name="cbtbs1001" localSheetId="4">#REF!</definedName>
    <definedName name="cbtbs1001" localSheetId="3">#REF!</definedName>
    <definedName name="cbtbs1001" localSheetId="1">#REF!</definedName>
    <definedName name="cbtbs1001">#REF!</definedName>
    <definedName name="cbtbs102" localSheetId="4">#REF!</definedName>
    <definedName name="cbtbs102" localSheetId="3">#REF!</definedName>
    <definedName name="cbtbs102" localSheetId="1">#REF!</definedName>
    <definedName name="cbtbs102">#REF!</definedName>
    <definedName name="cbtbs1101" localSheetId="4">#REF!</definedName>
    <definedName name="cbtbs1101" localSheetId="3">#REF!</definedName>
    <definedName name="cbtbs1101" localSheetId="1">#REF!</definedName>
    <definedName name="cbtbs1101">#REF!</definedName>
    <definedName name="cbtbs1201" localSheetId="4">#REF!</definedName>
    <definedName name="cbtbs1201" localSheetId="3">#REF!</definedName>
    <definedName name="cbtbs1201" localSheetId="1">#REF!</definedName>
    <definedName name="cbtbs1201">#REF!</definedName>
    <definedName name="cbtbs202" localSheetId="4">#REF!</definedName>
    <definedName name="cbtbs202" localSheetId="3">#REF!</definedName>
    <definedName name="cbtbs202" localSheetId="1">#REF!</definedName>
    <definedName name="cbtbs202">#REF!</definedName>
    <definedName name="cbtbs302" localSheetId="4">#REF!</definedName>
    <definedName name="cbtbs302" localSheetId="3">#REF!</definedName>
    <definedName name="cbtbs302" localSheetId="1">#REF!</definedName>
    <definedName name="cbtbs302">#REF!</definedName>
    <definedName name="cbtnb1001" localSheetId="4">#REF!</definedName>
    <definedName name="cbtnb1001" localSheetId="3">#REF!</definedName>
    <definedName name="cbtnb1001" localSheetId="1">#REF!</definedName>
    <definedName name="cbtnb1001">#REF!</definedName>
    <definedName name="cbtnb102" localSheetId="4">#REF!</definedName>
    <definedName name="cbtnb102" localSheetId="3">#REF!</definedName>
    <definedName name="cbtnb102" localSheetId="1">#REF!</definedName>
    <definedName name="cbtnb102">#REF!</definedName>
    <definedName name="cbtnb1101" localSheetId="4">#REF!</definedName>
    <definedName name="cbtnb1101" localSheetId="3">#REF!</definedName>
    <definedName name="cbtnb1101" localSheetId="1">#REF!</definedName>
    <definedName name="cbtnb1101">#REF!</definedName>
    <definedName name="cbtnb1201" localSheetId="4">#REF!</definedName>
    <definedName name="cbtnb1201" localSheetId="3">#REF!</definedName>
    <definedName name="cbtnb1201" localSheetId="1">#REF!</definedName>
    <definedName name="cbtnb1201">#REF!</definedName>
    <definedName name="cbtnb202" localSheetId="4">#REF!</definedName>
    <definedName name="cbtnb202" localSheetId="3">#REF!</definedName>
    <definedName name="cbtnb202" localSheetId="1">#REF!</definedName>
    <definedName name="cbtnb202">#REF!</definedName>
    <definedName name="cbtnb302" localSheetId="4">#REF!</definedName>
    <definedName name="cbtnb302" localSheetId="3">#REF!</definedName>
    <definedName name="cbtnb302" localSheetId="1">#REF!</definedName>
    <definedName name="cbtnb302">#REF!</definedName>
    <definedName name="cbtneb1001" localSheetId="4">#REF!</definedName>
    <definedName name="cbtneb1001" localSheetId="3">#REF!</definedName>
    <definedName name="cbtneb1001" localSheetId="1">#REF!</definedName>
    <definedName name="cbtneb1001">#REF!</definedName>
    <definedName name="cbtopaz102" localSheetId="4">#REF!</definedName>
    <definedName name="cbtopaz102" localSheetId="3">#REF!</definedName>
    <definedName name="cbtopaz102" localSheetId="1">#REF!</definedName>
    <definedName name="cbtopaz102">#REF!</definedName>
    <definedName name="cbtopaz202" localSheetId="4">#REF!</definedName>
    <definedName name="cbtopaz202" localSheetId="3">#REF!</definedName>
    <definedName name="cbtopaz202" localSheetId="1">#REF!</definedName>
    <definedName name="cbtopaz202">#REF!</definedName>
    <definedName name="cbtopaz302" localSheetId="4">#REF!</definedName>
    <definedName name="cbtopaz302" localSheetId="3">#REF!</definedName>
    <definedName name="cbtopaz302" localSheetId="1">#REF!</definedName>
    <definedName name="cbtopaz302">#REF!</definedName>
    <definedName name="cbUS1001" localSheetId="4">#REF!</definedName>
    <definedName name="cbUS1001" localSheetId="3">#REF!</definedName>
    <definedName name="cbUS1001" localSheetId="1">#REF!</definedName>
    <definedName name="cbUS1001">#REF!</definedName>
    <definedName name="cbUS102" localSheetId="4">#REF!</definedName>
    <definedName name="cbUS102" localSheetId="3">#REF!</definedName>
    <definedName name="cbUS102" localSheetId="1">#REF!</definedName>
    <definedName name="cbUS102">#REF!</definedName>
    <definedName name="cbUS1101" localSheetId="4">#REF!</definedName>
    <definedName name="cbUS1101" localSheetId="3">#REF!</definedName>
    <definedName name="cbUS1101" localSheetId="1">#REF!</definedName>
    <definedName name="cbUS1101">#REF!</definedName>
    <definedName name="cbUS1201" localSheetId="4">#REF!</definedName>
    <definedName name="cbUS1201" localSheetId="3">#REF!</definedName>
    <definedName name="cbUS1201" localSheetId="1">#REF!</definedName>
    <definedName name="cbUS1201">#REF!</definedName>
    <definedName name="cbUS202" localSheetId="4">#REF!</definedName>
    <definedName name="cbUS202" localSheetId="3">#REF!</definedName>
    <definedName name="cbUS202" localSheetId="1">#REF!</definedName>
    <definedName name="cbUS202">#REF!</definedName>
    <definedName name="cbUS302" localSheetId="4">#REF!</definedName>
    <definedName name="cbUS302" localSheetId="3">#REF!</definedName>
    <definedName name="cbUS302" localSheetId="1">#REF!</definedName>
    <definedName name="cbUS302">#REF!</definedName>
    <definedName name="cbwreb1001" localSheetId="4">#REF!</definedName>
    <definedName name="cbwreb1001" localSheetId="3">#REF!</definedName>
    <definedName name="cbwreb1001" localSheetId="1">#REF!</definedName>
    <definedName name="cbwreb1001">#REF!</definedName>
    <definedName name="cbwreb102" localSheetId="4">#REF!</definedName>
    <definedName name="cbwreb102" localSheetId="3">#REF!</definedName>
    <definedName name="cbwreb102" localSheetId="1">#REF!</definedName>
    <definedName name="cbwreb102">#REF!</definedName>
    <definedName name="cbwreb1101" localSheetId="4">#REF!</definedName>
    <definedName name="cbwreb1101" localSheetId="3">#REF!</definedName>
    <definedName name="cbwreb1101" localSheetId="1">#REF!</definedName>
    <definedName name="cbwreb1101">#REF!</definedName>
    <definedName name="cbwreb1201" localSheetId="4">#REF!</definedName>
    <definedName name="cbwreb1201" localSheetId="3">#REF!</definedName>
    <definedName name="cbwreb1201" localSheetId="1">#REF!</definedName>
    <definedName name="cbwreb1201">#REF!</definedName>
    <definedName name="cbwreb202" localSheetId="4">#REF!</definedName>
    <definedName name="cbwreb202" localSheetId="3">#REF!</definedName>
    <definedName name="cbwreb202" localSheetId="1">#REF!</definedName>
    <definedName name="cbwreb202">#REF!</definedName>
    <definedName name="cbwreb302" localSheetId="4">#REF!</definedName>
    <definedName name="cbwreb302" localSheetId="3">#REF!</definedName>
    <definedName name="cbwreb302" localSheetId="1">#REF!</definedName>
    <definedName name="cbwreb302">#REF!</definedName>
    <definedName name="cbwreb401" localSheetId="4">#REF!</definedName>
    <definedName name="cbwreb401" localSheetId="3">#REF!</definedName>
    <definedName name="cbwreb401" localSheetId="1">#REF!</definedName>
    <definedName name="cbwreb401">#REF!</definedName>
    <definedName name="cbwreb4011" localSheetId="4">#REF!</definedName>
    <definedName name="cbwreb4011" localSheetId="3">#REF!</definedName>
    <definedName name="cbwreb4011" localSheetId="1">#REF!</definedName>
    <definedName name="cbwreb4011">#REF!</definedName>
    <definedName name="cbwreb501" localSheetId="4">#REF!</definedName>
    <definedName name="cbwreb501" localSheetId="3">#REF!</definedName>
    <definedName name="cbwreb501" localSheetId="1">#REF!</definedName>
    <definedName name="cbwreb501">#REF!</definedName>
    <definedName name="cbwreb601" localSheetId="4">#REF!</definedName>
    <definedName name="cbwreb601" localSheetId="3">#REF!</definedName>
    <definedName name="cbwreb601" localSheetId="1">#REF!</definedName>
    <definedName name="cbwreb601">#REF!</definedName>
    <definedName name="cbwreb701" localSheetId="4">#REF!</definedName>
    <definedName name="cbwreb701" localSheetId="3">#REF!</definedName>
    <definedName name="cbwreb701" localSheetId="1">#REF!</definedName>
    <definedName name="cbwreb701">#REF!</definedName>
    <definedName name="cbwreb801" localSheetId="4">#REF!</definedName>
    <definedName name="cbwreb801" localSheetId="3">#REF!</definedName>
    <definedName name="cbwreb801" localSheetId="1">#REF!</definedName>
    <definedName name="cbwreb801">#REF!</definedName>
    <definedName name="cbwreb901" localSheetId="4">#REF!</definedName>
    <definedName name="cbwreb901" localSheetId="3">#REF!</definedName>
    <definedName name="cbwreb901" localSheetId="1">#REF!</definedName>
    <definedName name="cbwreb901">#REF!</definedName>
    <definedName name="cc" localSheetId="4">#REF!</definedName>
    <definedName name="cc" localSheetId="3">#REF!</definedName>
    <definedName name="cc" localSheetId="1">#REF!</definedName>
    <definedName name="cc">#REF!</definedName>
    <definedName name="ccc" localSheetId="4">#REF!</definedName>
    <definedName name="ccc" localSheetId="3">#REF!</definedName>
    <definedName name="ccc" localSheetId="1">#REF!</definedName>
    <definedName name="ccc">#REF!</definedName>
    <definedName name="ccon1001" localSheetId="4">#REF!</definedName>
    <definedName name="ccon1001" localSheetId="3">#REF!</definedName>
    <definedName name="ccon1001" localSheetId="1">#REF!</definedName>
    <definedName name="ccon1001">#REF!</definedName>
    <definedName name="ccon102" localSheetId="4">#REF!</definedName>
    <definedName name="ccon102" localSheetId="3">#REF!</definedName>
    <definedName name="ccon102" localSheetId="1">#REF!</definedName>
    <definedName name="ccon102">#REF!</definedName>
    <definedName name="ccon1101" localSheetId="4">#REF!</definedName>
    <definedName name="ccon1101" localSheetId="3">#REF!</definedName>
    <definedName name="ccon1101" localSheetId="1">#REF!</definedName>
    <definedName name="ccon1101">#REF!</definedName>
    <definedName name="ccon1201" localSheetId="4">#REF!</definedName>
    <definedName name="ccon1201" localSheetId="3">#REF!</definedName>
    <definedName name="ccon1201" localSheetId="1">#REF!</definedName>
    <definedName name="ccon1201">#REF!</definedName>
    <definedName name="ccon202" localSheetId="4">#REF!</definedName>
    <definedName name="ccon202" localSheetId="3">#REF!</definedName>
    <definedName name="ccon202" localSheetId="1">#REF!</definedName>
    <definedName name="ccon202">#REF!</definedName>
    <definedName name="ccon302" localSheetId="4">#REF!</definedName>
    <definedName name="ccon302" localSheetId="3">#REF!</definedName>
    <definedName name="ccon302" localSheetId="1">#REF!</definedName>
    <definedName name="ccon302">#REF!</definedName>
    <definedName name="ccon401" localSheetId="4">#REF!</definedName>
    <definedName name="ccon401" localSheetId="3">#REF!</definedName>
    <definedName name="ccon401" localSheetId="1">#REF!</definedName>
    <definedName name="ccon401">#REF!</definedName>
    <definedName name="ccon501" localSheetId="4">#REF!</definedName>
    <definedName name="ccon501" localSheetId="3">#REF!</definedName>
    <definedName name="ccon501" localSheetId="1">#REF!</definedName>
    <definedName name="ccon501">#REF!</definedName>
    <definedName name="ccon601" localSheetId="4">#REF!</definedName>
    <definedName name="ccon601" localSheetId="3">#REF!</definedName>
    <definedName name="ccon601" localSheetId="1">#REF!</definedName>
    <definedName name="ccon601">#REF!</definedName>
    <definedName name="ccon701" localSheetId="4">#REF!</definedName>
    <definedName name="ccon701" localSheetId="3">#REF!</definedName>
    <definedName name="ccon701" localSheetId="1">#REF!</definedName>
    <definedName name="ccon701">#REF!</definedName>
    <definedName name="ccon801" localSheetId="4">#REF!</definedName>
    <definedName name="ccon801" localSheetId="3">#REF!</definedName>
    <definedName name="ccon801" localSheetId="1">#REF!</definedName>
    <definedName name="ccon801">#REF!</definedName>
    <definedName name="ccon901" localSheetId="4">#REF!</definedName>
    <definedName name="ccon901" localSheetId="3">#REF!</definedName>
    <definedName name="ccon901" localSheetId="1">#REF!</definedName>
    <definedName name="ccon901">#REF!</definedName>
    <definedName name="ccost1001" localSheetId="4">#REF!</definedName>
    <definedName name="ccost1001" localSheetId="3">#REF!</definedName>
    <definedName name="ccost1001" localSheetId="1">#REF!</definedName>
    <definedName name="ccost1001">#REF!</definedName>
    <definedName name="ccost102" localSheetId="4">#REF!</definedName>
    <definedName name="ccost102" localSheetId="3">#REF!</definedName>
    <definedName name="ccost102" localSheetId="1">#REF!</definedName>
    <definedName name="ccost102">#REF!</definedName>
    <definedName name="ccost1101" localSheetId="4">#REF!</definedName>
    <definedName name="ccost1101" localSheetId="3">#REF!</definedName>
    <definedName name="ccost1101" localSheetId="1">#REF!</definedName>
    <definedName name="ccost1101">#REF!</definedName>
    <definedName name="ccost1201" localSheetId="4">#REF!</definedName>
    <definedName name="ccost1201" localSheetId="3">#REF!</definedName>
    <definedName name="ccost1201" localSheetId="1">#REF!</definedName>
    <definedName name="ccost1201">#REF!</definedName>
    <definedName name="ccost202" localSheetId="4">#REF!</definedName>
    <definedName name="ccost202" localSheetId="3">#REF!</definedName>
    <definedName name="ccost202" localSheetId="1">#REF!</definedName>
    <definedName name="ccost202">#REF!</definedName>
    <definedName name="ccost302" localSheetId="4">#REF!</definedName>
    <definedName name="ccost302" localSheetId="3">#REF!</definedName>
    <definedName name="ccost302" localSheetId="1">#REF!</definedName>
    <definedName name="ccost302">#REF!</definedName>
    <definedName name="ccost401" localSheetId="4">#REF!</definedName>
    <definedName name="ccost401" localSheetId="3">#REF!</definedName>
    <definedName name="ccost401" localSheetId="1">#REF!</definedName>
    <definedName name="ccost401">#REF!</definedName>
    <definedName name="ccost501" localSheetId="4">#REF!</definedName>
    <definedName name="ccost501" localSheetId="3">#REF!</definedName>
    <definedName name="ccost501" localSheetId="1">#REF!</definedName>
    <definedName name="ccost501">#REF!</definedName>
    <definedName name="ccost601" localSheetId="4">#REF!</definedName>
    <definedName name="ccost601" localSheetId="3">#REF!</definedName>
    <definedName name="ccost601" localSheetId="1">#REF!</definedName>
    <definedName name="ccost601">#REF!</definedName>
    <definedName name="ccost701" localSheetId="4">#REF!</definedName>
    <definedName name="ccost701" localSheetId="3">#REF!</definedName>
    <definedName name="ccost701" localSheetId="1">#REF!</definedName>
    <definedName name="ccost701">#REF!</definedName>
    <definedName name="ccost801" localSheetId="4">#REF!</definedName>
    <definedName name="ccost801" localSheetId="3">#REF!</definedName>
    <definedName name="ccost801" localSheetId="1">#REF!</definedName>
    <definedName name="ccost801">#REF!</definedName>
    <definedName name="ccost901" localSheetId="4">#REF!</definedName>
    <definedName name="ccost901" localSheetId="3">#REF!</definedName>
    <definedName name="ccost901" localSheetId="1">#REF!</definedName>
    <definedName name="ccost901">#REF!</definedName>
    <definedName name="CDGD" localSheetId="4">#REF!</definedName>
    <definedName name="CDGD" localSheetId="3">#REF!</definedName>
    <definedName name="CDGD" localSheetId="1">#REF!</definedName>
    <definedName name="CDGD">#REF!</definedName>
    <definedName name="chkps1002" localSheetId="4">#REF!</definedName>
    <definedName name="chkps1002" localSheetId="3">#REF!</definedName>
    <definedName name="chkps1002" localSheetId="1">#REF!</definedName>
    <definedName name="chkps1002">#REF!</definedName>
    <definedName name="CMC" localSheetId="4">#REF!</definedName>
    <definedName name="CMC" localSheetId="3">#REF!</definedName>
    <definedName name="CMC" localSheetId="1">#REF!</definedName>
    <definedName name="CMC">#REF!</definedName>
    <definedName name="CMCSENT" localSheetId="4">#REF!</definedName>
    <definedName name="CMCSENT" localSheetId="3">#REF!</definedName>
    <definedName name="CMCSENT" localSheetId="1">#REF!</definedName>
    <definedName name="CMCSENT">#REF!</definedName>
    <definedName name="cmd" localSheetId="4">#REF!</definedName>
    <definedName name="cmd" localSheetId="3">#REF!</definedName>
    <definedName name="cmd" localSheetId="1">#REF!</definedName>
    <definedName name="cmd">#REF!</definedName>
    <definedName name="COLL" localSheetId="4">#REF!</definedName>
    <definedName name="COLL" localSheetId="3">#REF!</definedName>
    <definedName name="COLL" localSheetId="1">#REF!</definedName>
    <definedName name="COLL">#REF!</definedName>
    <definedName name="COMP" localSheetId="4">#REF!</definedName>
    <definedName name="COMP" localSheetId="3">#REF!</definedName>
    <definedName name="COMP" localSheetId="1">#REF!</definedName>
    <definedName name="COMP">#REF!</definedName>
    <definedName name="comp1" localSheetId="4">#REF!</definedName>
    <definedName name="comp1" localSheetId="3">#REF!</definedName>
    <definedName name="comp1" localSheetId="1">#REF!</definedName>
    <definedName name="comp1">#REF!</definedName>
    <definedName name="Computation" localSheetId="4">#REF!</definedName>
    <definedName name="Computation" localSheetId="3">#REF!</definedName>
    <definedName name="Computation" localSheetId="1">#REF!</definedName>
    <definedName name="Computation">#REF!</definedName>
    <definedName name="COMPUTATION_OF_INTEREST_UNDER_SECTION_234_C" localSheetId="4">#REF!</definedName>
    <definedName name="COMPUTATION_OF_INTEREST_UNDER_SECTION_234_C" localSheetId="3">#REF!</definedName>
    <definedName name="COMPUTATION_OF_INTEREST_UNDER_SECTION_234_C" localSheetId="1">#REF!</definedName>
    <definedName name="COMPUTATION_OF_INTEREST_UNDER_SECTION_234_C">#REF!</definedName>
    <definedName name="Consumers" localSheetId="4">#REF!</definedName>
    <definedName name="Consumers" localSheetId="3">#REF!</definedName>
    <definedName name="Consumers" localSheetId="1">#REF!</definedName>
    <definedName name="Consumers">#REF!</definedName>
    <definedName name="Contents" localSheetId="4">#REF!</definedName>
    <definedName name="Contents" localSheetId="3">#REF!</definedName>
    <definedName name="Contents" localSheetId="1">#REF!</definedName>
    <definedName name="Contents">#REF!</definedName>
    <definedName name="CONTINUE" localSheetId="4">#REF!</definedName>
    <definedName name="CONTINUE" localSheetId="3">#REF!</definedName>
    <definedName name="CONTINUE" localSheetId="1">#REF!</definedName>
    <definedName name="CONTINUE">#REF!</definedName>
    <definedName name="contothydal1000" localSheetId="4">#REF!</definedName>
    <definedName name="contothydal1000" localSheetId="3">#REF!</definedName>
    <definedName name="contothydal1000" localSheetId="1">#REF!</definedName>
    <definedName name="contothydal1000">#REF!</definedName>
    <definedName name="contothydal400" localSheetId="4">#REF!</definedName>
    <definedName name="contothydal400" localSheetId="3">#REF!</definedName>
    <definedName name="contothydal400" localSheetId="1">#REF!</definedName>
    <definedName name="contothydal400">#REF!</definedName>
    <definedName name="contothydal500" localSheetId="4">#REF!</definedName>
    <definedName name="contothydal500" localSheetId="3">#REF!</definedName>
    <definedName name="contothydal500" localSheetId="1">#REF!</definedName>
    <definedName name="contothydal500">#REF!</definedName>
    <definedName name="contothydal600" localSheetId="4">#REF!</definedName>
    <definedName name="contothydal600" localSheetId="3">#REF!</definedName>
    <definedName name="contothydal600" localSheetId="1">#REF!</definedName>
    <definedName name="contothydal600">#REF!</definedName>
    <definedName name="contothydal700" localSheetId="4">#REF!</definedName>
    <definedName name="contothydal700" localSheetId="3">#REF!</definedName>
    <definedName name="contothydal700" localSheetId="1">#REF!</definedName>
    <definedName name="contothydal700">#REF!</definedName>
    <definedName name="contothydal800" localSheetId="4">#REF!</definedName>
    <definedName name="contothydal800" localSheetId="3">#REF!</definedName>
    <definedName name="contothydal800" localSheetId="1">#REF!</definedName>
    <definedName name="contothydal800">#REF!</definedName>
    <definedName name="contothydal900" localSheetId="4">#REF!</definedName>
    <definedName name="contothydal900" localSheetId="3">#REF!</definedName>
    <definedName name="contothydal900" localSheetId="1">#REF!</definedName>
    <definedName name="contothydal900">#REF!</definedName>
    <definedName name="contotthermal1000" localSheetId="4">#REF!</definedName>
    <definedName name="contotthermal1000" localSheetId="3">#REF!</definedName>
    <definedName name="contotthermal1000" localSheetId="1">#REF!</definedName>
    <definedName name="contotthermal1000">#REF!</definedName>
    <definedName name="contotthermal400" localSheetId="4">#REF!</definedName>
    <definedName name="contotthermal400" localSheetId="3">#REF!</definedName>
    <definedName name="contotthermal400" localSheetId="1">#REF!</definedName>
    <definedName name="contotthermal400">#REF!</definedName>
    <definedName name="contotthermal500" localSheetId="4">#REF!</definedName>
    <definedName name="contotthermal500" localSheetId="3">#REF!</definedName>
    <definedName name="contotthermal500" localSheetId="1">#REF!</definedName>
    <definedName name="contotthermal500">#REF!</definedName>
    <definedName name="contotthermal600" localSheetId="4">#REF!</definedName>
    <definedName name="contotthermal600" localSheetId="3">#REF!</definedName>
    <definedName name="contotthermal600" localSheetId="1">#REF!</definedName>
    <definedName name="contotthermal600">#REF!</definedName>
    <definedName name="contotthermal700" localSheetId="4">#REF!</definedName>
    <definedName name="contotthermal700" localSheetId="3">#REF!</definedName>
    <definedName name="contotthermal700" localSheetId="1">#REF!</definedName>
    <definedName name="contotthermal700">#REF!</definedName>
    <definedName name="contotthermal800" localSheetId="4">#REF!</definedName>
    <definedName name="contotthermal800" localSheetId="3">#REF!</definedName>
    <definedName name="contotthermal800" localSheetId="1">#REF!</definedName>
    <definedName name="contotthermal800">#REF!</definedName>
    <definedName name="contotthermal900" localSheetId="4">#REF!</definedName>
    <definedName name="contotthermal900" localSheetId="3">#REF!</definedName>
    <definedName name="contotthermal900" localSheetId="1">#REF!</definedName>
    <definedName name="contotthermal900">#REF!</definedName>
    <definedName name="contotthermal901" localSheetId="4">#REF!</definedName>
    <definedName name="contotthermal901" localSheetId="3">#REF!</definedName>
    <definedName name="contotthermal901" localSheetId="1">#REF!</definedName>
    <definedName name="contotthermal901">#REF!</definedName>
    <definedName name="cp" localSheetId="4">#REF!</definedName>
    <definedName name="cp" localSheetId="3">#REF!</definedName>
    <definedName name="cp" localSheetId="1">#REF!</definedName>
    <definedName name="cp">#REF!</definedName>
    <definedName name="crpatnadivision" localSheetId="4">#REF!</definedName>
    <definedName name="crpatnadivision" localSheetId="3">#REF!</definedName>
    <definedName name="crpatnadivision" localSheetId="1">#REF!</definedName>
    <definedName name="crpatnadivision">#REF!</definedName>
    <definedName name="CSMPD" localSheetId="4">#REF!</definedName>
    <definedName name="CSMPD" localSheetId="3">#REF!</definedName>
    <definedName name="CSMPD" localSheetId="1">#REF!</definedName>
    <definedName name="CSMPD">#REF!</definedName>
    <definedName name="d" localSheetId="4">#REF!</definedName>
    <definedName name="d" localSheetId="3">#REF!</definedName>
    <definedName name="d" localSheetId="1">#REF!</definedName>
    <definedName name="d">#REF!</definedName>
    <definedName name="DateTimeStamp" localSheetId="4">#REF!</definedName>
    <definedName name="DateTimeStamp" localSheetId="3">#REF!</definedName>
    <definedName name="DateTimeStamp" localSheetId="1">#REF!</definedName>
    <definedName name="DateTimeStamp">#REF!</definedName>
    <definedName name="DCB" localSheetId="4">#REF!</definedName>
    <definedName name="DCB" localSheetId="3">#REF!</definedName>
    <definedName name="DCB" localSheetId="1">#REF!</definedName>
    <definedName name="DCB">#REF!</definedName>
    <definedName name="ddd" localSheetId="4">#REF!</definedName>
    <definedName name="ddd" localSheetId="3">#REF!</definedName>
    <definedName name="ddd" localSheetId="1">#REF!</definedName>
    <definedName name="ddd">#REF!</definedName>
    <definedName name="DE" localSheetId="4">#REF!</definedName>
    <definedName name="DE" localSheetId="3">#REF!</definedName>
    <definedName name="DE" localSheetId="1">#REF!</definedName>
    <definedName name="DE">#REF!</definedName>
    <definedName name="Dec.08" localSheetId="4">#REF!</definedName>
    <definedName name="Dec.08" localSheetId="3">#REF!</definedName>
    <definedName name="Dec.08" localSheetId="1">#REF!</definedName>
    <definedName name="Dec.08">#REF!</definedName>
    <definedName name="Demographic_data" localSheetId="4">#REF!</definedName>
    <definedName name="Demographic_data" localSheetId="3">#REF!</definedName>
    <definedName name="Demographic_data" localSheetId="1">#REF!</definedName>
    <definedName name="Demographic_data">#REF!</definedName>
    <definedName name="DEP" localSheetId="4">#REF!</definedName>
    <definedName name="DEP" localSheetId="3">#REF!</definedName>
    <definedName name="DEP" localSheetId="1">#REF!</definedName>
    <definedName name="DEP">#REF!</definedName>
    <definedName name="DEPN" localSheetId="4">#REF!</definedName>
    <definedName name="DEPN" localSheetId="3">#REF!</definedName>
    <definedName name="DEPN" localSheetId="1">#REF!</definedName>
    <definedName name="DEPN">#REF!</definedName>
    <definedName name="Depreciation" localSheetId="4">#REF!</definedName>
    <definedName name="Depreciation" localSheetId="3">#REF!</definedName>
    <definedName name="Depreciation" localSheetId="1">#REF!</definedName>
    <definedName name="Depreciation">#REF!</definedName>
    <definedName name="dfsdg" localSheetId="4">#REF!</definedName>
    <definedName name="dfsdg" localSheetId="3">#REF!</definedName>
    <definedName name="dfsdg" localSheetId="1">#REF!</definedName>
    <definedName name="dfsdg">#REF!</definedName>
    <definedName name="dgdgdfg" localSheetId="4">#REF!</definedName>
    <definedName name="dgdgdfg" localSheetId="3">#REF!</definedName>
    <definedName name="dgdgdfg" localSheetId="1">#REF!</definedName>
    <definedName name="dgdgdfg">#REF!</definedName>
    <definedName name="dgsh" localSheetId="4">#REF!</definedName>
    <definedName name="dgsh" localSheetId="3">#REF!</definedName>
    <definedName name="dgsh" localSheetId="1">#REF!</definedName>
    <definedName name="dgsh">#REF!</definedName>
    <definedName name="diff" localSheetId="4">#REF!</definedName>
    <definedName name="diff" localSheetId="3">#REF!</definedName>
    <definedName name="diff" localSheetId="1">#REF!</definedName>
    <definedName name="diff">#REF!</definedName>
    <definedName name="Discom1F1" localSheetId="4">#REF!</definedName>
    <definedName name="Discom1F1" localSheetId="3">#REF!</definedName>
    <definedName name="Discom1F1" localSheetId="1">#REF!</definedName>
    <definedName name="Discom1F1">#REF!</definedName>
    <definedName name="Discom1F2" localSheetId="4">#REF!</definedName>
    <definedName name="Discom1F2" localSheetId="3">#REF!</definedName>
    <definedName name="Discom1F2" localSheetId="1">#REF!</definedName>
    <definedName name="Discom1F2">#REF!</definedName>
    <definedName name="Discom1F3" localSheetId="4">#REF!</definedName>
    <definedName name="Discom1F3" localSheetId="3">#REF!</definedName>
    <definedName name="Discom1F3" localSheetId="1">#REF!</definedName>
    <definedName name="Discom1F3">#REF!</definedName>
    <definedName name="Discom1F4" localSheetId="4">#REF!</definedName>
    <definedName name="Discom1F4" localSheetId="3">#REF!</definedName>
    <definedName name="Discom1F4" localSheetId="1">#REF!</definedName>
    <definedName name="Discom1F4">#REF!</definedName>
    <definedName name="Discom1F6" localSheetId="4">#REF!</definedName>
    <definedName name="Discom1F6" localSheetId="3">#REF!</definedName>
    <definedName name="Discom1F6" localSheetId="1">#REF!</definedName>
    <definedName name="Discom1F6">#REF!</definedName>
    <definedName name="Discom2F1" localSheetId="4">#REF!</definedName>
    <definedName name="Discom2F1" localSheetId="3">#REF!</definedName>
    <definedName name="Discom2F1" localSheetId="1">#REF!</definedName>
    <definedName name="Discom2F1">#REF!</definedName>
    <definedName name="Discom2F2" localSheetId="4">#REF!</definedName>
    <definedName name="Discom2F2" localSheetId="3">#REF!</definedName>
    <definedName name="Discom2F2" localSheetId="1">#REF!</definedName>
    <definedName name="Discom2F2">#REF!</definedName>
    <definedName name="Discom2F3" localSheetId="4">#REF!</definedName>
    <definedName name="Discom2F3" localSheetId="3">#REF!</definedName>
    <definedName name="Discom2F3" localSheetId="1">#REF!</definedName>
    <definedName name="Discom2F3">#REF!</definedName>
    <definedName name="Discom2F4" localSheetId="4">#REF!</definedName>
    <definedName name="Discom2F4" localSheetId="3">#REF!</definedName>
    <definedName name="Discom2F4" localSheetId="1">#REF!</definedName>
    <definedName name="Discom2F4">#REF!</definedName>
    <definedName name="Discom2F6" localSheetId="4">#REF!</definedName>
    <definedName name="Discom2F6" localSheetId="3">#REF!</definedName>
    <definedName name="Discom2F6" localSheetId="1">#REF!</definedName>
    <definedName name="Discom2F6">#REF!</definedName>
    <definedName name="dom" localSheetId="4">#REF!</definedName>
    <definedName name="dom" localSheetId="3">#REF!</definedName>
    <definedName name="dom" localSheetId="1">#REF!</definedName>
    <definedName name="dom">#REF!</definedName>
    <definedName name="ds" localSheetId="4">#REF!</definedName>
    <definedName name="ds" localSheetId="3">#REF!</definedName>
    <definedName name="ds" localSheetId="1">#REF!</definedName>
    <definedName name="ds">#REF!</definedName>
    <definedName name="DSAD" localSheetId="4">#REF!</definedName>
    <definedName name="DSAD" localSheetId="3">#REF!</definedName>
    <definedName name="DSAD" localSheetId="1">#REF!</definedName>
    <definedName name="DSAD">#REF!</definedName>
    <definedName name="dsf" localSheetId="4">#REF!</definedName>
    <definedName name="dsf" localSheetId="3">#REF!</definedName>
    <definedName name="dsf" localSheetId="1">#REF!</definedName>
    <definedName name="dsf">#REF!</definedName>
    <definedName name="dvn" localSheetId="4">#REF!</definedName>
    <definedName name="dvn" localSheetId="3">#REF!</definedName>
    <definedName name="dvn" localSheetId="1">#REF!</definedName>
    <definedName name="dvn">#REF!</definedName>
    <definedName name="dwssss" localSheetId="4">#REF!</definedName>
    <definedName name="dwssss" localSheetId="3">#REF!</definedName>
    <definedName name="dwssss" localSheetId="1">#REF!</definedName>
    <definedName name="dwssss">#REF!</definedName>
    <definedName name="e" localSheetId="4">#REF!</definedName>
    <definedName name="e" localSheetId="3">#REF!</definedName>
    <definedName name="e" localSheetId="1">#REF!</definedName>
    <definedName name="e">#REF!</definedName>
    <definedName name="E_315MVA_Addl_Page1" localSheetId="4">#REF!</definedName>
    <definedName name="E_315MVA_Addl_Page1" localSheetId="3">#REF!</definedName>
    <definedName name="E_315MVA_Addl_Page1" localSheetId="1">#REF!</definedName>
    <definedName name="E_315MVA_Addl_Page1">#REF!</definedName>
    <definedName name="E_315MVA_Addl_Page2" localSheetId="4">#REF!</definedName>
    <definedName name="E_315MVA_Addl_Page2" localSheetId="3">#REF!</definedName>
    <definedName name="E_315MVA_Addl_Page2" localSheetId="1">#REF!</definedName>
    <definedName name="E_315MVA_Addl_Page2">#REF!</definedName>
    <definedName name="ED" localSheetId="4">#REF!</definedName>
    <definedName name="ED" localSheetId="3">#REF!</definedName>
    <definedName name="ED" localSheetId="1">#REF!</definedName>
    <definedName name="ED">#REF!</definedName>
    <definedName name="ee" localSheetId="4">#REF!</definedName>
    <definedName name="ee" localSheetId="3">#REF!</definedName>
    <definedName name="ee" localSheetId="1">#REF!</definedName>
    <definedName name="ee">#REF!</definedName>
    <definedName name="egtg" localSheetId="4">#REF!</definedName>
    <definedName name="egtg" localSheetId="3">#REF!</definedName>
    <definedName name="egtg" localSheetId="1">#REF!</definedName>
    <definedName name="egtg">#REF!</definedName>
    <definedName name="Energy_sales" localSheetId="4">#REF!</definedName>
    <definedName name="Energy_sales" localSheetId="3">#REF!</definedName>
    <definedName name="Energy_sales" localSheetId="1">#REF!</definedName>
    <definedName name="Energy_sales">#REF!</definedName>
    <definedName name="ENGL" localSheetId="4">#REF!</definedName>
    <definedName name="ENGL" localSheetId="3">#REF!</definedName>
    <definedName name="ENGL" localSheetId="1">#REF!</definedName>
    <definedName name="ENGL">#REF!</definedName>
    <definedName name="ENGLAND" localSheetId="4">#REF!</definedName>
    <definedName name="ENGLAND" localSheetId="3">#REF!</definedName>
    <definedName name="ENGLAND" localSheetId="1">#REF!</definedName>
    <definedName name="ENGLAND">#REF!</definedName>
    <definedName name="err" localSheetId="4">#REF!</definedName>
    <definedName name="err" localSheetId="3">#REF!</definedName>
    <definedName name="err" localSheetId="1">#REF!</definedName>
    <definedName name="err">#REF!</definedName>
    <definedName name="Error_Types" localSheetId="4">#REF!</definedName>
    <definedName name="Error_Types" localSheetId="3">#REF!</definedName>
    <definedName name="Error_Types" localSheetId="1">#REF!</definedName>
    <definedName name="Error_Types">#REF!</definedName>
    <definedName name="EUHQ" localSheetId="4">#REF!</definedName>
    <definedName name="EUHQ" localSheetId="3">#REF!</definedName>
    <definedName name="EUHQ" localSheetId="1">#REF!</definedName>
    <definedName name="EUHQ">#REF!</definedName>
    <definedName name="EUROPEAN_HQ" localSheetId="4">#REF!</definedName>
    <definedName name="EUROPEAN_HQ" localSheetId="3">#REF!</definedName>
    <definedName name="EUROPEAN_HQ" localSheetId="1">#REF!</definedName>
    <definedName name="EUROPEAN_HQ">#REF!</definedName>
    <definedName name="Excel_BuiltIn__FilterDatabase_1" localSheetId="4">#REF!</definedName>
    <definedName name="Excel_BuiltIn__FilterDatabase_1" localSheetId="3">#REF!</definedName>
    <definedName name="Excel_BuiltIn__FilterDatabase_1" localSheetId="1">#REF!</definedName>
    <definedName name="Excel_BuiltIn__FilterDatabase_1">#REF!</definedName>
    <definedName name="Excel_BuiltIn__FilterDatabase_10" localSheetId="4">#REF!</definedName>
    <definedName name="Excel_BuiltIn__FilterDatabase_10" localSheetId="3">#REF!</definedName>
    <definedName name="Excel_BuiltIn__FilterDatabase_10" localSheetId="1">#REF!</definedName>
    <definedName name="Excel_BuiltIn__FilterDatabase_10">#REF!</definedName>
    <definedName name="Excel_BuiltIn__FilterDatabase_11" localSheetId="4">#REF!</definedName>
    <definedName name="Excel_BuiltIn__FilterDatabase_11" localSheetId="3">#REF!</definedName>
    <definedName name="Excel_BuiltIn__FilterDatabase_11" localSheetId="1">#REF!</definedName>
    <definedName name="Excel_BuiltIn__FilterDatabase_11">#REF!</definedName>
    <definedName name="Excel_BuiltIn__FilterDatabase_12" localSheetId="4">#REF!</definedName>
    <definedName name="Excel_BuiltIn__FilterDatabase_12" localSheetId="3">#REF!</definedName>
    <definedName name="Excel_BuiltIn__FilterDatabase_12" localSheetId="1">#REF!</definedName>
    <definedName name="Excel_BuiltIn__FilterDatabase_12">#REF!</definedName>
    <definedName name="Excel_BuiltIn__FilterDatabase_13" localSheetId="4">#REF!</definedName>
    <definedName name="Excel_BuiltIn__FilterDatabase_13" localSheetId="3">#REF!</definedName>
    <definedName name="Excel_BuiltIn__FilterDatabase_13" localSheetId="1">#REF!</definedName>
    <definedName name="Excel_BuiltIn__FilterDatabase_13">#REF!</definedName>
    <definedName name="Excel_BuiltIn__FilterDatabase_14" localSheetId="4">#REF!</definedName>
    <definedName name="Excel_BuiltIn__FilterDatabase_14" localSheetId="3">#REF!</definedName>
    <definedName name="Excel_BuiltIn__FilterDatabase_14" localSheetId="1">#REF!</definedName>
    <definedName name="Excel_BuiltIn__FilterDatabase_14">#REF!</definedName>
    <definedName name="Excel_BuiltIn__FilterDatabase_15" localSheetId="4">#REF!</definedName>
    <definedName name="Excel_BuiltIn__FilterDatabase_15" localSheetId="3">#REF!</definedName>
    <definedName name="Excel_BuiltIn__FilterDatabase_15" localSheetId="1">#REF!</definedName>
    <definedName name="Excel_BuiltIn__FilterDatabase_15">#REF!</definedName>
    <definedName name="Excel_BuiltIn__FilterDatabase_16" localSheetId="4">#REF!</definedName>
    <definedName name="Excel_BuiltIn__FilterDatabase_16" localSheetId="3">#REF!</definedName>
    <definedName name="Excel_BuiltIn__FilterDatabase_16" localSheetId="1">#REF!</definedName>
    <definedName name="Excel_BuiltIn__FilterDatabase_16">#REF!</definedName>
    <definedName name="Excel_BuiltIn__FilterDatabase_17" localSheetId="4">#REF!</definedName>
    <definedName name="Excel_BuiltIn__FilterDatabase_17" localSheetId="3">#REF!</definedName>
    <definedName name="Excel_BuiltIn__FilterDatabase_17" localSheetId="1">#REF!</definedName>
    <definedName name="Excel_BuiltIn__FilterDatabase_17">#REF!</definedName>
    <definedName name="Excel_BuiltIn__FilterDatabase_18" localSheetId="4">#REF!</definedName>
    <definedName name="Excel_BuiltIn__FilterDatabase_18" localSheetId="3">#REF!</definedName>
    <definedName name="Excel_BuiltIn__FilterDatabase_18" localSheetId="1">#REF!</definedName>
    <definedName name="Excel_BuiltIn__FilterDatabase_18">#REF!</definedName>
    <definedName name="Excel_BuiltIn__FilterDatabase_5" localSheetId="4">#REF!</definedName>
    <definedName name="Excel_BuiltIn__FilterDatabase_5" localSheetId="3">#REF!</definedName>
    <definedName name="Excel_BuiltIn__FilterDatabase_5" localSheetId="1">#REF!</definedName>
    <definedName name="Excel_BuiltIn__FilterDatabase_5">#REF!</definedName>
    <definedName name="Excel_BuiltIn__FilterDatabase_6" localSheetId="4">#REF!</definedName>
    <definedName name="Excel_BuiltIn__FilterDatabase_6" localSheetId="3">#REF!</definedName>
    <definedName name="Excel_BuiltIn__FilterDatabase_6" localSheetId="1">#REF!</definedName>
    <definedName name="Excel_BuiltIn__FilterDatabase_6">#REF!</definedName>
    <definedName name="Excel_BuiltIn__FilterDatabase_7" localSheetId="4">#REF!</definedName>
    <definedName name="Excel_BuiltIn__FilterDatabase_7" localSheetId="3">#REF!</definedName>
    <definedName name="Excel_BuiltIn__FilterDatabase_7" localSheetId="1">#REF!</definedName>
    <definedName name="Excel_BuiltIn__FilterDatabase_7">#REF!</definedName>
    <definedName name="Excel_BuiltIn__FilterDatabase_8" localSheetId="4">#REF!</definedName>
    <definedName name="Excel_BuiltIn__FilterDatabase_8" localSheetId="3">#REF!</definedName>
    <definedName name="Excel_BuiltIn__FilterDatabase_8" localSheetId="1">#REF!</definedName>
    <definedName name="Excel_BuiltIn__FilterDatabase_8">#REF!</definedName>
    <definedName name="Excel_BuiltIn__FilterDatabase_9" localSheetId="4">#REF!</definedName>
    <definedName name="Excel_BuiltIn__FilterDatabase_9" localSheetId="3">#REF!</definedName>
    <definedName name="Excel_BuiltIn__FilterDatabase_9" localSheetId="1">#REF!</definedName>
    <definedName name="Excel_BuiltIn__FilterDatabase_9">#REF!</definedName>
    <definedName name="Excel_BuiltIn_Database" localSheetId="4">#REF!</definedName>
    <definedName name="Excel_BuiltIn_Database" localSheetId="3">#REF!</definedName>
    <definedName name="Excel_BuiltIn_Database" localSheetId="1">#REF!</definedName>
    <definedName name="Excel_BuiltIn_Database">#REF!</definedName>
    <definedName name="Excel_BuiltIn_Print_Area" localSheetId="4">#REF!</definedName>
    <definedName name="Excel_BuiltIn_Print_Area" localSheetId="3">#REF!</definedName>
    <definedName name="Excel_BuiltIn_Print_Area" localSheetId="1">#REF!</definedName>
    <definedName name="Excel_BuiltIn_Print_Area">#REF!</definedName>
    <definedName name="Excel_BuiltIn_Print_Titles" localSheetId="4">#REF!</definedName>
    <definedName name="Excel_BuiltIn_Print_Titles" localSheetId="3">#REF!</definedName>
    <definedName name="Excel_BuiltIn_Print_Titles" localSheetId="1">#REF!</definedName>
    <definedName name="Excel_BuiltIn_Print_Titles">#REF!</definedName>
    <definedName name="Excel_BuiltIn_Print_Titles_16" localSheetId="4">#REF!</definedName>
    <definedName name="Excel_BuiltIn_Print_Titles_16" localSheetId="3">#REF!</definedName>
    <definedName name="Excel_BuiltIn_Print_Titles_16" localSheetId="1">#REF!</definedName>
    <definedName name="Excel_BuiltIn_Print_Titles_16">#REF!</definedName>
    <definedName name="f" localSheetId="4">#REF!</definedName>
    <definedName name="f" localSheetId="3">#REF!</definedName>
    <definedName name="f" localSheetId="1">#REF!</definedName>
    <definedName name="f">#REF!</definedName>
    <definedName name="fbt" localSheetId="4">#REF!</definedName>
    <definedName name="fbt" localSheetId="3">#REF!</definedName>
    <definedName name="fbt" localSheetId="1">#REF!</definedName>
    <definedName name="fbt">#REF!</definedName>
    <definedName name="ff" localSheetId="4">#REF!</definedName>
    <definedName name="ff" localSheetId="3">#REF!</definedName>
    <definedName name="ff" localSheetId="1">#REF!</definedName>
    <definedName name="ff">#REF!</definedName>
    <definedName name="FFF" localSheetId="4">#REF!</definedName>
    <definedName name="FFF" localSheetId="3">#REF!</definedName>
    <definedName name="FFF" localSheetId="1">#REF!</definedName>
    <definedName name="FFF">#REF!</definedName>
    <definedName name="fgery" localSheetId="4">#REF!</definedName>
    <definedName name="fgery" localSheetId="3">#REF!</definedName>
    <definedName name="fgery" localSheetId="1">#REF!</definedName>
    <definedName name="fgery">#REF!</definedName>
    <definedName name="FRAN" localSheetId="4">#REF!</definedName>
    <definedName name="FRAN" localSheetId="3">#REF!</definedName>
    <definedName name="FRAN" localSheetId="1">#REF!</definedName>
    <definedName name="FRAN">#REF!</definedName>
    <definedName name="FRANCE" localSheetId="4">#REF!</definedName>
    <definedName name="FRANCE" localSheetId="3">#REF!</definedName>
    <definedName name="FRANCE" localSheetId="1">#REF!</definedName>
    <definedName name="FRANCE">#REF!</definedName>
    <definedName name="FSD" localSheetId="4">#REF!</definedName>
    <definedName name="FSD" localSheetId="3">#REF!</definedName>
    <definedName name="FSD" localSheetId="1">#REF!</definedName>
    <definedName name="FSD">#REF!</definedName>
    <definedName name="FTJGVNCX" localSheetId="4">#REF!</definedName>
    <definedName name="FTJGVNCX" localSheetId="3">#REF!</definedName>
    <definedName name="FTJGVNCX" localSheetId="1">#REF!</definedName>
    <definedName name="FTJGVNCX">#REF!</definedName>
    <definedName name="Fuel_Exp_CY" localSheetId="4">#REF!</definedName>
    <definedName name="Fuel_Exp_CY" localSheetId="3">#REF!</definedName>
    <definedName name="Fuel_Exp_CY" localSheetId="1">#REF!</definedName>
    <definedName name="Fuel_Exp_CY">#REF!</definedName>
    <definedName name="Fuel_Exp_EY" localSheetId="4">#REF!</definedName>
    <definedName name="Fuel_Exp_EY" localSheetId="3">#REF!</definedName>
    <definedName name="Fuel_Exp_EY" localSheetId="1">#REF!</definedName>
    <definedName name="Fuel_Exp_EY">#REF!</definedName>
    <definedName name="Fuel_Exp_PY" localSheetId="4">#REF!</definedName>
    <definedName name="Fuel_Exp_PY" localSheetId="3">#REF!</definedName>
    <definedName name="Fuel_Exp_PY" localSheetId="1">#REF!</definedName>
    <definedName name="Fuel_Exp_PY">#REF!</definedName>
    <definedName name="g" localSheetId="4">#REF!</definedName>
    <definedName name="g" localSheetId="3">#REF!</definedName>
    <definedName name="g" localSheetId="1">#REF!</definedName>
    <definedName name="g">#REF!</definedName>
    <definedName name="G735g864" localSheetId="4">#REF!</definedName>
    <definedName name="G735g864" localSheetId="3">#REF!</definedName>
    <definedName name="G735g864" localSheetId="1">#REF!</definedName>
    <definedName name="G735g864">#REF!</definedName>
    <definedName name="GERM" localSheetId="4">#REF!</definedName>
    <definedName name="GERM" localSheetId="3">#REF!</definedName>
    <definedName name="GERM" localSheetId="1">#REF!</definedName>
    <definedName name="GERM">#REF!</definedName>
    <definedName name="GERMANY" localSheetId="4">#REF!</definedName>
    <definedName name="GERMANY" localSheetId="3">#REF!</definedName>
    <definedName name="GERMANY" localSheetId="1">#REF!</definedName>
    <definedName name="GERMANY">#REF!</definedName>
    <definedName name="Gerusoppa" localSheetId="4">#REF!</definedName>
    <definedName name="Gerusoppa" localSheetId="3">#REF!</definedName>
    <definedName name="Gerusoppa" localSheetId="1">#REF!</definedName>
    <definedName name="Gerusoppa">#REF!</definedName>
    <definedName name="GF" localSheetId="4">#REF!</definedName>
    <definedName name="GF" localSheetId="3">#REF!</definedName>
    <definedName name="GF" localSheetId="1">#REF!</definedName>
    <definedName name="GF">#REF!</definedName>
    <definedName name="gg" localSheetId="4">#REF!</definedName>
    <definedName name="gg" localSheetId="3">#REF!</definedName>
    <definedName name="gg" localSheetId="1">#REF!</definedName>
    <definedName name="gg">#REF!</definedName>
    <definedName name="ggg" localSheetId="4">#REF!</definedName>
    <definedName name="ggg" localSheetId="3">#REF!</definedName>
    <definedName name="ggg" localSheetId="1">#REF!</definedName>
    <definedName name="ggg">#REF!</definedName>
    <definedName name="gggg" localSheetId="4">#REF!</definedName>
    <definedName name="gggg" localSheetId="3">#REF!</definedName>
    <definedName name="gggg" localSheetId="1">#REF!</definedName>
    <definedName name="gggg">#REF!</definedName>
    <definedName name="gggggg" localSheetId="4">#REF!</definedName>
    <definedName name="gggggg" localSheetId="3">#REF!</definedName>
    <definedName name="gggggg" localSheetId="1">#REF!</definedName>
    <definedName name="gggggg">#REF!</definedName>
    <definedName name="GH" localSheetId="4">#REF!</definedName>
    <definedName name="GH" localSheetId="3">#REF!</definedName>
    <definedName name="GH" localSheetId="1">#REF!</definedName>
    <definedName name="GH">#REF!</definedName>
    <definedName name="girl" localSheetId="4">#REF!</definedName>
    <definedName name="girl" localSheetId="3">#REF!</definedName>
    <definedName name="girl" localSheetId="1">#REF!</definedName>
    <definedName name="girl">#REF!</definedName>
    <definedName name="gk" localSheetId="4">#REF!</definedName>
    <definedName name="gk" localSheetId="3">#REF!</definedName>
    <definedName name="gk" localSheetId="1">#REF!</definedName>
    <definedName name="gk">#REF!</definedName>
    <definedName name="GULBARGA_ELECTRICITY_SUPPLY_COMPANY" localSheetId="4">#REF!</definedName>
    <definedName name="GULBARGA_ELECTRICITY_SUPPLY_COMPANY" localSheetId="3">#REF!</definedName>
    <definedName name="GULBARGA_ELECTRICITY_SUPPLY_COMPANY" localSheetId="1">#REF!</definedName>
    <definedName name="GULBARGA_ELECTRICITY_SUPPLY_COMPANY">#REF!</definedName>
    <definedName name="H" localSheetId="4">#REF!</definedName>
    <definedName name="H" localSheetId="3">#REF!</definedName>
    <definedName name="H" localSheetId="1">#REF!</definedName>
    <definedName name="H">#REF!</definedName>
    <definedName name="ha" localSheetId="4">#REF!</definedName>
    <definedName name="ha" localSheetId="3">#REF!</definedName>
    <definedName name="ha" localSheetId="1">#REF!</definedName>
    <definedName name="ha">#REF!</definedName>
    <definedName name="haaaa2" localSheetId="4">#REF!</definedName>
    <definedName name="haaaa2" localSheetId="3">#REF!</definedName>
    <definedName name="haaaa2" localSheetId="1">#REF!</definedName>
    <definedName name="haaaa2">#REF!</definedName>
    <definedName name="hari" localSheetId="4">#REF!</definedName>
    <definedName name="hari" localSheetId="3">#REF!</definedName>
    <definedName name="hari" localSheetId="1">#REF!</definedName>
    <definedName name="hari">#REF!</definedName>
    <definedName name="hassan" localSheetId="4">#REF!</definedName>
    <definedName name="hassan" localSheetId="3">#REF!</definedName>
    <definedName name="hassan" localSheetId="1">#REF!</definedName>
    <definedName name="hassan">#REF!</definedName>
    <definedName name="hassandivision" localSheetId="4">#REF!</definedName>
    <definedName name="hassandivision" localSheetId="3">#REF!</definedName>
    <definedName name="hassandivision" localSheetId="1">#REF!</definedName>
    <definedName name="hassandivision">#REF!</definedName>
    <definedName name="haveri" localSheetId="4">#REF!</definedName>
    <definedName name="haveri" localSheetId="3">#REF!</definedName>
    <definedName name="haveri" localSheetId="1">#REF!</definedName>
    <definedName name="haveri">#REF!</definedName>
    <definedName name="Header" localSheetId="4">#REF!</definedName>
    <definedName name="Header" localSheetId="3">#REF!</definedName>
    <definedName name="Header" localSheetId="1">#REF!</definedName>
    <definedName name="Header">#REF!</definedName>
    <definedName name="hgfht" localSheetId="4">#REF!</definedName>
    <definedName name="hgfht" localSheetId="3">#REF!</definedName>
    <definedName name="hgfht" localSheetId="1">#REF!</definedName>
    <definedName name="hgfht">#REF!</definedName>
    <definedName name="hh" localSheetId="4">#REF!</definedName>
    <definedName name="hh" localSheetId="3">#REF!</definedName>
    <definedName name="hh" localSheetId="1">#REF!</definedName>
    <definedName name="hh">#REF!</definedName>
    <definedName name="HHJHJ" localSheetId="4">#REF!</definedName>
    <definedName name="HHJHJ" localSheetId="3">#REF!</definedName>
    <definedName name="HHJHJ" localSheetId="1">#REF!</definedName>
    <definedName name="HHJHJ">#REF!</definedName>
    <definedName name="hnpuradivision" localSheetId="4">#REF!</definedName>
    <definedName name="hnpuradivision" localSheetId="3">#REF!</definedName>
    <definedName name="hnpuradivision" localSheetId="1">#REF!</definedName>
    <definedName name="hnpuradivision">#REF!</definedName>
    <definedName name="HOLL" localSheetId="4">#REF!</definedName>
    <definedName name="HOLL" localSheetId="3">#REF!</definedName>
    <definedName name="HOLL" localSheetId="1">#REF!</definedName>
    <definedName name="HOLL">#REF!</definedName>
    <definedName name="HOLLAND" localSheetId="4">#REF!</definedName>
    <definedName name="HOLLAND" localSheetId="3">#REF!</definedName>
    <definedName name="HOLLAND" localSheetId="1">#REF!</definedName>
    <definedName name="HOLLAND">#REF!</definedName>
    <definedName name="Horizontal_Not_Selected" localSheetId="4">#REF!</definedName>
    <definedName name="Horizontal_Not_Selected" localSheetId="3">#REF!</definedName>
    <definedName name="Horizontal_Not_Selected" localSheetId="1">#REF!</definedName>
    <definedName name="Horizontal_Not_Selected">#REF!</definedName>
    <definedName name="hrj" localSheetId="4">#REF!</definedName>
    <definedName name="hrj" localSheetId="3">#REF!</definedName>
    <definedName name="hrj" localSheetId="1">#REF!</definedName>
    <definedName name="hrj">#REF!</definedName>
    <definedName name="hunsur410" localSheetId="4">#REF!</definedName>
    <definedName name="hunsur410" localSheetId="3">#REF!</definedName>
    <definedName name="hunsur410" localSheetId="1">#REF!</definedName>
    <definedName name="hunsur410">#REF!</definedName>
    <definedName name="I" localSheetId="4">#REF!</definedName>
    <definedName name="I" localSheetId="3">#REF!</definedName>
    <definedName name="I" localSheetId="1">#REF!</definedName>
    <definedName name="I">#REF!</definedName>
    <definedName name="if" localSheetId="4">#REF!</definedName>
    <definedName name="if" localSheetId="3">#REF!</definedName>
    <definedName name="if" localSheetId="1">#REF!</definedName>
    <definedName name="if">#REF!</definedName>
    <definedName name="INPUT" localSheetId="4">#REF!</definedName>
    <definedName name="INPUT" localSheetId="3">#REF!</definedName>
    <definedName name="INPUT" localSheetId="1">#REF!</definedName>
    <definedName name="INPUT">#REF!</definedName>
    <definedName name="Intt_Charge_cY" localSheetId="4">#REF!</definedName>
    <definedName name="Intt_Charge_cY" localSheetId="3">#REF!</definedName>
    <definedName name="Intt_Charge_cY" localSheetId="1">#REF!</definedName>
    <definedName name="Intt_Charge_cY">#REF!</definedName>
    <definedName name="Intt_Charge_eY" localSheetId="4">#REF!</definedName>
    <definedName name="Intt_Charge_eY" localSheetId="3">#REF!</definedName>
    <definedName name="Intt_Charge_eY" localSheetId="1">#REF!</definedName>
    <definedName name="Intt_Charge_eY">#REF!</definedName>
    <definedName name="Intt_Charge_PY" localSheetId="4">#REF!</definedName>
    <definedName name="Intt_Charge_PY" localSheetId="3">#REF!</definedName>
    <definedName name="Intt_Charge_PY" localSheetId="1">#REF!</definedName>
    <definedName name="Intt_Charge_PY">#REF!</definedName>
    <definedName name="Investment_Plan" localSheetId="4">#REF!</definedName>
    <definedName name="Investment_Plan" localSheetId="3">#REF!</definedName>
    <definedName name="Investment_Plan" localSheetId="1">#REF!</definedName>
    <definedName name="Investment_Plan">#REF!</definedName>
    <definedName name="ITAL" localSheetId="4">#REF!</definedName>
    <definedName name="ITAL" localSheetId="3">#REF!</definedName>
    <definedName name="ITAL" localSheetId="1">#REF!</definedName>
    <definedName name="ITAL">#REF!</definedName>
    <definedName name="ITALY" localSheetId="4">#REF!</definedName>
    <definedName name="ITALY" localSheetId="3">#REF!</definedName>
    <definedName name="ITALY" localSheetId="1">#REF!</definedName>
    <definedName name="ITALY">#REF!</definedName>
    <definedName name="iv" localSheetId="4">#REF!</definedName>
    <definedName name="iv" localSheetId="3">#REF!</definedName>
    <definedName name="iv" localSheetId="1">#REF!</definedName>
    <definedName name="iv">#REF!</definedName>
    <definedName name="JAPA" localSheetId="4">#REF!</definedName>
    <definedName name="JAPA" localSheetId="3">#REF!</definedName>
    <definedName name="JAPA" localSheetId="1">#REF!</definedName>
    <definedName name="JAPA">#REF!</definedName>
    <definedName name="JAPAN" localSheetId="4">#REF!</definedName>
    <definedName name="JAPAN" localSheetId="3">#REF!</definedName>
    <definedName name="JAPAN" localSheetId="1">#REF!</definedName>
    <definedName name="JAPAN">#REF!</definedName>
    <definedName name="jhgfjh" localSheetId="4">#REF!</definedName>
    <definedName name="jhgfjh" localSheetId="3">#REF!</definedName>
    <definedName name="jhgfjh" localSheetId="1">#REF!</definedName>
    <definedName name="jhgfjh">#REF!</definedName>
    <definedName name="jj" localSheetId="4">#REF!</definedName>
    <definedName name="jj" localSheetId="3">#REF!</definedName>
    <definedName name="jj" localSheetId="1">#REF!</definedName>
    <definedName name="jj">#REF!</definedName>
    <definedName name="jkm" localSheetId="4">#REF!</definedName>
    <definedName name="jkm" localSheetId="3">#REF!</definedName>
    <definedName name="jkm" localSheetId="1">#REF!</definedName>
    <definedName name="jkm">#REF!</definedName>
    <definedName name="JSS" localSheetId="4">#REF!</definedName>
    <definedName name="JSS" localSheetId="3">#REF!</definedName>
    <definedName name="JSS" localSheetId="1">#REF!</definedName>
    <definedName name="JSS">#REF!</definedName>
    <definedName name="JULY16" localSheetId="4">#REF!</definedName>
    <definedName name="JULY16" localSheetId="3">#REF!</definedName>
    <definedName name="JULY16" localSheetId="1">#REF!</definedName>
    <definedName name="JULY16">#REF!</definedName>
    <definedName name="jv" localSheetId="4">#REF!</definedName>
    <definedName name="jv" localSheetId="3">#REF!</definedName>
    <definedName name="jv" localSheetId="1">#REF!</definedName>
    <definedName name="jv">#REF!</definedName>
    <definedName name="JV10Group_944" localSheetId="4">#REF!</definedName>
    <definedName name="JV10Group_944" localSheetId="3">#REF!</definedName>
    <definedName name="JV10Group_944" localSheetId="1">#REF!</definedName>
    <definedName name="JV10Group_944">#REF!</definedName>
    <definedName name="JV14Group_944" localSheetId="4">#REF!</definedName>
    <definedName name="JV14Group_944" localSheetId="3">#REF!</definedName>
    <definedName name="JV14Group_944" localSheetId="1">#REF!</definedName>
    <definedName name="JV14Group_944">#REF!</definedName>
    <definedName name="k" localSheetId="4">#REF!</definedName>
    <definedName name="k" localSheetId="3">#REF!</definedName>
    <definedName name="k" localSheetId="1">#REF!</definedName>
    <definedName name="k">#REF!</definedName>
    <definedName name="K.R.Nagara" localSheetId="4">#REF!</definedName>
    <definedName name="K.R.Nagara" localSheetId="3">#REF!</definedName>
    <definedName name="K.R.Nagara" localSheetId="1">#REF!</definedName>
    <definedName name="K.R.Nagara">#REF!</definedName>
    <definedName name="K2000_" localSheetId="4">#REF!</definedName>
    <definedName name="K2000_" localSheetId="3">#REF!</definedName>
    <definedName name="K2000_" localSheetId="1">#REF!</definedName>
    <definedName name="K2000_">#REF!</definedName>
    <definedName name="kdjf" localSheetId="4">#REF!</definedName>
    <definedName name="kdjf" localSheetId="3">#REF!</definedName>
    <definedName name="kdjf" localSheetId="1">#REF!</definedName>
    <definedName name="kdjf">#REF!</definedName>
    <definedName name="kjhk" localSheetId="4">#REF!</definedName>
    <definedName name="kjhk" localSheetId="3">#REF!</definedName>
    <definedName name="kjhk" localSheetId="1">#REF!</definedName>
    <definedName name="kjhk">#REF!</definedName>
    <definedName name="kkhhj" localSheetId="4">#REF!</definedName>
    <definedName name="kkhhj" localSheetId="3">#REF!</definedName>
    <definedName name="kkhhj" localSheetId="1">#REF!</definedName>
    <definedName name="kkhhj">#REF!</definedName>
    <definedName name="kkk" localSheetId="4">#REF!</definedName>
    <definedName name="kkk" localSheetId="3">#REF!</definedName>
    <definedName name="kkk" localSheetId="1">#REF!</definedName>
    <definedName name="kkk">#REF!</definedName>
    <definedName name="kl" localSheetId="4">#REF!</definedName>
    <definedName name="kl" localSheetId="3">#REF!</definedName>
    <definedName name="kl" localSheetId="1">#REF!</definedName>
    <definedName name="kl">#REF!</definedName>
    <definedName name="klsjfs" localSheetId="4">#REF!</definedName>
    <definedName name="klsjfs" localSheetId="3">#REF!</definedName>
    <definedName name="klsjfs" localSheetId="1">#REF!</definedName>
    <definedName name="klsjfs">#REF!</definedName>
    <definedName name="kti" localSheetId="4">#REF!</definedName>
    <definedName name="kti" localSheetId="3">#REF!</definedName>
    <definedName name="kti" localSheetId="1">#REF!</definedName>
    <definedName name="kti">#REF!</definedName>
    <definedName name="L1M10" localSheetId="4">#REF!</definedName>
    <definedName name="L1M10" localSheetId="3">#REF!</definedName>
    <definedName name="L1M10" localSheetId="1">#REF!</definedName>
    <definedName name="L1M10">#REF!</definedName>
    <definedName name="L1M2" localSheetId="4">#REF!</definedName>
    <definedName name="L1M2" localSheetId="3">#REF!</definedName>
    <definedName name="L1M2" localSheetId="1">#REF!</definedName>
    <definedName name="L1M2">#REF!</definedName>
    <definedName name="L1M22" localSheetId="4">#REF!</definedName>
    <definedName name="L1M22" localSheetId="3">#REF!</definedName>
    <definedName name="L1M22" localSheetId="1">#REF!</definedName>
    <definedName name="L1M22">#REF!</definedName>
    <definedName name="L1M23" localSheetId="4">#REF!</definedName>
    <definedName name="L1M23" localSheetId="3">#REF!</definedName>
    <definedName name="L1M23" localSheetId="1">#REF!</definedName>
    <definedName name="L1M23">#REF!</definedName>
    <definedName name="L1M24" localSheetId="4">#REF!</definedName>
    <definedName name="L1M24" localSheetId="3">#REF!</definedName>
    <definedName name="L1M24" localSheetId="1">#REF!</definedName>
    <definedName name="L1M24">#REF!</definedName>
    <definedName name="L1M30" localSheetId="4">#REF!</definedName>
    <definedName name="L1M30" localSheetId="3">#REF!</definedName>
    <definedName name="L1M30" localSheetId="1">#REF!</definedName>
    <definedName name="L1M30">#REF!</definedName>
    <definedName name="L1M31" localSheetId="4">#REF!</definedName>
    <definedName name="L1M31" localSheetId="3">#REF!</definedName>
    <definedName name="L1M31" localSheetId="1">#REF!</definedName>
    <definedName name="L1M31">#REF!</definedName>
    <definedName name="L1M32" localSheetId="4">#REF!</definedName>
    <definedName name="L1M32" localSheetId="3">#REF!</definedName>
    <definedName name="L1M32" localSheetId="1">#REF!</definedName>
    <definedName name="L1M32">#REF!</definedName>
    <definedName name="L1M33" localSheetId="4">#REF!</definedName>
    <definedName name="L1M33" localSheetId="3">#REF!</definedName>
    <definedName name="L1M33" localSheetId="1">#REF!</definedName>
    <definedName name="L1M33">#REF!</definedName>
    <definedName name="L1M34" localSheetId="4">#REF!</definedName>
    <definedName name="L1M34" localSheetId="3">#REF!</definedName>
    <definedName name="L1M34" localSheetId="1">#REF!</definedName>
    <definedName name="L1M34">#REF!</definedName>
    <definedName name="L1M37" localSheetId="4">#REF!</definedName>
    <definedName name="L1M37" localSheetId="3">#REF!</definedName>
    <definedName name="L1M37" localSheetId="1">#REF!</definedName>
    <definedName name="L1M37">#REF!</definedName>
    <definedName name="L1M38" localSheetId="4">#REF!</definedName>
    <definedName name="L1M38" localSheetId="3">#REF!</definedName>
    <definedName name="L1M38" localSheetId="1">#REF!</definedName>
    <definedName name="L1M38">#REF!</definedName>
    <definedName name="L1M6" localSheetId="4">#REF!</definedName>
    <definedName name="L1M6" localSheetId="3">#REF!</definedName>
    <definedName name="L1M6" localSheetId="1">#REF!</definedName>
    <definedName name="L1M6">#REF!</definedName>
    <definedName name="L1M8" localSheetId="4">#REF!</definedName>
    <definedName name="L1M8" localSheetId="3">#REF!</definedName>
    <definedName name="L1M8" localSheetId="1">#REF!</definedName>
    <definedName name="L1M8">#REF!</definedName>
    <definedName name="L1M9" localSheetId="4">#REF!</definedName>
    <definedName name="L1M9" localSheetId="3">#REF!</definedName>
    <definedName name="L1M9" localSheetId="1">#REF!</definedName>
    <definedName name="L1M9">#REF!</definedName>
    <definedName name="LEVEL" localSheetId="4">#REF!</definedName>
    <definedName name="LEVEL" localSheetId="3">#REF!</definedName>
    <definedName name="LEVEL" localSheetId="1">#REF!</definedName>
    <definedName name="LEVEL">#REF!</definedName>
    <definedName name="links" localSheetId="4">#REF!</definedName>
    <definedName name="links" localSheetId="3">#REF!</definedName>
    <definedName name="links" localSheetId="1">#REF!</definedName>
    <definedName name="links">#REF!</definedName>
    <definedName name="Live_Integrity" localSheetId="4">#REF!</definedName>
    <definedName name="Live_Integrity" localSheetId="3">#REF!</definedName>
    <definedName name="Live_Integrity" localSheetId="1">#REF!</definedName>
    <definedName name="Live_Integrity">#REF!</definedName>
    <definedName name="ll" localSheetId="4">#REF!</definedName>
    <definedName name="ll" localSheetId="3">#REF!</definedName>
    <definedName name="ll" localSheetId="1">#REF!</definedName>
    <definedName name="ll">#REF!</definedName>
    <definedName name="LP" localSheetId="4">#REF!</definedName>
    <definedName name="LP" localSheetId="3">#REF!</definedName>
    <definedName name="LP" localSheetId="1">#REF!</definedName>
    <definedName name="LP">#REF!</definedName>
    <definedName name="ltind" localSheetId="4">#REF!</definedName>
    <definedName name="ltind" localSheetId="3">#REF!</definedName>
    <definedName name="ltind" localSheetId="1">#REF!</definedName>
    <definedName name="ltind">#REF!</definedName>
    <definedName name="m" localSheetId="4">#REF!</definedName>
    <definedName name="m" localSheetId="3">#REF!</definedName>
    <definedName name="m" localSheetId="1">#REF!</definedName>
    <definedName name="m">#REF!</definedName>
    <definedName name="M.R.r" localSheetId="4">#REF!</definedName>
    <definedName name="M.R.r" localSheetId="3">#REF!</definedName>
    <definedName name="M.R.r" localSheetId="1">#REF!</definedName>
    <definedName name="M.R.r">#REF!</definedName>
    <definedName name="maddur" localSheetId="4">#REF!</definedName>
    <definedName name="maddur" localSheetId="3">#REF!</definedName>
    <definedName name="maddur" localSheetId="1">#REF!</definedName>
    <definedName name="maddur">#REF!</definedName>
    <definedName name="MAINCOMP" localSheetId="4">#REF!</definedName>
    <definedName name="MAINCOMP" localSheetId="3">#REF!</definedName>
    <definedName name="MAINCOMP" localSheetId="1">#REF!</definedName>
    <definedName name="MAINCOMP">#REF!</definedName>
    <definedName name="mana" localSheetId="4">#REF!</definedName>
    <definedName name="mana" localSheetId="3">#REF!</definedName>
    <definedName name="mana" localSheetId="1">#REF!</definedName>
    <definedName name="mana">#REF!</definedName>
    <definedName name="MANU" localSheetId="4">#REF!</definedName>
    <definedName name="MANU" localSheetId="3">#REF!</definedName>
    <definedName name="MANU" localSheetId="1">#REF!</definedName>
    <definedName name="MANU">#REF!</definedName>
    <definedName name="mar" localSheetId="4">#REF!</definedName>
    <definedName name="mar" localSheetId="3">#REF!</definedName>
    <definedName name="mar" localSheetId="1">#REF!</definedName>
    <definedName name="mar">#REF!</definedName>
    <definedName name="Master_Integrity" localSheetId="4">#REF!</definedName>
    <definedName name="Master_Integrity" localSheetId="3">#REF!</definedName>
    <definedName name="Master_Integrity" localSheetId="1">#REF!</definedName>
    <definedName name="Master_Integrity">#REF!</definedName>
    <definedName name="Master_Signals" localSheetId="4">#REF!</definedName>
    <definedName name="Master_Signals" localSheetId="3">#REF!</definedName>
    <definedName name="Master_Signals" localSheetId="1">#REF!</definedName>
    <definedName name="Master_Signals">#REF!</definedName>
    <definedName name="MAY" localSheetId="4">#REF!</definedName>
    <definedName name="MAY" localSheetId="3">#REF!</definedName>
    <definedName name="MAY" localSheetId="1">#REF!</definedName>
    <definedName name="MAY">#REF!</definedName>
    <definedName name="MD" localSheetId="4">#REF!</definedName>
    <definedName name="MD" localSheetId="3">#REF!</definedName>
    <definedName name="MD" localSheetId="1">#REF!</definedName>
    <definedName name="MD">#REF!</definedName>
    <definedName name="MDA" localSheetId="4">#REF!</definedName>
    <definedName name="MDA" localSheetId="3">#REF!</definedName>
    <definedName name="MDA" localSheetId="1">#REF!</definedName>
    <definedName name="MDA">#REF!</definedName>
    <definedName name="menaka" localSheetId="4">#REF!</definedName>
    <definedName name="menaka" localSheetId="3">#REF!</definedName>
    <definedName name="menaka" localSheetId="1">#REF!</definedName>
    <definedName name="menaka">#REF!</definedName>
    <definedName name="MESCOM" localSheetId="4">#REF!</definedName>
    <definedName name="MESCOM" localSheetId="3">#REF!</definedName>
    <definedName name="MESCOM" localSheetId="1">#REF!</definedName>
    <definedName name="MESCOM">#REF!</definedName>
    <definedName name="mill" localSheetId="4">#REF!</definedName>
    <definedName name="mill" localSheetId="3">#REF!</definedName>
    <definedName name="mill" localSheetId="1">#REF!</definedName>
    <definedName name="mill">#REF!</definedName>
    <definedName name="mm" localSheetId="4">#REF!</definedName>
    <definedName name="mm" localSheetId="3">#REF!</definedName>
    <definedName name="mm" localSheetId="1">#REF!</definedName>
    <definedName name="mm">#REF!</definedName>
    <definedName name="mmm" localSheetId="4">#REF!</definedName>
    <definedName name="mmm" localSheetId="3">#REF!</definedName>
    <definedName name="mmm" localSheetId="1">#REF!</definedName>
    <definedName name="mmm">#REF!</definedName>
    <definedName name="mmmmmmmmmmmmmmmmkkkkkkkkk" localSheetId="4">#REF!</definedName>
    <definedName name="mmmmmmmmmmmmmmmmkkkkkkkkk" localSheetId="3">#REF!</definedName>
    <definedName name="mmmmmmmmmmmmmmmmkkkkkkkkk" localSheetId="1">#REF!</definedName>
    <definedName name="mmmmmmmmmmmmmmmmkkkkkkkkk">#REF!</definedName>
    <definedName name="MONTHLY_REPORT_FOR_CHECKING_COMMUNICATION__TV_CABLES_UN_POWER_LINE_SUPPORTS" localSheetId="4">#REF!</definedName>
    <definedName name="MONTHLY_REPORT_FOR_CHECKING_COMMUNICATION__TV_CABLES_UN_POWER_LINE_SUPPORTS" localSheetId="3">#REF!</definedName>
    <definedName name="MONTHLY_REPORT_FOR_CHECKING_COMMUNICATION__TV_CABLES_UN_POWER_LINE_SUPPORTS" localSheetId="1">#REF!</definedName>
    <definedName name="MONTHLY_REPORT_FOR_CHECKING_COMMUNICATION__TV_CABLES_UN_POWER_LINE_SUPPORTS">#REF!</definedName>
    <definedName name="MPR" localSheetId="4">#REF!</definedName>
    <definedName name="MPR" localSheetId="3">#REF!</definedName>
    <definedName name="MPR" localSheetId="1">#REF!</definedName>
    <definedName name="MPR">#REF!</definedName>
    <definedName name="MPRR" localSheetId="4">#REF!</definedName>
    <definedName name="MPRR" localSheetId="3">#REF!</definedName>
    <definedName name="MPRR" localSheetId="1">#REF!</definedName>
    <definedName name="MPRR">#REF!</definedName>
    <definedName name="MTPI" localSheetId="4">#REF!</definedName>
    <definedName name="MTPI" localSheetId="3">#REF!</definedName>
    <definedName name="MTPI" localSheetId="1">#REF!</definedName>
    <definedName name="MTPI">#REF!</definedName>
    <definedName name="MUS" localSheetId="4">#REF!</definedName>
    <definedName name="MUS" localSheetId="3">#REF!</definedName>
    <definedName name="MUS" localSheetId="1">#REF!</definedName>
    <definedName name="MUS">#REF!</definedName>
    <definedName name="mvg" localSheetId="4">#REF!</definedName>
    <definedName name="mvg" localSheetId="3">#REF!</definedName>
    <definedName name="mvg" localSheetId="1">#REF!</definedName>
    <definedName name="mvg">#REF!</definedName>
    <definedName name="N" localSheetId="4">#REF!</definedName>
    <definedName name="N" localSheetId="3">#REF!</definedName>
    <definedName name="N" localSheetId="1">#REF!</definedName>
    <definedName name="N">#REF!</definedName>
    <definedName name="NA" localSheetId="4">#REF!</definedName>
    <definedName name="NA" localSheetId="3">#REF!</definedName>
    <definedName name="NA" localSheetId="1">#REF!</definedName>
    <definedName name="NA">#REF!</definedName>
    <definedName name="nag" localSheetId="4">#REF!</definedName>
    <definedName name="nag" localSheetId="3">#REF!</definedName>
    <definedName name="nag" localSheetId="1">#REF!</definedName>
    <definedName name="nag">#REF!</definedName>
    <definedName name="naga" localSheetId="4">#REF!</definedName>
    <definedName name="naga" localSheetId="3">#REF!</definedName>
    <definedName name="naga" localSheetId="1">#REF!</definedName>
    <definedName name="naga">#REF!</definedName>
    <definedName name="nagr" localSheetId="4">#REF!</definedName>
    <definedName name="nagr" localSheetId="3">#REF!</definedName>
    <definedName name="nagr" localSheetId="1">#REF!</definedName>
    <definedName name="nagr">#REF!</definedName>
    <definedName name="Name" localSheetId="4">#REF!</definedName>
    <definedName name="Name" localSheetId="3">#REF!</definedName>
    <definedName name="Name" localSheetId="1">#REF!</definedName>
    <definedName name="Name">#REF!</definedName>
    <definedName name="NameBaseCase" localSheetId="4">#REF!</definedName>
    <definedName name="NameBaseCase" localSheetId="3">#REF!</definedName>
    <definedName name="NameBaseCase" localSheetId="1">#REF!</definedName>
    <definedName name="NameBaseCase">#REF!</definedName>
    <definedName name="NB" localSheetId="4">#REF!</definedName>
    <definedName name="NB" localSheetId="3">#REF!</definedName>
    <definedName name="NB" localSheetId="1">#REF!</definedName>
    <definedName name="NB">#REF!</definedName>
    <definedName name="nbnbnv" localSheetId="4">#REF!</definedName>
    <definedName name="nbnbnv" localSheetId="3">#REF!</definedName>
    <definedName name="nbnbnv" localSheetId="1">#REF!</definedName>
    <definedName name="nbnbnv">#REF!</definedName>
    <definedName name="nbv" localSheetId="4">#REF!</definedName>
    <definedName name="nbv" localSheetId="3">#REF!</definedName>
    <definedName name="nbv" localSheetId="1">#REF!</definedName>
    <definedName name="nbv">#REF!</definedName>
    <definedName name="NC" localSheetId="4">#REF!</definedName>
    <definedName name="NC" localSheetId="3">#REF!</definedName>
    <definedName name="NC" localSheetId="1">#REF!</definedName>
    <definedName name="NC">#REF!</definedName>
    <definedName name="nee" localSheetId="4">#REF!</definedName>
    <definedName name="nee" localSheetId="3">#REF!</definedName>
    <definedName name="nee" localSheetId="1">#REF!</definedName>
    <definedName name="nee">#REF!</definedName>
    <definedName name="NEUC" localSheetId="4">#REF!</definedName>
    <definedName name="NEUC" localSheetId="3">#REF!</definedName>
    <definedName name="NEUC" localSheetId="1">#REF!</definedName>
    <definedName name="NEUC">#REF!</definedName>
    <definedName name="NEUCHATEL" localSheetId="4">#REF!</definedName>
    <definedName name="NEUCHATEL" localSheetId="3">#REF!</definedName>
    <definedName name="NEUCHATEL" localSheetId="1">#REF!</definedName>
    <definedName name="NEUCHATEL">#REF!</definedName>
    <definedName name="new" localSheetId="4">#REF!</definedName>
    <definedName name="new" localSheetId="3">#REF!</definedName>
    <definedName name="new" localSheetId="1">#REF!</definedName>
    <definedName name="new">#REF!</definedName>
    <definedName name="newack2" localSheetId="4">#REF!</definedName>
    <definedName name="newack2" localSheetId="3">#REF!</definedName>
    <definedName name="newack2" localSheetId="1">#REF!</definedName>
    <definedName name="newack2">#REF!</definedName>
    <definedName name="NGD" localSheetId="4">#REF!</definedName>
    <definedName name="NGD" localSheetId="3">#REF!</definedName>
    <definedName name="NGD" localSheetId="1">#REF!</definedName>
    <definedName name="NGD">#REF!</definedName>
    <definedName name="nh" localSheetId="4">#REF!</definedName>
    <definedName name="nh" localSheetId="3">#REF!</definedName>
    <definedName name="nh" localSheetId="1">#REF!</definedName>
    <definedName name="nh">#REF!</definedName>
    <definedName name="nje" localSheetId="4">#REF!</definedName>
    <definedName name="nje" localSheetId="3">#REF!</definedName>
    <definedName name="nje" localSheetId="1">#REF!</definedName>
    <definedName name="nje">#REF!</definedName>
    <definedName name="njy" localSheetId="4">#REF!</definedName>
    <definedName name="njy" localSheetId="3">#REF!</definedName>
    <definedName name="njy" localSheetId="1">#REF!</definedName>
    <definedName name="njy">#REF!</definedName>
    <definedName name="NMJINJ" localSheetId="4">#REF!</definedName>
    <definedName name="NMJINJ" localSheetId="3">#REF!</definedName>
    <definedName name="NMJINJ" localSheetId="1">#REF!</definedName>
    <definedName name="NMJINJ">#REF!</definedName>
    <definedName name="nn" localSheetId="4">#REF!</definedName>
    <definedName name="nn" localSheetId="3">#REF!</definedName>
    <definedName name="nn" localSheetId="1">#REF!</definedName>
    <definedName name="nn">#REF!</definedName>
    <definedName name="nnn" localSheetId="4">#REF!</definedName>
    <definedName name="nnn" localSheetId="3">#REF!</definedName>
    <definedName name="nnn" localSheetId="1">#REF!</definedName>
    <definedName name="nnn">#REF!</definedName>
    <definedName name="NonDom" localSheetId="4">#REF!</definedName>
    <definedName name="NonDom" localSheetId="3">#REF!</definedName>
    <definedName name="NonDom" localSheetId="1">#REF!</definedName>
    <definedName name="NonDom">#REF!</definedName>
    <definedName name="noor" localSheetId="4">#REF!</definedName>
    <definedName name="noor" localSheetId="3">#REF!</definedName>
    <definedName name="noor" localSheetId="1">#REF!</definedName>
    <definedName name="noor">#REF!</definedName>
    <definedName name="NOTE_1" localSheetId="4">#REF!</definedName>
    <definedName name="NOTE_1" localSheetId="3">#REF!</definedName>
    <definedName name="NOTE_1" localSheetId="1">#REF!</definedName>
    <definedName name="NOTE_1">#REF!</definedName>
    <definedName name="Note_10_12" localSheetId="4">#REF!</definedName>
    <definedName name="Note_10_12" localSheetId="3">#REF!</definedName>
    <definedName name="Note_10_12" localSheetId="1">#REF!</definedName>
    <definedName name="Note_10_12">#REF!</definedName>
    <definedName name="Note_7_9" localSheetId="4">#REF!</definedName>
    <definedName name="Note_7_9" localSheetId="3">#REF!</definedName>
    <definedName name="Note_7_9" localSheetId="1">#REF!</definedName>
    <definedName name="Note_7_9">#REF!</definedName>
    <definedName name="Notes_1_6" localSheetId="4">#REF!</definedName>
    <definedName name="Notes_1_6" localSheetId="3">#REF!</definedName>
    <definedName name="Notes_1_6" localSheetId="1">#REF!</definedName>
    <definedName name="Notes_1_6">#REF!</definedName>
    <definedName name="NOTES_MAINCOMP" localSheetId="4">#REF!</definedName>
    <definedName name="NOTES_MAINCOMP" localSheetId="3">#REF!</definedName>
    <definedName name="NOTES_MAINCOMP" localSheetId="1">#REF!</definedName>
    <definedName name="NOTES_MAINCOMP">#REF!</definedName>
    <definedName name="nov" localSheetId="4">#REF!</definedName>
    <definedName name="nov" localSheetId="3">#REF!</definedName>
    <definedName name="nov" localSheetId="1">#REF!</definedName>
    <definedName name="nov">#REF!</definedName>
    <definedName name="nud" localSheetId="4">#REF!</definedName>
    <definedName name="nud" localSheetId="3">#REF!</definedName>
    <definedName name="nud" localSheetId="1">#REF!</definedName>
    <definedName name="nud">#REF!</definedName>
    <definedName name="NUMBER" localSheetId="4">#REF!</definedName>
    <definedName name="NUMBER" localSheetId="3">#REF!</definedName>
    <definedName name="NUMBER" localSheetId="1">#REF!</definedName>
    <definedName name="NUMBER">#REF!</definedName>
    <definedName name="om" localSheetId="4">#REF!</definedName>
    <definedName name="om" localSheetId="3">#REF!</definedName>
    <definedName name="om" localSheetId="1">#REF!</definedName>
    <definedName name="om">#REF!</definedName>
    <definedName name="oo" localSheetId="4">#REF!</definedName>
    <definedName name="oo" localSheetId="3">#REF!</definedName>
    <definedName name="oo" localSheetId="1">#REF!</definedName>
    <definedName name="oo">#REF!</definedName>
    <definedName name="ooo" localSheetId="4">#REF!</definedName>
    <definedName name="ooo" localSheetId="3">#REF!</definedName>
    <definedName name="ooo" localSheetId="1">#REF!</definedName>
    <definedName name="ooo">#REF!</definedName>
    <definedName name="P" localSheetId="4">#REF!</definedName>
    <definedName name="P" localSheetId="3">#REF!</definedName>
    <definedName name="P" localSheetId="1">#REF!</definedName>
    <definedName name="P">#REF!</definedName>
    <definedName name="P.K.GURAVA" localSheetId="4">#REF!</definedName>
    <definedName name="P.K.GURAVA" localSheetId="3">#REF!</definedName>
    <definedName name="P.K.GURAVA" localSheetId="1">#REF!</definedName>
    <definedName name="P.K.GURAVA">#REF!</definedName>
    <definedName name="pa" localSheetId="4">#REF!</definedName>
    <definedName name="pa" localSheetId="3">#REF!</definedName>
    <definedName name="pa" localSheetId="1">#REF!</definedName>
    <definedName name="pa">#REF!</definedName>
    <definedName name="PAGE1" localSheetId="4">#REF!</definedName>
    <definedName name="PAGE1" localSheetId="3">#REF!</definedName>
    <definedName name="PAGE1" localSheetId="1">#REF!</definedName>
    <definedName name="PAGE1">#REF!</definedName>
    <definedName name="PAGE2" localSheetId="4">#REF!</definedName>
    <definedName name="PAGE2" localSheetId="3">#REF!</definedName>
    <definedName name="PAGE2" localSheetId="1">#REF!</definedName>
    <definedName name="PAGE2">#REF!</definedName>
    <definedName name="PAGE3" localSheetId="4">#REF!</definedName>
    <definedName name="PAGE3" localSheetId="3">#REF!</definedName>
    <definedName name="PAGE3" localSheetId="1">#REF!</definedName>
    <definedName name="PAGE3">#REF!</definedName>
    <definedName name="PEN" localSheetId="4">#REF!</definedName>
    <definedName name="PEN" localSheetId="3">#REF!</definedName>
    <definedName name="PEN" localSheetId="1">#REF!</definedName>
    <definedName name="PEN">#REF!</definedName>
    <definedName name="PJV" localSheetId="4">#REF!</definedName>
    <definedName name="PJV" localSheetId="3">#REF!</definedName>
    <definedName name="PJV" localSheetId="1">#REF!</definedName>
    <definedName name="PJV">#REF!</definedName>
    <definedName name="pooja" localSheetId="4">#REF!</definedName>
    <definedName name="pooja" localSheetId="3">#REF!</definedName>
    <definedName name="pooja" localSheetId="1">#REF!</definedName>
    <definedName name="pooja">#REF!</definedName>
    <definedName name="Pop_Ratio" localSheetId="4">#REF!</definedName>
    <definedName name="Pop_Ratio" localSheetId="3">#REF!</definedName>
    <definedName name="Pop_Ratio" localSheetId="1">#REF!</definedName>
    <definedName name="Pop_Ratio">#REF!</definedName>
    <definedName name="PRASHANTH" localSheetId="4">#REF!</definedName>
    <definedName name="PRASHANTH" localSheetId="3">#REF!</definedName>
    <definedName name="PRASHANTH" localSheetId="1">#REF!</definedName>
    <definedName name="PRASHANTH">#REF!</definedName>
    <definedName name="PRINT" localSheetId="4">#REF!</definedName>
    <definedName name="PRINT" localSheetId="3">#REF!</definedName>
    <definedName name="PRINT" localSheetId="1">#REF!</definedName>
    <definedName name="PRINT">#REF!</definedName>
    <definedName name="_xlnm.Print_Area" localSheetId="2">Abstract!$A$1:$S$70</definedName>
    <definedName name="_xlnm.Print_Area" localSheetId="4">'ANX-1'!$A$1:$X$297</definedName>
    <definedName name="_xlnm.Print_Area" localSheetId="1">'RR No Wise'!$A$1:$X$354</definedName>
    <definedName name="_xlnm.Print_Area" localSheetId="12">'Upto100, Negative bal, 0 Bal'!$A$1:$J$68</definedName>
    <definedName name="Print_Area_MI" localSheetId="4">#REF!</definedName>
    <definedName name="Print_Area_MI" localSheetId="3">#REF!</definedName>
    <definedName name="Print_Area_MI" localSheetId="1">#REF!</definedName>
    <definedName name="Print_Area_MI" localSheetId="12">#REF!</definedName>
    <definedName name="Print_Area_MI">#REF!</definedName>
    <definedName name="_xlnm.Print_Titles" localSheetId="2">Abstract!$4:$6</definedName>
    <definedName name="_xlnm.Print_Titles" localSheetId="3">'Clubbing-Shifting'!$4:$6</definedName>
    <definedName name="_xlnm.Print_Titles" localSheetId="12">'Upto100, Negative bal, 0 Bal'!$3:$4</definedName>
    <definedName name="Progress_of_DWS_Schemes_under_TTF_with_List_Latest_Position" localSheetId="4">#REF!</definedName>
    <definedName name="Progress_of_DWS_Schemes_under_TTF_with_List_Latest_Position" localSheetId="3">#REF!</definedName>
    <definedName name="Progress_of_DWS_Schemes_under_TTF_with_List_Latest_Position" localSheetId="1">#REF!</definedName>
    <definedName name="Progress_of_DWS_Schemes_under_TTF_with_List_Latest_Position" localSheetId="12">#REF!</definedName>
    <definedName name="Progress_of_DWS_Schemes_under_TTF_with_List_Latest_Position">#REF!</definedName>
    <definedName name="PTPI" localSheetId="4">#REF!</definedName>
    <definedName name="PTPI" localSheetId="3">#REF!</definedName>
    <definedName name="PTPI" localSheetId="1">#REF!</definedName>
    <definedName name="PTPI">#REF!</definedName>
    <definedName name="Pumps_and_Meterisation" localSheetId="4">#REF!</definedName>
    <definedName name="Pumps_and_Meterisation" localSheetId="3">#REF!</definedName>
    <definedName name="Pumps_and_Meterisation" localSheetId="1">#REF!</definedName>
    <definedName name="Pumps_and_Meterisation">#REF!</definedName>
    <definedName name="puttu" localSheetId="4">#REF!</definedName>
    <definedName name="puttu" localSheetId="3">#REF!</definedName>
    <definedName name="puttu" localSheetId="1">#REF!</definedName>
    <definedName name="puttu">#REF!</definedName>
    <definedName name="qq" localSheetId="4">#REF!</definedName>
    <definedName name="qq" localSheetId="3">#REF!</definedName>
    <definedName name="qq" localSheetId="1">#REF!</definedName>
    <definedName name="qq">#REF!</definedName>
    <definedName name="qqqq" localSheetId="4">#REF!</definedName>
    <definedName name="qqqq" localSheetId="3">#REF!</definedName>
    <definedName name="qqqq" localSheetId="1">#REF!</definedName>
    <definedName name="qqqq">#REF!</definedName>
    <definedName name="qqqqqqqqq" localSheetId="4">#REF!</definedName>
    <definedName name="qqqqqqqqq" localSheetId="3">#REF!</definedName>
    <definedName name="qqqqqqqqq" localSheetId="1">#REF!</definedName>
    <definedName name="qqqqqqqqq">#REF!</definedName>
    <definedName name="qqqqqqqqqq" localSheetId="4">#REF!</definedName>
    <definedName name="qqqqqqqqqq" localSheetId="3">#REF!</definedName>
    <definedName name="qqqqqqqqqq" localSheetId="1">#REF!</definedName>
    <definedName name="qqqqqqqqqq">#REF!</definedName>
    <definedName name="qwq" localSheetId="4">#REF!</definedName>
    <definedName name="qwq" localSheetId="3">#REF!</definedName>
    <definedName name="qwq" localSheetId="1">#REF!</definedName>
    <definedName name="qwq">#REF!</definedName>
    <definedName name="qwqwqq" localSheetId="4">#REF!</definedName>
    <definedName name="qwqwqq" localSheetId="3">#REF!</definedName>
    <definedName name="qwqwqq" localSheetId="1">#REF!</definedName>
    <definedName name="qwqwqq">#REF!</definedName>
    <definedName name="R_" localSheetId="4">#REF!</definedName>
    <definedName name="R_" localSheetId="3">#REF!</definedName>
    <definedName name="R_" localSheetId="1">#REF!</definedName>
    <definedName name="R_">#REF!</definedName>
    <definedName name="R_15_00_01" localSheetId="4">#REF!</definedName>
    <definedName name="R_15_00_01" localSheetId="3">#REF!</definedName>
    <definedName name="R_15_00_01" localSheetId="1">#REF!</definedName>
    <definedName name="R_15_00_01">#REF!</definedName>
    <definedName name="rajiv" localSheetId="4">#REF!</definedName>
    <definedName name="rajiv" localSheetId="3">#REF!</definedName>
    <definedName name="rajiv" localSheetId="1">#REF!</definedName>
    <definedName name="rajiv">#REF!</definedName>
    <definedName name="ranjini" localSheetId="4">#REF!</definedName>
    <definedName name="ranjini" localSheetId="3">#REF!</definedName>
    <definedName name="ranjini" localSheetId="1">#REF!</definedName>
    <definedName name="ranjini">#REF!</definedName>
    <definedName name="ras" localSheetId="4">#REF!</definedName>
    <definedName name="ras" localSheetId="3">#REF!</definedName>
    <definedName name="ras" localSheetId="1">#REF!</definedName>
    <definedName name="ras">#REF!</definedName>
    <definedName name="ravi" localSheetId="4">#REF!</definedName>
    <definedName name="ravi" localSheetId="3">#REF!</definedName>
    <definedName name="ravi" localSheetId="1">#REF!</definedName>
    <definedName name="ravi">#REF!</definedName>
    <definedName name="ravi1" localSheetId="4">#REF!</definedName>
    <definedName name="ravi1" localSheetId="3">#REF!</definedName>
    <definedName name="ravi1" localSheetId="1">#REF!</definedName>
    <definedName name="ravi1">#REF!</definedName>
    <definedName name="ravi1111" localSheetId="4">#REF!</definedName>
    <definedName name="ravi1111" localSheetId="3">#REF!</definedName>
    <definedName name="ravi1111" localSheetId="1">#REF!</definedName>
    <definedName name="ravi1111">#REF!</definedName>
    <definedName name="RawData" localSheetId="4">#REF!</definedName>
    <definedName name="RawData" localSheetId="3">#REF!</definedName>
    <definedName name="RawData" localSheetId="1">#REF!</definedName>
    <definedName name="RawData">#REF!</definedName>
    <definedName name="RawHeader" localSheetId="4">#REF!</definedName>
    <definedName name="RawHeader" localSheetId="3">#REF!</definedName>
    <definedName name="RawHeader" localSheetId="1">#REF!</definedName>
    <definedName name="RawHeader">#REF!</definedName>
    <definedName name="rekha" localSheetId="4">#REF!</definedName>
    <definedName name="rekha" localSheetId="3">#REF!</definedName>
    <definedName name="rekha" localSheetId="1">#REF!</definedName>
    <definedName name="rekha">#REF!</definedName>
    <definedName name="RF" localSheetId="4">#REF!</definedName>
    <definedName name="RF" localSheetId="3">#REF!</definedName>
    <definedName name="RF" localSheetId="1">#REF!</definedName>
    <definedName name="RF">#REF!</definedName>
    <definedName name="rfvrftvbfgvbf" localSheetId="4">#REF!</definedName>
    <definedName name="rfvrftvbfgvbf" localSheetId="3">#REF!</definedName>
    <definedName name="rfvrftvbfgvbf" localSheetId="1">#REF!</definedName>
    <definedName name="rfvrftvbfgvbf">#REF!</definedName>
    <definedName name="RG" localSheetId="4">#REF!</definedName>
    <definedName name="RG" localSheetId="3">#REF!</definedName>
    <definedName name="RG" localSheetId="1">#REF!</definedName>
    <definedName name="RG">#REF!</definedName>
    <definedName name="rggvy" localSheetId="4">#REF!</definedName>
    <definedName name="rggvy" localSheetId="3">#REF!</definedName>
    <definedName name="rggvy" localSheetId="1">#REF!</definedName>
    <definedName name="rggvy">#REF!</definedName>
    <definedName name="RH" localSheetId="4">#REF!</definedName>
    <definedName name="RH" localSheetId="3">#REF!</definedName>
    <definedName name="RH" localSheetId="1">#REF!</definedName>
    <definedName name="RH">#REF!</definedName>
    <definedName name="RPJV" localSheetId="4">#REF!</definedName>
    <definedName name="RPJV" localSheetId="3">#REF!</definedName>
    <definedName name="RPJV" localSheetId="1">#REF!</definedName>
    <definedName name="RPJV">#REF!</definedName>
    <definedName name="RPJV." localSheetId="4">#REF!</definedName>
    <definedName name="RPJV." localSheetId="3">#REF!</definedName>
    <definedName name="RPJV." localSheetId="1">#REF!</definedName>
    <definedName name="RPJV.">#REF!</definedName>
    <definedName name="RTPS_Ist___2nd_Unit" localSheetId="4">#REF!</definedName>
    <definedName name="RTPS_Ist___2nd_Unit" localSheetId="3">#REF!</definedName>
    <definedName name="RTPS_Ist___2nd_Unit" localSheetId="1">#REF!</definedName>
    <definedName name="RTPS_Ist___2nd_Unit">#REF!</definedName>
    <definedName name="rtytr" localSheetId="4">#REF!</definedName>
    <definedName name="rtytr" localSheetId="3">#REF!</definedName>
    <definedName name="rtytr" localSheetId="1">#REF!</definedName>
    <definedName name="rtytr">#REF!</definedName>
    <definedName name="rwer" localSheetId="4">#REF!</definedName>
    <definedName name="rwer" localSheetId="3">#REF!</definedName>
    <definedName name="rwer" localSheetId="1">#REF!</definedName>
    <definedName name="rwer">#REF!</definedName>
    <definedName name="s" localSheetId="4">#REF!</definedName>
    <definedName name="s" localSheetId="3">#REF!</definedName>
    <definedName name="s" localSheetId="1">#REF!</definedName>
    <definedName name="s">#REF!</definedName>
    <definedName name="SA" localSheetId="4">#REF!</definedName>
    <definedName name="SA" localSheetId="3">#REF!</definedName>
    <definedName name="SA" localSheetId="1">#REF!</definedName>
    <definedName name="SA">#REF!</definedName>
    <definedName name="sanajay" localSheetId="4">#REF!</definedName>
    <definedName name="sanajay" localSheetId="3">#REF!</definedName>
    <definedName name="sanajay" localSheetId="1">#REF!</definedName>
    <definedName name="sanajay">#REF!</definedName>
    <definedName name="sanajy" localSheetId="4">#REF!</definedName>
    <definedName name="sanajy" localSheetId="3">#REF!</definedName>
    <definedName name="sanajy" localSheetId="1">#REF!</definedName>
    <definedName name="sanajy">#REF!</definedName>
    <definedName name="SANITORY" localSheetId="4">#REF!</definedName>
    <definedName name="SANITORY" localSheetId="3">#REF!</definedName>
    <definedName name="SANITORY" localSheetId="1">#REF!</definedName>
    <definedName name="SANITORY">#REF!</definedName>
    <definedName name="SATVIK" localSheetId="4">#REF!</definedName>
    <definedName name="SATVIK" localSheetId="3">#REF!</definedName>
    <definedName name="SATVIK" localSheetId="1">#REF!</definedName>
    <definedName name="SATVIK">#REF!</definedName>
    <definedName name="Scenario" localSheetId="4">#REF!</definedName>
    <definedName name="Scenario" localSheetId="3">#REF!</definedName>
    <definedName name="Scenario" localSheetId="1">#REF!</definedName>
    <definedName name="Scenario">#REF!</definedName>
    <definedName name="Scenario_Name" localSheetId="4">#REF!</definedName>
    <definedName name="Scenario_Name" localSheetId="3">#REF!</definedName>
    <definedName name="Scenario_Name" localSheetId="1">#REF!</definedName>
    <definedName name="Scenario_Name">#REF!</definedName>
    <definedName name="Scheme" localSheetId="4">#REF!</definedName>
    <definedName name="Scheme" localSheetId="3">#REF!</definedName>
    <definedName name="Scheme" localSheetId="1">#REF!</definedName>
    <definedName name="Scheme">#REF!</definedName>
    <definedName name="sdf" localSheetId="4">#REF!</definedName>
    <definedName name="sdf" localSheetId="3">#REF!</definedName>
    <definedName name="sdf" localSheetId="1">#REF!</definedName>
    <definedName name="sdf">#REF!</definedName>
    <definedName name="sdsd" localSheetId="4">#REF!</definedName>
    <definedName name="sdsd" localSheetId="3">#REF!</definedName>
    <definedName name="sdsd" localSheetId="1">#REF!</definedName>
    <definedName name="sdsd">#REF!</definedName>
    <definedName name="Select_Horizontal" localSheetId="4">#REF!</definedName>
    <definedName name="Select_Horizontal" localSheetId="3">#REF!</definedName>
    <definedName name="Select_Horizontal" localSheetId="1">#REF!</definedName>
    <definedName name="Select_Horizontal">#REF!</definedName>
    <definedName name="Select_Vertical" localSheetId="4">#REF!</definedName>
    <definedName name="Select_Vertical" localSheetId="3">#REF!</definedName>
    <definedName name="Select_Vertical" localSheetId="1">#REF!</definedName>
    <definedName name="Select_Vertical">#REF!</definedName>
    <definedName name="sfdadsfasdf" localSheetId="4">#REF!</definedName>
    <definedName name="sfdadsfasdf" localSheetId="3">#REF!</definedName>
    <definedName name="sfdadsfasdf" localSheetId="1">#REF!</definedName>
    <definedName name="sfdadsfasdf">#REF!</definedName>
    <definedName name="sfds" localSheetId="4">#REF!</definedName>
    <definedName name="sfds" localSheetId="3">#REF!</definedName>
    <definedName name="sfds" localSheetId="1">#REF!</definedName>
    <definedName name="sfds">#REF!</definedName>
    <definedName name="sghtrnhdgntdhn" localSheetId="4">#REF!</definedName>
    <definedName name="sghtrnhdgntdhn" localSheetId="3">#REF!</definedName>
    <definedName name="sghtrnhdgntdhn" localSheetId="1">#REF!</definedName>
    <definedName name="sghtrnhdgntdhn">#REF!</definedName>
    <definedName name="shha" localSheetId="4">#REF!</definedName>
    <definedName name="shha" localSheetId="3">#REF!</definedName>
    <definedName name="shha" localSheetId="1">#REF!</definedName>
    <definedName name="shha">#REF!</definedName>
    <definedName name="SHTA" localSheetId="4">#REF!</definedName>
    <definedName name="SHTA" localSheetId="3">#REF!</definedName>
    <definedName name="SHTA" localSheetId="1">#REF!</definedName>
    <definedName name="SHTA">#REF!</definedName>
    <definedName name="shta1" localSheetId="4">#REF!</definedName>
    <definedName name="shta1" localSheetId="3">#REF!</definedName>
    <definedName name="shta1" localSheetId="1">#REF!</definedName>
    <definedName name="shta1">#REF!</definedName>
    <definedName name="shtaa2" localSheetId="4">#REF!</definedName>
    <definedName name="shtaa2" localSheetId="3">#REF!</definedName>
    <definedName name="shtaa2" localSheetId="1">#REF!</definedName>
    <definedName name="shtaa2">#REF!</definedName>
    <definedName name="SPAIN" localSheetId="4">#REF!</definedName>
    <definedName name="SPAIN" localSheetId="3">#REF!</definedName>
    <definedName name="SPAIN" localSheetId="1">#REF!</definedName>
    <definedName name="SPAIN">#REF!</definedName>
    <definedName name="SPAN" localSheetId="4">#REF!</definedName>
    <definedName name="SPAN" localSheetId="3">#REF!</definedName>
    <definedName name="SPAN" localSheetId="1">#REF!</definedName>
    <definedName name="SPAN">#REF!</definedName>
    <definedName name="Specific_Consumption" localSheetId="4">#REF!</definedName>
    <definedName name="Specific_Consumption" localSheetId="3">#REF!</definedName>
    <definedName name="Specific_Consumption" localSheetId="1">#REF!</definedName>
    <definedName name="Specific_Consumption">#REF!</definedName>
    <definedName name="ss" localSheetId="4">#REF!</definedName>
    <definedName name="ss" localSheetId="3">#REF!</definedName>
    <definedName name="ss" localSheetId="1">#REF!</definedName>
    <definedName name="ss">#REF!</definedName>
    <definedName name="sss" localSheetId="4">#REF!</definedName>
    <definedName name="sss" localSheetId="3">#REF!</definedName>
    <definedName name="sss" localSheetId="1">#REF!</definedName>
    <definedName name="sss">#REF!</definedName>
    <definedName name="ssss" localSheetId="4">#REF!</definedName>
    <definedName name="ssss" localSheetId="3">#REF!</definedName>
    <definedName name="ssss" localSheetId="1">#REF!</definedName>
    <definedName name="ssss">#REF!</definedName>
    <definedName name="sssssssssss" localSheetId="4">#REF!</definedName>
    <definedName name="sssssssssss" localSheetId="3">#REF!</definedName>
    <definedName name="sssssssssss" localSheetId="1">#REF!</definedName>
    <definedName name="sssssssssss">#REF!</definedName>
    <definedName name="STPI" localSheetId="4">#REF!</definedName>
    <definedName name="STPI" localSheetId="3">#REF!</definedName>
    <definedName name="STPI" localSheetId="1">#REF!</definedName>
    <definedName name="STPI">#REF!</definedName>
    <definedName name="Styles" localSheetId="4">#REF!</definedName>
    <definedName name="Styles" localSheetId="3">#REF!</definedName>
    <definedName name="Styles" localSheetId="1">#REF!</definedName>
    <definedName name="Styles">#REF!</definedName>
    <definedName name="Sup" localSheetId="4">#REF!</definedName>
    <definedName name="Sup" localSheetId="3">#REF!</definedName>
    <definedName name="Sup" localSheetId="1">#REF!</definedName>
    <definedName name="Sup">#REF!</definedName>
    <definedName name="Supp" localSheetId="4">#REF!</definedName>
    <definedName name="Supp" localSheetId="3">#REF!</definedName>
    <definedName name="Supp" localSheetId="1">#REF!</definedName>
    <definedName name="Supp">#REF!</definedName>
    <definedName name="swe" localSheetId="4">#REF!</definedName>
    <definedName name="swe" localSheetId="3">#REF!</definedName>
    <definedName name="swe" localSheetId="1">#REF!</definedName>
    <definedName name="swe">#REF!</definedName>
    <definedName name="SWED" localSheetId="4">#REF!</definedName>
    <definedName name="SWED" localSheetId="3">#REF!</definedName>
    <definedName name="SWED" localSheetId="1">#REF!</definedName>
    <definedName name="SWED">#REF!</definedName>
    <definedName name="SWEDEN" localSheetId="4">#REF!</definedName>
    <definedName name="SWEDEN" localSheetId="3">#REF!</definedName>
    <definedName name="SWEDEN" localSheetId="1">#REF!</definedName>
    <definedName name="SWEDEN">#REF!</definedName>
    <definedName name="SWETHA" localSheetId="4">#REF!</definedName>
    <definedName name="SWETHA" localSheetId="3">#REF!</definedName>
    <definedName name="SWETHA" localSheetId="1">#REF!</definedName>
    <definedName name="SWETHA">#REF!</definedName>
    <definedName name="SWIT" localSheetId="4">#REF!</definedName>
    <definedName name="SWIT" localSheetId="3">#REF!</definedName>
    <definedName name="SWIT" localSheetId="1">#REF!</definedName>
    <definedName name="SWIT">#REF!</definedName>
    <definedName name="SWITZERLAND" localSheetId="4">#REF!</definedName>
    <definedName name="SWITZERLAND" localSheetId="3">#REF!</definedName>
    <definedName name="SWITZERLAND" localSheetId="1">#REF!</definedName>
    <definedName name="SWITZERLAND">#REF!</definedName>
    <definedName name="swww" localSheetId="4">#REF!</definedName>
    <definedName name="swww" localSheetId="3">#REF!</definedName>
    <definedName name="swww" localSheetId="1">#REF!</definedName>
    <definedName name="swww">#REF!</definedName>
    <definedName name="sxsxsd" localSheetId="4">#REF!</definedName>
    <definedName name="sxsxsd" localSheetId="3">#REF!</definedName>
    <definedName name="sxsxsd" localSheetId="1">#REF!</definedName>
    <definedName name="sxsxsd">#REF!</definedName>
    <definedName name="t" localSheetId="4">#REF!</definedName>
    <definedName name="t" localSheetId="3">#REF!</definedName>
    <definedName name="t" localSheetId="1">#REF!</definedName>
    <definedName name="t">#REF!</definedName>
    <definedName name="Tax" localSheetId="4">#REF!</definedName>
    <definedName name="Tax" localSheetId="3">#REF!</definedName>
    <definedName name="Tax" localSheetId="1">#REF!</definedName>
    <definedName name="Tax">#REF!</definedName>
    <definedName name="tb" localSheetId="4">#REF!</definedName>
    <definedName name="tb" localSheetId="3">#REF!</definedName>
    <definedName name="tb" localSheetId="1">#REF!</definedName>
    <definedName name="tb">#REF!</definedName>
    <definedName name="TEST0" localSheetId="4">#REF!</definedName>
    <definedName name="TEST0" localSheetId="3">#REF!</definedName>
    <definedName name="TEST0" localSheetId="1">#REF!</definedName>
    <definedName name="TEST0">#REF!</definedName>
    <definedName name="TESTHKEY" localSheetId="4">#REF!</definedName>
    <definedName name="TESTHKEY" localSheetId="3">#REF!</definedName>
    <definedName name="TESTHKEY" localSheetId="1">#REF!</definedName>
    <definedName name="TESTHKEY">#REF!</definedName>
    <definedName name="TESTKEYS" localSheetId="4">#REF!</definedName>
    <definedName name="TESTKEYS" localSheetId="3">#REF!</definedName>
    <definedName name="TESTKEYS" localSheetId="1">#REF!</definedName>
    <definedName name="TESTKEYS">#REF!</definedName>
    <definedName name="TESTVKEY" localSheetId="4">#REF!</definedName>
    <definedName name="TESTVKEY" localSheetId="3">#REF!</definedName>
    <definedName name="TESTVKEY" localSheetId="1">#REF!</definedName>
    <definedName name="TESTVKEY">#REF!</definedName>
    <definedName name="thou" localSheetId="4">#REF!</definedName>
    <definedName name="thou" localSheetId="3">#REF!</definedName>
    <definedName name="thou" localSheetId="1">#REF!</definedName>
    <definedName name="thou">#REF!</definedName>
    <definedName name="THPROG" localSheetId="4">#REF!</definedName>
    <definedName name="THPROG" localSheetId="3">#REF!</definedName>
    <definedName name="THPROG" localSheetId="1">#REF!</definedName>
    <definedName name="THPROG">#REF!</definedName>
    <definedName name="TN" localSheetId="4">#REF!</definedName>
    <definedName name="TN" localSheetId="3">#REF!</definedName>
    <definedName name="TN" localSheetId="1">#REF!</definedName>
    <definedName name="TN">#REF!</definedName>
    <definedName name="tr" localSheetId="4">#REF!</definedName>
    <definedName name="tr" localSheetId="3">#REF!</definedName>
    <definedName name="tr" localSheetId="1">#REF!</definedName>
    <definedName name="tr">#REF!</definedName>
    <definedName name="TRIA" localSheetId="4">#REF!</definedName>
    <definedName name="TRIA" localSheetId="3">#REF!</definedName>
    <definedName name="TRIA" localSheetId="1">#REF!</definedName>
    <definedName name="TRIA">#REF!</definedName>
    <definedName name="tttt" localSheetId="4">#REF!</definedName>
    <definedName name="tttt" localSheetId="3">#REF!</definedName>
    <definedName name="tttt" localSheetId="1">#REF!</definedName>
    <definedName name="tttt">#REF!</definedName>
    <definedName name="ttttt" localSheetId="4">#REF!</definedName>
    <definedName name="ttttt" localSheetId="3">#REF!</definedName>
    <definedName name="ttttt" localSheetId="1">#REF!</definedName>
    <definedName name="ttttt">#REF!</definedName>
    <definedName name="u" localSheetId="4">#REF!</definedName>
    <definedName name="u" localSheetId="3">#REF!</definedName>
    <definedName name="u" localSheetId="1">#REF!</definedName>
    <definedName name="u">#REF!</definedName>
    <definedName name="UAA" localSheetId="4">#REF!</definedName>
    <definedName name="UAA" localSheetId="3">#REF!</definedName>
    <definedName name="UAA" localSheetId="1">#REF!</definedName>
    <definedName name="UAA">#REF!</definedName>
    <definedName name="UG" localSheetId="4">#REF!</definedName>
    <definedName name="UG" localSheetId="3">#REF!</definedName>
    <definedName name="UG" localSheetId="1">#REF!</definedName>
    <definedName name="UG">#REF!</definedName>
    <definedName name="uj" localSheetId="4">#REF!</definedName>
    <definedName name="uj" localSheetId="3">#REF!</definedName>
    <definedName name="uj" localSheetId="1">#REF!</definedName>
    <definedName name="uj">#REF!</definedName>
    <definedName name="UMI" localSheetId="4">#REF!</definedName>
    <definedName name="UMI" localSheetId="3">#REF!</definedName>
    <definedName name="UMI" localSheetId="1">#REF!</definedName>
    <definedName name="UMI">#REF!</definedName>
    <definedName name="UNIPSO" localSheetId="4">#REF!</definedName>
    <definedName name="UNIPSO" localSheetId="3">#REF!</definedName>
    <definedName name="UNIPSO" localSheetId="1">#REF!</definedName>
    <definedName name="UNIPSO">#REF!</definedName>
    <definedName name="Unrestricted_Specific_Consumption" localSheetId="4">#REF!</definedName>
    <definedName name="Unrestricted_Specific_Consumption" localSheetId="3">#REF!</definedName>
    <definedName name="Unrestricted_Specific_Consumption" localSheetId="1">#REF!</definedName>
    <definedName name="Unrestricted_Specific_Consumption">#REF!</definedName>
    <definedName name="v" localSheetId="4">#REF!</definedName>
    <definedName name="v" localSheetId="3">#REF!</definedName>
    <definedName name="v" localSheetId="1">#REF!</definedName>
    <definedName name="v">#REF!</definedName>
    <definedName name="Vertical_Not_Selected" localSheetId="4">#REF!</definedName>
    <definedName name="Vertical_Not_Selected" localSheetId="3">#REF!</definedName>
    <definedName name="Vertical_Not_Selected" localSheetId="1">#REF!</definedName>
    <definedName name="Vertical_Not_Selected">#REF!</definedName>
    <definedName name="vij" localSheetId="4">#REF!</definedName>
    <definedName name="vij" localSheetId="3">#REF!</definedName>
    <definedName name="vij" localSheetId="1">#REF!</definedName>
    <definedName name="vij">#REF!</definedName>
    <definedName name="vvv" localSheetId="4">#REF!</definedName>
    <definedName name="vvv" localSheetId="3">#REF!</definedName>
    <definedName name="vvv" localSheetId="1">#REF!</definedName>
    <definedName name="vvv">#REF!</definedName>
    <definedName name="w" localSheetId="4">#REF!</definedName>
    <definedName name="w" localSheetId="3">#REF!</definedName>
    <definedName name="w" localSheetId="1">#REF!</definedName>
    <definedName name="w">#REF!</definedName>
    <definedName name="WIP_944" localSheetId="4">#REF!</definedName>
    <definedName name="WIP_944" localSheetId="3">#REF!</definedName>
    <definedName name="WIP_944" localSheetId="1">#REF!</definedName>
    <definedName name="WIP_944">#REF!</definedName>
    <definedName name="WIPComments" localSheetId="4">#REF!</definedName>
    <definedName name="WIPComments" localSheetId="3">#REF!</definedName>
    <definedName name="WIPComments" localSheetId="1">#REF!</definedName>
    <definedName name="WIPComments">#REF!</definedName>
    <definedName name="WIPMacroStart" localSheetId="4">#REF!</definedName>
    <definedName name="WIPMacroStart" localSheetId="3">#REF!</definedName>
    <definedName name="WIPMacroStart" localSheetId="1">#REF!</definedName>
    <definedName name="WIPMacroStart">#REF!</definedName>
    <definedName name="wrn.ARR._.Forms." localSheetId="4">#REF!</definedName>
    <definedName name="wrn.ARR._.Forms." localSheetId="3">#REF!</definedName>
    <definedName name="wrn.ARR._.Forms." localSheetId="1">#REF!</definedName>
    <definedName name="wrn.ARR._.Forms.">#REF!</definedName>
    <definedName name="wrn.ARR._.Output." localSheetId="4">#REF!</definedName>
    <definedName name="wrn.ARR._.Output." localSheetId="3">#REF!</definedName>
    <definedName name="wrn.ARR._.Output." localSheetId="1">#REF!</definedName>
    <definedName name="wrn.ARR._.Output.">#REF!</definedName>
    <definedName name="wrn.Consolidated._.report._.on._.all._.companies." localSheetId="4">#REF!</definedName>
    <definedName name="wrn.Consolidated._.report._.on._.all._.companies." localSheetId="3">#REF!</definedName>
    <definedName name="wrn.Consolidated._.report._.on._.all._.companies." localSheetId="1">#REF!</definedName>
    <definedName name="wrn.Consolidated._.report._.on._.all._.companies.">#REF!</definedName>
    <definedName name="wrn.FORM1." localSheetId="4">#REF!</definedName>
    <definedName name="wrn.FORM1." localSheetId="3">#REF!</definedName>
    <definedName name="wrn.FORM1." localSheetId="1">#REF!</definedName>
    <definedName name="wrn.FORM1.">#REF!</definedName>
    <definedName name="wrn.Output._.forms." localSheetId="4">#REF!</definedName>
    <definedName name="wrn.Output._.forms." localSheetId="3">#REF!</definedName>
    <definedName name="wrn.Output._.forms." localSheetId="1">#REF!</definedName>
    <definedName name="wrn.Output._.forms.">#REF!</definedName>
    <definedName name="wrn.OutputForms." localSheetId="4">#REF!</definedName>
    <definedName name="wrn.OutputForms." localSheetId="3">#REF!</definedName>
    <definedName name="wrn.OutputForms." localSheetId="1">#REF!</definedName>
    <definedName name="wrn.OutputForms.">#REF!</definedName>
    <definedName name="wrn.PP." localSheetId="4">#REF!</definedName>
    <definedName name="wrn.PP." localSheetId="3">#REF!</definedName>
    <definedName name="wrn.PP." localSheetId="1">#REF!</definedName>
    <definedName name="wrn.PP.">#REF!</definedName>
    <definedName name="wrn.Q." localSheetId="4">#REF!</definedName>
    <definedName name="wrn.Q." localSheetId="3">#REF!</definedName>
    <definedName name="wrn.Q." localSheetId="1">#REF!</definedName>
    <definedName name="wrn.Q.">#REF!</definedName>
    <definedName name="wrn.Q._1" localSheetId="4">#REF!</definedName>
    <definedName name="wrn.Q._1" localSheetId="3">#REF!</definedName>
    <definedName name="wrn.Q._1" localSheetId="1">#REF!</definedName>
    <definedName name="wrn.Q._1">#REF!</definedName>
    <definedName name="wrn.Q._2" localSheetId="4">#REF!</definedName>
    <definedName name="wrn.Q._2" localSheetId="3">#REF!</definedName>
    <definedName name="wrn.Q._2" localSheetId="1">#REF!</definedName>
    <definedName name="wrn.Q._2">#REF!</definedName>
    <definedName name="wrn.Q._3" localSheetId="4">#REF!</definedName>
    <definedName name="wrn.Q._3" localSheetId="3">#REF!</definedName>
    <definedName name="wrn.Q._3" localSheetId="1">#REF!</definedName>
    <definedName name="wrn.Q._3">#REF!</definedName>
    <definedName name="wrn.Q._4" localSheetId="4">#REF!</definedName>
    <definedName name="wrn.Q._4" localSheetId="3">#REF!</definedName>
    <definedName name="wrn.Q._4" localSheetId="1">#REF!</definedName>
    <definedName name="wrn.Q._4">#REF!</definedName>
    <definedName name="wrn.Q._5" localSheetId="4">#REF!</definedName>
    <definedName name="wrn.Q._5" localSheetId="3">#REF!</definedName>
    <definedName name="wrn.Q._5" localSheetId="1">#REF!</definedName>
    <definedName name="wrn.Q._5">#REF!</definedName>
    <definedName name="wrn.Reports._.of._.NPDCL." localSheetId="4">#REF!</definedName>
    <definedName name="wrn.Reports._.of._.NPDCL." localSheetId="3">#REF!</definedName>
    <definedName name="wrn.Reports._.of._.NPDCL." localSheetId="1">#REF!</definedName>
    <definedName name="wrn.Reports._.of._.NPDCL.">#REF!</definedName>
    <definedName name="ww" localSheetId="4">#REF!</definedName>
    <definedName name="ww" localSheetId="3">#REF!</definedName>
    <definedName name="ww" localSheetId="1">#REF!</definedName>
    <definedName name="ww">#REF!</definedName>
    <definedName name="X1_" localSheetId="4">#REF!</definedName>
    <definedName name="X1_" localSheetId="3">#REF!</definedName>
    <definedName name="X1_" localSheetId="1">#REF!</definedName>
    <definedName name="X1_">#REF!</definedName>
    <definedName name="xcxc" localSheetId="4">#REF!</definedName>
    <definedName name="xcxc" localSheetId="3">#REF!</definedName>
    <definedName name="xcxc" localSheetId="1">#REF!</definedName>
    <definedName name="xcxc">#REF!</definedName>
    <definedName name="xsxxxs" localSheetId="4">#REF!</definedName>
    <definedName name="xsxxxs" localSheetId="3">#REF!</definedName>
    <definedName name="xsxxxs" localSheetId="1">#REF!</definedName>
    <definedName name="xsxxxs">#REF!</definedName>
    <definedName name="xx" localSheetId="4">#REF!</definedName>
    <definedName name="xx" localSheetId="3">#REF!</definedName>
    <definedName name="xx" localSheetId="1">#REF!</definedName>
    <definedName name="xx">#REF!</definedName>
    <definedName name="xxx" localSheetId="4">#REF!</definedName>
    <definedName name="xxx" localSheetId="3">#REF!</definedName>
    <definedName name="xxx" localSheetId="1">#REF!</definedName>
    <definedName name="xxx">#REF!</definedName>
    <definedName name="xxxx" localSheetId="4">#REF!</definedName>
    <definedName name="xxxx" localSheetId="3">#REF!</definedName>
    <definedName name="xxxx" localSheetId="1">#REF!</definedName>
    <definedName name="xxxx">#REF!</definedName>
    <definedName name="xxxxxxxxxxxxxxxxxxx" localSheetId="4">#REF!</definedName>
    <definedName name="xxxxxxxxxxxxxxxxxxx" localSheetId="3">#REF!</definedName>
    <definedName name="xxxxxxxxxxxxxxxxxxx" localSheetId="1">#REF!</definedName>
    <definedName name="xxxxxxxxxxxxxxxxxxx">#REF!</definedName>
    <definedName name="xz" localSheetId="4">#REF!</definedName>
    <definedName name="xz" localSheetId="3">#REF!</definedName>
    <definedName name="xz" localSheetId="1">#REF!</definedName>
    <definedName name="xz">#REF!</definedName>
    <definedName name="y" localSheetId="4">#REF!</definedName>
    <definedName name="y" localSheetId="3">#REF!</definedName>
    <definedName name="y" localSheetId="1">#REF!</definedName>
    <definedName name="y">#REF!</definedName>
    <definedName name="YEAR" localSheetId="4">#REF!</definedName>
    <definedName name="YEAR" localSheetId="3">#REF!</definedName>
    <definedName name="YEAR" localSheetId="1">#REF!</definedName>
    <definedName name="YEAR">#REF!</definedName>
    <definedName name="yes" localSheetId="4">#REF!</definedName>
    <definedName name="yes" localSheetId="3">#REF!</definedName>
    <definedName name="yes" localSheetId="1">#REF!</definedName>
    <definedName name="yes">#REF!</definedName>
    <definedName name="yggtfghhg" localSheetId="4">#REF!</definedName>
    <definedName name="yggtfghhg" localSheetId="3">#REF!</definedName>
    <definedName name="yggtfghhg" localSheetId="1">#REF!</definedName>
    <definedName name="yggtfghhg">#REF!</definedName>
    <definedName name="YTPI" localSheetId="4">#REF!</definedName>
    <definedName name="YTPI" localSheetId="3">#REF!</definedName>
    <definedName name="YTPI" localSheetId="1">#REF!</definedName>
    <definedName name="YTPI">#REF!</definedName>
    <definedName name="yuyuyu" localSheetId="4">#REF!</definedName>
    <definedName name="yuyuyu" localSheetId="3">#REF!</definedName>
    <definedName name="yuyuyu" localSheetId="1">#REF!</definedName>
    <definedName name="yuyuyu">#REF!</definedName>
    <definedName name="yy" localSheetId="4">#REF!</definedName>
    <definedName name="yy" localSheetId="3">#REF!</definedName>
    <definedName name="yy" localSheetId="1">#REF!</definedName>
    <definedName name="yy">#REF!</definedName>
    <definedName name="yyyyyy" localSheetId="4">#REF!</definedName>
    <definedName name="yyyyyy" localSheetId="3">#REF!</definedName>
    <definedName name="yyyyyy" localSheetId="1">#REF!</definedName>
    <definedName name="yyyyyy">#REF!</definedName>
    <definedName name="z" localSheetId="4">#REF!</definedName>
    <definedName name="z" localSheetId="3">#REF!</definedName>
    <definedName name="z" localSheetId="1">#REF!</definedName>
    <definedName name="z">#REF!</definedName>
    <definedName name="zx" localSheetId="4">#REF!</definedName>
    <definedName name="zx" localSheetId="3">#REF!</definedName>
    <definedName name="zx" localSheetId="1">#REF!</definedName>
    <definedName name="zx">#REF!</definedName>
    <definedName name="zzz" localSheetId="4">#REF!</definedName>
    <definedName name="zzz" localSheetId="3">#REF!</definedName>
    <definedName name="zzz" localSheetId="1">#REF!</definedName>
    <definedName name="zzz">#REF!</definedName>
    <definedName name="zzzzzzzzzzzzzzzzzz" localSheetId="4">#REF!</definedName>
    <definedName name="zzzzzzzzzzzzzzzzzz" localSheetId="3">#REF!</definedName>
    <definedName name="zzzzzzzzzzzzzzzzzz" localSheetId="1">#REF!</definedName>
    <definedName name="zzzzzz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2" i="15" l="1"/>
  <c r="I232" i="15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290" i="1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10" i="17"/>
  <c r="W11" i="17"/>
  <c r="W12" i="17"/>
  <c r="W13" i="17"/>
  <c r="W14" i="17"/>
  <c r="W15" i="17"/>
  <c r="W16" i="17"/>
  <c r="W17" i="17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8" i="1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50" i="15"/>
  <c r="W51" i="15"/>
  <c r="W52" i="15"/>
  <c r="W53" i="15"/>
  <c r="W54" i="15"/>
  <c r="W55" i="15"/>
  <c r="W56" i="15"/>
  <c r="W57" i="15"/>
  <c r="W58" i="15"/>
  <c r="W59" i="15"/>
  <c r="W60" i="15"/>
  <c r="W61" i="15"/>
  <c r="W62" i="15"/>
  <c r="W63" i="15"/>
  <c r="W64" i="15"/>
  <c r="W65" i="15"/>
  <c r="W66" i="15"/>
  <c r="W67" i="15"/>
  <c r="W68" i="15"/>
  <c r="W69" i="15"/>
  <c r="W70" i="15"/>
  <c r="W71" i="15"/>
  <c r="W72" i="15"/>
  <c r="W73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W88" i="15"/>
  <c r="W89" i="15"/>
  <c r="W90" i="15"/>
  <c r="W91" i="15"/>
  <c r="W92" i="15"/>
  <c r="W93" i="15"/>
  <c r="W94" i="15"/>
  <c r="W95" i="15"/>
  <c r="W96" i="15"/>
  <c r="W97" i="15"/>
  <c r="W98" i="15"/>
  <c r="W99" i="15"/>
  <c r="W100" i="15"/>
  <c r="W101" i="15"/>
  <c r="W102" i="15"/>
  <c r="W103" i="15"/>
  <c r="W104" i="15"/>
  <c r="W105" i="15"/>
  <c r="W106" i="15"/>
  <c r="W107" i="15"/>
  <c r="W108" i="15"/>
  <c r="W109" i="15"/>
  <c r="W110" i="15"/>
  <c r="W111" i="15"/>
  <c r="W112" i="15"/>
  <c r="W113" i="15"/>
  <c r="W114" i="15"/>
  <c r="W115" i="15"/>
  <c r="W116" i="15"/>
  <c r="W117" i="15"/>
  <c r="W118" i="15"/>
  <c r="W119" i="15"/>
  <c r="W120" i="15"/>
  <c r="W121" i="15"/>
  <c r="W122" i="15"/>
  <c r="W123" i="15"/>
  <c r="W124" i="15"/>
  <c r="W125" i="15"/>
  <c r="W126" i="15"/>
  <c r="W127" i="15"/>
  <c r="W128" i="15"/>
  <c r="W129" i="15"/>
  <c r="W130" i="15"/>
  <c r="W131" i="15"/>
  <c r="W132" i="15"/>
  <c r="W133" i="15"/>
  <c r="W134" i="15"/>
  <c r="W135" i="15"/>
  <c r="W136" i="15"/>
  <c r="W137" i="15"/>
  <c r="W138" i="15"/>
  <c r="W139" i="15"/>
  <c r="W140" i="15"/>
  <c r="W141" i="15"/>
  <c r="W142" i="15"/>
  <c r="W143" i="15"/>
  <c r="W144" i="15"/>
  <c r="W145" i="15"/>
  <c r="W146" i="15"/>
  <c r="W147" i="15"/>
  <c r="W148" i="15"/>
  <c r="W149" i="15"/>
  <c r="W150" i="15"/>
  <c r="W151" i="15"/>
  <c r="W152" i="15"/>
  <c r="W153" i="15"/>
  <c r="W154" i="15"/>
  <c r="W155" i="15"/>
  <c r="W156" i="15"/>
  <c r="W157" i="15"/>
  <c r="W158" i="15"/>
  <c r="W159" i="15"/>
  <c r="W160" i="15"/>
  <c r="W161" i="15"/>
  <c r="W162" i="15"/>
  <c r="W163" i="15"/>
  <c r="W164" i="15"/>
  <c r="W165" i="15"/>
  <c r="W166" i="15"/>
  <c r="W167" i="15"/>
  <c r="W168" i="15"/>
  <c r="W169" i="15"/>
  <c r="W170" i="15"/>
  <c r="W171" i="15"/>
  <c r="W172" i="15"/>
  <c r="W173" i="15"/>
  <c r="W174" i="15"/>
  <c r="W175" i="15"/>
  <c r="W176" i="15"/>
  <c r="W177" i="15"/>
  <c r="W178" i="15"/>
  <c r="W179" i="15"/>
  <c r="W180" i="15"/>
  <c r="W181" i="15"/>
  <c r="W182" i="15"/>
  <c r="W183" i="15"/>
  <c r="W184" i="15"/>
  <c r="W185" i="15"/>
  <c r="W186" i="15"/>
  <c r="W187" i="15"/>
  <c r="W188" i="15"/>
  <c r="W189" i="15"/>
  <c r="W190" i="15"/>
  <c r="W191" i="15"/>
  <c r="W192" i="15"/>
  <c r="W193" i="15"/>
  <c r="W194" i="15"/>
  <c r="W195" i="15"/>
  <c r="W196" i="15"/>
  <c r="W197" i="15"/>
  <c r="W198" i="15"/>
  <c r="W199" i="15"/>
  <c r="W200" i="15"/>
  <c r="W201" i="15"/>
  <c r="W202" i="15"/>
  <c r="W203" i="15"/>
  <c r="W204" i="15"/>
  <c r="W205" i="15"/>
  <c r="W206" i="15"/>
  <c r="W207" i="15"/>
  <c r="W208" i="15"/>
  <c r="W209" i="15"/>
  <c r="W210" i="15"/>
  <c r="W211" i="15"/>
  <c r="W212" i="15"/>
  <c r="W213" i="15"/>
  <c r="W214" i="15"/>
  <c r="W215" i="15"/>
  <c r="W216" i="15"/>
  <c r="W217" i="15"/>
  <c r="W218" i="15"/>
  <c r="W219" i="15"/>
  <c r="W220" i="15"/>
  <c r="W221" i="15"/>
  <c r="W222" i="15"/>
  <c r="W223" i="15"/>
  <c r="W224" i="15"/>
  <c r="W225" i="15"/>
  <c r="W226" i="15"/>
  <c r="W227" i="15"/>
  <c r="W228" i="15"/>
  <c r="W229" i="15"/>
  <c r="W230" i="15"/>
  <c r="W231" i="15"/>
  <c r="W10" i="15"/>
  <c r="W11" i="15"/>
  <c r="W12" i="15"/>
  <c r="W9" i="15"/>
  <c r="I347" i="1"/>
  <c r="J347" i="1"/>
  <c r="W347" i="1" s="1"/>
  <c r="K347" i="1"/>
  <c r="L347" i="1"/>
  <c r="M347" i="1"/>
  <c r="N347" i="1"/>
  <c r="O347" i="1"/>
  <c r="P347" i="1"/>
  <c r="Q347" i="1"/>
  <c r="R347" i="1"/>
  <c r="S347" i="1"/>
  <c r="T347" i="1"/>
  <c r="U347" i="1"/>
  <c r="V347" i="1"/>
  <c r="G3892" i="25" l="1"/>
  <c r="H3885" i="25"/>
  <c r="J3884" i="25"/>
  <c r="J3883" i="25"/>
  <c r="J3882" i="25"/>
  <c r="J3881" i="25"/>
  <c r="I3880" i="25"/>
  <c r="I3885" i="25" s="1"/>
  <c r="I3879" i="25"/>
  <c r="H3879" i="25"/>
  <c r="G3879" i="25"/>
  <c r="G3885" i="25" s="1"/>
  <c r="J3878" i="25"/>
  <c r="J3877" i="25"/>
  <c r="J3876" i="25"/>
  <c r="J3875" i="25"/>
  <c r="J3874" i="25"/>
  <c r="J3873" i="25"/>
  <c r="J3872" i="25"/>
  <c r="J3871" i="25"/>
  <c r="J3870" i="25"/>
  <c r="J3869" i="25"/>
  <c r="J3868" i="25"/>
  <c r="J3867" i="25"/>
  <c r="J3866" i="25"/>
  <c r="J3865" i="25"/>
  <c r="J3864" i="25"/>
  <c r="J3863" i="25"/>
  <c r="J3862" i="25"/>
  <c r="J3861" i="25"/>
  <c r="J3860" i="25"/>
  <c r="J3859" i="25"/>
  <c r="J3858" i="25"/>
  <c r="J3857" i="25"/>
  <c r="J3856" i="25"/>
  <c r="J3855" i="25"/>
  <c r="J3854" i="25"/>
  <c r="J3853" i="25"/>
  <c r="J3852" i="25"/>
  <c r="J3851" i="25"/>
  <c r="J3850" i="25"/>
  <c r="J3849" i="25"/>
  <c r="J3848" i="25"/>
  <c r="J3847" i="25"/>
  <c r="J3846" i="25"/>
  <c r="J3845" i="25"/>
  <c r="J3844" i="25"/>
  <c r="J3843" i="25"/>
  <c r="J3842" i="25"/>
  <c r="J3841" i="25"/>
  <c r="J3840" i="25"/>
  <c r="J3839" i="25"/>
  <c r="J3838" i="25"/>
  <c r="J3837" i="25"/>
  <c r="J3836" i="25"/>
  <c r="J3835" i="25"/>
  <c r="J3834" i="25"/>
  <c r="J3833" i="25"/>
  <c r="J3832" i="25"/>
  <c r="J3831" i="25"/>
  <c r="J3830" i="25"/>
  <c r="J3829" i="25"/>
  <c r="J3828" i="25"/>
  <c r="J3827" i="25"/>
  <c r="J3826" i="25"/>
  <c r="J3825" i="25"/>
  <c r="J3824" i="25"/>
  <c r="J3823" i="25"/>
  <c r="J3822" i="25"/>
  <c r="J3821" i="25"/>
  <c r="J3820" i="25"/>
  <c r="J3819" i="25"/>
  <c r="J3818" i="25"/>
  <c r="J3817" i="25"/>
  <c r="J3816" i="25"/>
  <c r="J3815" i="25"/>
  <c r="J3814" i="25"/>
  <c r="J3813" i="25"/>
  <c r="J3812" i="25"/>
  <c r="J3811" i="25"/>
  <c r="J3810" i="25"/>
  <c r="J3809" i="25"/>
  <c r="J3808" i="25"/>
  <c r="J3807" i="25"/>
  <c r="J3806" i="25"/>
  <c r="J3805" i="25"/>
  <c r="J3804" i="25"/>
  <c r="J3803" i="25"/>
  <c r="J3802" i="25"/>
  <c r="J3801" i="25"/>
  <c r="J3800" i="25"/>
  <c r="J3799" i="25"/>
  <c r="J3798" i="25"/>
  <c r="J3797" i="25"/>
  <c r="J3796" i="25"/>
  <c r="J3795" i="25"/>
  <c r="J3794" i="25"/>
  <c r="J3793" i="25"/>
  <c r="J3792" i="25"/>
  <c r="J3791" i="25"/>
  <c r="J3790" i="25"/>
  <c r="J3789" i="25"/>
  <c r="J3788" i="25"/>
  <c r="J3787" i="25"/>
  <c r="J3786" i="25"/>
  <c r="J3785" i="25"/>
  <c r="J3784" i="25"/>
  <c r="J3783" i="25"/>
  <c r="J3782" i="25"/>
  <c r="J3781" i="25"/>
  <c r="J3780" i="25"/>
  <c r="J3779" i="25"/>
  <c r="J3778" i="25"/>
  <c r="J3777" i="25"/>
  <c r="J3776" i="25"/>
  <c r="J3775" i="25"/>
  <c r="J3774" i="25"/>
  <c r="J3773" i="25"/>
  <c r="J3772" i="25"/>
  <c r="J3771" i="25"/>
  <c r="J3770" i="25"/>
  <c r="J3769" i="25"/>
  <c r="J3768" i="25"/>
  <c r="J3767" i="25"/>
  <c r="J3766" i="25"/>
  <c r="J3765" i="25"/>
  <c r="J3764" i="25"/>
  <c r="J3763" i="25"/>
  <c r="J3762" i="25"/>
  <c r="J3761" i="25"/>
  <c r="J3760" i="25"/>
  <c r="J3759" i="25"/>
  <c r="J3758" i="25"/>
  <c r="J3757" i="25"/>
  <c r="J3756" i="25"/>
  <c r="J3755" i="25"/>
  <c r="J3754" i="25"/>
  <c r="J3753" i="25"/>
  <c r="J3752" i="25"/>
  <c r="J3751" i="25"/>
  <c r="J3750" i="25"/>
  <c r="J3749" i="25"/>
  <c r="J3748" i="25"/>
  <c r="J3747" i="25"/>
  <c r="J3746" i="25"/>
  <c r="J3745" i="25"/>
  <c r="J3744" i="25"/>
  <c r="J3743" i="25"/>
  <c r="J3742" i="25"/>
  <c r="J3741" i="25"/>
  <c r="J3740" i="25"/>
  <c r="J3739" i="25"/>
  <c r="J3738" i="25"/>
  <c r="J3737" i="25"/>
  <c r="J3736" i="25"/>
  <c r="J3735" i="25"/>
  <c r="J3734" i="25"/>
  <c r="J3733" i="25"/>
  <c r="J3732" i="25"/>
  <c r="J3731" i="25"/>
  <c r="J3730" i="25"/>
  <c r="J3729" i="25"/>
  <c r="J3728" i="25"/>
  <c r="J3727" i="25"/>
  <c r="J3726" i="25"/>
  <c r="J3725" i="25"/>
  <c r="J3724" i="25"/>
  <c r="J3723" i="25"/>
  <c r="J3722" i="25"/>
  <c r="J3721" i="25"/>
  <c r="J3720" i="25"/>
  <c r="J3719" i="25"/>
  <c r="J3718" i="25"/>
  <c r="J3717" i="25"/>
  <c r="J3716" i="25"/>
  <c r="J3715" i="25"/>
  <c r="J3714" i="25"/>
  <c r="J3713" i="25"/>
  <c r="J3712" i="25"/>
  <c r="J3711" i="25"/>
  <c r="J3710" i="25"/>
  <c r="J3709" i="25"/>
  <c r="J3708" i="25"/>
  <c r="J3707" i="25"/>
  <c r="J3706" i="25"/>
  <c r="J3705" i="25"/>
  <c r="J3704" i="25"/>
  <c r="J3703" i="25"/>
  <c r="J3702" i="25"/>
  <c r="J3701" i="25"/>
  <c r="J3700" i="25"/>
  <c r="J3699" i="25"/>
  <c r="J3698" i="25"/>
  <c r="J3697" i="25"/>
  <c r="J3696" i="25"/>
  <c r="J3695" i="25"/>
  <c r="J3694" i="25"/>
  <c r="J3693" i="25"/>
  <c r="J3692" i="25"/>
  <c r="J3691" i="25"/>
  <c r="J3690" i="25"/>
  <c r="J3689" i="25"/>
  <c r="J3688" i="25"/>
  <c r="J3687" i="25"/>
  <c r="J3686" i="25"/>
  <c r="J3685" i="25"/>
  <c r="J3684" i="25"/>
  <c r="J3683" i="25"/>
  <c r="J3682" i="25"/>
  <c r="J3681" i="25"/>
  <c r="J3680" i="25"/>
  <c r="J3679" i="25"/>
  <c r="J3678" i="25"/>
  <c r="J3677" i="25"/>
  <c r="J3676" i="25"/>
  <c r="J3675" i="25"/>
  <c r="J3674" i="25"/>
  <c r="J3673" i="25"/>
  <c r="J3672" i="25"/>
  <c r="J3671" i="25"/>
  <c r="J3670" i="25"/>
  <c r="J3669" i="25"/>
  <c r="J3668" i="25"/>
  <c r="J3667" i="25"/>
  <c r="J3666" i="25"/>
  <c r="J3665" i="25"/>
  <c r="J3664" i="25"/>
  <c r="J3663" i="25"/>
  <c r="J3662" i="25"/>
  <c r="J3661" i="25"/>
  <c r="J3660" i="25"/>
  <c r="J3659" i="25"/>
  <c r="J3658" i="25"/>
  <c r="J3657" i="25"/>
  <c r="J3656" i="25"/>
  <c r="J3655" i="25"/>
  <c r="J3654" i="25"/>
  <c r="J3653" i="25"/>
  <c r="J3652" i="25"/>
  <c r="J3651" i="25"/>
  <c r="J3650" i="25"/>
  <c r="J3649" i="25"/>
  <c r="J3648" i="25"/>
  <c r="J3647" i="25"/>
  <c r="J3646" i="25"/>
  <c r="J3645" i="25"/>
  <c r="J3644" i="25"/>
  <c r="J3643" i="25"/>
  <c r="J3642" i="25"/>
  <c r="J3641" i="25"/>
  <c r="J3640" i="25"/>
  <c r="J3639" i="25"/>
  <c r="J3638" i="25"/>
  <c r="J3637" i="25"/>
  <c r="J3636" i="25"/>
  <c r="J3635" i="25"/>
  <c r="J3634" i="25"/>
  <c r="J3633" i="25"/>
  <c r="J3632" i="25"/>
  <c r="J3631" i="25"/>
  <c r="J3630" i="25"/>
  <c r="J3629" i="25"/>
  <c r="J3628" i="25"/>
  <c r="J3627" i="25"/>
  <c r="J3626" i="25"/>
  <c r="J3625" i="25"/>
  <c r="J3624" i="25"/>
  <c r="J3623" i="25"/>
  <c r="J3622" i="25"/>
  <c r="J3621" i="25"/>
  <c r="J3620" i="25"/>
  <c r="J3619" i="25"/>
  <c r="J3618" i="25"/>
  <c r="J3617" i="25"/>
  <c r="J3616" i="25"/>
  <c r="J3615" i="25"/>
  <c r="J3614" i="25"/>
  <c r="J3613" i="25"/>
  <c r="J3612" i="25"/>
  <c r="J3611" i="25"/>
  <c r="J3610" i="25"/>
  <c r="J3609" i="25"/>
  <c r="J3608" i="25"/>
  <c r="J3607" i="25"/>
  <c r="J3606" i="25"/>
  <c r="J3605" i="25"/>
  <c r="J3604" i="25"/>
  <c r="J3603" i="25"/>
  <c r="J3602" i="25"/>
  <c r="J3601" i="25"/>
  <c r="J3600" i="25"/>
  <c r="J3599" i="25"/>
  <c r="J3598" i="25"/>
  <c r="J3597" i="25"/>
  <c r="J3596" i="25"/>
  <c r="J3595" i="25"/>
  <c r="J3594" i="25"/>
  <c r="J3593" i="25"/>
  <c r="J3592" i="25"/>
  <c r="J3591" i="25"/>
  <c r="J3590" i="25"/>
  <c r="J3589" i="25"/>
  <c r="J3588" i="25"/>
  <c r="J3587" i="25"/>
  <c r="J3586" i="25"/>
  <c r="J3585" i="25"/>
  <c r="J3584" i="25"/>
  <c r="J3583" i="25"/>
  <c r="J3582" i="25"/>
  <c r="J3581" i="25"/>
  <c r="J3580" i="25"/>
  <c r="J3579" i="25"/>
  <c r="J3578" i="25"/>
  <c r="J3577" i="25"/>
  <c r="J3576" i="25"/>
  <c r="J3575" i="25"/>
  <c r="J3574" i="25"/>
  <c r="J3573" i="25"/>
  <c r="J3572" i="25"/>
  <c r="J3571" i="25"/>
  <c r="J3570" i="25"/>
  <c r="J3569" i="25"/>
  <c r="J3568" i="25"/>
  <c r="J3567" i="25"/>
  <c r="J3566" i="25"/>
  <c r="J3565" i="25"/>
  <c r="J3564" i="25"/>
  <c r="J3563" i="25"/>
  <c r="J3562" i="25"/>
  <c r="J3561" i="25"/>
  <c r="J3560" i="25"/>
  <c r="J3559" i="25"/>
  <c r="J3558" i="25"/>
  <c r="J3557" i="25"/>
  <c r="J3556" i="25"/>
  <c r="J3555" i="25"/>
  <c r="J3554" i="25"/>
  <c r="J3553" i="25"/>
  <c r="J3552" i="25"/>
  <c r="J3551" i="25"/>
  <c r="J3550" i="25"/>
  <c r="J3549" i="25"/>
  <c r="J3548" i="25"/>
  <c r="J3547" i="25"/>
  <c r="J3546" i="25"/>
  <c r="J3545" i="25"/>
  <c r="J3544" i="25"/>
  <c r="J3543" i="25"/>
  <c r="J3542" i="25"/>
  <c r="J3541" i="25"/>
  <c r="J3540" i="25"/>
  <c r="J3539" i="25"/>
  <c r="J3538" i="25"/>
  <c r="J3537" i="25"/>
  <c r="J3536" i="25"/>
  <c r="J3535" i="25"/>
  <c r="J3534" i="25"/>
  <c r="J3533" i="25"/>
  <c r="J3532" i="25"/>
  <c r="J3531" i="25"/>
  <c r="J3530" i="25"/>
  <c r="J3529" i="25"/>
  <c r="J3528" i="25"/>
  <c r="J3527" i="25"/>
  <c r="J3526" i="25"/>
  <c r="J3525" i="25"/>
  <c r="J3524" i="25"/>
  <c r="J3523" i="25"/>
  <c r="J3522" i="25"/>
  <c r="J3521" i="25"/>
  <c r="J3520" i="25"/>
  <c r="J3519" i="25"/>
  <c r="J3518" i="25"/>
  <c r="J3517" i="25"/>
  <c r="J3516" i="25"/>
  <c r="J3515" i="25"/>
  <c r="J3514" i="25"/>
  <c r="J3513" i="25"/>
  <c r="J3512" i="25"/>
  <c r="J3511" i="25"/>
  <c r="J3510" i="25"/>
  <c r="J3509" i="25"/>
  <c r="J3508" i="25"/>
  <c r="J3507" i="25"/>
  <c r="J3506" i="25"/>
  <c r="J3505" i="25"/>
  <c r="J3504" i="25"/>
  <c r="J3503" i="25"/>
  <c r="J3502" i="25"/>
  <c r="J3501" i="25"/>
  <c r="J3500" i="25"/>
  <c r="J3499" i="25"/>
  <c r="J3498" i="25"/>
  <c r="J3497" i="25"/>
  <c r="J3496" i="25"/>
  <c r="J3495" i="25"/>
  <c r="J3494" i="25"/>
  <c r="J3493" i="25"/>
  <c r="J3492" i="25"/>
  <c r="J3491" i="25"/>
  <c r="J3490" i="25"/>
  <c r="J3489" i="25"/>
  <c r="J3488" i="25"/>
  <c r="J3487" i="25"/>
  <c r="J3486" i="25"/>
  <c r="J3485" i="25"/>
  <c r="J3484" i="25"/>
  <c r="J3483" i="25"/>
  <c r="J3482" i="25"/>
  <c r="J3481" i="25"/>
  <c r="J3480" i="25"/>
  <c r="J3479" i="25"/>
  <c r="J3478" i="25"/>
  <c r="J3477" i="25"/>
  <c r="J3476" i="25"/>
  <c r="J3475" i="25"/>
  <c r="J3474" i="25"/>
  <c r="J3473" i="25"/>
  <c r="J3472" i="25"/>
  <c r="J3471" i="25"/>
  <c r="J3470" i="25"/>
  <c r="J3469" i="25"/>
  <c r="J3468" i="25"/>
  <c r="J3467" i="25"/>
  <c r="J3466" i="25"/>
  <c r="J3465" i="25"/>
  <c r="J3464" i="25"/>
  <c r="J3463" i="25"/>
  <c r="J3462" i="25"/>
  <c r="J3461" i="25"/>
  <c r="J3460" i="25"/>
  <c r="J3459" i="25"/>
  <c r="J3458" i="25"/>
  <c r="J3457" i="25"/>
  <c r="J3456" i="25"/>
  <c r="J3455" i="25"/>
  <c r="J3454" i="25"/>
  <c r="J3453" i="25"/>
  <c r="J3452" i="25"/>
  <c r="J3451" i="25"/>
  <c r="J3450" i="25"/>
  <c r="J3449" i="25"/>
  <c r="J3448" i="25"/>
  <c r="J3447" i="25"/>
  <c r="J3446" i="25"/>
  <c r="J3445" i="25"/>
  <c r="J3444" i="25"/>
  <c r="J3443" i="25"/>
  <c r="J3442" i="25"/>
  <c r="J3441" i="25"/>
  <c r="J3440" i="25"/>
  <c r="J3439" i="25"/>
  <c r="J3438" i="25"/>
  <c r="J3437" i="25"/>
  <c r="J3436" i="25"/>
  <c r="J3435" i="25"/>
  <c r="J3434" i="25"/>
  <c r="J3433" i="25"/>
  <c r="J3432" i="25"/>
  <c r="J3431" i="25"/>
  <c r="J3430" i="25"/>
  <c r="J3429" i="25"/>
  <c r="J3428" i="25"/>
  <c r="J3427" i="25"/>
  <c r="J3426" i="25"/>
  <c r="J3425" i="25"/>
  <c r="J3424" i="25"/>
  <c r="J3423" i="25"/>
  <c r="J3422" i="25"/>
  <c r="J3421" i="25"/>
  <c r="J3420" i="25"/>
  <c r="J3419" i="25"/>
  <c r="J3418" i="25"/>
  <c r="J3417" i="25"/>
  <c r="J3416" i="25"/>
  <c r="J3415" i="25"/>
  <c r="J3414" i="25"/>
  <c r="J3413" i="25"/>
  <c r="J3412" i="25"/>
  <c r="J3411" i="25"/>
  <c r="J3410" i="25"/>
  <c r="J3409" i="25"/>
  <c r="J3408" i="25"/>
  <c r="J3407" i="25"/>
  <c r="J3406" i="25"/>
  <c r="J3405" i="25"/>
  <c r="J3404" i="25"/>
  <c r="J3403" i="25"/>
  <c r="J3402" i="25"/>
  <c r="J3401" i="25"/>
  <c r="J3400" i="25"/>
  <c r="J3399" i="25"/>
  <c r="J3398" i="25"/>
  <c r="J3397" i="25"/>
  <c r="J3396" i="25"/>
  <c r="J3395" i="25"/>
  <c r="J3394" i="25"/>
  <c r="J3393" i="25"/>
  <c r="J3392" i="25"/>
  <c r="J3391" i="25"/>
  <c r="J3390" i="25"/>
  <c r="J3389" i="25"/>
  <c r="J3388" i="25"/>
  <c r="J3387" i="25"/>
  <c r="J3386" i="25"/>
  <c r="J3385" i="25"/>
  <c r="J3384" i="25"/>
  <c r="J3383" i="25"/>
  <c r="J3382" i="25"/>
  <c r="J3381" i="25"/>
  <c r="J3380" i="25"/>
  <c r="J3379" i="25"/>
  <c r="J3378" i="25"/>
  <c r="J3377" i="25"/>
  <c r="J3376" i="25"/>
  <c r="J3375" i="25"/>
  <c r="J3374" i="25"/>
  <c r="J3373" i="25"/>
  <c r="J3372" i="25"/>
  <c r="J3371" i="25"/>
  <c r="J3370" i="25"/>
  <c r="J3369" i="25"/>
  <c r="J3368" i="25"/>
  <c r="J3367" i="25"/>
  <c r="J3366" i="25"/>
  <c r="J3365" i="25"/>
  <c r="J3364" i="25"/>
  <c r="J3363" i="25"/>
  <c r="J3362" i="25"/>
  <c r="J3361" i="25"/>
  <c r="J3360" i="25"/>
  <c r="J3359" i="25"/>
  <c r="J3358" i="25"/>
  <c r="J3357" i="25"/>
  <c r="J3356" i="25"/>
  <c r="J3355" i="25"/>
  <c r="J3354" i="25"/>
  <c r="J3353" i="25"/>
  <c r="J3352" i="25"/>
  <c r="J3351" i="25"/>
  <c r="J3350" i="25"/>
  <c r="J3349" i="25"/>
  <c r="J3348" i="25"/>
  <c r="J3347" i="25"/>
  <c r="J3346" i="25"/>
  <c r="J3345" i="25"/>
  <c r="J3344" i="25"/>
  <c r="J3343" i="25"/>
  <c r="J3342" i="25"/>
  <c r="J3341" i="25"/>
  <c r="J3340" i="25"/>
  <c r="J3339" i="25"/>
  <c r="J3338" i="25"/>
  <c r="J3337" i="25"/>
  <c r="J3336" i="25"/>
  <c r="J3335" i="25"/>
  <c r="J3334" i="25"/>
  <c r="J3333" i="25"/>
  <c r="J3332" i="25"/>
  <c r="J3331" i="25"/>
  <c r="J3330" i="25"/>
  <c r="J3329" i="25"/>
  <c r="J3328" i="25"/>
  <c r="J3327" i="25"/>
  <c r="J3326" i="25"/>
  <c r="J3325" i="25"/>
  <c r="J3324" i="25"/>
  <c r="J3323" i="25"/>
  <c r="J3322" i="25"/>
  <c r="J3321" i="25"/>
  <c r="J3320" i="25"/>
  <c r="J3319" i="25"/>
  <c r="J3318" i="25"/>
  <c r="J3317" i="25"/>
  <c r="J3316" i="25"/>
  <c r="J3315" i="25"/>
  <c r="J3314" i="25"/>
  <c r="J3313" i="25"/>
  <c r="J3312" i="25"/>
  <c r="J3311" i="25"/>
  <c r="J3310" i="25"/>
  <c r="J3309" i="25"/>
  <c r="J3308" i="25"/>
  <c r="J3307" i="25"/>
  <c r="J3306" i="25"/>
  <c r="J3305" i="25"/>
  <c r="J3304" i="25"/>
  <c r="J3303" i="25"/>
  <c r="J3302" i="25"/>
  <c r="J3301" i="25"/>
  <c r="J3300" i="25"/>
  <c r="J3299" i="25"/>
  <c r="J3298" i="25"/>
  <c r="J3297" i="25"/>
  <c r="J3296" i="25"/>
  <c r="J3295" i="25"/>
  <c r="J3294" i="25"/>
  <c r="J3293" i="25"/>
  <c r="J3292" i="25"/>
  <c r="J3291" i="25"/>
  <c r="J3290" i="25"/>
  <c r="J3289" i="25"/>
  <c r="J3288" i="25"/>
  <c r="J3287" i="25"/>
  <c r="J3286" i="25"/>
  <c r="J3285" i="25"/>
  <c r="J3284" i="25"/>
  <c r="J3283" i="25"/>
  <c r="J3282" i="25"/>
  <c r="J3281" i="25"/>
  <c r="J3280" i="25"/>
  <c r="J3279" i="25"/>
  <c r="J3278" i="25"/>
  <c r="J3277" i="25"/>
  <c r="J3276" i="25"/>
  <c r="J3275" i="25"/>
  <c r="J3274" i="25"/>
  <c r="J3273" i="25"/>
  <c r="J3272" i="25"/>
  <c r="J3271" i="25"/>
  <c r="J3270" i="25"/>
  <c r="J3269" i="25"/>
  <c r="J3268" i="25"/>
  <c r="J3267" i="25"/>
  <c r="J3266" i="25"/>
  <c r="J3265" i="25"/>
  <c r="J3264" i="25"/>
  <c r="J3263" i="25"/>
  <c r="J3262" i="25"/>
  <c r="J3261" i="25"/>
  <c r="J3260" i="25"/>
  <c r="J3259" i="25"/>
  <c r="J3258" i="25"/>
  <c r="J3257" i="25"/>
  <c r="J3256" i="25"/>
  <c r="J3255" i="25"/>
  <c r="J3254" i="25"/>
  <c r="J3253" i="25"/>
  <c r="J3252" i="25"/>
  <c r="J3251" i="25"/>
  <c r="J3250" i="25"/>
  <c r="J3249" i="25"/>
  <c r="J3248" i="25"/>
  <c r="J3247" i="25"/>
  <c r="J3246" i="25"/>
  <c r="J3245" i="25"/>
  <c r="J3244" i="25"/>
  <c r="J3243" i="25"/>
  <c r="J3242" i="25"/>
  <c r="J3241" i="25"/>
  <c r="J3240" i="25"/>
  <c r="J3239" i="25"/>
  <c r="J3238" i="25"/>
  <c r="J3237" i="25"/>
  <c r="J3236" i="25"/>
  <c r="J3235" i="25"/>
  <c r="J3234" i="25"/>
  <c r="J3233" i="25"/>
  <c r="J3232" i="25"/>
  <c r="J3231" i="25"/>
  <c r="J3230" i="25"/>
  <c r="J3229" i="25"/>
  <c r="J3228" i="25"/>
  <c r="J3227" i="25"/>
  <c r="J3226" i="25"/>
  <c r="J3225" i="25"/>
  <c r="J3224" i="25"/>
  <c r="J3223" i="25"/>
  <c r="J3222" i="25"/>
  <c r="J3221" i="25"/>
  <c r="J3220" i="25"/>
  <c r="J3219" i="25"/>
  <c r="J3218" i="25"/>
  <c r="J3217" i="25"/>
  <c r="J3216" i="25"/>
  <c r="J3215" i="25"/>
  <c r="J3214" i="25"/>
  <c r="J3213" i="25"/>
  <c r="J3212" i="25"/>
  <c r="J3211" i="25"/>
  <c r="J3210" i="25"/>
  <c r="J3209" i="25"/>
  <c r="J3208" i="25"/>
  <c r="J3207" i="25"/>
  <c r="J3206" i="25"/>
  <c r="J3205" i="25"/>
  <c r="J3204" i="25"/>
  <c r="J3203" i="25"/>
  <c r="J3202" i="25"/>
  <c r="J3201" i="25"/>
  <c r="J3200" i="25"/>
  <c r="J3199" i="25"/>
  <c r="J3198" i="25"/>
  <c r="J3197" i="25"/>
  <c r="J3196" i="25"/>
  <c r="J3195" i="25"/>
  <c r="J3194" i="25"/>
  <c r="J3193" i="25"/>
  <c r="J3192" i="25"/>
  <c r="J3191" i="25"/>
  <c r="J3190" i="25"/>
  <c r="J3189" i="25"/>
  <c r="J3188" i="25"/>
  <c r="J3187" i="25"/>
  <c r="J3186" i="25"/>
  <c r="J3185" i="25"/>
  <c r="J3184" i="25"/>
  <c r="J3183" i="25"/>
  <c r="J3182" i="25"/>
  <c r="J3181" i="25"/>
  <c r="J3180" i="25"/>
  <c r="J3179" i="25"/>
  <c r="J3178" i="25"/>
  <c r="J3177" i="25"/>
  <c r="J3176" i="25"/>
  <c r="J3175" i="25"/>
  <c r="J3174" i="25"/>
  <c r="J3173" i="25"/>
  <c r="J3172" i="25"/>
  <c r="J3171" i="25"/>
  <c r="J3170" i="25"/>
  <c r="J3169" i="25"/>
  <c r="J3168" i="25"/>
  <c r="J3167" i="25"/>
  <c r="J3166" i="25"/>
  <c r="J3165" i="25"/>
  <c r="J3164" i="25"/>
  <c r="J3163" i="25"/>
  <c r="J3162" i="25"/>
  <c r="J3161" i="25"/>
  <c r="J3160" i="25"/>
  <c r="J3159" i="25"/>
  <c r="J3158" i="25"/>
  <c r="J3157" i="25"/>
  <c r="J3156" i="25"/>
  <c r="J3155" i="25"/>
  <c r="J3154" i="25"/>
  <c r="J3153" i="25"/>
  <c r="J3152" i="25"/>
  <c r="J3151" i="25"/>
  <c r="J3150" i="25"/>
  <c r="J3149" i="25"/>
  <c r="J3148" i="25"/>
  <c r="J3147" i="25"/>
  <c r="J3146" i="25"/>
  <c r="J3145" i="25"/>
  <c r="J3144" i="25"/>
  <c r="J3143" i="25"/>
  <c r="J3142" i="25"/>
  <c r="J3141" i="25"/>
  <c r="J3140" i="25"/>
  <c r="J3139" i="25"/>
  <c r="J3138" i="25"/>
  <c r="J3137" i="25"/>
  <c r="J3136" i="25"/>
  <c r="J3135" i="25"/>
  <c r="J3134" i="25"/>
  <c r="J3133" i="25"/>
  <c r="J3132" i="25"/>
  <c r="J3131" i="25"/>
  <c r="J3130" i="25"/>
  <c r="J3129" i="25"/>
  <c r="J3128" i="25"/>
  <c r="J3127" i="25"/>
  <c r="J3126" i="25"/>
  <c r="J3125" i="25"/>
  <c r="J3124" i="25"/>
  <c r="J3123" i="25"/>
  <c r="J3122" i="25"/>
  <c r="J3121" i="25"/>
  <c r="J3120" i="25"/>
  <c r="J3119" i="25"/>
  <c r="J3118" i="25"/>
  <c r="J3117" i="25"/>
  <c r="J3116" i="25"/>
  <c r="J3115" i="25"/>
  <c r="J3114" i="25"/>
  <c r="J3113" i="25"/>
  <c r="J3112" i="25"/>
  <c r="J3111" i="25"/>
  <c r="J3110" i="25"/>
  <c r="J3109" i="25"/>
  <c r="J3108" i="25"/>
  <c r="J3107" i="25"/>
  <c r="J3106" i="25"/>
  <c r="J3105" i="25"/>
  <c r="J3104" i="25"/>
  <c r="J3103" i="25"/>
  <c r="J3102" i="25"/>
  <c r="J3101" i="25"/>
  <c r="J3100" i="25"/>
  <c r="J3099" i="25"/>
  <c r="J3098" i="25"/>
  <c r="J3097" i="25"/>
  <c r="J3096" i="25"/>
  <c r="J3095" i="25"/>
  <c r="J3094" i="25"/>
  <c r="J3093" i="25"/>
  <c r="J3092" i="25"/>
  <c r="J3091" i="25"/>
  <c r="J3090" i="25"/>
  <c r="J3089" i="25"/>
  <c r="J3088" i="25"/>
  <c r="J3087" i="25"/>
  <c r="J3086" i="25"/>
  <c r="J3085" i="25"/>
  <c r="J3084" i="25"/>
  <c r="J3083" i="25"/>
  <c r="J3082" i="25"/>
  <c r="J3081" i="25"/>
  <c r="J3080" i="25"/>
  <c r="J3079" i="25"/>
  <c r="J3078" i="25"/>
  <c r="J3077" i="25"/>
  <c r="J3076" i="25"/>
  <c r="J3075" i="25"/>
  <c r="J3074" i="25"/>
  <c r="J3073" i="25"/>
  <c r="J3072" i="25"/>
  <c r="J3071" i="25"/>
  <c r="J3070" i="25"/>
  <c r="J3069" i="25"/>
  <c r="J3068" i="25"/>
  <c r="J3067" i="25"/>
  <c r="J3066" i="25"/>
  <c r="J3065" i="25"/>
  <c r="J3064" i="25"/>
  <c r="J3063" i="25"/>
  <c r="J3062" i="25"/>
  <c r="J3061" i="25"/>
  <c r="J3060" i="25"/>
  <c r="J3059" i="25"/>
  <c r="J3058" i="25"/>
  <c r="J3057" i="25"/>
  <c r="J3056" i="25"/>
  <c r="J3055" i="25"/>
  <c r="J3054" i="25"/>
  <c r="J3053" i="25"/>
  <c r="J3052" i="25"/>
  <c r="J3051" i="25"/>
  <c r="J3050" i="25"/>
  <c r="J3049" i="25"/>
  <c r="J3048" i="25"/>
  <c r="J3047" i="25"/>
  <c r="J3046" i="25"/>
  <c r="J3045" i="25"/>
  <c r="J3044" i="25"/>
  <c r="J3043" i="25"/>
  <c r="J3042" i="25"/>
  <c r="J3041" i="25"/>
  <c r="J3040" i="25"/>
  <c r="J3039" i="25"/>
  <c r="J3038" i="25"/>
  <c r="J3037" i="25"/>
  <c r="J3036" i="25"/>
  <c r="J3035" i="25"/>
  <c r="J3034" i="25"/>
  <c r="J3033" i="25"/>
  <c r="J3032" i="25"/>
  <c r="J3031" i="25"/>
  <c r="J3030" i="25"/>
  <c r="J3029" i="25"/>
  <c r="J3028" i="25"/>
  <c r="J3027" i="25"/>
  <c r="J3026" i="25"/>
  <c r="J3025" i="25"/>
  <c r="J3024" i="25"/>
  <c r="J3023" i="25"/>
  <c r="J3022" i="25"/>
  <c r="J3021" i="25"/>
  <c r="J3020" i="25"/>
  <c r="J3019" i="25"/>
  <c r="J3018" i="25"/>
  <c r="J3017" i="25"/>
  <c r="J3016" i="25"/>
  <c r="J3015" i="25"/>
  <c r="J3014" i="25"/>
  <c r="J3013" i="25"/>
  <c r="J3012" i="25"/>
  <c r="J3011" i="25"/>
  <c r="J3010" i="25"/>
  <c r="J3009" i="25"/>
  <c r="J3008" i="25"/>
  <c r="J3007" i="25"/>
  <c r="J3006" i="25"/>
  <c r="J3005" i="25"/>
  <c r="J3004" i="25"/>
  <c r="J3003" i="25"/>
  <c r="J3002" i="25"/>
  <c r="J3001" i="25"/>
  <c r="J3000" i="25"/>
  <c r="J2999" i="25"/>
  <c r="J2998" i="25"/>
  <c r="J2997" i="25"/>
  <c r="J2996" i="25"/>
  <c r="J2995" i="25"/>
  <c r="J2994" i="25"/>
  <c r="J2993" i="25"/>
  <c r="J2992" i="25"/>
  <c r="J2991" i="25"/>
  <c r="J2990" i="25"/>
  <c r="J2989" i="25"/>
  <c r="J2988" i="25"/>
  <c r="J2987" i="25"/>
  <c r="J2986" i="25"/>
  <c r="J2985" i="25"/>
  <c r="J2984" i="25"/>
  <c r="J2983" i="25"/>
  <c r="J2982" i="25"/>
  <c r="J2981" i="25"/>
  <c r="J2980" i="25"/>
  <c r="J2979" i="25"/>
  <c r="J2978" i="25"/>
  <c r="J2977" i="25"/>
  <c r="J2976" i="25"/>
  <c r="J2975" i="25"/>
  <c r="J2974" i="25"/>
  <c r="J2973" i="25"/>
  <c r="J2972" i="25"/>
  <c r="J2971" i="25"/>
  <c r="J2970" i="25"/>
  <c r="J2969" i="25"/>
  <c r="J2968" i="25"/>
  <c r="J2967" i="25"/>
  <c r="J2966" i="25"/>
  <c r="J2965" i="25"/>
  <c r="J2964" i="25"/>
  <c r="J2963" i="25"/>
  <c r="J2962" i="25"/>
  <c r="J2961" i="25"/>
  <c r="J2960" i="25"/>
  <c r="J2959" i="25"/>
  <c r="J2958" i="25"/>
  <c r="J2957" i="25"/>
  <c r="J2956" i="25"/>
  <c r="J2955" i="25"/>
  <c r="J2954" i="25"/>
  <c r="J2953" i="25"/>
  <c r="J2952" i="25"/>
  <c r="J2951" i="25"/>
  <c r="J2950" i="25"/>
  <c r="J2949" i="25"/>
  <c r="J2948" i="25"/>
  <c r="J2947" i="25"/>
  <c r="J2946" i="25"/>
  <c r="J2945" i="25"/>
  <c r="J2944" i="25"/>
  <c r="J2943" i="25"/>
  <c r="J2942" i="25"/>
  <c r="J2941" i="25"/>
  <c r="J2940" i="25"/>
  <c r="J2939" i="25"/>
  <c r="J2938" i="25"/>
  <c r="J2937" i="25"/>
  <c r="J2936" i="25"/>
  <c r="J2935" i="25"/>
  <c r="J2934" i="25"/>
  <c r="J2933" i="25"/>
  <c r="J2932" i="25"/>
  <c r="J2931" i="25"/>
  <c r="J2930" i="25"/>
  <c r="J2929" i="25"/>
  <c r="J2928" i="25"/>
  <c r="J2927" i="25"/>
  <c r="J2926" i="25"/>
  <c r="J2925" i="25"/>
  <c r="J2924" i="25"/>
  <c r="J2923" i="25"/>
  <c r="J2922" i="25"/>
  <c r="J2921" i="25"/>
  <c r="J2920" i="25"/>
  <c r="J2919" i="25"/>
  <c r="J2918" i="25"/>
  <c r="J2917" i="25"/>
  <c r="J2916" i="25"/>
  <c r="J2915" i="25"/>
  <c r="J2914" i="25"/>
  <c r="J2913" i="25"/>
  <c r="J2912" i="25"/>
  <c r="J2911" i="25"/>
  <c r="J2910" i="25"/>
  <c r="J2909" i="25"/>
  <c r="J2908" i="25"/>
  <c r="J2907" i="25"/>
  <c r="J2906" i="25"/>
  <c r="J2905" i="25"/>
  <c r="J2904" i="25"/>
  <c r="J2903" i="25"/>
  <c r="J2902" i="25"/>
  <c r="J2901" i="25"/>
  <c r="J2900" i="25"/>
  <c r="J2899" i="25"/>
  <c r="J2898" i="25"/>
  <c r="J2897" i="25"/>
  <c r="J2896" i="25"/>
  <c r="J2895" i="25"/>
  <c r="J2894" i="25"/>
  <c r="J2893" i="25"/>
  <c r="J2892" i="25"/>
  <c r="J2891" i="25"/>
  <c r="J2890" i="25"/>
  <c r="J2889" i="25"/>
  <c r="J2888" i="25"/>
  <c r="J2887" i="25"/>
  <c r="J2886" i="25"/>
  <c r="J2885" i="25"/>
  <c r="J2884" i="25"/>
  <c r="J2883" i="25"/>
  <c r="J2882" i="25"/>
  <c r="J2881" i="25"/>
  <c r="J2880" i="25"/>
  <c r="J2879" i="25"/>
  <c r="J2878" i="25"/>
  <c r="J2877" i="25"/>
  <c r="J2876" i="25"/>
  <c r="J2875" i="25"/>
  <c r="J2874" i="25"/>
  <c r="J2873" i="25"/>
  <c r="J2872" i="25"/>
  <c r="J2871" i="25"/>
  <c r="J2870" i="25"/>
  <c r="J2869" i="25"/>
  <c r="J2868" i="25"/>
  <c r="J2867" i="25"/>
  <c r="J2866" i="25"/>
  <c r="J2865" i="25"/>
  <c r="J2864" i="25"/>
  <c r="J2863" i="25"/>
  <c r="J2862" i="25"/>
  <c r="J2861" i="25"/>
  <c r="J2860" i="25"/>
  <c r="J2859" i="25"/>
  <c r="J2858" i="25"/>
  <c r="J2857" i="25"/>
  <c r="J2856" i="25"/>
  <c r="J2855" i="25"/>
  <c r="J2854" i="25"/>
  <c r="J2853" i="25"/>
  <c r="J2852" i="25"/>
  <c r="J2851" i="25"/>
  <c r="J2850" i="25"/>
  <c r="J2849" i="25"/>
  <c r="J2848" i="25"/>
  <c r="J2847" i="25"/>
  <c r="J2846" i="25"/>
  <c r="J2845" i="25"/>
  <c r="J2844" i="25"/>
  <c r="J2843" i="25"/>
  <c r="J2842" i="25"/>
  <c r="J2841" i="25"/>
  <c r="J2840" i="25"/>
  <c r="J2839" i="25"/>
  <c r="J2838" i="25"/>
  <c r="J2837" i="25"/>
  <c r="J2836" i="25"/>
  <c r="J2835" i="25"/>
  <c r="J2834" i="25"/>
  <c r="J2833" i="25"/>
  <c r="J2832" i="25"/>
  <c r="J2831" i="25"/>
  <c r="J2830" i="25"/>
  <c r="J2829" i="25"/>
  <c r="J2828" i="25"/>
  <c r="J2827" i="25"/>
  <c r="J2826" i="25"/>
  <c r="J2825" i="25"/>
  <c r="J2824" i="25"/>
  <c r="J2823" i="25"/>
  <c r="J2822" i="25"/>
  <c r="J2821" i="25"/>
  <c r="J2820" i="25"/>
  <c r="J2819" i="25"/>
  <c r="J2818" i="25"/>
  <c r="J2817" i="25"/>
  <c r="J2816" i="25"/>
  <c r="J2815" i="25"/>
  <c r="J2814" i="25"/>
  <c r="J2813" i="25"/>
  <c r="J2812" i="25"/>
  <c r="J2811" i="25"/>
  <c r="J2810" i="25"/>
  <c r="J2809" i="25"/>
  <c r="J2808" i="25"/>
  <c r="J2807" i="25"/>
  <c r="J2806" i="25"/>
  <c r="J2805" i="25"/>
  <c r="J2804" i="25"/>
  <c r="J2803" i="25"/>
  <c r="J2802" i="25"/>
  <c r="J2801" i="25"/>
  <c r="J2800" i="25"/>
  <c r="J2799" i="25"/>
  <c r="J2798" i="25"/>
  <c r="J2797" i="25"/>
  <c r="J2796" i="25"/>
  <c r="J2795" i="25"/>
  <c r="J2794" i="25"/>
  <c r="J2793" i="25"/>
  <c r="J2792" i="25"/>
  <c r="J2791" i="25"/>
  <c r="J2790" i="25"/>
  <c r="J2789" i="25"/>
  <c r="J2788" i="25"/>
  <c r="J2787" i="25"/>
  <c r="J2786" i="25"/>
  <c r="J2785" i="25"/>
  <c r="J2784" i="25"/>
  <c r="J2783" i="25"/>
  <c r="J2782" i="25"/>
  <c r="J2781" i="25"/>
  <c r="J2780" i="25"/>
  <c r="J2779" i="25"/>
  <c r="J2778" i="25"/>
  <c r="J2777" i="25"/>
  <c r="J2776" i="25"/>
  <c r="J2775" i="25"/>
  <c r="J2774" i="25"/>
  <c r="J2773" i="25"/>
  <c r="J2772" i="25"/>
  <c r="J2771" i="25"/>
  <c r="J2770" i="25"/>
  <c r="J2769" i="25"/>
  <c r="J2768" i="25"/>
  <c r="J2767" i="25"/>
  <c r="J2766" i="25"/>
  <c r="J2765" i="25"/>
  <c r="J2764" i="25"/>
  <c r="J2763" i="25"/>
  <c r="J2762" i="25"/>
  <c r="J2761" i="25"/>
  <c r="J2760" i="25"/>
  <c r="J2759" i="25"/>
  <c r="J2758" i="25"/>
  <c r="J2757" i="25"/>
  <c r="J2756" i="25"/>
  <c r="J2755" i="25"/>
  <c r="J2754" i="25"/>
  <c r="J2753" i="25"/>
  <c r="J2752" i="25"/>
  <c r="J2751" i="25"/>
  <c r="J2750" i="25"/>
  <c r="J2749" i="25"/>
  <c r="J2748" i="25"/>
  <c r="J2747" i="25"/>
  <c r="J2746" i="25"/>
  <c r="J2745" i="25"/>
  <c r="J2744" i="25"/>
  <c r="J2743" i="25"/>
  <c r="J2742" i="25"/>
  <c r="J2741" i="25"/>
  <c r="J2740" i="25"/>
  <c r="J2739" i="25"/>
  <c r="J2738" i="25"/>
  <c r="J2737" i="25"/>
  <c r="J2736" i="25"/>
  <c r="J2735" i="25"/>
  <c r="J2734" i="25"/>
  <c r="J2733" i="25"/>
  <c r="J2732" i="25"/>
  <c r="J2731" i="25"/>
  <c r="J2730" i="25"/>
  <c r="J2729" i="25"/>
  <c r="J2728" i="25"/>
  <c r="J2727" i="25"/>
  <c r="J2726" i="25"/>
  <c r="J2725" i="25"/>
  <c r="J2724" i="25"/>
  <c r="J2723" i="25"/>
  <c r="J2722" i="25"/>
  <c r="J2721" i="25"/>
  <c r="J2720" i="25"/>
  <c r="J2719" i="25"/>
  <c r="J2718" i="25"/>
  <c r="J2717" i="25"/>
  <c r="J2716" i="25"/>
  <c r="J2715" i="25"/>
  <c r="J2714" i="25"/>
  <c r="J2713" i="25"/>
  <c r="J2712" i="25"/>
  <c r="J2711" i="25"/>
  <c r="J2710" i="25"/>
  <c r="J2709" i="25"/>
  <c r="J2708" i="25"/>
  <c r="J2707" i="25"/>
  <c r="J2706" i="25"/>
  <c r="J2705" i="25"/>
  <c r="J2704" i="25"/>
  <c r="J2703" i="25"/>
  <c r="J2702" i="25"/>
  <c r="J2701" i="25"/>
  <c r="J2700" i="25"/>
  <c r="J2699" i="25"/>
  <c r="J2698" i="25"/>
  <c r="J2697" i="25"/>
  <c r="J2696" i="25"/>
  <c r="J2695" i="25"/>
  <c r="J2694" i="25"/>
  <c r="J2693" i="25"/>
  <c r="J2692" i="25"/>
  <c r="J2691" i="25"/>
  <c r="J2690" i="25"/>
  <c r="J2689" i="25"/>
  <c r="J2688" i="25"/>
  <c r="J2687" i="25"/>
  <c r="J2686" i="25"/>
  <c r="J2685" i="25"/>
  <c r="J2684" i="25"/>
  <c r="J2683" i="25"/>
  <c r="J2682" i="25"/>
  <c r="J2681" i="25"/>
  <c r="J2680" i="25"/>
  <c r="J2679" i="25"/>
  <c r="J2678" i="25"/>
  <c r="J2677" i="25"/>
  <c r="J2676" i="25"/>
  <c r="J2675" i="25"/>
  <c r="J2674" i="25"/>
  <c r="J2673" i="25"/>
  <c r="J2672" i="25"/>
  <c r="J2671" i="25"/>
  <c r="J2670" i="25"/>
  <c r="J2669" i="25"/>
  <c r="J2668" i="25"/>
  <c r="J2667" i="25"/>
  <c r="J2666" i="25"/>
  <c r="J2665" i="25"/>
  <c r="J2664" i="25"/>
  <c r="J2663" i="25"/>
  <c r="J2662" i="25"/>
  <c r="J2661" i="25"/>
  <c r="J2660" i="25"/>
  <c r="J2659" i="25"/>
  <c r="J2658" i="25"/>
  <c r="J2657" i="25"/>
  <c r="J2656" i="25"/>
  <c r="J2655" i="25"/>
  <c r="J2654" i="25"/>
  <c r="J2653" i="25"/>
  <c r="J2652" i="25"/>
  <c r="J2651" i="25"/>
  <c r="J2650" i="25"/>
  <c r="J2649" i="25"/>
  <c r="J2648" i="25"/>
  <c r="J2647" i="25"/>
  <c r="J2646" i="25"/>
  <c r="J2645" i="25"/>
  <c r="J2644" i="25"/>
  <c r="J2643" i="25"/>
  <c r="J2642" i="25"/>
  <c r="J2641" i="25"/>
  <c r="J2640" i="25"/>
  <c r="J2639" i="25"/>
  <c r="J2638" i="25"/>
  <c r="J2637" i="25"/>
  <c r="J2636" i="25"/>
  <c r="J2635" i="25"/>
  <c r="J2634" i="25"/>
  <c r="J2633" i="25"/>
  <c r="J2632" i="25"/>
  <c r="J2631" i="25"/>
  <c r="J2630" i="25"/>
  <c r="J2629" i="25"/>
  <c r="J2628" i="25"/>
  <c r="J2627" i="25"/>
  <c r="J2626" i="25"/>
  <c r="J2625" i="25"/>
  <c r="J2624" i="25"/>
  <c r="J2623" i="25"/>
  <c r="J2622" i="25"/>
  <c r="J2621" i="25"/>
  <c r="J2620" i="25"/>
  <c r="J2619" i="25"/>
  <c r="J2618" i="25"/>
  <c r="J2617" i="25"/>
  <c r="J2616" i="25"/>
  <c r="J2615" i="25"/>
  <c r="J2614" i="25"/>
  <c r="J2613" i="25"/>
  <c r="J2612" i="25"/>
  <c r="J2611" i="25"/>
  <c r="J2610" i="25"/>
  <c r="J2609" i="25"/>
  <c r="J2608" i="25"/>
  <c r="J2607" i="25"/>
  <c r="J2606" i="25"/>
  <c r="J2605" i="25"/>
  <c r="J2604" i="25"/>
  <c r="J2603" i="25"/>
  <c r="J2602" i="25"/>
  <c r="J2601" i="25"/>
  <c r="J2600" i="25"/>
  <c r="J2599" i="25"/>
  <c r="J2598" i="25"/>
  <c r="J2597" i="25"/>
  <c r="J2596" i="25"/>
  <c r="J2595" i="25"/>
  <c r="J2594" i="25"/>
  <c r="J2593" i="25"/>
  <c r="J2592" i="25"/>
  <c r="J2591" i="25"/>
  <c r="J2590" i="25"/>
  <c r="J2589" i="25"/>
  <c r="J2588" i="25"/>
  <c r="J2587" i="25"/>
  <c r="J2586" i="25"/>
  <c r="J2585" i="25"/>
  <c r="J2584" i="25"/>
  <c r="J2583" i="25"/>
  <c r="J2582" i="25"/>
  <c r="J2581" i="25"/>
  <c r="J2580" i="25"/>
  <c r="J2579" i="25"/>
  <c r="J2578" i="25"/>
  <c r="J2577" i="25"/>
  <c r="J2576" i="25"/>
  <c r="J2575" i="25"/>
  <c r="J2574" i="25"/>
  <c r="J2573" i="25"/>
  <c r="J2572" i="25"/>
  <c r="J2571" i="25"/>
  <c r="J2570" i="25"/>
  <c r="J2569" i="25"/>
  <c r="J2568" i="25"/>
  <c r="J2567" i="25"/>
  <c r="J2566" i="25"/>
  <c r="J2565" i="25"/>
  <c r="J2564" i="25"/>
  <c r="J2563" i="25"/>
  <c r="J2562" i="25"/>
  <c r="J2561" i="25"/>
  <c r="J2560" i="25"/>
  <c r="J2559" i="25"/>
  <c r="J2558" i="25"/>
  <c r="J2557" i="25"/>
  <c r="J2556" i="25"/>
  <c r="J2555" i="25"/>
  <c r="J2554" i="25"/>
  <c r="J2553" i="25"/>
  <c r="J2552" i="25"/>
  <c r="J2551" i="25"/>
  <c r="J2550" i="25"/>
  <c r="J2549" i="25"/>
  <c r="J2548" i="25"/>
  <c r="J2547" i="25"/>
  <c r="J2546" i="25"/>
  <c r="J2545" i="25"/>
  <c r="J2544" i="25"/>
  <c r="J2543" i="25"/>
  <c r="J2542" i="25"/>
  <c r="J2541" i="25"/>
  <c r="J2540" i="25"/>
  <c r="J2539" i="25"/>
  <c r="J2538" i="25"/>
  <c r="J2537" i="25"/>
  <c r="J2536" i="25"/>
  <c r="J2535" i="25"/>
  <c r="J2534" i="25"/>
  <c r="J2533" i="25"/>
  <c r="J2532" i="25"/>
  <c r="J2531" i="25"/>
  <c r="J2530" i="25"/>
  <c r="J2529" i="25"/>
  <c r="J2528" i="25"/>
  <c r="J2527" i="25"/>
  <c r="J2526" i="25"/>
  <c r="J2525" i="25"/>
  <c r="J2524" i="25"/>
  <c r="J2523" i="25"/>
  <c r="J2522" i="25"/>
  <c r="J2521" i="25"/>
  <c r="J2520" i="25"/>
  <c r="J2519" i="25"/>
  <c r="J2518" i="25"/>
  <c r="J2517" i="25"/>
  <c r="J2516" i="25"/>
  <c r="J2515" i="25"/>
  <c r="J2514" i="25"/>
  <c r="J2513" i="25"/>
  <c r="J2512" i="25"/>
  <c r="J2511" i="25"/>
  <c r="J2510" i="25"/>
  <c r="J2509" i="25"/>
  <c r="J2508" i="25"/>
  <c r="J2507" i="25"/>
  <c r="J2506" i="25"/>
  <c r="J2505" i="25"/>
  <c r="J2504" i="25"/>
  <c r="J2503" i="25"/>
  <c r="J2502" i="25"/>
  <c r="J2501" i="25"/>
  <c r="J2500" i="25"/>
  <c r="J2499" i="25"/>
  <c r="J2498" i="25"/>
  <c r="J2497" i="25"/>
  <c r="J2496" i="25"/>
  <c r="J2495" i="25"/>
  <c r="J2494" i="25"/>
  <c r="J2493" i="25"/>
  <c r="J2492" i="25"/>
  <c r="J2491" i="25"/>
  <c r="J2490" i="25"/>
  <c r="J2489" i="25"/>
  <c r="J2488" i="25"/>
  <c r="J2487" i="25"/>
  <c r="J2486" i="25"/>
  <c r="J2485" i="25"/>
  <c r="J2484" i="25"/>
  <c r="J2483" i="25"/>
  <c r="J2482" i="25"/>
  <c r="J2481" i="25"/>
  <c r="J2480" i="25"/>
  <c r="J2479" i="25"/>
  <c r="J2478" i="25"/>
  <c r="J2477" i="25"/>
  <c r="J2476" i="25"/>
  <c r="J2475" i="25"/>
  <c r="J2474" i="25"/>
  <c r="J2473" i="25"/>
  <c r="J2472" i="25"/>
  <c r="J2471" i="25"/>
  <c r="J2470" i="25"/>
  <c r="J2469" i="25"/>
  <c r="J2468" i="25"/>
  <c r="J2467" i="25"/>
  <c r="J2466" i="25"/>
  <c r="J2465" i="25"/>
  <c r="J2464" i="25"/>
  <c r="J2463" i="25"/>
  <c r="J2462" i="25"/>
  <c r="J2461" i="25"/>
  <c r="J2460" i="25"/>
  <c r="J2459" i="25"/>
  <c r="J2458" i="25"/>
  <c r="J2457" i="25"/>
  <c r="J2456" i="25"/>
  <c r="J2455" i="25"/>
  <c r="J2454" i="25"/>
  <c r="J2453" i="25"/>
  <c r="J2452" i="25"/>
  <c r="J2451" i="25"/>
  <c r="J2450" i="25"/>
  <c r="J2449" i="25"/>
  <c r="J2448" i="25"/>
  <c r="J2447" i="25"/>
  <c r="J2446" i="25"/>
  <c r="J2445" i="25"/>
  <c r="J2444" i="25"/>
  <c r="J2443" i="25"/>
  <c r="J2442" i="25"/>
  <c r="J2441" i="25"/>
  <c r="J2440" i="25"/>
  <c r="J2439" i="25"/>
  <c r="J2438" i="25"/>
  <c r="J2437" i="25"/>
  <c r="J2436" i="25"/>
  <c r="J2435" i="25"/>
  <c r="J2434" i="25"/>
  <c r="J2433" i="25"/>
  <c r="J2432" i="25"/>
  <c r="J2431" i="25"/>
  <c r="J2430" i="25"/>
  <c r="J2429" i="25"/>
  <c r="J2428" i="25"/>
  <c r="J2427" i="25"/>
  <c r="J2426" i="25"/>
  <c r="J2425" i="25"/>
  <c r="J2424" i="25"/>
  <c r="J2423" i="25"/>
  <c r="J2422" i="25"/>
  <c r="J2421" i="25"/>
  <c r="J2420" i="25"/>
  <c r="J2419" i="25"/>
  <c r="J2418" i="25"/>
  <c r="J2417" i="25"/>
  <c r="J2416" i="25"/>
  <c r="J2415" i="25"/>
  <c r="J2414" i="25"/>
  <c r="J2413" i="25"/>
  <c r="J2412" i="25"/>
  <c r="J2411" i="25"/>
  <c r="J2410" i="25"/>
  <c r="J2409" i="25"/>
  <c r="J2408" i="25"/>
  <c r="J2407" i="25"/>
  <c r="J2406" i="25"/>
  <c r="J2405" i="25"/>
  <c r="J2404" i="25"/>
  <c r="J2403" i="25"/>
  <c r="J2402" i="25"/>
  <c r="J2401" i="25"/>
  <c r="J2400" i="25"/>
  <c r="J2399" i="25"/>
  <c r="J2398" i="25"/>
  <c r="J2397" i="25"/>
  <c r="J2396" i="25"/>
  <c r="J2395" i="25"/>
  <c r="J2394" i="25"/>
  <c r="J2393" i="25"/>
  <c r="J2392" i="25"/>
  <c r="J2391" i="25"/>
  <c r="J2390" i="25"/>
  <c r="J2389" i="25"/>
  <c r="J2388" i="25"/>
  <c r="J2387" i="25"/>
  <c r="J2386" i="25"/>
  <c r="J2385" i="25"/>
  <c r="J2384" i="25"/>
  <c r="J2383" i="25"/>
  <c r="J2382" i="25"/>
  <c r="J2381" i="25"/>
  <c r="J2380" i="25"/>
  <c r="J2379" i="25"/>
  <c r="J2378" i="25"/>
  <c r="J2377" i="25"/>
  <c r="J2376" i="25"/>
  <c r="J2375" i="25"/>
  <c r="J2374" i="25"/>
  <c r="J2373" i="25"/>
  <c r="J2372" i="25"/>
  <c r="J2371" i="25"/>
  <c r="J2370" i="25"/>
  <c r="J2369" i="25"/>
  <c r="J2368" i="25"/>
  <c r="J2367" i="25"/>
  <c r="J2366" i="25"/>
  <c r="J2365" i="25"/>
  <c r="J2364" i="25"/>
  <c r="J2363" i="25"/>
  <c r="J2362" i="25"/>
  <c r="J2361" i="25"/>
  <c r="J2360" i="25"/>
  <c r="J2359" i="25"/>
  <c r="J2358" i="25"/>
  <c r="J2357" i="25"/>
  <c r="J2356" i="25"/>
  <c r="J2355" i="25"/>
  <c r="J2354" i="25"/>
  <c r="J2353" i="25"/>
  <c r="J2352" i="25"/>
  <c r="J2351" i="25"/>
  <c r="J2350" i="25"/>
  <c r="J2349" i="25"/>
  <c r="J2348" i="25"/>
  <c r="J2347" i="25"/>
  <c r="J2346" i="25"/>
  <c r="J2345" i="25"/>
  <c r="J2344" i="25"/>
  <c r="J2343" i="25"/>
  <c r="J2342" i="25"/>
  <c r="J2341" i="25"/>
  <c r="J2340" i="25"/>
  <c r="J2339" i="25"/>
  <c r="J2338" i="25"/>
  <c r="J2337" i="25"/>
  <c r="J2336" i="25"/>
  <c r="J2335" i="25"/>
  <c r="J2334" i="25"/>
  <c r="J2333" i="25"/>
  <c r="J2332" i="25"/>
  <c r="J2331" i="25"/>
  <c r="J2330" i="25"/>
  <c r="J2329" i="25"/>
  <c r="J2328" i="25"/>
  <c r="J2327" i="25"/>
  <c r="J2326" i="25"/>
  <c r="J2325" i="25"/>
  <c r="J2324" i="25"/>
  <c r="J2323" i="25"/>
  <c r="J2322" i="25"/>
  <c r="J2321" i="25"/>
  <c r="J2320" i="25"/>
  <c r="J2319" i="25"/>
  <c r="J2318" i="25"/>
  <c r="J2317" i="25"/>
  <c r="J2316" i="25"/>
  <c r="J2315" i="25"/>
  <c r="J2314" i="25"/>
  <c r="J2313" i="25"/>
  <c r="J2312" i="25"/>
  <c r="J2311" i="25"/>
  <c r="J2310" i="25"/>
  <c r="J2309" i="25"/>
  <c r="J2308" i="25"/>
  <c r="J2307" i="25"/>
  <c r="J2306" i="25"/>
  <c r="J2305" i="25"/>
  <c r="J2304" i="25"/>
  <c r="J2303" i="25"/>
  <c r="J2302" i="25"/>
  <c r="J2301" i="25"/>
  <c r="J2300" i="25"/>
  <c r="J2299" i="25"/>
  <c r="J2298" i="25"/>
  <c r="J2297" i="25"/>
  <c r="J2296" i="25"/>
  <c r="J2295" i="25"/>
  <c r="J2294" i="25"/>
  <c r="J2293" i="25"/>
  <c r="J2292" i="25"/>
  <c r="J2291" i="25"/>
  <c r="J2290" i="25"/>
  <c r="J2289" i="25"/>
  <c r="J2288" i="25"/>
  <c r="J2287" i="25"/>
  <c r="J2286" i="25"/>
  <c r="J2285" i="25"/>
  <c r="J2284" i="25"/>
  <c r="J2283" i="25"/>
  <c r="J2282" i="25"/>
  <c r="J2281" i="25"/>
  <c r="J2280" i="25"/>
  <c r="J2279" i="25"/>
  <c r="J2278" i="25"/>
  <c r="J2277" i="25"/>
  <c r="J2276" i="25"/>
  <c r="J2275" i="25"/>
  <c r="J2274" i="25"/>
  <c r="J2273" i="25"/>
  <c r="J2272" i="25"/>
  <c r="J2271" i="25"/>
  <c r="J2270" i="25"/>
  <c r="J2269" i="25"/>
  <c r="J2268" i="25"/>
  <c r="J2267" i="25"/>
  <c r="J2266" i="25"/>
  <c r="J2265" i="25"/>
  <c r="J2264" i="25"/>
  <c r="J2263" i="25"/>
  <c r="J2262" i="25"/>
  <c r="J2261" i="25"/>
  <c r="J2260" i="25"/>
  <c r="J2259" i="25"/>
  <c r="J2258" i="25"/>
  <c r="J2257" i="25"/>
  <c r="J2256" i="25"/>
  <c r="J2255" i="25"/>
  <c r="J2254" i="25"/>
  <c r="J2253" i="25"/>
  <c r="J2252" i="25"/>
  <c r="J2251" i="25"/>
  <c r="J2250" i="25"/>
  <c r="J2249" i="25"/>
  <c r="J2248" i="25"/>
  <c r="J2247" i="25"/>
  <c r="J2246" i="25"/>
  <c r="J2245" i="25"/>
  <c r="J2244" i="25"/>
  <c r="J2243" i="25"/>
  <c r="J2242" i="25"/>
  <c r="J2241" i="25"/>
  <c r="J2240" i="25"/>
  <c r="J2239" i="25"/>
  <c r="J2238" i="25"/>
  <c r="J2237" i="25"/>
  <c r="J2236" i="25"/>
  <c r="J2235" i="25"/>
  <c r="J2234" i="25"/>
  <c r="J2233" i="25"/>
  <c r="J2232" i="25"/>
  <c r="J2231" i="25"/>
  <c r="J2230" i="25"/>
  <c r="J2229" i="25"/>
  <c r="J2228" i="25"/>
  <c r="J2227" i="25"/>
  <c r="J2226" i="25"/>
  <c r="J2225" i="25"/>
  <c r="J2224" i="25"/>
  <c r="J2223" i="25"/>
  <c r="J2222" i="25"/>
  <c r="J2221" i="25"/>
  <c r="J2220" i="25"/>
  <c r="J2219" i="25"/>
  <c r="J2218" i="25"/>
  <c r="J2217" i="25"/>
  <c r="J2216" i="25"/>
  <c r="J2215" i="25"/>
  <c r="J2214" i="25"/>
  <c r="J2213" i="25"/>
  <c r="J2212" i="25"/>
  <c r="J2211" i="25"/>
  <c r="J2210" i="25"/>
  <c r="J2209" i="25"/>
  <c r="J2208" i="25"/>
  <c r="J2207" i="25"/>
  <c r="J2206" i="25"/>
  <c r="J2205" i="25"/>
  <c r="J2204" i="25"/>
  <c r="J2203" i="25"/>
  <c r="J2202" i="25"/>
  <c r="J2201" i="25"/>
  <c r="J2200" i="25"/>
  <c r="J2199" i="25"/>
  <c r="J2198" i="25"/>
  <c r="J2197" i="25"/>
  <c r="J2196" i="25"/>
  <c r="J2195" i="25"/>
  <c r="J2194" i="25"/>
  <c r="J2193" i="25"/>
  <c r="J2192" i="25"/>
  <c r="J2191" i="25"/>
  <c r="J2190" i="25"/>
  <c r="J2189" i="25"/>
  <c r="J2188" i="25"/>
  <c r="J2187" i="25"/>
  <c r="J2186" i="25"/>
  <c r="J2185" i="25"/>
  <c r="J2184" i="25"/>
  <c r="J2183" i="25"/>
  <c r="J2182" i="25"/>
  <c r="J2181" i="25"/>
  <c r="J2180" i="25"/>
  <c r="J2179" i="25"/>
  <c r="J2178" i="25"/>
  <c r="J2177" i="25"/>
  <c r="J2176" i="25"/>
  <c r="J2175" i="25"/>
  <c r="J2174" i="25"/>
  <c r="J2173" i="25"/>
  <c r="J2172" i="25"/>
  <c r="J2171" i="25"/>
  <c r="J2170" i="25"/>
  <c r="J2169" i="25"/>
  <c r="J2168" i="25"/>
  <c r="J2167" i="25"/>
  <c r="J2166" i="25"/>
  <c r="J2165" i="25"/>
  <c r="J2164" i="25"/>
  <c r="J2163" i="25"/>
  <c r="J2162" i="25"/>
  <c r="J2161" i="25"/>
  <c r="J2160" i="25"/>
  <c r="J2159" i="25"/>
  <c r="J2158" i="25"/>
  <c r="J2157" i="25"/>
  <c r="J2156" i="25"/>
  <c r="J2155" i="25"/>
  <c r="J2154" i="25"/>
  <c r="J2153" i="25"/>
  <c r="J2152" i="25"/>
  <c r="J2151" i="25"/>
  <c r="J2150" i="25"/>
  <c r="J2149" i="25"/>
  <c r="J2148" i="25"/>
  <c r="J2147" i="25"/>
  <c r="J2146" i="25"/>
  <c r="J2145" i="25"/>
  <c r="J2144" i="25"/>
  <c r="J2143" i="25"/>
  <c r="J2142" i="25"/>
  <c r="J2141" i="25"/>
  <c r="J2140" i="25"/>
  <c r="J2139" i="25"/>
  <c r="J2138" i="25"/>
  <c r="J2137" i="25"/>
  <c r="J2136" i="25"/>
  <c r="J2135" i="25"/>
  <c r="J2134" i="25"/>
  <c r="J2133" i="25"/>
  <c r="J2132" i="25"/>
  <c r="J2131" i="25"/>
  <c r="J2130" i="25"/>
  <c r="J2129" i="25"/>
  <c r="J2128" i="25"/>
  <c r="J2127" i="25"/>
  <c r="J2126" i="25"/>
  <c r="J2125" i="25"/>
  <c r="J2124" i="25"/>
  <c r="J2123" i="25"/>
  <c r="J2122" i="25"/>
  <c r="J2121" i="25"/>
  <c r="J2120" i="25"/>
  <c r="J2119" i="25"/>
  <c r="J2118" i="25"/>
  <c r="J2117" i="25"/>
  <c r="J2116" i="25"/>
  <c r="J2115" i="25"/>
  <c r="J2114" i="25"/>
  <c r="J2113" i="25"/>
  <c r="J2112" i="25"/>
  <c r="J2111" i="25"/>
  <c r="J2110" i="25"/>
  <c r="J2109" i="25"/>
  <c r="J2108" i="25"/>
  <c r="J2107" i="25"/>
  <c r="J2106" i="25"/>
  <c r="J2105" i="25"/>
  <c r="J2104" i="25"/>
  <c r="J2103" i="25"/>
  <c r="J2102" i="25"/>
  <c r="J2101" i="25"/>
  <c r="J2100" i="25"/>
  <c r="J2099" i="25"/>
  <c r="J2098" i="25"/>
  <c r="J2097" i="25"/>
  <c r="J2096" i="25"/>
  <c r="J2095" i="25"/>
  <c r="J2094" i="25"/>
  <c r="J2093" i="25"/>
  <c r="J2092" i="25"/>
  <c r="J2091" i="25"/>
  <c r="J2090" i="25"/>
  <c r="J2089" i="25"/>
  <c r="J2088" i="25"/>
  <c r="J2087" i="25"/>
  <c r="J2086" i="25"/>
  <c r="J2085" i="25"/>
  <c r="J2084" i="25"/>
  <c r="J2083" i="25"/>
  <c r="J2082" i="25"/>
  <c r="J2081" i="25"/>
  <c r="J2080" i="25"/>
  <c r="J2079" i="25"/>
  <c r="J2078" i="25"/>
  <c r="J2077" i="25"/>
  <c r="J2076" i="25"/>
  <c r="J2075" i="25"/>
  <c r="J2074" i="25"/>
  <c r="J2073" i="25"/>
  <c r="J2072" i="25"/>
  <c r="J2071" i="25"/>
  <c r="J2070" i="25"/>
  <c r="J2069" i="25"/>
  <c r="J2068" i="25"/>
  <c r="J2067" i="25"/>
  <c r="J2066" i="25"/>
  <c r="J2065" i="25"/>
  <c r="J2064" i="25"/>
  <c r="J2063" i="25"/>
  <c r="J2062" i="25"/>
  <c r="J2061" i="25"/>
  <c r="J2060" i="25"/>
  <c r="J2059" i="25"/>
  <c r="J2058" i="25"/>
  <c r="J2057" i="25"/>
  <c r="J2056" i="25"/>
  <c r="J2055" i="25"/>
  <c r="J2054" i="25"/>
  <c r="J2053" i="25"/>
  <c r="J2052" i="25"/>
  <c r="J2051" i="25"/>
  <c r="J2050" i="25"/>
  <c r="J2049" i="25"/>
  <c r="J2048" i="25"/>
  <c r="J2047" i="25"/>
  <c r="J2046" i="25"/>
  <c r="J2045" i="25"/>
  <c r="J2044" i="25"/>
  <c r="J2043" i="25"/>
  <c r="J2042" i="25"/>
  <c r="J2041" i="25"/>
  <c r="J2040" i="25"/>
  <c r="J2039" i="25"/>
  <c r="J2038" i="25"/>
  <c r="J2037" i="25"/>
  <c r="J2036" i="25"/>
  <c r="J2035" i="25"/>
  <c r="J2034" i="25"/>
  <c r="J2033" i="25"/>
  <c r="J2032" i="25"/>
  <c r="J2031" i="25"/>
  <c r="J2030" i="25"/>
  <c r="J2029" i="25"/>
  <c r="J2028" i="25"/>
  <c r="J2027" i="25"/>
  <c r="J2026" i="25"/>
  <c r="J2025" i="25"/>
  <c r="J2024" i="25"/>
  <c r="J2023" i="25"/>
  <c r="J2022" i="25"/>
  <c r="J2021" i="25"/>
  <c r="J2020" i="25"/>
  <c r="J2019" i="25"/>
  <c r="J2018" i="25"/>
  <c r="J2017" i="25"/>
  <c r="J2016" i="25"/>
  <c r="J2015" i="25"/>
  <c r="J2014" i="25"/>
  <c r="J2013" i="25"/>
  <c r="J2012" i="25"/>
  <c r="J2011" i="25"/>
  <c r="J2010" i="25"/>
  <c r="J2009" i="25"/>
  <c r="J2008" i="25"/>
  <c r="J2007" i="25"/>
  <c r="J2006" i="25"/>
  <c r="J2005" i="25"/>
  <c r="J2004" i="25"/>
  <c r="J2003" i="25"/>
  <c r="J2002" i="25"/>
  <c r="J2001" i="25"/>
  <c r="J2000" i="25"/>
  <c r="J1999" i="25"/>
  <c r="J1998" i="25"/>
  <c r="J1997" i="25"/>
  <c r="J1996" i="25"/>
  <c r="J1995" i="25"/>
  <c r="J1994" i="25"/>
  <c r="J1993" i="25"/>
  <c r="J1992" i="25"/>
  <c r="J1991" i="25"/>
  <c r="J1990" i="25"/>
  <c r="J1989" i="25"/>
  <c r="J1988" i="25"/>
  <c r="J1987" i="25"/>
  <c r="J1986" i="25"/>
  <c r="J1985" i="25"/>
  <c r="J1984" i="25"/>
  <c r="J1983" i="25"/>
  <c r="J1982" i="25"/>
  <c r="J1981" i="25"/>
  <c r="J1980" i="25"/>
  <c r="J1979" i="25"/>
  <c r="J1978" i="25"/>
  <c r="J1977" i="25"/>
  <c r="J1976" i="25"/>
  <c r="J1975" i="25"/>
  <c r="J1974" i="25"/>
  <c r="J1973" i="25"/>
  <c r="J1972" i="25"/>
  <c r="J1971" i="25"/>
  <c r="J1970" i="25"/>
  <c r="J1969" i="25"/>
  <c r="J1968" i="25"/>
  <c r="J1967" i="25"/>
  <c r="J1966" i="25"/>
  <c r="J1965" i="25"/>
  <c r="J1964" i="25"/>
  <c r="J1963" i="25"/>
  <c r="J1962" i="25"/>
  <c r="J1961" i="25"/>
  <c r="J1960" i="25"/>
  <c r="J1959" i="25"/>
  <c r="J1958" i="25"/>
  <c r="J1957" i="25"/>
  <c r="J1956" i="25"/>
  <c r="J1955" i="25"/>
  <c r="J1954" i="25"/>
  <c r="J1953" i="25"/>
  <c r="J1952" i="25"/>
  <c r="J1951" i="25"/>
  <c r="J1950" i="25"/>
  <c r="J1949" i="25"/>
  <c r="J1948" i="25"/>
  <c r="J1947" i="25"/>
  <c r="J1946" i="25"/>
  <c r="J1945" i="25"/>
  <c r="J1944" i="25"/>
  <c r="J1943" i="25"/>
  <c r="J1942" i="25"/>
  <c r="J1941" i="25"/>
  <c r="J1940" i="25"/>
  <c r="J1939" i="25"/>
  <c r="J1938" i="25"/>
  <c r="J1937" i="25"/>
  <c r="J1936" i="25"/>
  <c r="J1935" i="25"/>
  <c r="J1934" i="25"/>
  <c r="J1933" i="25"/>
  <c r="J1932" i="25"/>
  <c r="J1931" i="25"/>
  <c r="J1930" i="25"/>
  <c r="J1929" i="25"/>
  <c r="J1928" i="25"/>
  <c r="J1927" i="25"/>
  <c r="J1926" i="25"/>
  <c r="J1925" i="25"/>
  <c r="J1924" i="25"/>
  <c r="J1923" i="25"/>
  <c r="J1922" i="25"/>
  <c r="J1921" i="25"/>
  <c r="J1920" i="25"/>
  <c r="J1919" i="25"/>
  <c r="J1918" i="25"/>
  <c r="J1917" i="25"/>
  <c r="J1916" i="25"/>
  <c r="J1915" i="25"/>
  <c r="J1914" i="25"/>
  <c r="J1913" i="25"/>
  <c r="J1912" i="25"/>
  <c r="J1911" i="25"/>
  <c r="J1910" i="25"/>
  <c r="J1909" i="25"/>
  <c r="J1908" i="25"/>
  <c r="J1907" i="25"/>
  <c r="J1906" i="25"/>
  <c r="J1905" i="25"/>
  <c r="J1904" i="25"/>
  <c r="J1903" i="25"/>
  <c r="J1902" i="25"/>
  <c r="J1901" i="25"/>
  <c r="J1900" i="25"/>
  <c r="J1899" i="25"/>
  <c r="J1898" i="25"/>
  <c r="J1897" i="25"/>
  <c r="J1896" i="25"/>
  <c r="J1895" i="25"/>
  <c r="J1894" i="25"/>
  <c r="J1893" i="25"/>
  <c r="J1892" i="25"/>
  <c r="J1891" i="25"/>
  <c r="J1890" i="25"/>
  <c r="J1889" i="25"/>
  <c r="J1888" i="25"/>
  <c r="J1887" i="25"/>
  <c r="J1886" i="25"/>
  <c r="J1885" i="25"/>
  <c r="J1884" i="25"/>
  <c r="J1883" i="25"/>
  <c r="J1882" i="25"/>
  <c r="J1881" i="25"/>
  <c r="J1880" i="25"/>
  <c r="J1879" i="25"/>
  <c r="J1878" i="25"/>
  <c r="J1877" i="25"/>
  <c r="J1876" i="25"/>
  <c r="J1875" i="25"/>
  <c r="J1874" i="25"/>
  <c r="J1873" i="25"/>
  <c r="J1872" i="25"/>
  <c r="J1871" i="25"/>
  <c r="J1870" i="25"/>
  <c r="J1869" i="25"/>
  <c r="J1868" i="25"/>
  <c r="J1867" i="25"/>
  <c r="J1866" i="25"/>
  <c r="J1865" i="25"/>
  <c r="J1864" i="25"/>
  <c r="J1863" i="25"/>
  <c r="J1862" i="25"/>
  <c r="J1861" i="25"/>
  <c r="J1860" i="25"/>
  <c r="J1859" i="25"/>
  <c r="J1858" i="25"/>
  <c r="J1857" i="25"/>
  <c r="J1856" i="25"/>
  <c r="J1855" i="25"/>
  <c r="J1854" i="25"/>
  <c r="J1853" i="25"/>
  <c r="J1852" i="25"/>
  <c r="J1851" i="25"/>
  <c r="J1850" i="25"/>
  <c r="J1849" i="25"/>
  <c r="J1848" i="25"/>
  <c r="J1847" i="25"/>
  <c r="J1846" i="25"/>
  <c r="J1845" i="25"/>
  <c r="J1844" i="25"/>
  <c r="J1843" i="25"/>
  <c r="J1842" i="25"/>
  <c r="J1841" i="25"/>
  <c r="J1840" i="25"/>
  <c r="J1839" i="25"/>
  <c r="J1838" i="25"/>
  <c r="J1837" i="25"/>
  <c r="J1836" i="25"/>
  <c r="J1835" i="25"/>
  <c r="J1834" i="25"/>
  <c r="J1833" i="25"/>
  <c r="J1832" i="25"/>
  <c r="J1831" i="25"/>
  <c r="J1830" i="25"/>
  <c r="J1829" i="25"/>
  <c r="J1828" i="25"/>
  <c r="J1827" i="25"/>
  <c r="J1826" i="25"/>
  <c r="J1825" i="25"/>
  <c r="J1824" i="25"/>
  <c r="J1823" i="25"/>
  <c r="J1822" i="25"/>
  <c r="J1821" i="25"/>
  <c r="J1820" i="25"/>
  <c r="J1819" i="25"/>
  <c r="J1818" i="25"/>
  <c r="J1817" i="25"/>
  <c r="J1816" i="25"/>
  <c r="J1815" i="25"/>
  <c r="J1814" i="25"/>
  <c r="J1813" i="25"/>
  <c r="J1812" i="25"/>
  <c r="J1811" i="25"/>
  <c r="J1810" i="25"/>
  <c r="J1809" i="25"/>
  <c r="J1808" i="25"/>
  <c r="J1807" i="25"/>
  <c r="J1806" i="25"/>
  <c r="J1805" i="25"/>
  <c r="J1804" i="25"/>
  <c r="J1803" i="25"/>
  <c r="J1802" i="25"/>
  <c r="J1801" i="25"/>
  <c r="J1800" i="25"/>
  <c r="J1799" i="25"/>
  <c r="J1798" i="25"/>
  <c r="J1797" i="25"/>
  <c r="J1796" i="25"/>
  <c r="J1795" i="25"/>
  <c r="J1794" i="25"/>
  <c r="J1793" i="25"/>
  <c r="J1792" i="25"/>
  <c r="J1791" i="25"/>
  <c r="J1790" i="25"/>
  <c r="J1789" i="25"/>
  <c r="J1788" i="25"/>
  <c r="J1787" i="25"/>
  <c r="J1786" i="25"/>
  <c r="J1785" i="25"/>
  <c r="J1784" i="25"/>
  <c r="J1783" i="25"/>
  <c r="J1782" i="25"/>
  <c r="J1781" i="25"/>
  <c r="J1780" i="25"/>
  <c r="J1779" i="25"/>
  <c r="J1778" i="25"/>
  <c r="J1777" i="25"/>
  <c r="J1776" i="25"/>
  <c r="J1775" i="25"/>
  <c r="J1774" i="25"/>
  <c r="J1773" i="25"/>
  <c r="J1772" i="25"/>
  <c r="J1771" i="25"/>
  <c r="J1770" i="25"/>
  <c r="J1769" i="25"/>
  <c r="J1768" i="25"/>
  <c r="J1767" i="25"/>
  <c r="J1766" i="25"/>
  <c r="J1765" i="25"/>
  <c r="J1764" i="25"/>
  <c r="J1763" i="25"/>
  <c r="J1762" i="25"/>
  <c r="J1761" i="25"/>
  <c r="J1760" i="25"/>
  <c r="J1759" i="25"/>
  <c r="J1758" i="25"/>
  <c r="J1757" i="25"/>
  <c r="J1756" i="25"/>
  <c r="J1755" i="25"/>
  <c r="J1754" i="25"/>
  <c r="J1753" i="25"/>
  <c r="J1752" i="25"/>
  <c r="J1751" i="25"/>
  <c r="J1750" i="25"/>
  <c r="J1749" i="25"/>
  <c r="J1748" i="25"/>
  <c r="J1747" i="25"/>
  <c r="J1746" i="25"/>
  <c r="J1745" i="25"/>
  <c r="J1744" i="25"/>
  <c r="J1743" i="25"/>
  <c r="J1742" i="25"/>
  <c r="J1741" i="25"/>
  <c r="J1740" i="25"/>
  <c r="J1739" i="25"/>
  <c r="J1738" i="25"/>
  <c r="J1737" i="25"/>
  <c r="J1736" i="25"/>
  <c r="J1735" i="25"/>
  <c r="J1734" i="25"/>
  <c r="J1733" i="25"/>
  <c r="J1732" i="25"/>
  <c r="J1731" i="25"/>
  <c r="J1730" i="25"/>
  <c r="J1729" i="25"/>
  <c r="J1728" i="25"/>
  <c r="J1727" i="25"/>
  <c r="J1726" i="25"/>
  <c r="J1725" i="25"/>
  <c r="J1724" i="25"/>
  <c r="J1723" i="25"/>
  <c r="J1722" i="25"/>
  <c r="J1721" i="25"/>
  <c r="J1720" i="25"/>
  <c r="J1719" i="25"/>
  <c r="J1718" i="25"/>
  <c r="J1717" i="25"/>
  <c r="J1716" i="25"/>
  <c r="J1715" i="25"/>
  <c r="J1714" i="25"/>
  <c r="J1713" i="25"/>
  <c r="J1712" i="25"/>
  <c r="J1711" i="25"/>
  <c r="J1710" i="25"/>
  <c r="J1709" i="25"/>
  <c r="J1708" i="25"/>
  <c r="J1707" i="25"/>
  <c r="J1706" i="25"/>
  <c r="J1705" i="25"/>
  <c r="J1704" i="25"/>
  <c r="J1703" i="25"/>
  <c r="J1702" i="25"/>
  <c r="J1701" i="25"/>
  <c r="J1700" i="25"/>
  <c r="J1699" i="25"/>
  <c r="J1698" i="25"/>
  <c r="J1697" i="25"/>
  <c r="J1696" i="25"/>
  <c r="J1695" i="25"/>
  <c r="J1694" i="25"/>
  <c r="J1693" i="25"/>
  <c r="J1692" i="25"/>
  <c r="J1691" i="25"/>
  <c r="J1690" i="25"/>
  <c r="J1689" i="25"/>
  <c r="J1688" i="25"/>
  <c r="J1687" i="25"/>
  <c r="J1686" i="25"/>
  <c r="J1685" i="25"/>
  <c r="J1684" i="25"/>
  <c r="J1683" i="25"/>
  <c r="J1682" i="25"/>
  <c r="J1681" i="25"/>
  <c r="J1680" i="25"/>
  <c r="J1679" i="25"/>
  <c r="J1678" i="25"/>
  <c r="J1677" i="25"/>
  <c r="J1676" i="25"/>
  <c r="J1675" i="25"/>
  <c r="J1674" i="25"/>
  <c r="J1673" i="25"/>
  <c r="J1672" i="25"/>
  <c r="J1671" i="25"/>
  <c r="J1670" i="25"/>
  <c r="J1669" i="25"/>
  <c r="J1668" i="25"/>
  <c r="J1667" i="25"/>
  <c r="J1666" i="25"/>
  <c r="J1665" i="25"/>
  <c r="J1664" i="25"/>
  <c r="J1663" i="25"/>
  <c r="J1662" i="25"/>
  <c r="J1661" i="25"/>
  <c r="J1660" i="25"/>
  <c r="J1659" i="25"/>
  <c r="J1658" i="25"/>
  <c r="J1657" i="25"/>
  <c r="J1656" i="25"/>
  <c r="J1655" i="25"/>
  <c r="J1654" i="25"/>
  <c r="J1653" i="25"/>
  <c r="J1652" i="25"/>
  <c r="J1651" i="25"/>
  <c r="J1650" i="25"/>
  <c r="J1649" i="25"/>
  <c r="J1648" i="25"/>
  <c r="J1647" i="25"/>
  <c r="J1646" i="25"/>
  <c r="J1645" i="25"/>
  <c r="J1644" i="25"/>
  <c r="J1643" i="25"/>
  <c r="J1642" i="25"/>
  <c r="J1641" i="25"/>
  <c r="J1640" i="25"/>
  <c r="J1639" i="25"/>
  <c r="J1638" i="25"/>
  <c r="J1637" i="25"/>
  <c r="J1636" i="25"/>
  <c r="J1635" i="25"/>
  <c r="J1634" i="25"/>
  <c r="J1633" i="25"/>
  <c r="J1632" i="25"/>
  <c r="J1631" i="25"/>
  <c r="J1630" i="25"/>
  <c r="J1629" i="25"/>
  <c r="J1628" i="25"/>
  <c r="J1627" i="25"/>
  <c r="J1626" i="25"/>
  <c r="J1625" i="25"/>
  <c r="J1624" i="25"/>
  <c r="J1623" i="25"/>
  <c r="J1622" i="25"/>
  <c r="J1621" i="25"/>
  <c r="J1620" i="25"/>
  <c r="J1619" i="25"/>
  <c r="J1618" i="25"/>
  <c r="J1617" i="25"/>
  <c r="J1616" i="25"/>
  <c r="J1615" i="25"/>
  <c r="J1614" i="25"/>
  <c r="J1613" i="25"/>
  <c r="J1612" i="25"/>
  <c r="J1611" i="25"/>
  <c r="J1610" i="25"/>
  <c r="J1609" i="25"/>
  <c r="J1608" i="25"/>
  <c r="J1607" i="25"/>
  <c r="J1606" i="25"/>
  <c r="J1605" i="25"/>
  <c r="J1604" i="25"/>
  <c r="J1603" i="25"/>
  <c r="J1602" i="25"/>
  <c r="J1601" i="25"/>
  <c r="J1600" i="25"/>
  <c r="J1599" i="25"/>
  <c r="J1598" i="25"/>
  <c r="J1597" i="25"/>
  <c r="J1596" i="25"/>
  <c r="J1595" i="25"/>
  <c r="J1594" i="25"/>
  <c r="J1593" i="25"/>
  <c r="J1592" i="25"/>
  <c r="J1591" i="25"/>
  <c r="J1590" i="25"/>
  <c r="J1589" i="25"/>
  <c r="J1588" i="25"/>
  <c r="J1587" i="25"/>
  <c r="J1586" i="25"/>
  <c r="J1585" i="25"/>
  <c r="J1584" i="25"/>
  <c r="J1583" i="25"/>
  <c r="J1582" i="25"/>
  <c r="J1581" i="25"/>
  <c r="J1580" i="25"/>
  <c r="J1579" i="25"/>
  <c r="J1578" i="25"/>
  <c r="J1577" i="25"/>
  <c r="J1576" i="25"/>
  <c r="J1575" i="25"/>
  <c r="J1574" i="25"/>
  <c r="J1573" i="25"/>
  <c r="J1572" i="25"/>
  <c r="J1571" i="25"/>
  <c r="J1570" i="25"/>
  <c r="J1569" i="25"/>
  <c r="J1568" i="25"/>
  <c r="J1567" i="25"/>
  <c r="J1566" i="25"/>
  <c r="J1565" i="25"/>
  <c r="J1564" i="25"/>
  <c r="J1563" i="25"/>
  <c r="J1562" i="25"/>
  <c r="J1561" i="25"/>
  <c r="J1560" i="25"/>
  <c r="J1559" i="25"/>
  <c r="J1558" i="25"/>
  <c r="J1557" i="25"/>
  <c r="J1556" i="25"/>
  <c r="J1555" i="25"/>
  <c r="J1554" i="25"/>
  <c r="J1553" i="25"/>
  <c r="J1552" i="25"/>
  <c r="J1551" i="25"/>
  <c r="J1550" i="25"/>
  <c r="J1549" i="25"/>
  <c r="J1548" i="25"/>
  <c r="J1547" i="25"/>
  <c r="J1546" i="25"/>
  <c r="J1545" i="25"/>
  <c r="J1544" i="25"/>
  <c r="J1543" i="25"/>
  <c r="J1542" i="25"/>
  <c r="J1541" i="25"/>
  <c r="J1540" i="25"/>
  <c r="J1539" i="25"/>
  <c r="J1538" i="25"/>
  <c r="J1537" i="25"/>
  <c r="J1536" i="25"/>
  <c r="J1535" i="25"/>
  <c r="J1534" i="25"/>
  <c r="J1533" i="25"/>
  <c r="J1532" i="25"/>
  <c r="J1531" i="25"/>
  <c r="J1530" i="25"/>
  <c r="J1529" i="25"/>
  <c r="J1528" i="25"/>
  <c r="J1527" i="25"/>
  <c r="J1526" i="25"/>
  <c r="J1525" i="25"/>
  <c r="J1524" i="25"/>
  <c r="J1523" i="25"/>
  <c r="J1522" i="25"/>
  <c r="J1521" i="25"/>
  <c r="J1520" i="25"/>
  <c r="J1519" i="25"/>
  <c r="J1518" i="25"/>
  <c r="J1517" i="25"/>
  <c r="J1516" i="25"/>
  <c r="J1515" i="25"/>
  <c r="J1514" i="25"/>
  <c r="J1513" i="25"/>
  <c r="J1512" i="25"/>
  <c r="J1511" i="25"/>
  <c r="J1510" i="25"/>
  <c r="J1509" i="25"/>
  <c r="J1508" i="25"/>
  <c r="J1507" i="25"/>
  <c r="J1506" i="25"/>
  <c r="J1505" i="25"/>
  <c r="J1504" i="25"/>
  <c r="J1503" i="25"/>
  <c r="J1502" i="25"/>
  <c r="J1501" i="25"/>
  <c r="J1500" i="25"/>
  <c r="J1499" i="25"/>
  <c r="J1498" i="25"/>
  <c r="J1497" i="25"/>
  <c r="J1496" i="25"/>
  <c r="J1495" i="25"/>
  <c r="J1494" i="25"/>
  <c r="J1493" i="25"/>
  <c r="J1492" i="25"/>
  <c r="J1491" i="25"/>
  <c r="J1490" i="25"/>
  <c r="J1489" i="25"/>
  <c r="J1488" i="25"/>
  <c r="J1487" i="25"/>
  <c r="J1486" i="25"/>
  <c r="J1485" i="25"/>
  <c r="J1484" i="25"/>
  <c r="J1483" i="25"/>
  <c r="J1482" i="25"/>
  <c r="J1481" i="25"/>
  <c r="J1480" i="25"/>
  <c r="J1479" i="25"/>
  <c r="J1478" i="25"/>
  <c r="J1477" i="25"/>
  <c r="J1476" i="25"/>
  <c r="J1475" i="25"/>
  <c r="J1474" i="25"/>
  <c r="J1473" i="25"/>
  <c r="J1472" i="25"/>
  <c r="J1471" i="25"/>
  <c r="J1470" i="25"/>
  <c r="J1469" i="25"/>
  <c r="J1468" i="25"/>
  <c r="J1467" i="25"/>
  <c r="J1466" i="25"/>
  <c r="J1465" i="25"/>
  <c r="J1464" i="25"/>
  <c r="J1463" i="25"/>
  <c r="J1462" i="25"/>
  <c r="J1461" i="25"/>
  <c r="J1460" i="25"/>
  <c r="J1459" i="25"/>
  <c r="J1458" i="25"/>
  <c r="J1457" i="25"/>
  <c r="J1456" i="25"/>
  <c r="J1455" i="25"/>
  <c r="J1454" i="25"/>
  <c r="J1453" i="25"/>
  <c r="J1452" i="25"/>
  <c r="J1451" i="25"/>
  <c r="J1450" i="25"/>
  <c r="J1449" i="25"/>
  <c r="J1448" i="25"/>
  <c r="J1447" i="25"/>
  <c r="J1446" i="25"/>
  <c r="J1445" i="25"/>
  <c r="J1444" i="25"/>
  <c r="J1443" i="25"/>
  <c r="J1442" i="25"/>
  <c r="J1441" i="25"/>
  <c r="J1440" i="25"/>
  <c r="J1439" i="25"/>
  <c r="J1438" i="25"/>
  <c r="J1437" i="25"/>
  <c r="J1436" i="25"/>
  <c r="J1435" i="25"/>
  <c r="J1434" i="25"/>
  <c r="J1433" i="25"/>
  <c r="J1432" i="25"/>
  <c r="J1431" i="25"/>
  <c r="J1430" i="25"/>
  <c r="J1429" i="25"/>
  <c r="J1428" i="25"/>
  <c r="J1427" i="25"/>
  <c r="J1426" i="25"/>
  <c r="J1425" i="25"/>
  <c r="J1424" i="25"/>
  <c r="J1423" i="25"/>
  <c r="J1422" i="25"/>
  <c r="J1421" i="25"/>
  <c r="J1420" i="25"/>
  <c r="J1419" i="25"/>
  <c r="J1418" i="25"/>
  <c r="J1417" i="25"/>
  <c r="J1416" i="25"/>
  <c r="J1415" i="25"/>
  <c r="J1414" i="25"/>
  <c r="J1413" i="25"/>
  <c r="J1412" i="25"/>
  <c r="J1411" i="25"/>
  <c r="J1410" i="25"/>
  <c r="J1409" i="25"/>
  <c r="J1408" i="25"/>
  <c r="J1407" i="25"/>
  <c r="J1406" i="25"/>
  <c r="J1405" i="25"/>
  <c r="J1404" i="25"/>
  <c r="J1403" i="25"/>
  <c r="J1402" i="25"/>
  <c r="J1401" i="25"/>
  <c r="J1400" i="25"/>
  <c r="J1399" i="25"/>
  <c r="J1398" i="25"/>
  <c r="J1397" i="25"/>
  <c r="J1396" i="25"/>
  <c r="J1395" i="25"/>
  <c r="J1394" i="25"/>
  <c r="J1393" i="25"/>
  <c r="J1392" i="25"/>
  <c r="J1391" i="25"/>
  <c r="J1390" i="25"/>
  <c r="J1389" i="25"/>
  <c r="J1388" i="25"/>
  <c r="J1387" i="25"/>
  <c r="J1386" i="25"/>
  <c r="J1385" i="25"/>
  <c r="J1384" i="25"/>
  <c r="J1383" i="25"/>
  <c r="J1382" i="25"/>
  <c r="J1381" i="25"/>
  <c r="J1380" i="25"/>
  <c r="J1379" i="25"/>
  <c r="J1378" i="25"/>
  <c r="J1377" i="25"/>
  <c r="J1376" i="25"/>
  <c r="J1375" i="25"/>
  <c r="J1374" i="25"/>
  <c r="J1373" i="25"/>
  <c r="J1372" i="25"/>
  <c r="J1371" i="25"/>
  <c r="J1370" i="25"/>
  <c r="J1369" i="25"/>
  <c r="J1368" i="25"/>
  <c r="J1367" i="25"/>
  <c r="J1366" i="25"/>
  <c r="J1365" i="25"/>
  <c r="J1364" i="25"/>
  <c r="J1363" i="25"/>
  <c r="J1362" i="25"/>
  <c r="J1361" i="25"/>
  <c r="J1360" i="25"/>
  <c r="J1359" i="25"/>
  <c r="J1358" i="25"/>
  <c r="J1357" i="25"/>
  <c r="J1356" i="25"/>
  <c r="J1355" i="25"/>
  <c r="J1354" i="25"/>
  <c r="J1353" i="25"/>
  <c r="J1352" i="25"/>
  <c r="J1351" i="25"/>
  <c r="J1350" i="25"/>
  <c r="J1349" i="25"/>
  <c r="J1348" i="25"/>
  <c r="J1347" i="25"/>
  <c r="J1346" i="25"/>
  <c r="J1345" i="25"/>
  <c r="J1344" i="25"/>
  <c r="J1343" i="25"/>
  <c r="J1342" i="25"/>
  <c r="J1341" i="25"/>
  <c r="J1340" i="25"/>
  <c r="J1339" i="25"/>
  <c r="J1338" i="25"/>
  <c r="J1337" i="25"/>
  <c r="J1336" i="25"/>
  <c r="J1335" i="25"/>
  <c r="J1334" i="25"/>
  <c r="J1333" i="25"/>
  <c r="J1332" i="25"/>
  <c r="J1331" i="25"/>
  <c r="J1330" i="25"/>
  <c r="J1329" i="25"/>
  <c r="J1328" i="25"/>
  <c r="J1327" i="25"/>
  <c r="J1326" i="25"/>
  <c r="J1325" i="25"/>
  <c r="J1324" i="25"/>
  <c r="J1323" i="25"/>
  <c r="J1322" i="25"/>
  <c r="J1321" i="25"/>
  <c r="J1320" i="25"/>
  <c r="J1319" i="25"/>
  <c r="J1318" i="25"/>
  <c r="J1317" i="25"/>
  <c r="J1316" i="25"/>
  <c r="J1315" i="25"/>
  <c r="J1314" i="25"/>
  <c r="J1313" i="25"/>
  <c r="J1312" i="25"/>
  <c r="J1311" i="25"/>
  <c r="J1310" i="25"/>
  <c r="J1309" i="25"/>
  <c r="J1308" i="25"/>
  <c r="J1307" i="25"/>
  <c r="J1306" i="25"/>
  <c r="J1305" i="25"/>
  <c r="J1304" i="25"/>
  <c r="J1303" i="25"/>
  <c r="J1302" i="25"/>
  <c r="J1301" i="25"/>
  <c r="J1300" i="25"/>
  <c r="J1299" i="25"/>
  <c r="J1298" i="25"/>
  <c r="J1297" i="25"/>
  <c r="J1296" i="25"/>
  <c r="J1295" i="25"/>
  <c r="J1294" i="25"/>
  <c r="J1293" i="25"/>
  <c r="J1292" i="25"/>
  <c r="J1291" i="25"/>
  <c r="J1290" i="25"/>
  <c r="J1289" i="25"/>
  <c r="J1288" i="25"/>
  <c r="J1287" i="25"/>
  <c r="J1286" i="25"/>
  <c r="J1285" i="25"/>
  <c r="J1284" i="25"/>
  <c r="J1283" i="25"/>
  <c r="J1282" i="25"/>
  <c r="J1281" i="25"/>
  <c r="J1280" i="25"/>
  <c r="J1279" i="25"/>
  <c r="J1278" i="25"/>
  <c r="J1277" i="25"/>
  <c r="J1276" i="25"/>
  <c r="J1275" i="25"/>
  <c r="J1274" i="25"/>
  <c r="J1273" i="25"/>
  <c r="J1272" i="25"/>
  <c r="J1271" i="25"/>
  <c r="J1270" i="25"/>
  <c r="J1269" i="25"/>
  <c r="J1268" i="25"/>
  <c r="J1267" i="25"/>
  <c r="J1266" i="25"/>
  <c r="J1265" i="25"/>
  <c r="J1264" i="25"/>
  <c r="J1263" i="25"/>
  <c r="J1262" i="25"/>
  <c r="J1261" i="25"/>
  <c r="J1260" i="25"/>
  <c r="J1259" i="25"/>
  <c r="J1258" i="25"/>
  <c r="J1257" i="25"/>
  <c r="J1256" i="25"/>
  <c r="J1255" i="25"/>
  <c r="J1254" i="25"/>
  <c r="J1253" i="25"/>
  <c r="J1252" i="25"/>
  <c r="J1251" i="25"/>
  <c r="J1250" i="25"/>
  <c r="J1249" i="25"/>
  <c r="J1248" i="25"/>
  <c r="J1247" i="25"/>
  <c r="J1246" i="25"/>
  <c r="J1245" i="25"/>
  <c r="J1244" i="25"/>
  <c r="J1243" i="25"/>
  <c r="J1242" i="25"/>
  <c r="J1241" i="25"/>
  <c r="J1240" i="25"/>
  <c r="J1239" i="25"/>
  <c r="J1238" i="25"/>
  <c r="J1237" i="25"/>
  <c r="J1236" i="25"/>
  <c r="J1235" i="25"/>
  <c r="J1234" i="25"/>
  <c r="J1233" i="25"/>
  <c r="J1232" i="25"/>
  <c r="J1231" i="25"/>
  <c r="J1230" i="25"/>
  <c r="J1229" i="25"/>
  <c r="J1228" i="25"/>
  <c r="J1227" i="25"/>
  <c r="J1226" i="25"/>
  <c r="J1225" i="25"/>
  <c r="J1224" i="25"/>
  <c r="J1223" i="25"/>
  <c r="J1222" i="25"/>
  <c r="J1221" i="25"/>
  <c r="J1220" i="25"/>
  <c r="J1219" i="25"/>
  <c r="J1218" i="25"/>
  <c r="J1217" i="25"/>
  <c r="J1216" i="25"/>
  <c r="J1215" i="25"/>
  <c r="J1214" i="25"/>
  <c r="J1213" i="25"/>
  <c r="J1212" i="25"/>
  <c r="J1211" i="25"/>
  <c r="J1210" i="25"/>
  <c r="J1209" i="25"/>
  <c r="J1208" i="25"/>
  <c r="J1207" i="25"/>
  <c r="J1206" i="25"/>
  <c r="J1205" i="25"/>
  <c r="J1204" i="25"/>
  <c r="J1203" i="25"/>
  <c r="J1202" i="25"/>
  <c r="J1201" i="25"/>
  <c r="J1200" i="25"/>
  <c r="J1199" i="25"/>
  <c r="J1198" i="25"/>
  <c r="J1197" i="25"/>
  <c r="J1196" i="25"/>
  <c r="J1195" i="25"/>
  <c r="J1194" i="25"/>
  <c r="J1193" i="25"/>
  <c r="J1192" i="25"/>
  <c r="J1191" i="25"/>
  <c r="J1190" i="25"/>
  <c r="J1189" i="25"/>
  <c r="J1188" i="25"/>
  <c r="J1187" i="25"/>
  <c r="J1186" i="25"/>
  <c r="J1185" i="25"/>
  <c r="J1184" i="25"/>
  <c r="J1183" i="25"/>
  <c r="J1182" i="25"/>
  <c r="J1181" i="25"/>
  <c r="J1180" i="25"/>
  <c r="J1179" i="25"/>
  <c r="J1178" i="25"/>
  <c r="J1177" i="25"/>
  <c r="J1176" i="25"/>
  <c r="J1175" i="25"/>
  <c r="J1174" i="25"/>
  <c r="J1173" i="25"/>
  <c r="J1172" i="25"/>
  <c r="J1171" i="25"/>
  <c r="J1170" i="25"/>
  <c r="J1169" i="25"/>
  <c r="J1168" i="25"/>
  <c r="J1167" i="25"/>
  <c r="J1166" i="25"/>
  <c r="J1165" i="25"/>
  <c r="J1164" i="25"/>
  <c r="J1163" i="25"/>
  <c r="J1162" i="25"/>
  <c r="J1161" i="25"/>
  <c r="J1160" i="25"/>
  <c r="J1159" i="25"/>
  <c r="J1158" i="25"/>
  <c r="J1157" i="25"/>
  <c r="J1156" i="25"/>
  <c r="J1155" i="25"/>
  <c r="J1154" i="25"/>
  <c r="J1153" i="25"/>
  <c r="J1152" i="25"/>
  <c r="J1151" i="25"/>
  <c r="J1150" i="25"/>
  <c r="J1149" i="25"/>
  <c r="J1148" i="25"/>
  <c r="J1147" i="25"/>
  <c r="J1146" i="25"/>
  <c r="J1145" i="25"/>
  <c r="J1144" i="25"/>
  <c r="J1143" i="25"/>
  <c r="J1142" i="25"/>
  <c r="J1141" i="25"/>
  <c r="J1140" i="25"/>
  <c r="J1139" i="25"/>
  <c r="J1138" i="25"/>
  <c r="J1137" i="25"/>
  <c r="J1136" i="25"/>
  <c r="J1135" i="25"/>
  <c r="J1134" i="25"/>
  <c r="J1133" i="25"/>
  <c r="J1132" i="25"/>
  <c r="J1131" i="25"/>
  <c r="J1130" i="25"/>
  <c r="J1129" i="25"/>
  <c r="J1128" i="25"/>
  <c r="J1127" i="25"/>
  <c r="J1126" i="25"/>
  <c r="J1125" i="25"/>
  <c r="J1124" i="25"/>
  <c r="J1123" i="25"/>
  <c r="J1122" i="25"/>
  <c r="J1121" i="25"/>
  <c r="J1120" i="25"/>
  <c r="J1119" i="25"/>
  <c r="J1118" i="25"/>
  <c r="J1117" i="25"/>
  <c r="J1116" i="25"/>
  <c r="J1115" i="25"/>
  <c r="J1114" i="25"/>
  <c r="J1113" i="25"/>
  <c r="J1112" i="25"/>
  <c r="J1111" i="25"/>
  <c r="J1110" i="25"/>
  <c r="J1109" i="25"/>
  <c r="J1108" i="25"/>
  <c r="J1107" i="25"/>
  <c r="J1106" i="25"/>
  <c r="J1105" i="25"/>
  <c r="J1104" i="25"/>
  <c r="J1103" i="25"/>
  <c r="J1102" i="25"/>
  <c r="J1101" i="25"/>
  <c r="J1100" i="25"/>
  <c r="J1099" i="25"/>
  <c r="J1098" i="25"/>
  <c r="J1097" i="25"/>
  <c r="J1096" i="25"/>
  <c r="J1095" i="25"/>
  <c r="J1094" i="25"/>
  <c r="J1093" i="25"/>
  <c r="J1092" i="25"/>
  <c r="J1091" i="25"/>
  <c r="J1090" i="25"/>
  <c r="J1089" i="25"/>
  <c r="J1088" i="25"/>
  <c r="J1087" i="25"/>
  <c r="J1086" i="25"/>
  <c r="J1085" i="25"/>
  <c r="J1084" i="25"/>
  <c r="J1083" i="25"/>
  <c r="J1082" i="25"/>
  <c r="J1081" i="25"/>
  <c r="J1080" i="25"/>
  <c r="J1079" i="25"/>
  <c r="J1078" i="25"/>
  <c r="J1077" i="25"/>
  <c r="J1076" i="25"/>
  <c r="J1075" i="25"/>
  <c r="J1074" i="25"/>
  <c r="J1073" i="25"/>
  <c r="J1072" i="25"/>
  <c r="J1071" i="25"/>
  <c r="J1070" i="25"/>
  <c r="J1069" i="25"/>
  <c r="J1068" i="25"/>
  <c r="J1067" i="25"/>
  <c r="J1066" i="25"/>
  <c r="J1065" i="25"/>
  <c r="J1064" i="25"/>
  <c r="J1063" i="25"/>
  <c r="J1062" i="25"/>
  <c r="J1061" i="25"/>
  <c r="J1060" i="25"/>
  <c r="J1059" i="25"/>
  <c r="J1058" i="25"/>
  <c r="J1057" i="25"/>
  <c r="J1056" i="25"/>
  <c r="J1055" i="25"/>
  <c r="J1054" i="25"/>
  <c r="J1053" i="25"/>
  <c r="J1052" i="25"/>
  <c r="J1051" i="25"/>
  <c r="J1050" i="25"/>
  <c r="J1049" i="25"/>
  <c r="J1048" i="25"/>
  <c r="J1047" i="25"/>
  <c r="J1046" i="25"/>
  <c r="J1045" i="25"/>
  <c r="J1044" i="25"/>
  <c r="J1043" i="25"/>
  <c r="J1042" i="25"/>
  <c r="J1041" i="25"/>
  <c r="J1040" i="25"/>
  <c r="J1039" i="25"/>
  <c r="J1038" i="25"/>
  <c r="J1037" i="25"/>
  <c r="J1036" i="25"/>
  <c r="J1035" i="25"/>
  <c r="J1034" i="25"/>
  <c r="J1033" i="25"/>
  <c r="J1032" i="25"/>
  <c r="J1031" i="25"/>
  <c r="J1030" i="25"/>
  <c r="J1029" i="25"/>
  <c r="J1028" i="25"/>
  <c r="J1027" i="25"/>
  <c r="J1026" i="25"/>
  <c r="J1025" i="25"/>
  <c r="J1024" i="25"/>
  <c r="J1023" i="25"/>
  <c r="J1022" i="25"/>
  <c r="J1021" i="25"/>
  <c r="J1020" i="25"/>
  <c r="J1019" i="25"/>
  <c r="J1018" i="25"/>
  <c r="J1017" i="25"/>
  <c r="J1016" i="25"/>
  <c r="J1015" i="25"/>
  <c r="J1014" i="25"/>
  <c r="J1013" i="25"/>
  <c r="J1012" i="25"/>
  <c r="J1011" i="25"/>
  <c r="J1010" i="25"/>
  <c r="J1009" i="25"/>
  <c r="J1008" i="25"/>
  <c r="J1007" i="25"/>
  <c r="J1006" i="25"/>
  <c r="J1005" i="25"/>
  <c r="J1004" i="25"/>
  <c r="J1003" i="25"/>
  <c r="J1002" i="25"/>
  <c r="J1001" i="25"/>
  <c r="J1000" i="25"/>
  <c r="J999" i="25"/>
  <c r="J998" i="25"/>
  <c r="J997" i="25"/>
  <c r="J996" i="25"/>
  <c r="J995" i="25"/>
  <c r="J994" i="25"/>
  <c r="J993" i="25"/>
  <c r="J992" i="25"/>
  <c r="J991" i="25"/>
  <c r="J990" i="25"/>
  <c r="J989" i="25"/>
  <c r="J988" i="25"/>
  <c r="J987" i="25"/>
  <c r="J986" i="25"/>
  <c r="J985" i="25"/>
  <c r="J984" i="25"/>
  <c r="J983" i="25"/>
  <c r="J982" i="25"/>
  <c r="J981" i="25"/>
  <c r="J980" i="25"/>
  <c r="J979" i="25"/>
  <c r="J978" i="25"/>
  <c r="J977" i="25"/>
  <c r="J976" i="25"/>
  <c r="J975" i="25"/>
  <c r="J974" i="25"/>
  <c r="J973" i="25"/>
  <c r="J972" i="25"/>
  <c r="J971" i="25"/>
  <c r="J970" i="25"/>
  <c r="J969" i="25"/>
  <c r="J968" i="25"/>
  <c r="J967" i="25"/>
  <c r="J966" i="25"/>
  <c r="J965" i="25"/>
  <c r="J964" i="25"/>
  <c r="J963" i="25"/>
  <c r="J962" i="25"/>
  <c r="J961" i="25"/>
  <c r="J960" i="25"/>
  <c r="J959" i="25"/>
  <c r="J958" i="25"/>
  <c r="J957" i="25"/>
  <c r="J956" i="25"/>
  <c r="J955" i="25"/>
  <c r="J954" i="25"/>
  <c r="J953" i="25"/>
  <c r="J952" i="25"/>
  <c r="J951" i="25"/>
  <c r="J950" i="25"/>
  <c r="J949" i="25"/>
  <c r="J948" i="25"/>
  <c r="J947" i="25"/>
  <c r="J946" i="25"/>
  <c r="J945" i="25"/>
  <c r="J944" i="25"/>
  <c r="J943" i="25"/>
  <c r="J942" i="25"/>
  <c r="J941" i="25"/>
  <c r="J940" i="25"/>
  <c r="J939" i="25"/>
  <c r="J938" i="25"/>
  <c r="J937" i="25"/>
  <c r="J936" i="25"/>
  <c r="J935" i="25"/>
  <c r="J934" i="25"/>
  <c r="J933" i="25"/>
  <c r="J932" i="25"/>
  <c r="J931" i="25"/>
  <c r="J930" i="25"/>
  <c r="J929" i="25"/>
  <c r="J928" i="25"/>
  <c r="J927" i="25"/>
  <c r="J926" i="25"/>
  <c r="J925" i="25"/>
  <c r="J924" i="25"/>
  <c r="J923" i="25"/>
  <c r="J922" i="25"/>
  <c r="J921" i="25"/>
  <c r="J920" i="25"/>
  <c r="J919" i="25"/>
  <c r="J918" i="25"/>
  <c r="J917" i="25"/>
  <c r="J916" i="25"/>
  <c r="J915" i="25"/>
  <c r="J914" i="25"/>
  <c r="J913" i="25"/>
  <c r="J912" i="25"/>
  <c r="J911" i="25"/>
  <c r="J910" i="25"/>
  <c r="J909" i="25"/>
  <c r="J908" i="25"/>
  <c r="J907" i="25"/>
  <c r="J906" i="25"/>
  <c r="J905" i="25"/>
  <c r="J904" i="25"/>
  <c r="J903" i="25"/>
  <c r="J902" i="25"/>
  <c r="J901" i="25"/>
  <c r="J900" i="25"/>
  <c r="J899" i="25"/>
  <c r="J898" i="25"/>
  <c r="J897" i="25"/>
  <c r="J896" i="25"/>
  <c r="J895" i="25"/>
  <c r="J894" i="25"/>
  <c r="J893" i="25"/>
  <c r="J892" i="25"/>
  <c r="J891" i="25"/>
  <c r="J890" i="25"/>
  <c r="J889" i="25"/>
  <c r="J888" i="25"/>
  <c r="J887" i="25"/>
  <c r="J886" i="25"/>
  <c r="J885" i="25"/>
  <c r="J884" i="25"/>
  <c r="J883" i="25"/>
  <c r="J882" i="25"/>
  <c r="J881" i="25"/>
  <c r="J880" i="25"/>
  <c r="J879" i="25"/>
  <c r="J878" i="25"/>
  <c r="J877" i="25"/>
  <c r="J876" i="25"/>
  <c r="J875" i="25"/>
  <c r="J874" i="25"/>
  <c r="J873" i="25"/>
  <c r="J872" i="25"/>
  <c r="J871" i="25"/>
  <c r="J870" i="25"/>
  <c r="J869" i="25"/>
  <c r="J868" i="25"/>
  <c r="J867" i="25"/>
  <c r="J866" i="25"/>
  <c r="J865" i="25"/>
  <c r="J864" i="25"/>
  <c r="J863" i="25"/>
  <c r="J862" i="25"/>
  <c r="J861" i="25"/>
  <c r="J860" i="25"/>
  <c r="J859" i="25"/>
  <c r="J858" i="25"/>
  <c r="J857" i="25"/>
  <c r="J856" i="25"/>
  <c r="J855" i="25"/>
  <c r="J854" i="25"/>
  <c r="J853" i="25"/>
  <c r="J852" i="25"/>
  <c r="J851" i="25"/>
  <c r="J850" i="25"/>
  <c r="J849" i="25"/>
  <c r="J848" i="25"/>
  <c r="J847" i="25"/>
  <c r="J846" i="25"/>
  <c r="J845" i="25"/>
  <c r="J844" i="25"/>
  <c r="J843" i="25"/>
  <c r="J842" i="25"/>
  <c r="J841" i="25"/>
  <c r="J840" i="25"/>
  <c r="J839" i="25"/>
  <c r="J838" i="25"/>
  <c r="J837" i="25"/>
  <c r="J836" i="25"/>
  <c r="J835" i="25"/>
  <c r="J834" i="25"/>
  <c r="J833" i="25"/>
  <c r="J832" i="25"/>
  <c r="J831" i="25"/>
  <c r="J830" i="25"/>
  <c r="J829" i="25"/>
  <c r="J828" i="25"/>
  <c r="J827" i="25"/>
  <c r="J826" i="25"/>
  <c r="J825" i="25"/>
  <c r="J824" i="25"/>
  <c r="J823" i="25"/>
  <c r="J822" i="25"/>
  <c r="J821" i="25"/>
  <c r="J820" i="25"/>
  <c r="J819" i="25"/>
  <c r="J818" i="25"/>
  <c r="J817" i="25"/>
  <c r="J816" i="25"/>
  <c r="J815" i="25"/>
  <c r="J814" i="25"/>
  <c r="J813" i="25"/>
  <c r="J812" i="25"/>
  <c r="J811" i="25"/>
  <c r="J810" i="25"/>
  <c r="J809" i="25"/>
  <c r="J808" i="25"/>
  <c r="J807" i="25"/>
  <c r="J806" i="25"/>
  <c r="J805" i="25"/>
  <c r="J804" i="25"/>
  <c r="J803" i="25"/>
  <c r="J802" i="25"/>
  <c r="J801" i="25"/>
  <c r="J800" i="25"/>
  <c r="J799" i="25"/>
  <c r="J798" i="25"/>
  <c r="J797" i="25"/>
  <c r="J796" i="25"/>
  <c r="J795" i="25"/>
  <c r="J794" i="25"/>
  <c r="J793" i="25"/>
  <c r="J792" i="25"/>
  <c r="J791" i="25"/>
  <c r="J790" i="25"/>
  <c r="J789" i="25"/>
  <c r="J788" i="25"/>
  <c r="J787" i="25"/>
  <c r="J786" i="25"/>
  <c r="J785" i="25"/>
  <c r="J784" i="25"/>
  <c r="J783" i="25"/>
  <c r="J782" i="25"/>
  <c r="J781" i="25"/>
  <c r="J780" i="25"/>
  <c r="J779" i="25"/>
  <c r="J778" i="25"/>
  <c r="J777" i="25"/>
  <c r="J776" i="25"/>
  <c r="J775" i="25"/>
  <c r="J774" i="25"/>
  <c r="J773" i="25"/>
  <c r="J772" i="25"/>
  <c r="J771" i="25"/>
  <c r="J770" i="25"/>
  <c r="J769" i="25"/>
  <c r="J768" i="25"/>
  <c r="J767" i="25"/>
  <c r="J766" i="25"/>
  <c r="J765" i="25"/>
  <c r="J764" i="25"/>
  <c r="J763" i="25"/>
  <c r="J762" i="25"/>
  <c r="J761" i="25"/>
  <c r="J760" i="25"/>
  <c r="J759" i="25"/>
  <c r="J758" i="25"/>
  <c r="J757" i="25"/>
  <c r="J756" i="25"/>
  <c r="J755" i="25"/>
  <c r="J754" i="25"/>
  <c r="J753" i="25"/>
  <c r="J752" i="25"/>
  <c r="J751" i="25"/>
  <c r="J750" i="25"/>
  <c r="J749" i="25"/>
  <c r="J748" i="25"/>
  <c r="J747" i="25"/>
  <c r="J746" i="25"/>
  <c r="J745" i="25"/>
  <c r="J744" i="25"/>
  <c r="J743" i="25"/>
  <c r="J742" i="25"/>
  <c r="J741" i="25"/>
  <c r="J740" i="25"/>
  <c r="J739" i="25"/>
  <c r="J738" i="25"/>
  <c r="J737" i="25"/>
  <c r="J736" i="25"/>
  <c r="J735" i="25"/>
  <c r="J734" i="25"/>
  <c r="J733" i="25"/>
  <c r="J732" i="25"/>
  <c r="J731" i="25"/>
  <c r="J730" i="25"/>
  <c r="J729" i="25"/>
  <c r="J728" i="25"/>
  <c r="J727" i="25"/>
  <c r="J726" i="25"/>
  <c r="J725" i="25"/>
  <c r="J724" i="25"/>
  <c r="J723" i="25"/>
  <c r="J722" i="25"/>
  <c r="J721" i="25"/>
  <c r="J720" i="25"/>
  <c r="J719" i="25"/>
  <c r="J718" i="25"/>
  <c r="J717" i="25"/>
  <c r="J716" i="25"/>
  <c r="J715" i="25"/>
  <c r="J714" i="25"/>
  <c r="J713" i="25"/>
  <c r="J712" i="25"/>
  <c r="J711" i="25"/>
  <c r="J710" i="25"/>
  <c r="J709" i="25"/>
  <c r="J708" i="25"/>
  <c r="J707" i="25"/>
  <c r="J706" i="25"/>
  <c r="J705" i="25"/>
  <c r="J704" i="25"/>
  <c r="J703" i="25"/>
  <c r="J702" i="25"/>
  <c r="J701" i="25"/>
  <c r="J700" i="25"/>
  <c r="J699" i="25"/>
  <c r="J698" i="25"/>
  <c r="J697" i="25"/>
  <c r="J696" i="25"/>
  <c r="J695" i="25"/>
  <c r="J694" i="25"/>
  <c r="J693" i="25"/>
  <c r="J692" i="25"/>
  <c r="J691" i="25"/>
  <c r="J690" i="25"/>
  <c r="J689" i="25"/>
  <c r="J688" i="25"/>
  <c r="J687" i="25"/>
  <c r="J686" i="25"/>
  <c r="J685" i="25"/>
  <c r="J684" i="25"/>
  <c r="J683" i="25"/>
  <c r="J682" i="25"/>
  <c r="J681" i="25"/>
  <c r="J680" i="25"/>
  <c r="J679" i="25"/>
  <c r="J678" i="25"/>
  <c r="J677" i="25"/>
  <c r="J676" i="25"/>
  <c r="J675" i="25"/>
  <c r="J674" i="25"/>
  <c r="J673" i="25"/>
  <c r="J672" i="25"/>
  <c r="J671" i="25"/>
  <c r="J670" i="25"/>
  <c r="J669" i="25"/>
  <c r="J668" i="25"/>
  <c r="J667" i="25"/>
  <c r="J666" i="25"/>
  <c r="J665" i="25"/>
  <c r="J664" i="25"/>
  <c r="J663" i="25"/>
  <c r="J662" i="25"/>
  <c r="J661" i="25"/>
  <c r="J660" i="25"/>
  <c r="J659" i="25"/>
  <c r="J658" i="25"/>
  <c r="J657" i="25"/>
  <c r="J656" i="25"/>
  <c r="J655" i="25"/>
  <c r="J654" i="25"/>
  <c r="J653" i="25"/>
  <c r="J652" i="25"/>
  <c r="J651" i="25"/>
  <c r="J650" i="25"/>
  <c r="J649" i="25"/>
  <c r="J648" i="25"/>
  <c r="J647" i="25"/>
  <c r="J64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31" i="25"/>
  <c r="J630" i="25"/>
  <c r="J629" i="25"/>
  <c r="J628" i="25"/>
  <c r="J627" i="25"/>
  <c r="J626" i="25"/>
  <c r="J625" i="25"/>
  <c r="J624" i="25"/>
  <c r="J623" i="25"/>
  <c r="J622" i="25"/>
  <c r="J621" i="25"/>
  <c r="J620" i="25"/>
  <c r="J619" i="25"/>
  <c r="J618" i="25"/>
  <c r="J617" i="25"/>
  <c r="J616" i="25"/>
  <c r="J615" i="25"/>
  <c r="J614" i="25"/>
  <c r="J613" i="25"/>
  <c r="J612" i="25"/>
  <c r="J611" i="25"/>
  <c r="J610" i="25"/>
  <c r="J609" i="25"/>
  <c r="J608" i="25"/>
  <c r="J607" i="25"/>
  <c r="J606" i="25"/>
  <c r="J605" i="25"/>
  <c r="J604" i="25"/>
  <c r="J603" i="25"/>
  <c r="J602" i="25"/>
  <c r="J601" i="25"/>
  <c r="J600" i="25"/>
  <c r="J599" i="25"/>
  <c r="J598" i="25"/>
  <c r="J597" i="25"/>
  <c r="J596" i="25"/>
  <c r="J595" i="25"/>
  <c r="J594" i="25"/>
  <c r="J593" i="25"/>
  <c r="J592" i="25"/>
  <c r="J591" i="25"/>
  <c r="J590" i="25"/>
  <c r="J589" i="25"/>
  <c r="J588" i="25"/>
  <c r="J587" i="25"/>
  <c r="J586" i="25"/>
  <c r="J585" i="25"/>
  <c r="J584" i="25"/>
  <c r="J583" i="25"/>
  <c r="J582" i="25"/>
  <c r="J581" i="25"/>
  <c r="J580" i="25"/>
  <c r="J579" i="25"/>
  <c r="J578" i="25"/>
  <c r="J577" i="25"/>
  <c r="J576" i="25"/>
  <c r="J575" i="25"/>
  <c r="J574" i="25"/>
  <c r="J573" i="25"/>
  <c r="J572" i="25"/>
  <c r="J571" i="25"/>
  <c r="J570" i="25"/>
  <c r="J569" i="25"/>
  <c r="J568" i="25"/>
  <c r="J567" i="25"/>
  <c r="J566" i="25"/>
  <c r="J565" i="25"/>
  <c r="J564" i="25"/>
  <c r="J563" i="25"/>
  <c r="J562" i="25"/>
  <c r="J561" i="25"/>
  <c r="J560" i="25"/>
  <c r="J559" i="25"/>
  <c r="J558" i="25"/>
  <c r="J557" i="25"/>
  <c r="J556" i="25"/>
  <c r="J555" i="25"/>
  <c r="J554" i="25"/>
  <c r="J553" i="25"/>
  <c r="J552" i="25"/>
  <c r="J551" i="25"/>
  <c r="J550" i="25"/>
  <c r="J549" i="25"/>
  <c r="J548" i="25"/>
  <c r="J547" i="25"/>
  <c r="J546" i="25"/>
  <c r="J545" i="25"/>
  <c r="J544" i="25"/>
  <c r="J543" i="25"/>
  <c r="J542" i="25"/>
  <c r="J541" i="25"/>
  <c r="J540" i="25"/>
  <c r="J539" i="25"/>
  <c r="J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3880" i="25" l="1"/>
  <c r="G3891" i="25"/>
  <c r="G3893" i="25" s="1"/>
  <c r="J3885" i="25"/>
  <c r="J3879" i="25"/>
  <c r="K43" i="4" l="1"/>
  <c r="L43" i="4"/>
  <c r="E45" i="4"/>
  <c r="F45" i="4"/>
  <c r="J14" i="22" l="1"/>
  <c r="I14" i="22"/>
  <c r="W13" i="22"/>
  <c r="W12" i="22"/>
  <c r="W11" i="22"/>
  <c r="W10" i="22"/>
  <c r="W9" i="22"/>
  <c r="J30" i="18" l="1"/>
  <c r="I30" i="18"/>
  <c r="J67" i="16"/>
  <c r="I67" i="16"/>
  <c r="J66" i="24" l="1"/>
  <c r="I66" i="24"/>
  <c r="H66" i="24"/>
  <c r="G66" i="24"/>
  <c r="D66" i="24"/>
  <c r="C66" i="24"/>
  <c r="J63" i="24"/>
  <c r="I63" i="24"/>
  <c r="H63" i="24"/>
  <c r="G63" i="24"/>
  <c r="D63" i="24"/>
  <c r="C63" i="24"/>
  <c r="J60" i="24"/>
  <c r="I60" i="24"/>
  <c r="H60" i="24"/>
  <c r="G60" i="24"/>
  <c r="D60" i="24"/>
  <c r="C60" i="24"/>
  <c r="J57" i="24"/>
  <c r="I57" i="24"/>
  <c r="H57" i="24"/>
  <c r="G57" i="24"/>
  <c r="F57" i="24"/>
  <c r="E57" i="24"/>
  <c r="D57" i="24"/>
  <c r="C57" i="24"/>
  <c r="J52" i="24"/>
  <c r="I52" i="24"/>
  <c r="H52" i="24"/>
  <c r="G52" i="24"/>
  <c r="G67" i="24" s="1"/>
  <c r="D52" i="24"/>
  <c r="D67" i="24" s="1"/>
  <c r="C52" i="24"/>
  <c r="J47" i="24"/>
  <c r="I47" i="24"/>
  <c r="H47" i="24"/>
  <c r="G47" i="24"/>
  <c r="D47" i="24"/>
  <c r="C47" i="24"/>
  <c r="J41" i="24"/>
  <c r="I41" i="24"/>
  <c r="H41" i="24"/>
  <c r="G41" i="24"/>
  <c r="D41" i="24"/>
  <c r="C41" i="24"/>
  <c r="J37" i="24"/>
  <c r="I37" i="24"/>
  <c r="H37" i="24"/>
  <c r="H48" i="24" s="1"/>
  <c r="G37" i="24"/>
  <c r="G48" i="24" s="1"/>
  <c r="D37" i="24"/>
  <c r="C37" i="24"/>
  <c r="J30" i="24"/>
  <c r="I30" i="24"/>
  <c r="H30" i="24"/>
  <c r="G30" i="24"/>
  <c r="D30" i="24"/>
  <c r="C30" i="24"/>
  <c r="J25" i="24"/>
  <c r="I25" i="24"/>
  <c r="H25" i="24"/>
  <c r="G25" i="24"/>
  <c r="D25" i="24"/>
  <c r="C25" i="24"/>
  <c r="J20" i="24"/>
  <c r="I20" i="24"/>
  <c r="H20" i="24"/>
  <c r="G20" i="24"/>
  <c r="D20" i="24"/>
  <c r="C20" i="24"/>
  <c r="J15" i="24"/>
  <c r="I15" i="24"/>
  <c r="H15" i="24"/>
  <c r="G15" i="24"/>
  <c r="D15" i="24"/>
  <c r="C15" i="24"/>
  <c r="J10" i="24"/>
  <c r="J31" i="24" s="1"/>
  <c r="I10" i="24"/>
  <c r="H10" i="24"/>
  <c r="H31" i="24" s="1"/>
  <c r="G10" i="24"/>
  <c r="G31" i="24" s="1"/>
  <c r="G68" i="24" s="1"/>
  <c r="D10" i="24"/>
  <c r="D31" i="24" s="1"/>
  <c r="C10" i="24"/>
  <c r="D48" i="24" l="1"/>
  <c r="D68" i="24" s="1"/>
  <c r="H67" i="24"/>
  <c r="I67" i="24"/>
  <c r="I31" i="24"/>
  <c r="J48" i="24"/>
  <c r="J68" i="24" s="1"/>
  <c r="J67" i="24"/>
  <c r="I48" i="24"/>
  <c r="C31" i="24"/>
  <c r="C48" i="24"/>
  <c r="C67" i="24"/>
  <c r="H68" i="24"/>
  <c r="I68" i="24" l="1"/>
  <c r="C68" i="24"/>
  <c r="Q25" i="2"/>
  <c r="W282" i="15" l="1"/>
  <c r="R14" i="22" l="1"/>
  <c r="R17" i="21"/>
  <c r="J17" i="21"/>
  <c r="I17" i="21"/>
  <c r="W16" i="21"/>
  <c r="W15" i="21"/>
  <c r="W14" i="21"/>
  <c r="W13" i="21"/>
  <c r="W12" i="21"/>
  <c r="W11" i="21"/>
  <c r="W10" i="21"/>
  <c r="R17" i="20"/>
  <c r="J17" i="20"/>
  <c r="I17" i="20"/>
  <c r="W16" i="20"/>
  <c r="W15" i="20"/>
  <c r="W14" i="20"/>
  <c r="W13" i="20"/>
  <c r="W12" i="20"/>
  <c r="W11" i="20"/>
  <c r="W10" i="20"/>
  <c r="R14" i="19"/>
  <c r="J14" i="19"/>
  <c r="I14" i="19"/>
  <c r="W13" i="19"/>
  <c r="W12" i="19"/>
  <c r="W11" i="19"/>
  <c r="W10" i="19"/>
  <c r="W9" i="19"/>
  <c r="R30" i="18"/>
  <c r="W29" i="18"/>
  <c r="W28" i="18"/>
  <c r="R40" i="17"/>
  <c r="J40" i="17"/>
  <c r="I40" i="17"/>
  <c r="W9" i="17"/>
  <c r="R67" i="16"/>
  <c r="R290" i="15"/>
  <c r="J290" i="15"/>
  <c r="I290" i="15"/>
  <c r="W289" i="15"/>
  <c r="W288" i="15"/>
  <c r="W287" i="15"/>
  <c r="W286" i="15"/>
  <c r="W285" i="15"/>
  <c r="W284" i="15"/>
  <c r="W283" i="15"/>
  <c r="W290" i="15" l="1"/>
  <c r="W40" i="17"/>
  <c r="W14" i="22"/>
  <c r="W17" i="21"/>
  <c r="W17" i="20"/>
  <c r="W30" i="18"/>
  <c r="W14" i="19"/>
  <c r="W67" i="16"/>
  <c r="O8" i="4" l="1"/>
  <c r="P8" i="4"/>
  <c r="O9" i="4"/>
  <c r="P9" i="4"/>
  <c r="O10" i="4"/>
  <c r="P10" i="4"/>
  <c r="O11" i="4"/>
  <c r="P11" i="4"/>
  <c r="O13" i="4"/>
  <c r="P13" i="4"/>
  <c r="O14" i="4"/>
  <c r="P14" i="4"/>
  <c r="O15" i="4"/>
  <c r="P15" i="4"/>
  <c r="O16" i="4"/>
  <c r="P16" i="4"/>
  <c r="O18" i="4"/>
  <c r="P18" i="4"/>
  <c r="O19" i="4"/>
  <c r="P19" i="4"/>
  <c r="O20" i="4"/>
  <c r="P20" i="4"/>
  <c r="O21" i="4"/>
  <c r="P21" i="4"/>
  <c r="O23" i="4"/>
  <c r="P23" i="4"/>
  <c r="O24" i="4"/>
  <c r="P24" i="4"/>
  <c r="O25" i="4"/>
  <c r="P25" i="4"/>
  <c r="O26" i="4"/>
  <c r="P26" i="4"/>
  <c r="O28" i="4"/>
  <c r="P28" i="4"/>
  <c r="O29" i="4"/>
  <c r="P29" i="4"/>
  <c r="O30" i="4"/>
  <c r="P30" i="4"/>
  <c r="O31" i="4"/>
  <c r="P31" i="4"/>
  <c r="O34" i="4"/>
  <c r="P34" i="4"/>
  <c r="O35" i="4"/>
  <c r="P35" i="4"/>
  <c r="O36" i="4"/>
  <c r="P36" i="4"/>
  <c r="O37" i="4"/>
  <c r="P37" i="4"/>
  <c r="O38" i="4"/>
  <c r="P38" i="4"/>
  <c r="O40" i="4"/>
  <c r="P40" i="4"/>
  <c r="O41" i="4"/>
  <c r="P41" i="4"/>
  <c r="O42" i="4"/>
  <c r="P42" i="4"/>
  <c r="O44" i="4"/>
  <c r="P44" i="4"/>
  <c r="O45" i="4"/>
  <c r="P45" i="4"/>
  <c r="O46" i="4"/>
  <c r="P46" i="4"/>
  <c r="O47" i="4"/>
  <c r="P47" i="4"/>
  <c r="O48" i="4"/>
  <c r="P48" i="4"/>
  <c r="O51" i="4"/>
  <c r="P51" i="4"/>
  <c r="O52" i="4"/>
  <c r="P52" i="4"/>
  <c r="O53" i="4"/>
  <c r="P53" i="4"/>
  <c r="O55" i="4"/>
  <c r="P55" i="4"/>
  <c r="O56" i="4"/>
  <c r="P56" i="4"/>
  <c r="O57" i="4"/>
  <c r="P57" i="4"/>
  <c r="O58" i="4"/>
  <c r="P58" i="4"/>
  <c r="O60" i="4"/>
  <c r="P60" i="4"/>
  <c r="O61" i="4"/>
  <c r="P61" i="4"/>
  <c r="O63" i="4"/>
  <c r="P63" i="4"/>
  <c r="O64" i="4"/>
  <c r="P64" i="4"/>
  <c r="O66" i="4"/>
  <c r="P66" i="4"/>
  <c r="O67" i="4"/>
  <c r="P67" i="4"/>
  <c r="P7" i="4"/>
  <c r="O7" i="4"/>
  <c r="J68" i="4"/>
  <c r="I68" i="4"/>
  <c r="H68" i="4"/>
  <c r="G68" i="4"/>
  <c r="F68" i="4"/>
  <c r="E68" i="4"/>
  <c r="D68" i="4"/>
  <c r="C68" i="4"/>
  <c r="J65" i="4"/>
  <c r="I65" i="4"/>
  <c r="H65" i="4"/>
  <c r="G65" i="4"/>
  <c r="F65" i="4"/>
  <c r="E65" i="4"/>
  <c r="O65" i="4" s="1"/>
  <c r="D65" i="4"/>
  <c r="C65" i="4"/>
  <c r="J62" i="4"/>
  <c r="I62" i="4"/>
  <c r="H62" i="4"/>
  <c r="P62" i="4" s="1"/>
  <c r="G62" i="4"/>
  <c r="O62" i="4" s="1"/>
  <c r="F62" i="4"/>
  <c r="E62" i="4"/>
  <c r="D62" i="4"/>
  <c r="C62" i="4"/>
  <c r="J59" i="4"/>
  <c r="I59" i="4"/>
  <c r="H59" i="4"/>
  <c r="G59" i="4"/>
  <c r="F59" i="4"/>
  <c r="E59" i="4"/>
  <c r="D59" i="4"/>
  <c r="C59" i="4"/>
  <c r="J54" i="4"/>
  <c r="I54" i="4"/>
  <c r="H54" i="4"/>
  <c r="G54" i="4"/>
  <c r="F54" i="4"/>
  <c r="E54" i="4"/>
  <c r="D54" i="4"/>
  <c r="C54" i="4"/>
  <c r="J49" i="4"/>
  <c r="I49" i="4"/>
  <c r="H49" i="4"/>
  <c r="G49" i="4"/>
  <c r="F49" i="4"/>
  <c r="E49" i="4"/>
  <c r="D49" i="4"/>
  <c r="C49" i="4"/>
  <c r="J43" i="4"/>
  <c r="I43" i="4"/>
  <c r="H43" i="4"/>
  <c r="G43" i="4"/>
  <c r="F43" i="4"/>
  <c r="E43" i="4"/>
  <c r="D43" i="4"/>
  <c r="C43" i="4"/>
  <c r="J39" i="4"/>
  <c r="I39" i="4"/>
  <c r="H39" i="4"/>
  <c r="G39" i="4"/>
  <c r="F39" i="4"/>
  <c r="P39" i="4" s="1"/>
  <c r="E39" i="4"/>
  <c r="D39" i="4"/>
  <c r="C39" i="4"/>
  <c r="J32" i="4"/>
  <c r="I32" i="4"/>
  <c r="H32" i="4"/>
  <c r="P32" i="4" s="1"/>
  <c r="G32" i="4"/>
  <c r="F32" i="4"/>
  <c r="E32" i="4"/>
  <c r="D32" i="4"/>
  <c r="C32" i="4"/>
  <c r="J27" i="4"/>
  <c r="I27" i="4"/>
  <c r="H27" i="4"/>
  <c r="G27" i="4"/>
  <c r="F27" i="4"/>
  <c r="E27" i="4"/>
  <c r="D27" i="4"/>
  <c r="C27" i="4"/>
  <c r="J22" i="4"/>
  <c r="I22" i="4"/>
  <c r="H22" i="4"/>
  <c r="G22" i="4"/>
  <c r="F22" i="4"/>
  <c r="E22" i="4"/>
  <c r="O22" i="4" s="1"/>
  <c r="D22" i="4"/>
  <c r="C22" i="4"/>
  <c r="J17" i="4"/>
  <c r="I17" i="4"/>
  <c r="H17" i="4"/>
  <c r="G17" i="4"/>
  <c r="F17" i="4"/>
  <c r="E17" i="4"/>
  <c r="D17" i="4"/>
  <c r="C17" i="4"/>
  <c r="J12" i="4"/>
  <c r="I12" i="4"/>
  <c r="H12" i="4"/>
  <c r="G12" i="4"/>
  <c r="F12" i="4"/>
  <c r="E12" i="4"/>
  <c r="D12" i="4"/>
  <c r="C12" i="4"/>
  <c r="C33" i="4" s="1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R67" i="2"/>
  <c r="Q67" i="2"/>
  <c r="R66" i="2"/>
  <c r="Q66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R64" i="2"/>
  <c r="Q64" i="2"/>
  <c r="R63" i="2"/>
  <c r="Q63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R61" i="2"/>
  <c r="Q61" i="2"/>
  <c r="R60" i="2"/>
  <c r="Q60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R58" i="2"/>
  <c r="Q58" i="2"/>
  <c r="R57" i="2"/>
  <c r="Q57" i="2"/>
  <c r="R56" i="2"/>
  <c r="Q56" i="2"/>
  <c r="R55" i="2"/>
  <c r="Q55" i="2"/>
  <c r="P54" i="2"/>
  <c r="O54" i="2"/>
  <c r="N54" i="2"/>
  <c r="N69" i="2" s="1"/>
  <c r="M54" i="2"/>
  <c r="L54" i="2"/>
  <c r="K54" i="2"/>
  <c r="J54" i="2"/>
  <c r="J69" i="2" s="1"/>
  <c r="I54" i="2"/>
  <c r="H54" i="2"/>
  <c r="G54" i="2"/>
  <c r="F54" i="2"/>
  <c r="E54" i="2"/>
  <c r="D54" i="2"/>
  <c r="C54" i="2"/>
  <c r="R53" i="2"/>
  <c r="Q53" i="2"/>
  <c r="R52" i="2"/>
  <c r="Q52" i="2"/>
  <c r="R51" i="2"/>
  <c r="R54" i="2" s="1"/>
  <c r="Q51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R48" i="2"/>
  <c r="Q48" i="2"/>
  <c r="R47" i="2"/>
  <c r="Q47" i="2"/>
  <c r="R46" i="2"/>
  <c r="Q46" i="2"/>
  <c r="R45" i="2"/>
  <c r="Q45" i="2"/>
  <c r="R44" i="2"/>
  <c r="R49" i="2" s="1"/>
  <c r="Q44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R42" i="2"/>
  <c r="Q42" i="2"/>
  <c r="R41" i="2"/>
  <c r="Q41" i="2"/>
  <c r="R40" i="2"/>
  <c r="Q40" i="2"/>
  <c r="P39" i="2"/>
  <c r="P50" i="2" s="1"/>
  <c r="O39" i="2"/>
  <c r="O50" i="2" s="1"/>
  <c r="N39" i="2"/>
  <c r="N50" i="2" s="1"/>
  <c r="M39" i="2"/>
  <c r="M50" i="2" s="1"/>
  <c r="L39" i="2"/>
  <c r="K39" i="2"/>
  <c r="J39" i="2"/>
  <c r="J50" i="2" s="1"/>
  <c r="I39" i="2"/>
  <c r="I50" i="2" s="1"/>
  <c r="H39" i="2"/>
  <c r="H50" i="2" s="1"/>
  <c r="G39" i="2"/>
  <c r="G50" i="2" s="1"/>
  <c r="F39" i="2"/>
  <c r="E39" i="2"/>
  <c r="D39" i="2"/>
  <c r="D50" i="2" s="1"/>
  <c r="C39" i="2"/>
  <c r="C50" i="2" s="1"/>
  <c r="R38" i="2"/>
  <c r="Q38" i="2"/>
  <c r="R37" i="2"/>
  <c r="Q37" i="2"/>
  <c r="R36" i="2"/>
  <c r="Q36" i="2"/>
  <c r="R35" i="2"/>
  <c r="Q35" i="2"/>
  <c r="R34" i="2"/>
  <c r="Q34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31" i="2"/>
  <c r="Q31" i="2"/>
  <c r="R30" i="2"/>
  <c r="Q30" i="2"/>
  <c r="R29" i="2"/>
  <c r="Q29" i="2"/>
  <c r="R28" i="2"/>
  <c r="Q28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26" i="2"/>
  <c r="Q26" i="2"/>
  <c r="R25" i="2"/>
  <c r="R24" i="2"/>
  <c r="Q24" i="2"/>
  <c r="R23" i="2"/>
  <c r="Q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1" i="2"/>
  <c r="Q21" i="2"/>
  <c r="R20" i="2"/>
  <c r="Q20" i="2"/>
  <c r="R19" i="2"/>
  <c r="Q19" i="2"/>
  <c r="R18" i="2"/>
  <c r="Q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R16" i="2"/>
  <c r="Q16" i="2"/>
  <c r="R15" i="2"/>
  <c r="Q15" i="2"/>
  <c r="R14" i="2"/>
  <c r="Q14" i="2"/>
  <c r="R13" i="2"/>
  <c r="Q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R11" i="2"/>
  <c r="Q11" i="2"/>
  <c r="R10" i="2"/>
  <c r="Q10" i="2"/>
  <c r="R9" i="2"/>
  <c r="Q9" i="2"/>
  <c r="R8" i="2"/>
  <c r="Q8" i="2"/>
  <c r="R7" i="2"/>
  <c r="Q7" i="2"/>
  <c r="P49" i="4" l="1"/>
  <c r="R22" i="2"/>
  <c r="O12" i="4"/>
  <c r="G50" i="4"/>
  <c r="G69" i="4"/>
  <c r="O59" i="4"/>
  <c r="C70" i="4"/>
  <c r="F69" i="2"/>
  <c r="R68" i="2"/>
  <c r="P22" i="4"/>
  <c r="P27" i="4"/>
  <c r="P43" i="4"/>
  <c r="P54" i="4"/>
  <c r="P65" i="4"/>
  <c r="E50" i="2"/>
  <c r="K50" i="2"/>
  <c r="G33" i="4"/>
  <c r="O17" i="4"/>
  <c r="O27" i="4"/>
  <c r="O32" i="4"/>
  <c r="C50" i="4"/>
  <c r="O43" i="4"/>
  <c r="C69" i="4"/>
  <c r="O68" i="4"/>
  <c r="R39" i="2"/>
  <c r="R50" i="2" s="1"/>
  <c r="F50" i="2"/>
  <c r="L50" i="2"/>
  <c r="R43" i="2"/>
  <c r="P12" i="4"/>
  <c r="P17" i="4"/>
  <c r="P59" i="4"/>
  <c r="P68" i="4"/>
  <c r="E33" i="2"/>
  <c r="I33" i="2"/>
  <c r="M33" i="2"/>
  <c r="Q27" i="2"/>
  <c r="Q39" i="2"/>
  <c r="Q43" i="2"/>
  <c r="Q49" i="2"/>
  <c r="Q54" i="2"/>
  <c r="E69" i="2"/>
  <c r="I69" i="2"/>
  <c r="M69" i="2"/>
  <c r="Q59" i="2"/>
  <c r="Q65" i="2"/>
  <c r="R62" i="2"/>
  <c r="K69" i="2"/>
  <c r="C69" i="2"/>
  <c r="G69" i="2"/>
  <c r="R12" i="2"/>
  <c r="G33" i="2"/>
  <c r="K33" i="2"/>
  <c r="D33" i="2"/>
  <c r="H33" i="2"/>
  <c r="L33" i="2"/>
  <c r="P33" i="2"/>
  <c r="R17" i="2"/>
  <c r="R27" i="2"/>
  <c r="D69" i="2"/>
  <c r="H69" i="2"/>
  <c r="L69" i="2"/>
  <c r="P69" i="2"/>
  <c r="R59" i="2"/>
  <c r="R65" i="2"/>
  <c r="R32" i="2"/>
  <c r="C33" i="2"/>
  <c r="O33" i="2"/>
  <c r="O70" i="2" s="1"/>
  <c r="Q22" i="2"/>
  <c r="Q32" i="2"/>
  <c r="O69" i="2"/>
  <c r="Q62" i="2"/>
  <c r="Q68" i="2"/>
  <c r="Q17" i="2"/>
  <c r="F33" i="2"/>
  <c r="N33" i="2"/>
  <c r="N70" i="2" s="1"/>
  <c r="J33" i="2"/>
  <c r="J70" i="2" s="1"/>
  <c r="Q12" i="2"/>
  <c r="O39" i="4"/>
  <c r="O54" i="4"/>
  <c r="O49" i="4"/>
  <c r="G70" i="4"/>
  <c r="D50" i="4"/>
  <c r="H50" i="4"/>
  <c r="D33" i="4"/>
  <c r="H33" i="4"/>
  <c r="E50" i="4"/>
  <c r="I50" i="4"/>
  <c r="D69" i="4"/>
  <c r="H69" i="4"/>
  <c r="E33" i="4"/>
  <c r="I33" i="4"/>
  <c r="F50" i="4"/>
  <c r="J50" i="4"/>
  <c r="E69" i="4"/>
  <c r="I69" i="4"/>
  <c r="F33" i="4"/>
  <c r="P33" i="4" s="1"/>
  <c r="J33" i="4"/>
  <c r="F69" i="4"/>
  <c r="J69" i="4"/>
  <c r="K70" i="2" l="1"/>
  <c r="I70" i="2"/>
  <c r="M70" i="2"/>
  <c r="P50" i="4"/>
  <c r="F70" i="2"/>
  <c r="P70" i="2"/>
  <c r="Q50" i="2"/>
  <c r="E70" i="2"/>
  <c r="G70" i="2"/>
  <c r="C70" i="2"/>
  <c r="R33" i="2"/>
  <c r="R70" i="2" s="1"/>
  <c r="D70" i="2"/>
  <c r="Q69" i="2"/>
  <c r="R69" i="2"/>
  <c r="L70" i="2"/>
  <c r="Q33" i="2"/>
  <c r="H70" i="2"/>
  <c r="P69" i="4"/>
  <c r="O69" i="4"/>
  <c r="O33" i="4"/>
  <c r="O50" i="4"/>
  <c r="I70" i="4"/>
  <c r="H70" i="4"/>
  <c r="J70" i="4"/>
  <c r="F70" i="4"/>
  <c r="E70" i="4"/>
  <c r="D70" i="4"/>
  <c r="O70" i="4" l="1"/>
  <c r="Q70" i="2"/>
  <c r="Q73" i="2" s="1"/>
  <c r="R73" i="2"/>
  <c r="P70" i="4"/>
</calcChain>
</file>

<file path=xl/sharedStrings.xml><?xml version="1.0" encoding="utf-8"?>
<sst xmlns="http://schemas.openxmlformats.org/spreadsheetml/2006/main" count="25420" uniqueCount="8127">
  <si>
    <t>Chamundeshwari Electricity Supply Corporation Ltd</t>
  </si>
  <si>
    <t>RR No wise details of Long Dis Installations arrears as on 31.03.2022</t>
  </si>
  <si>
    <t>(Amount in Rs.)</t>
  </si>
  <si>
    <t>Sl No</t>
  </si>
  <si>
    <t>Division</t>
  </si>
  <si>
    <t>Sub Division</t>
  </si>
  <si>
    <t>Section</t>
  </si>
  <si>
    <t>Tariff</t>
  </si>
  <si>
    <t xml:space="preserve">RR No </t>
  </si>
  <si>
    <t>ID No</t>
  </si>
  <si>
    <t>Name &amp; Address of the Consumer</t>
  </si>
  <si>
    <t xml:space="preserve">Arrears as on 31.03.2022 </t>
  </si>
  <si>
    <t xml:space="preserve">Arrears collected </t>
  </si>
  <si>
    <t>Date of  Dissconnection</t>
  </si>
  <si>
    <t xml:space="preserve">Date of Agreement terminated </t>
  </si>
  <si>
    <t>Meter/service main removed (YES/NO) If yes  mentioned the date</t>
  </si>
  <si>
    <t xml:space="preserve">Deposit Amount </t>
  </si>
  <si>
    <t>Deposit adjustment  (YES/NO)</t>
  </si>
  <si>
    <t xml:space="preserve"> Deposit amount adjusted </t>
  </si>
  <si>
    <t>Date of Deposit amount Adjusted</t>
  </si>
  <si>
    <t xml:space="preserve">Date of issue of Form 'A' </t>
  </si>
  <si>
    <t xml:space="preserve">Date of issue of Form 'B' </t>
  </si>
  <si>
    <t xml:space="preserve">Date of issue of Form 'C' </t>
  </si>
  <si>
    <t>Remarks</t>
  </si>
  <si>
    <t>Amount</t>
  </si>
  <si>
    <t>RT No.</t>
  </si>
  <si>
    <t>Date</t>
  </si>
  <si>
    <t xml:space="preserve"> </t>
  </si>
  <si>
    <t>TOTAL</t>
  </si>
  <si>
    <t>Note:</t>
  </si>
  <si>
    <t xml:space="preserve">All columns shall be filled compulsory. </t>
  </si>
  <si>
    <t>Date shall be mentioned in the following format only. Ex: 31.12.2022</t>
  </si>
  <si>
    <t>Amount in Rupees shall be entered in the following format. Ex: 100000.50</t>
  </si>
  <si>
    <t>¢£ÁAPÀ: G¥À«¨sÁUÀªÁgÀÄ/ «¨sÁUÀªÁgÀÄ ±Á±ÀévÀ «zÀÄåvï ¤®ÄUÀqÉUÉÆAqÀ ¸ÁÜªÀgÀUÀ¼À ªÀ¸ÀÆ¯ÁwUÉ vÉUÉzÀÄPÉÆArgÀÄªÀ PÀæªÀÄ ºÁUÀÆ PÁAiÀÄð¥ÀæUÀwAiÀÄ PÀÆærüPÀÈvÀ «ªÀgÀuÁ ¥ÀnÖ</t>
  </si>
  <si>
    <t>G¥À«¨sÁUÀ/«¨sÁUÀ</t>
  </si>
  <si>
    <t>¢£ÁAPÀ: 31.03.2022 gÀ CAvÀåPÉÌ ±Á±ÀévÀ ¤®ÄUÀqÉUÉÆArgÀÄªÀ ªÉÆvÀÛ</t>
  </si>
  <si>
    <t>µÀgÁ</t>
  </si>
  <si>
    <t>¸ÀASÉå</t>
  </si>
  <si>
    <t>ªÉÆvÀÛ</t>
  </si>
  <si>
    <t>PÉÃAzÀæ G¥À «¨sÁUÀ</t>
  </si>
  <si>
    <t>ZÁªÀÄÄArÃ¥ÀÄgÀA G¥À«¨sÁUÀ</t>
  </si>
  <si>
    <t>J£ï.Dgï.ªÉÆºÀ¯Áè G¥À«¨sÁUÀ</t>
  </si>
  <si>
    <t>eÉÆåÃw£ÀUÀgÀ G¥À«¨sÁUÀ</t>
  </si>
  <si>
    <t>ªÀgÀÄuÁ G¥À«¨sÁUÀ</t>
  </si>
  <si>
    <t>J£ï.Dgï.ªÉÆºÀ¯Áè «¨sÁUÀzÀ MlÄÖ</t>
  </si>
  <si>
    <t>«.«.ªÉÆºÀ¯Áè G¥À«¨sÁUÀ</t>
  </si>
  <si>
    <t>ºÀÆlUÀ½î G¥À«¨sÁUÀ</t>
  </si>
  <si>
    <t>PÀÄªÉA¥ÀÄ£ÀUÀgÀ G¥À«¨sÁUÀ</t>
  </si>
  <si>
    <t>gÁªÀÄPÀÈµÀÚ£ÀUÀgÀ G¥À«¨sÁUÀ</t>
  </si>
  <si>
    <t>«.«.ªÉÆºÀ¯Áè «¨sÁUÀzÀ MlÄÖ</t>
  </si>
  <si>
    <t>£ÀAd£ÀUÀÆqÀÄ £ÀUÀgÀ G¥À«¨sÁUÀ</t>
  </si>
  <si>
    <t>£ÀAd£ÀUÀÆqÀÄ UÁæªÀiÁAvÀgÀ G¥À«¨sÁUÀ</t>
  </si>
  <si>
    <t>l.J£ïÀ.¥ÀÄgÀ G¥À«¨sÁUÀ</t>
  </si>
  <si>
    <t>§£ÀÆßgÀÄ G¥À«¨sÁUÀ</t>
  </si>
  <si>
    <t>£ÀAd£ÀUÀÆqÀÄ «¨sÁUÀzÀ MlÄÖ</t>
  </si>
  <si>
    <t>ºÀÄt¸ÀÆgÀÄ G.«</t>
  </si>
  <si>
    <t>©½PÉgÉ G.«</t>
  </si>
  <si>
    <t>ºÉZï.r.PÉÆÃmÉ G.«</t>
  </si>
  <si>
    <t>¸ÀgÀUÀÆgÀÄ G.«</t>
  </si>
  <si>
    <t>ºÀÄt¸ÀÆgÀÄ «¨sÁUÀzÀ MlÄÖ</t>
  </si>
  <si>
    <t>PÉ.Dgï.£ÀUÀgÀ G.«</t>
  </si>
  <si>
    <t>¦jAiÀiÁ¥ÀlÖt G.«</t>
  </si>
  <si>
    <t>¨ÉlÖzÀ¥ÀÄgÀ G.«</t>
  </si>
  <si>
    <t xml:space="preserve">¸Á°UÁæªÀÄ G.« </t>
  </si>
  <si>
    <t>PÉ.Dgï.£ÀUÀgÀ MlÄÖ</t>
  </si>
  <si>
    <t>ªÉÄÊ¸ÀÆgÀÄ ªÀÈvÀÛzÀ MlÄÖ</t>
  </si>
  <si>
    <t>ZÁªÀÄgÁd£ÀUÀgÀ G¥À«¨sÁUÀ</t>
  </si>
  <si>
    <t>ºÀgÀzÀ£ÀºÀ½î G¥À«¨sÁUÀ</t>
  </si>
  <si>
    <t>¸ÀAvÉªÀÄgÀºÀ½î G¥À«¨sÁUÀ</t>
  </si>
  <si>
    <t>UÀÄAqÀÄè¥ÉÃmÉ G¥À«¨sÁUÀ</t>
  </si>
  <si>
    <t>¨ÉÃUÀÆgÀÄ G¥À«¨sÁUÀ</t>
  </si>
  <si>
    <t>ZÁªÀÄgÁd£ÀUÀgÀ «¨sÁUÀzÀ MlÄÖ</t>
  </si>
  <si>
    <t>PÉÆ¼ÉîÃUÁ® G¥À«¨sÁUÀ</t>
  </si>
  <si>
    <t>AiÀÄ¼ÀAzÀÆgÀÄ G¥À«¨sÁUÀ</t>
  </si>
  <si>
    <t>ºÀ£ÀÆgÀÄ G¥À«¨sÁUÀ</t>
  </si>
  <si>
    <t>PÉÆ¼ÉîÃUÁ® «¨sÁUÀzÀ MlÄÖ</t>
  </si>
  <si>
    <t>ªÀÄrPÉÃj G¥À«¨sÁUÀ</t>
  </si>
  <si>
    <t>PÀÄ±Á®£ÀUÀgÀ G¥À«¨sÁUÀ</t>
  </si>
  <si>
    <t>¸ÀÉÆÃªÀÄªÁgÀ ¥ÉÃmÉ G¥À«¨sÁUÀ</t>
  </si>
  <si>
    <t>UÉÆÃtÂPÉÆ¥Àà G¥À«¨sÁUÀ</t>
  </si>
  <si>
    <t>«gÁd¥ÉÃmÉ G¥À«¨sÁUÀ</t>
  </si>
  <si>
    <t>ªÀÄrPÉÃj «¨sÁUÀzÀ MlÄÖ</t>
  </si>
  <si>
    <t>ZÁ-PÉÆqÀUÀÄ ªÀÈvÀÛzÀ MlÄÖ</t>
  </si>
  <si>
    <t>ªÀÄAqÀå G¥À «¨sÁUÀ</t>
  </si>
  <si>
    <t>PÉÆvÀÛwÛ G¥À «¨sÁUÀ</t>
  </si>
  <si>
    <t>PÉgÀUÉÆÃqÀÄ G¥À «¨sÁUÀ</t>
  </si>
  <si>
    <t>ªÀÄAqÀå «¨sÁUÀzÀ MlÄÖ</t>
  </si>
  <si>
    <t>ªÀÄ¼ÀªÀ½î G¥À«¨sÁUÀ-1</t>
  </si>
  <si>
    <t>ªÀÄ¼ÀªÀ½î G¥À«¨sÁUÀ-2</t>
  </si>
  <si>
    <t>ªÀÄzÀÆÝgÀÄ G¥À«¨sÁUÀ-1</t>
  </si>
  <si>
    <t>ªÀÄzÀÆÝgÀÄ G¥À«¨sÁUÀ-2</t>
  </si>
  <si>
    <t>ªÀÄzÀÆÝgÀÄ «¨sÁUÀzÀ MlÄÖ</t>
  </si>
  <si>
    <t>¥ÁAqÀªÀ¥ÀÄgÀ G¥À«¨sÁUÀ</t>
  </si>
  <si>
    <t>²æÃgÀAUÀ¥ÀlÖt G¥À«¨sÁUÀ</t>
  </si>
  <si>
    <t>¥ÁAqÀªÀ¥ÀÄgÀ «¨sÁUÀzÀ MlÄÖ</t>
  </si>
  <si>
    <t>PÉ.Dgï.¥ÉÃmÉ G¥À«¨sÁUÀ-1</t>
  </si>
  <si>
    <t>PÉ.Dgï.¥ÉÃmÉ G¥À«¨sÁUÀ-2</t>
  </si>
  <si>
    <t>PÉ.Dgï.¥ÉÃmÉ «¨sÁUÀzÀ MlÄÖ</t>
  </si>
  <si>
    <t>£ÁUÀªÀÄAUÀ® G¥À«¨sÁUÀ</t>
  </si>
  <si>
    <t>¨É¼ÀÆîgÀÄ G¥À«¨sÁUÀ</t>
  </si>
  <si>
    <t>£ÁUÀªÀÄAUÀ® «¨sÁUÀzÀ MlÄÖ</t>
  </si>
  <si>
    <t>ªÀÄAqÀå ªÀÈvÀÛzÀ MlÄÖ</t>
  </si>
  <si>
    <t>PÁ ªÀÄvÀÄÛ ¥Á ªÉÄÊ¸ÀÆgÀÄ ªÀ®AiÀÄzÀ MlÄÖ</t>
  </si>
  <si>
    <r>
      <t xml:space="preserve"> </t>
    </r>
    <r>
      <rPr>
        <b/>
        <sz val="14"/>
        <color rgb="FF000000"/>
        <rFont val="Calibri"/>
        <family val="2"/>
        <scheme val="minor"/>
      </rPr>
      <t>Clubbing Notice</t>
    </r>
    <r>
      <rPr>
        <b/>
        <sz val="14"/>
        <color rgb="FF000000"/>
        <rFont val="Nudi 05 e"/>
      </rPr>
      <t xml:space="preserve"> «vÀj¹gÀÄªÀÅzÀÄ</t>
    </r>
  </si>
  <si>
    <r>
      <t>¸ÀA§AzsÀ¥ÀlÖ UÁæºÀPÀgÀ  SÁvÉUÉ ªÀ¸ÀÆ¯Áw ªÀiÁqÀ®Ä ªÀUÁð¬Ä¹gÀÄªÀÅzÀÄ (</t>
    </r>
    <r>
      <rPr>
        <b/>
        <sz val="14"/>
        <color rgb="FF000000"/>
        <rFont val="Calibri"/>
        <family val="2"/>
        <scheme val="minor"/>
      </rPr>
      <t>Shifting)</t>
    </r>
    <r>
      <rPr>
        <b/>
        <sz val="14"/>
        <color rgb="FF000000"/>
        <rFont val="Nudi 05 e"/>
      </rPr>
      <t xml:space="preserve"> </t>
    </r>
  </si>
  <si>
    <t>¥Àæ¸ÀÄÛvÀ Dgï.Dgï. ¸ÀASÉåUÀ¼À ªÀiÁ»wAiÀÄÄ ®¨sÀå«®è¢gÀÄªÀÅzÀÄ</t>
  </si>
  <si>
    <t>MlÄÖ</t>
  </si>
  <si>
    <t xml:space="preserve">¢£ÁAPÀ: G¥À«¨sÁUÀªÁgÀÄ/ «¨sÁUÀªÁgÀÄ ±Á±ÀévÀ «zÀÄåvï ¤®ÄUÀqÉUÉÆAqÀ ¸ÁÜªÀgÀUÀ¼À ªÀ¸ÀÆ¯ÁwUÉ vÉUÉzÀÄPÉÆArgÀÄªÀ PÀæªÀÄ </t>
  </si>
  <si>
    <t>PÀæ. ¸ÀA.</t>
  </si>
  <si>
    <t>ªÉÆvÀÛ gÀÆ.UÀ¼À°è</t>
  </si>
  <si>
    <t>Annexure-1</t>
  </si>
  <si>
    <t>Annexure-2</t>
  </si>
  <si>
    <t>Annexure-3</t>
  </si>
  <si>
    <t>Annexure-4</t>
  </si>
  <si>
    <t>Annexure-5</t>
  </si>
  <si>
    <t>Withdrawn/Writeoff As per OM No. &amp; Date</t>
  </si>
  <si>
    <t>Annexure-6</t>
  </si>
  <si>
    <t xml:space="preserve"> Repeated RR No's </t>
  </si>
  <si>
    <t>Statement of Withdrawal of Revenue Demand which is included in Long/permanent Dis Installations</t>
  </si>
  <si>
    <t>Annexure-7</t>
  </si>
  <si>
    <t>Annexure-8</t>
  </si>
  <si>
    <t xml:space="preserve">vÉÆqÉzÀÄ ºÁQgÀÄªÀ ªÉÆvÀÛ (C£ÀÄ§AzsÀ-5) </t>
  </si>
  <si>
    <t xml:space="preserve">¥ÀÄ£ÀgÁªÀwðvÀUÉÆArgÀÄªÀ «ªÀgÀUÀ¼ÀÄ (C£ÀÄ§AzsÀ-6) </t>
  </si>
  <si>
    <r>
      <t>ªÀ¸ÀÆ¯Áw-</t>
    </r>
    <r>
      <rPr>
        <b/>
        <sz val="14"/>
        <color rgb="FFFF0000"/>
        <rFont val="Nudi 05 e"/>
      </rPr>
      <t xml:space="preserve">¨sÁUÀ±À: </t>
    </r>
    <r>
      <rPr>
        <b/>
        <sz val="14"/>
        <rFont val="Nudi 05 e"/>
      </rPr>
      <t>ªÀiÁrzÀ «ªÀgÀ  (C£ÀÄ§AzsÀ-1)</t>
    </r>
  </si>
  <si>
    <r>
      <t xml:space="preserve">¨ÁQAiÀÄ£ÀÄß </t>
    </r>
    <r>
      <rPr>
        <b/>
        <sz val="14"/>
        <color rgb="FFFF0000"/>
        <rFont val="Nudi 05 e"/>
      </rPr>
      <t xml:space="preserve">¸ÀA¥ÀÆtðªÁV </t>
    </r>
    <r>
      <rPr>
        <b/>
        <sz val="14"/>
        <rFont val="Nudi 05 e"/>
      </rPr>
      <t>ªÀ¸ÀÆ¯Áw</t>
    </r>
    <r>
      <rPr>
        <b/>
        <sz val="14"/>
        <color rgb="FF000000"/>
        <rFont val="Nudi 05 e"/>
      </rPr>
      <t xml:space="preserve"> ªÀiÁrzÀ «ªÀgÀ (C£ÀÄ§AzsÀ-2) </t>
    </r>
  </si>
  <si>
    <r>
      <t xml:space="preserve">¨sÀzÀævÁ oÉÃªÀtÂAiÀÄ ºÉÆAzÁtÂPÉAiÀÄ ªÀÄÆ®PÀ ¨ÁQAiÀÄ£ÀÄß </t>
    </r>
    <r>
      <rPr>
        <b/>
        <sz val="14"/>
        <color rgb="FFFF0000"/>
        <rFont val="Nudi 05 e"/>
      </rPr>
      <t xml:space="preserve">¸ÀA¥ÀÆtðªÁV </t>
    </r>
    <r>
      <rPr>
        <b/>
        <sz val="14"/>
        <rFont val="Nudi 05 e"/>
      </rPr>
      <t>ªÀ¸ÀÆ¯Áw</t>
    </r>
    <r>
      <rPr>
        <b/>
        <sz val="14"/>
        <color rgb="FF000000"/>
        <rFont val="Nudi 05 e"/>
      </rPr>
      <t xml:space="preserve"> ªÀiÁrzÀ «ªÀgÀ (C£ÀÄ§AzsÀ-4) </t>
    </r>
  </si>
  <si>
    <r>
      <t>¨sÀzÀævÁ oÉÃªÀtÂAiÀÄ ºÉÆAzÁtÂPÉAiÀÄ ªÀÄÆ®PÀ ªÀ¸ÀÆ¯Áw-</t>
    </r>
    <r>
      <rPr>
        <b/>
        <sz val="14"/>
        <color rgb="FFFF0000"/>
        <rFont val="Nudi 05 e"/>
      </rPr>
      <t xml:space="preserve">¨sÁUÀ±À: </t>
    </r>
    <r>
      <rPr>
        <b/>
        <sz val="14"/>
        <rFont val="Nudi 05 e"/>
      </rPr>
      <t xml:space="preserve">ªÀiÁrzÀ «ªÀgÀ           (C£ÀÄ§AzsÀ-3) </t>
    </r>
  </si>
  <si>
    <t xml:space="preserve">OM Copy should be furnished along with report </t>
  </si>
  <si>
    <t>15 = (5+7+9+11+13)</t>
  </si>
  <si>
    <t>16 = (6+8+10+12+14)</t>
  </si>
  <si>
    <t>Statement of Writeoff of Revenue Demand which is included in Long/permanent Dis Installations</t>
  </si>
  <si>
    <t>Proposal Pending Status</t>
  </si>
  <si>
    <t>Internal Audit</t>
  </si>
  <si>
    <t>Coprorate office</t>
  </si>
  <si>
    <t xml:space="preserve"> Sub Division Office</t>
  </si>
  <si>
    <t xml:space="preserve"> Division Office</t>
  </si>
  <si>
    <t>Circle Office</t>
  </si>
  <si>
    <t>Zone Office</t>
  </si>
  <si>
    <t>Competent Authority for sanctioning of proposal</t>
  </si>
  <si>
    <t xml:space="preserve">Competent Authority </t>
  </si>
  <si>
    <t>ªÉÆvÀÛªÀ£ÀÄß »A¥ÀqÉAiÀÄ®Ä ¥Àæ¸ÁÛªÀ£ÉUÀ¼À£ÀÄß ¹zÀÝ¥Àr¹gÀÄªÀ «ªÀgÀ (C£ÀÄ§AzsÀ-7)</t>
  </si>
  <si>
    <t>ªÉÆvÀÛªÀ£ÀÄß vÉÆqÉzÀÄºÁPÀ®Ä ¥Àæ¸ÁÛªÀ£ÉUÀ¼À£ÀÄß ¹zÀÝ¥Àr¹gÀÄªÀ «ªÀgÀ (C£ÀÄ§AzsÀ-8)</t>
  </si>
  <si>
    <t>17 = (3-7-11-13-15)</t>
  </si>
  <si>
    <t>18 = (4-6-8-10-12-14-16)</t>
  </si>
  <si>
    <t>£ÀªÀÄÆ£É-1</t>
  </si>
  <si>
    <t>£ÀªÀÄÆ£É-2</t>
  </si>
  <si>
    <t>£ÀªÀÄÆ£É-3</t>
  </si>
  <si>
    <t>¢£ÁAPÀ: 31.03.2022 gÀ CAvÀåPÉÌ IÄuÁvÀäPÀ ªÉÆvÀÛ«gÀÄªÀ ±Á±ÀévÀ ¤®ÄUÀqÉUÉÆArgÀÄªÀ «ªÀgÀ</t>
  </si>
  <si>
    <t>¢£ÁAPÀ: 31.03.2022 gÀ CAvÀåPÉÌ gÀÆ.0-100 QÌAvÀ PÀrªÉÄ ªÉÆvÀÛ«gÀÄªÀ ±Á±ÀévÀ ¤®ÄUÀqÉUÉÆArgÀÄªÀ «ªÀgÀ</t>
  </si>
  <si>
    <t>¢£ÁAPÀ: 31.03.2022 gÀ CAvÀåPÉÌ gÀÆ.0.00 ªÉÆvÀÛ«gÀÄªÀ ±Á±ÀévÀ ¤®ÄUÀqÉUÉÆArgÀÄªÀ «ªÀgÀ</t>
  </si>
  <si>
    <t>Arrears as on 31.03.2023</t>
  </si>
  <si>
    <t>¢£ÁAPÀ 31.03.2023 gÀ CAvÀåPÉÌ   ªÀ¸ÀÆ¯Áw ªÀiÁqÀ¨ÉÃPÁzÀ CAwªÀÄ ²®ÄÌ«£À «ªÀgÀ</t>
  </si>
  <si>
    <t xml:space="preserve">¢£ÁAPÀ 01.04.2022 jAzÀ 31.03.2023 gÀªÀgÉUÉ </t>
  </si>
  <si>
    <t>(Collection &amp; Deposit adjusted from 01.04.2022 to 31.03.2023)</t>
  </si>
  <si>
    <t>Partial Collection  from 01.04.2022 to 31.03.2023</t>
  </si>
  <si>
    <t>100% Collection from 01.04.2022 to 31.03.2023</t>
  </si>
  <si>
    <t xml:space="preserve">  Deposit Adjusted against  Partially  balance arrears in case of Longdis/permanant Dis Installations from 01.04.2022 to 31.03.2023</t>
  </si>
  <si>
    <t xml:space="preserve">  Deposit Adjusted against  100% balance arrears in case of Longdis/permanant Dis Installations from 01.04.2022 to 31.03.2023</t>
  </si>
  <si>
    <t>Withdrawn/Writeoff of Longdis/Permanent Dis Installations from 01.04.2022 to 31.03.2023</t>
  </si>
  <si>
    <t>KUSHALNAGAR</t>
  </si>
  <si>
    <t>LT2A1</t>
  </si>
  <si>
    <t>AEH136</t>
  </si>
  <si>
    <t>C243106101</t>
  </si>
  <si>
    <t>P.K. VENKATESH AE, CESCRATHABHEEDI,-</t>
  </si>
  <si>
    <t>31/03/2016</t>
  </si>
  <si>
    <t xml:space="preserve">T 23-04-18 </t>
  </si>
  <si>
    <t>YES</t>
  </si>
  <si>
    <t>A 23-07-18</t>
  </si>
  <si>
    <t>B 10-01-19</t>
  </si>
  <si>
    <t>AEH35377</t>
  </si>
  <si>
    <t>KN2022</t>
  </si>
  <si>
    <t>KN3048</t>
  </si>
  <si>
    <t>KN485A</t>
  </si>
  <si>
    <t>KN786</t>
  </si>
  <si>
    <t>KNAEH43910</t>
  </si>
  <si>
    <t>KNAEH44077</t>
  </si>
  <si>
    <t>KNL73888</t>
  </si>
  <si>
    <t>SBKUL77590</t>
  </si>
  <si>
    <t>AEH15</t>
  </si>
  <si>
    <t>AEH16</t>
  </si>
  <si>
    <t>AEH164</t>
  </si>
  <si>
    <t>AEH294</t>
  </si>
  <si>
    <t>AEH33</t>
  </si>
  <si>
    <t>AEH358</t>
  </si>
  <si>
    <t>AEH365</t>
  </si>
  <si>
    <t>AEH366</t>
  </si>
  <si>
    <t>AEH367</t>
  </si>
  <si>
    <t>AEH368</t>
  </si>
  <si>
    <t>AEH57</t>
  </si>
  <si>
    <t>AEH58</t>
  </si>
  <si>
    <t>AEH94</t>
  </si>
  <si>
    <t>HAEH60983</t>
  </si>
  <si>
    <t>HP107</t>
  </si>
  <si>
    <t>HP111</t>
  </si>
  <si>
    <t>HP128</t>
  </si>
  <si>
    <t>HP129</t>
  </si>
  <si>
    <t>HP13</t>
  </si>
  <si>
    <t>HP130</t>
  </si>
  <si>
    <t>HP138</t>
  </si>
  <si>
    <t>HP143</t>
  </si>
  <si>
    <t>HP145</t>
  </si>
  <si>
    <t>HP147</t>
  </si>
  <si>
    <t>HP16</t>
  </si>
  <si>
    <t>HP164</t>
  </si>
  <si>
    <t>HP166</t>
  </si>
  <si>
    <t>HP167</t>
  </si>
  <si>
    <t>HP168</t>
  </si>
  <si>
    <t>HP169</t>
  </si>
  <si>
    <t>HP170</t>
  </si>
  <si>
    <t>HP171</t>
  </si>
  <si>
    <t>HP174</t>
  </si>
  <si>
    <t>HP178</t>
  </si>
  <si>
    <t>HP181</t>
  </si>
  <si>
    <t>HP19</t>
  </si>
  <si>
    <t>HP20</t>
  </si>
  <si>
    <t>HP211</t>
  </si>
  <si>
    <t>HP212</t>
  </si>
  <si>
    <t>HP54</t>
  </si>
  <si>
    <t>HP71</t>
  </si>
  <si>
    <t>HPAEH63276</t>
  </si>
  <si>
    <t>K1333</t>
  </si>
  <si>
    <t>K4</t>
  </si>
  <si>
    <t>KN38337</t>
  </si>
  <si>
    <t>KNL71830</t>
  </si>
  <si>
    <t>KNL72377</t>
  </si>
  <si>
    <t>SGAEH60866</t>
  </si>
  <si>
    <t>KN3494</t>
  </si>
  <si>
    <t>KN37166</t>
  </si>
  <si>
    <t>KN65554</t>
  </si>
  <si>
    <t>KNPR2288</t>
  </si>
  <si>
    <t>HP217</t>
  </si>
  <si>
    <t>HP22</t>
  </si>
  <si>
    <t>HP31</t>
  </si>
  <si>
    <t>HP33</t>
  </si>
  <si>
    <t>KNC68860</t>
  </si>
  <si>
    <t>KNPR47430</t>
  </si>
  <si>
    <t>KNPR37481</t>
  </si>
  <si>
    <t>KNPR42895</t>
  </si>
  <si>
    <t>KNPR430</t>
  </si>
  <si>
    <t>KUPR72827</t>
  </si>
  <si>
    <t>KUPR72918</t>
  </si>
  <si>
    <t>KNPR2026</t>
  </si>
  <si>
    <t>KNPR2142</t>
  </si>
  <si>
    <t>KNPR38174</t>
  </si>
  <si>
    <t>KNPR382</t>
  </si>
  <si>
    <t>KNPR417</t>
  </si>
  <si>
    <t>KNPR63522</t>
  </si>
  <si>
    <t>KNPR70</t>
  </si>
  <si>
    <t>POLICE QUATRES4TH BLOCK,M.S. BUILDING</t>
  </si>
  <si>
    <t>K.S. SUBBAIAH-,BYCHANAHALLY</t>
  </si>
  <si>
    <t>JAGADISHAOPP. KONAMARAMMA TEMPLE,INDUSTRIAL COLONY, RADHAKRISHNA EXTENTION</t>
  </si>
  <si>
    <t>MADAR SAB-,RIVER ROAD, DANDINPET</t>
  </si>
  <si>
    <t>ANURADHA.RW/O RAMACHNDRA,BAPUJI EXT</t>
  </si>
  <si>
    <t>R. ANURADHAW/O RAMACHANDRA,BAPUJI EXT</t>
  </si>
  <si>
    <t>SHISHU ABRUDHI YOJANA ADHIKARIANGANAVADI KENDRA,DANDINAPETE</t>
  </si>
  <si>
    <t>RACHAIAH W/O SANNA RACHAIAH,KUDLUR</t>
  </si>
  <si>
    <t>THE ASSISTANT EXECUTIVE ENGINEERN0.3. SUB-DIVISION,HRP COLONY</t>
  </si>
  <si>
    <t>THE ASSISTANT EXECUTIVE ENGINEERENGINEER NO.3.SUB-DIVISION,HRP COLONY</t>
  </si>
  <si>
    <t>C.T MEDAPPA-,GUDDEHOSUR</t>
  </si>
  <si>
    <t>THE ASSISTANT EXECUTIVE ENGINEERNO.3 SUB-DIVISION,HRP COLONY</t>
  </si>
  <si>
    <t>A.K. GANESHS/O KALAPPA,DODDALWARA VILLAGE</t>
  </si>
  <si>
    <t>THE ASSISTANT EXECUTIVE ENGINEERNO.3 SUB-DIVISION,H.R.P COLONY</t>
  </si>
  <si>
    <t>THE ASSISTANT EXECUTIVE ENGINEERENGINEER NO.3.SUB-DIVISION,H.R.P COLONY</t>
  </si>
  <si>
    <t>THE ASSISTANT EXECUTIVE ENGINEER-FISA DEPARTMENTNO.3 SUB-DIVISION,H.R.P COLONY (FISH DEPT.)</t>
  </si>
  <si>
    <t>EXECUTIVE ENGINEER-FISA DEPARTMENTHARANGI PROJECT,H.R.P COLONY(FISH DEPT.)</t>
  </si>
  <si>
    <t>SARASAMMA-,-</t>
  </si>
  <si>
    <t>EXECUTIVE ENGINEER-FISA DEPARTMENTHARANGI PROJECT,FISH POND</t>
  </si>
  <si>
    <t>ESHAWARIW/O CHELUVARAJ,HULUGUNDA VILLAGE</t>
  </si>
  <si>
    <t>GOVINDAS/O VENKATAPPA,HEGGADALLI</t>
  </si>
  <si>
    <t>PRINCIPAL OFFICET.C.H,KUDIGE</t>
  </si>
  <si>
    <t>K.A. POOVAIAHW/O KUSHALAPPA,BOLLUR</t>
  </si>
  <si>
    <t>KAMALAW/O MANJUNATHA,GONDIBASAVANAHALLI</t>
  </si>
  <si>
    <t>PRINCIPALGOVT FIRST GRADE COLLEGE HOSTEL,GUMMANAKOLLI</t>
  </si>
  <si>
    <t>K.K.CHANDRAPPAS/O SANNACHANNAIAH,SHIRANGALA VILLAGE</t>
  </si>
  <si>
    <t>D.S.JAGADISHAS/O SANNAIAH,F.M.C. CIRCLE</t>
  </si>
  <si>
    <t>K.UNNIKRISHNANS/O M.PARAMESHWARAN,CAR SERVICE STATION</t>
  </si>
  <si>
    <t>CHIEF OFFICERTOWN PANCHAYATH,MARKET ROAD</t>
  </si>
  <si>
    <t>M/S INDUS TOWER LTD.RADHAKRISHNA LADGE,INDUS TOWER</t>
  </si>
  <si>
    <t>THE ASSISTANT EXECUTIVE ENGINEER-FISA DEPARTMENTNO.3 SUB-DIVISION,FISH DPT</t>
  </si>
  <si>
    <t>THE ASSISTANT EXECUTIVE ENGINEERNO.3 SUB-DIVISION,HULUGUNDA</t>
  </si>
  <si>
    <t>AEENO.3 SUB-DIVISION,OFFICE</t>
  </si>
  <si>
    <t>THE ASSISTANT EXECUTIVE ENGINEERNO.3 SUB-DIVISION,OFFICE</t>
  </si>
  <si>
    <t>MANJAS/O LATE SANNAIAH,BASAVANAHALLI</t>
  </si>
  <si>
    <t>RELENCE INFRACTHEBBALE,RELIANCE TOWER</t>
  </si>
  <si>
    <t>P.P. SHIVANANJAPPAS/O PAPAIAH,WOOD WORK SHOP</t>
  </si>
  <si>
    <t>M/S COORG FOOD HERBALFLORAL EXTRACTS,K.I.A.D.B. KUDLUR</t>
  </si>
  <si>
    <t>S.A ERAPPANEAR ANJANAIAH TEMPAL,SHOP</t>
  </si>
  <si>
    <t>M.S.GANAPATHIS/O LATE M.K.SOMAIAH,KUDMANGALURU</t>
  </si>
  <si>
    <t>S.V.UMASHANKARAS/O S.V.VIRUPAKSHA,SHIRANGALA</t>
  </si>
  <si>
    <t>H.N. RAMESHS/O NARAYANA,FOOR MILL</t>
  </si>
  <si>
    <t>P.M. RAMESHKIRAN COFEE WORKS,KUDLUR</t>
  </si>
  <si>
    <t>T.K.DEEPAK DEVAIAHS/O KUTTAPPA,BYCHANAHALLI</t>
  </si>
  <si>
    <t>D.K THIMMAPPAICECANDY FACTORY,KUSHALNAGAR</t>
  </si>
  <si>
    <t>D.T KRISHNAWOOD TURING,OPP. KANNAMBADAMA TEMPLE</t>
  </si>
  <si>
    <t>SRI K.P.RAMESHS/O.PONNAPPA,2ND BLOCK</t>
  </si>
  <si>
    <t>EXECUTIVE ENGINEERSOIL TESTING OFF,OFFICE</t>
  </si>
  <si>
    <t>C243109251</t>
  </si>
  <si>
    <t>C243109812</t>
  </si>
  <si>
    <t>C243102385</t>
  </si>
  <si>
    <t>C243110850</t>
  </si>
  <si>
    <t>C243107411</t>
  </si>
  <si>
    <t>C243111003</t>
  </si>
  <si>
    <t>C243124397</t>
  </si>
  <si>
    <t>C243132655</t>
  </si>
  <si>
    <t>C243140765</t>
  </si>
  <si>
    <t>C243108758</t>
  </si>
  <si>
    <t>C243108759</t>
  </si>
  <si>
    <t>C243100016</t>
  </si>
  <si>
    <t>C243105119</t>
  </si>
  <si>
    <t>C243126075</t>
  </si>
  <si>
    <t>C243115983</t>
  </si>
  <si>
    <t>C243101902</t>
  </si>
  <si>
    <t>C243110221</t>
  </si>
  <si>
    <t>C243127605</t>
  </si>
  <si>
    <t>C243107445</t>
  </si>
  <si>
    <t>C243106683</t>
  </si>
  <si>
    <t>C243111346</t>
  </si>
  <si>
    <t>C243108495</t>
  </si>
  <si>
    <t>C243118336</t>
  </si>
  <si>
    <t>C243104628</t>
  </si>
  <si>
    <t>C243114701</t>
  </si>
  <si>
    <t>C243105529</t>
  </si>
  <si>
    <t>C243106264</t>
  </si>
  <si>
    <t>C243107222</t>
  </si>
  <si>
    <t>C243113913</t>
  </si>
  <si>
    <t>C243112752</t>
  </si>
  <si>
    <t>C243107127</t>
  </si>
  <si>
    <t>C243101816</t>
  </si>
  <si>
    <t>C243107678</t>
  </si>
  <si>
    <t>C243107853</t>
  </si>
  <si>
    <t>C243113492</t>
  </si>
  <si>
    <t>C243127598</t>
  </si>
  <si>
    <t>C243102435</t>
  </si>
  <si>
    <t>C243104650</t>
  </si>
  <si>
    <t>C243104651</t>
  </si>
  <si>
    <t>C243107818</t>
  </si>
  <si>
    <t>C243126903</t>
  </si>
  <si>
    <t>C243101402</t>
  </si>
  <si>
    <t>C243121833</t>
  </si>
  <si>
    <t>C243107912</t>
  </si>
  <si>
    <t>C243110228</t>
  </si>
  <si>
    <t>C243110222</t>
  </si>
  <si>
    <t>C243104406</t>
  </si>
  <si>
    <t>C243109404</t>
  </si>
  <si>
    <t>C243126914</t>
  </si>
  <si>
    <t>C243105261</t>
  </si>
  <si>
    <t>C243118118</t>
  </si>
  <si>
    <t>C243103358</t>
  </si>
  <si>
    <t>C243102962</t>
  </si>
  <si>
    <t>C243101877</t>
  </si>
  <si>
    <t>C243129046</t>
  </si>
  <si>
    <t>C243129946</t>
  </si>
  <si>
    <t>C243116347</t>
  </si>
  <si>
    <t>C243128165</t>
  </si>
  <si>
    <t>C243106873</t>
  </si>
  <si>
    <t>C243119274</t>
  </si>
  <si>
    <t>C243110616</t>
  </si>
  <si>
    <t>C243109544</t>
  </si>
  <si>
    <t>C243108812</t>
  </si>
  <si>
    <t>C243107253</t>
  </si>
  <si>
    <t>C243107463</t>
  </si>
  <si>
    <t>C243123191</t>
  </si>
  <si>
    <t>C243117445</t>
  </si>
  <si>
    <t>C243102416</t>
  </si>
  <si>
    <t>C243101453</t>
  </si>
  <si>
    <t>C243114320</t>
  </si>
  <si>
    <t>C243130776</t>
  </si>
  <si>
    <t>C243130807</t>
  </si>
  <si>
    <t>C243105195</t>
  </si>
  <si>
    <t>C243106670</t>
  </si>
  <si>
    <t>C243128590</t>
  </si>
  <si>
    <t>C243101431</t>
  </si>
  <si>
    <t>C243123781</t>
  </si>
  <si>
    <t>C243117809</t>
  </si>
  <si>
    <t>C243112492</t>
  </si>
  <si>
    <t>MADIKERI</t>
  </si>
  <si>
    <t>LT2A(I)</t>
  </si>
  <si>
    <t>LT2A(II)</t>
  </si>
  <si>
    <t>LT3(I)</t>
  </si>
  <si>
    <t>LT3(II)</t>
  </si>
  <si>
    <t>LT5B(I)</t>
  </si>
  <si>
    <t>LT5B(II)</t>
  </si>
  <si>
    <t>21/03/2018</t>
  </si>
  <si>
    <t>16/11/2018</t>
  </si>
  <si>
    <t>17/08/2019</t>
  </si>
  <si>
    <t>18/03/2021</t>
  </si>
  <si>
    <t>06/10/2020</t>
  </si>
  <si>
    <t>28/12/2020</t>
  </si>
  <si>
    <t>26/01/2021</t>
  </si>
  <si>
    <t>30/06/2018</t>
  </si>
  <si>
    <t>27/01/2021</t>
  </si>
  <si>
    <t>30/09/2019</t>
  </si>
  <si>
    <t>25/01/2021</t>
  </si>
  <si>
    <t>21/03/2020</t>
  </si>
  <si>
    <t>26/03/2018</t>
  </si>
  <si>
    <t>15/01/2021</t>
  </si>
  <si>
    <t>27/09/2018</t>
  </si>
  <si>
    <t>21/12/2020</t>
  </si>
  <si>
    <t>17/06/2021</t>
  </si>
  <si>
    <t>11/06/2018</t>
  </si>
  <si>
    <t>26/02/2021</t>
  </si>
  <si>
    <t>20/01/2021</t>
  </si>
  <si>
    <t>27/12/2019</t>
  </si>
  <si>
    <t>29/04/2019</t>
  </si>
  <si>
    <t/>
  </si>
  <si>
    <t>01/01/2021</t>
  </si>
  <si>
    <t>28/01/2019</t>
  </si>
  <si>
    <t>28/10/2020</t>
  </si>
  <si>
    <t>28/11/2019</t>
  </si>
  <si>
    <t>29/09/2014</t>
  </si>
  <si>
    <t>LIVE</t>
  </si>
  <si>
    <t>LIVE,RECONNECTED &amp; DEPOSIT PAID7760/28.2.23</t>
  </si>
  <si>
    <t>1.1.23</t>
  </si>
  <si>
    <t>HP202</t>
  </si>
  <si>
    <t>KN935</t>
  </si>
  <si>
    <t>SG33221</t>
  </si>
  <si>
    <t>HAEH45230</t>
  </si>
  <si>
    <t>KNPR257</t>
  </si>
  <si>
    <t>NL160</t>
  </si>
  <si>
    <t>K1505</t>
  </si>
  <si>
    <t>K470</t>
  </si>
  <si>
    <t>SG74</t>
  </si>
  <si>
    <t>NL55</t>
  </si>
  <si>
    <t>KN3029</t>
  </si>
  <si>
    <t>NBJ24</t>
  </si>
  <si>
    <t>NBJ48</t>
  </si>
  <si>
    <t>KN3974</t>
  </si>
  <si>
    <t>HDAEH45800</t>
  </si>
  <si>
    <t>KN1845</t>
  </si>
  <si>
    <t>AEH213</t>
  </si>
  <si>
    <t>KN2502</t>
  </si>
  <si>
    <t>KN36283</t>
  </si>
  <si>
    <t>KNBJ82</t>
  </si>
  <si>
    <t>H34</t>
  </si>
  <si>
    <t>HBJ58</t>
  </si>
  <si>
    <t>K33716</t>
  </si>
  <si>
    <t>KN25456</t>
  </si>
  <si>
    <t>KNKJ36227</t>
  </si>
  <si>
    <t>KNL70696</t>
  </si>
  <si>
    <t>KN2393</t>
  </si>
  <si>
    <t>MBJ65</t>
  </si>
  <si>
    <t>SL39588</t>
  </si>
  <si>
    <t>KNAEH49548</t>
  </si>
  <si>
    <t>C243102712</t>
  </si>
  <si>
    <t>C243124568</t>
  </si>
  <si>
    <t>C243105299</t>
  </si>
  <si>
    <t>C243110820</t>
  </si>
  <si>
    <t>C243124860</t>
  </si>
  <si>
    <t>C243110297</t>
  </si>
  <si>
    <t>C243105417</t>
  </si>
  <si>
    <t>C243106024</t>
  </si>
  <si>
    <t>C243111497</t>
  </si>
  <si>
    <t>C243107963</t>
  </si>
  <si>
    <t>C243102932</t>
  </si>
  <si>
    <t>C243109228</t>
  </si>
  <si>
    <t>C243125304</t>
  </si>
  <si>
    <t>C243108498</t>
  </si>
  <si>
    <t>C243121739</t>
  </si>
  <si>
    <t>C243101698</t>
  </si>
  <si>
    <t>C243103386</t>
  </si>
  <si>
    <t>C243124902</t>
  </si>
  <si>
    <t>C243109340</t>
  </si>
  <si>
    <t>C243108992</t>
  </si>
  <si>
    <t>C243106500</t>
  </si>
  <si>
    <t>C243100790</t>
  </si>
  <si>
    <t>C243108767</t>
  </si>
  <si>
    <t>C243128041</t>
  </si>
  <si>
    <t>C243111566</t>
  </si>
  <si>
    <t>C243123119</t>
  </si>
  <si>
    <t>C243100674</t>
  </si>
  <si>
    <t>C243111958</t>
  </si>
  <si>
    <t>C243104298</t>
  </si>
  <si>
    <t>C243116628</t>
  </si>
  <si>
    <t>K.N.DHARMARAJUS/O NATARAJU,HARANGI</t>
  </si>
  <si>
    <t>D. THAMMANNA SHETTYS/O JAVARASHETTY,MULLUSOGE</t>
  </si>
  <si>
    <t>M.M. THIMMAIAHS/O. MADDURSHETTY,SHIRANGALA</t>
  </si>
  <si>
    <t>YASHODHAMMAW/O ANNAIAHACHARI,HEBBALE VILLAGE</t>
  </si>
  <si>
    <t>M/S SHAKTHI ENTERPRISESPRESS,WATER SUPPLY</t>
  </si>
  <si>
    <t>RAJAMMAW/O KALEGOWDA,NALLUR</t>
  </si>
  <si>
    <t>ASHARAFS/O SAYEED AHAMMED,KANIVE</t>
  </si>
  <si>
    <t>D.H. SWAMIS/O VEERABHADRAPPA,-</t>
  </si>
  <si>
    <t>S.V. RAJASHETTY-,-</t>
  </si>
  <si>
    <t>S.S BHUJANGA-,-</t>
  </si>
  <si>
    <t>JAYAMMA-,KALAMMA COLONY</t>
  </si>
  <si>
    <t>PUTTASWAMYS/ORANGEGOWDA,NALLURE COLONY</t>
  </si>
  <si>
    <t>SURESHS/OBORAIAH,-</t>
  </si>
  <si>
    <t>V.S. MARIYAPPAS/O SANNEGOWDA,-</t>
  </si>
  <si>
    <t>THE FOREST OFFICEERFOREST DEPARTMENT,YEDAVANADU VILLAGE</t>
  </si>
  <si>
    <t>MAHADEVA-,-</t>
  </si>
  <si>
    <t>L. ANANDA-,DANDINPET</t>
  </si>
  <si>
    <t>P.S REETAW/O SUBRAMANI,INDIRA EXTENTION</t>
  </si>
  <si>
    <t>LAKSHMAMMAW/O CHINNASHETTY,-</t>
  </si>
  <si>
    <t>T.K ABDULLA-,DANDINPET</t>
  </si>
  <si>
    <t>B. MARIYAPPA-,-</t>
  </si>
  <si>
    <t>JAVARAIAHS/O BOMMAIAH,KANAKA BLOCK</t>
  </si>
  <si>
    <t>D.S BOJARAJAS/OD.S SHANKARASHETTY,KUDIGE CIRCLE</t>
  </si>
  <si>
    <t>RUKMINIS/O SOMANNA,HARANGI RORD</t>
  </si>
  <si>
    <t>THILAKARAJUS/O RATHNASWAMI,-</t>
  </si>
  <si>
    <t>P.D.OGUDDEHOSUR PANCHYATH,GUDDEHOSUR POST OFFICE</t>
  </si>
  <si>
    <t>PAPAMMARATHABEEDI,SHOP</t>
  </si>
  <si>
    <t>GANESH (TAMIL)-,JANATHA COLONY</t>
  </si>
  <si>
    <t>ARUNACHALAS/O ARUNACHALA,-</t>
  </si>
  <si>
    <t>KALLVIS/O SANNAIAH,HOSAKODU VILLAGE</t>
  </si>
  <si>
    <t>29/12/2017</t>
  </si>
  <si>
    <t>19/06/2021</t>
  </si>
  <si>
    <t>01/11/2017</t>
  </si>
  <si>
    <t>19/05/2017</t>
  </si>
  <si>
    <t>31/01/2019</t>
  </si>
  <si>
    <t>28/05/2018</t>
  </si>
  <si>
    <t>28/12/2018</t>
  </si>
  <si>
    <t>31/08/2019</t>
  </si>
  <si>
    <t>22/09/2018</t>
  </si>
  <si>
    <t>03/10/2018</t>
  </si>
  <si>
    <t>24/02/2018</t>
  </si>
  <si>
    <t>28/03/2018</t>
  </si>
  <si>
    <t>24/03/2018</t>
  </si>
  <si>
    <t>15/09/2020</t>
  </si>
  <si>
    <t>20/02/2019</t>
  </si>
  <si>
    <t>18/02/2019</t>
  </si>
  <si>
    <t>01/01/2020</t>
  </si>
  <si>
    <t>01/04/2021</t>
  </si>
  <si>
    <t>T 08-02-18 A 23-04-18B 20-07-18</t>
  </si>
  <si>
    <t>T 08-11-17 A 17-01-18B 24-04-18</t>
  </si>
  <si>
    <t>T 11-01-19 A 20-05-19 B 30-08-19</t>
  </si>
  <si>
    <t>T 11-01-19 A 20-05-19B 25-11-19</t>
  </si>
  <si>
    <t>T 11-01-19 A 20-05-19B 30-08-19</t>
  </si>
  <si>
    <t>T 16-05-19 A 30-08-19B 23-01-20/5478</t>
  </si>
  <si>
    <t>T 16-05-19 A 30-08-19B 23-04-20/5477</t>
  </si>
  <si>
    <t>T 23-03-19 A 30-08-19B 23-01-20/5472</t>
  </si>
  <si>
    <t>T 23-03-19 A 30-08-19B 23-01-20/5474</t>
  </si>
  <si>
    <t>T 23-03-19 A 30-08-19B 23-01-20/5479</t>
  </si>
  <si>
    <t>T 23-03-19 A 30-08-19B 23-01-20/5482</t>
  </si>
  <si>
    <t>T 23-04-18 A 23-07-18  B 10-01-19</t>
  </si>
  <si>
    <t>T 23-04-18 A 23-07-18 B 10-01-19</t>
  </si>
  <si>
    <t>T 23-04-18 A 23-07-18B 10-01-19</t>
  </si>
  <si>
    <t>T 23-04-18 A 23A 23-07-18B 10-01-19</t>
  </si>
  <si>
    <t>T 23-04-18A 23-07-18B 10-01-19</t>
  </si>
  <si>
    <t>12.7.22</t>
  </si>
  <si>
    <t>NIL</t>
  </si>
  <si>
    <t>KN145</t>
  </si>
  <si>
    <t>H447</t>
  </si>
  <si>
    <t>KN62279</t>
  </si>
  <si>
    <t>KN62280</t>
  </si>
  <si>
    <t>KN2667</t>
  </si>
  <si>
    <t>SG238</t>
  </si>
  <si>
    <t>KN3873</t>
  </si>
  <si>
    <t>KN1331</t>
  </si>
  <si>
    <t>KNAEH65138</t>
  </si>
  <si>
    <t>KN3261</t>
  </si>
  <si>
    <t>SBKUL77661</t>
  </si>
  <si>
    <t>KNAEH44066</t>
  </si>
  <si>
    <t>KNL73931</t>
  </si>
  <si>
    <t>KNC74570</t>
  </si>
  <si>
    <t>SG31</t>
  </si>
  <si>
    <t>H243</t>
  </si>
  <si>
    <t>KN934</t>
  </si>
  <si>
    <t>KN29869</t>
  </si>
  <si>
    <t>KN3571</t>
  </si>
  <si>
    <t>K31119</t>
  </si>
  <si>
    <t>KN1608</t>
  </si>
  <si>
    <t>KNC75524</t>
  </si>
  <si>
    <t>KN1345</t>
  </si>
  <si>
    <t>KN1090</t>
  </si>
  <si>
    <t>KN1108</t>
  </si>
  <si>
    <t>HDAEH65232</t>
  </si>
  <si>
    <t>NLAEH62367</t>
  </si>
  <si>
    <t>KN63508</t>
  </si>
  <si>
    <t>AEH35117</t>
  </si>
  <si>
    <t>KN2029</t>
  </si>
  <si>
    <t>NL30</t>
  </si>
  <si>
    <t>AEH5438</t>
  </si>
  <si>
    <t>T80</t>
  </si>
  <si>
    <t>KUC72227</t>
  </si>
  <si>
    <t>KN549</t>
  </si>
  <si>
    <t>KAEH45844</t>
  </si>
  <si>
    <t>T215</t>
  </si>
  <si>
    <t>H413</t>
  </si>
  <si>
    <t>HP30827</t>
  </si>
  <si>
    <t>KN134</t>
  </si>
  <si>
    <t>KNKJ5945</t>
  </si>
  <si>
    <t>NL148</t>
  </si>
  <si>
    <t>H123</t>
  </si>
  <si>
    <t>KN697</t>
  </si>
  <si>
    <t>KN1567</t>
  </si>
  <si>
    <t>SG35988</t>
  </si>
  <si>
    <t>SGAEH67652</t>
  </si>
  <si>
    <t>SGAEH68242</t>
  </si>
  <si>
    <t>T28336</t>
  </si>
  <si>
    <t>KNAEH49938</t>
  </si>
  <si>
    <t>KAEH60246</t>
  </si>
  <si>
    <t>SNKJ41379</t>
  </si>
  <si>
    <t>T37</t>
  </si>
  <si>
    <t>HBJ32799</t>
  </si>
  <si>
    <t>HBJ55</t>
  </si>
  <si>
    <t>H35108</t>
  </si>
  <si>
    <t>H247</t>
  </si>
  <si>
    <t>H284</t>
  </si>
  <si>
    <t>AEH806</t>
  </si>
  <si>
    <t>AEH34904</t>
  </si>
  <si>
    <t>KN1836</t>
  </si>
  <si>
    <t>KN2838</t>
  </si>
  <si>
    <t>SBKUL77906</t>
  </si>
  <si>
    <t>SBKUL77909</t>
  </si>
  <si>
    <t>HUBJ19</t>
  </si>
  <si>
    <t>HUBJ9</t>
  </si>
  <si>
    <t>SBKUL77502</t>
  </si>
  <si>
    <t>K33102</t>
  </si>
  <si>
    <t>KKJ5416</t>
  </si>
  <si>
    <t>HP39645</t>
  </si>
  <si>
    <t>HBJ221</t>
  </si>
  <si>
    <t>H346</t>
  </si>
  <si>
    <t>KN985</t>
  </si>
  <si>
    <t>H61307</t>
  </si>
  <si>
    <t>KUC72988</t>
  </si>
  <si>
    <t>KUL72903</t>
  </si>
  <si>
    <t>K35217</t>
  </si>
  <si>
    <t>KN25549</t>
  </si>
  <si>
    <t>HAEH47643</t>
  </si>
  <si>
    <t>KNL68806</t>
  </si>
  <si>
    <t>KN38157</t>
  </si>
  <si>
    <t>KNPR373</t>
  </si>
  <si>
    <t>AEH1242</t>
  </si>
  <si>
    <t>KN3767</t>
  </si>
  <si>
    <t>SBKUL77921</t>
  </si>
  <si>
    <t>SG184</t>
  </si>
  <si>
    <t>SG31319</t>
  </si>
  <si>
    <t>KAEH66168</t>
  </si>
  <si>
    <t>HDAEH48591</t>
  </si>
  <si>
    <t>KUL72832</t>
  </si>
  <si>
    <t>KN2632</t>
  </si>
  <si>
    <t>K490</t>
  </si>
  <si>
    <t>K1256</t>
  </si>
  <si>
    <t>KN351</t>
  </si>
  <si>
    <t>KN1641</t>
  </si>
  <si>
    <t>KN65548</t>
  </si>
  <si>
    <t>KN65545</t>
  </si>
  <si>
    <t>KN29096</t>
  </si>
  <si>
    <t>KNC67629</t>
  </si>
  <si>
    <t>KN65550</t>
  </si>
  <si>
    <t>KN65544</t>
  </si>
  <si>
    <t>KN65546</t>
  </si>
  <si>
    <t>KN65547</t>
  </si>
  <si>
    <t>K185</t>
  </si>
  <si>
    <t>KNAEH63324</t>
  </si>
  <si>
    <t>KN1374</t>
  </si>
  <si>
    <t>KNC14A</t>
  </si>
  <si>
    <t>KNBJ113</t>
  </si>
  <si>
    <t>K2837</t>
  </si>
  <si>
    <t>KNL77959</t>
  </si>
  <si>
    <t>KN2217</t>
  </si>
  <si>
    <t>KNC73170</t>
  </si>
  <si>
    <t>KN1486</t>
  </si>
  <si>
    <t>KN1488</t>
  </si>
  <si>
    <t>AEH356</t>
  </si>
  <si>
    <t>HAEH61771</t>
  </si>
  <si>
    <t>T35</t>
  </si>
  <si>
    <t>AEH985</t>
  </si>
  <si>
    <t>KN3157</t>
  </si>
  <si>
    <t>HP219</t>
  </si>
  <si>
    <t>AEH760</t>
  </si>
  <si>
    <t>SBKUL77639</t>
  </si>
  <si>
    <t>SBKUL79314</t>
  </si>
  <si>
    <t>K259</t>
  </si>
  <si>
    <t>SBKUL79317</t>
  </si>
  <si>
    <t>K260</t>
  </si>
  <si>
    <t>K1546</t>
  </si>
  <si>
    <t>HDL36709</t>
  </si>
  <si>
    <t>K27908</t>
  </si>
  <si>
    <t>SBKUL77549</t>
  </si>
  <si>
    <t>SBKUL77550</t>
  </si>
  <si>
    <t>K1145</t>
  </si>
  <si>
    <t>KAEH65310</t>
  </si>
  <si>
    <t>KKJ5521</t>
  </si>
  <si>
    <t>KAEH61778</t>
  </si>
  <si>
    <t>K209</t>
  </si>
  <si>
    <t>K439</t>
  </si>
  <si>
    <t>KKJ41417</t>
  </si>
  <si>
    <t>KUL70109</t>
  </si>
  <si>
    <t>K30219</t>
  </si>
  <si>
    <t>K1159</t>
  </si>
  <si>
    <t>K210</t>
  </si>
  <si>
    <t>K76</t>
  </si>
  <si>
    <t>HDL36710</t>
  </si>
  <si>
    <t>KUL68991</t>
  </si>
  <si>
    <t>K859</t>
  </si>
  <si>
    <t>KKJ42A</t>
  </si>
  <si>
    <t>K38361</t>
  </si>
  <si>
    <t>AEH117</t>
  </si>
  <si>
    <t>KUC72193</t>
  </si>
  <si>
    <t>H248</t>
  </si>
  <si>
    <t>KUL72720</t>
  </si>
  <si>
    <t>KUL72835</t>
  </si>
  <si>
    <t>KUL72829</t>
  </si>
  <si>
    <t>KN37915</t>
  </si>
  <si>
    <t>HP293</t>
  </si>
  <si>
    <t>KN3045</t>
  </si>
  <si>
    <t>KN36281</t>
  </si>
  <si>
    <t>KN2458</t>
  </si>
  <si>
    <t>SG3</t>
  </si>
  <si>
    <t>KN2259</t>
  </si>
  <si>
    <t>KN1757</t>
  </si>
  <si>
    <t>KN2516</t>
  </si>
  <si>
    <t>KN3994</t>
  </si>
  <si>
    <t>KN1162</t>
  </si>
  <si>
    <t>KN1324</t>
  </si>
  <si>
    <t>KN2896</t>
  </si>
  <si>
    <t>KNL71023</t>
  </si>
  <si>
    <t>H28</t>
  </si>
  <si>
    <t>KN1440</t>
  </si>
  <si>
    <t>KN763</t>
  </si>
  <si>
    <t>NPL33</t>
  </si>
  <si>
    <t>KNAEH66962</t>
  </si>
  <si>
    <t>HDL49870</t>
  </si>
  <si>
    <t>AEH276</t>
  </si>
  <si>
    <t>KN1746</t>
  </si>
  <si>
    <t>KNAEH60937</t>
  </si>
  <si>
    <t>KNKJ5929</t>
  </si>
  <si>
    <t>KPR67740</t>
  </si>
  <si>
    <t>AEH879</t>
  </si>
  <si>
    <t>NL35</t>
  </si>
  <si>
    <t>KNKJ36210</t>
  </si>
  <si>
    <t>SBKUL77623</t>
  </si>
  <si>
    <t>K32993</t>
  </si>
  <si>
    <t>KNL68711</t>
  </si>
  <si>
    <t>CLAEH19</t>
  </si>
  <si>
    <t>KN2318</t>
  </si>
  <si>
    <t>KN34778</t>
  </si>
  <si>
    <t>AEH644</t>
  </si>
  <si>
    <t>MBKJ34102</t>
  </si>
  <si>
    <t>KN3650</t>
  </si>
  <si>
    <t>HAEH60545</t>
  </si>
  <si>
    <t>KBJ115</t>
  </si>
  <si>
    <t>KN2687</t>
  </si>
  <si>
    <t>HPAEH61680</t>
  </si>
  <si>
    <t>NL35367</t>
  </si>
  <si>
    <t>K6239</t>
  </si>
  <si>
    <t>KUL70550</t>
  </si>
  <si>
    <t>HDL36819</t>
  </si>
  <si>
    <t>K1031</t>
  </si>
  <si>
    <t>RSPAEH46797</t>
  </si>
  <si>
    <t>HP253</t>
  </si>
  <si>
    <t>HP243</t>
  </si>
  <si>
    <t>SG183</t>
  </si>
  <si>
    <t>K26718</t>
  </si>
  <si>
    <t>K951</t>
  </si>
  <si>
    <t>KKJ41419</t>
  </si>
  <si>
    <t>T84</t>
  </si>
  <si>
    <t>SG79</t>
  </si>
  <si>
    <t>KAEH43376</t>
  </si>
  <si>
    <t>K390</t>
  </si>
  <si>
    <t>H35327</t>
  </si>
  <si>
    <t>KNAEH46462</t>
  </si>
  <si>
    <t>K40910</t>
  </si>
  <si>
    <t>KN36282</t>
  </si>
  <si>
    <t>KN3152</t>
  </si>
  <si>
    <t>HPAEH60067</t>
  </si>
  <si>
    <t>KN27640</t>
  </si>
  <si>
    <t>KN3523</t>
  </si>
  <si>
    <t>KNKJ36206</t>
  </si>
  <si>
    <t>KNKJ36204</t>
  </si>
  <si>
    <t>KNKJ36511</t>
  </si>
  <si>
    <t>KNC70105</t>
  </si>
  <si>
    <t>K19</t>
  </si>
  <si>
    <t>K5</t>
  </si>
  <si>
    <t>LT2B(I)</t>
  </si>
  <si>
    <t>C243107556</t>
  </si>
  <si>
    <t>C243122079</t>
  </si>
  <si>
    <t>C243101343</t>
  </si>
  <si>
    <t>C243121088</t>
  </si>
  <si>
    <t>C243102907</t>
  </si>
  <si>
    <t>C243122580</t>
  </si>
  <si>
    <t>C243120128</t>
  </si>
  <si>
    <t>C243101167</t>
  </si>
  <si>
    <t>C243140855</t>
  </si>
  <si>
    <t>C243112655</t>
  </si>
  <si>
    <t>C243132805</t>
  </si>
  <si>
    <t>C243134102</t>
  </si>
  <si>
    <t>C243120852</t>
  </si>
  <si>
    <t>C243103002</t>
  </si>
  <si>
    <t>C243106767</t>
  </si>
  <si>
    <t>C243106225</t>
  </si>
  <si>
    <t>C243111947</t>
  </si>
  <si>
    <t>C243104437</t>
  </si>
  <si>
    <t>C243125016</t>
  </si>
  <si>
    <t>C243135730</t>
  </si>
  <si>
    <t>C243121733</t>
  </si>
  <si>
    <t>C243109305</t>
  </si>
  <si>
    <t>C243105078</t>
  </si>
  <si>
    <t>C243119189</t>
  </si>
  <si>
    <t>C243116265</t>
  </si>
  <si>
    <t>C243118152</t>
  </si>
  <si>
    <t>C243107015</t>
  </si>
  <si>
    <t>C243125270</t>
  </si>
  <si>
    <t>C243103312</t>
  </si>
  <si>
    <t>C243110451</t>
  </si>
  <si>
    <t>C243106424</t>
  </si>
  <si>
    <t>C243129785</t>
  </si>
  <si>
    <t>C243123790</t>
  </si>
  <si>
    <t>C243114068</t>
  </si>
  <si>
    <t>C243106447</t>
  </si>
  <si>
    <t>C243100153</t>
  </si>
  <si>
    <t>C243110419</t>
  </si>
  <si>
    <t>C243105719</t>
  </si>
  <si>
    <t>C243108517</t>
  </si>
  <si>
    <t>C243111079</t>
  </si>
  <si>
    <t>C243106457</t>
  </si>
  <si>
    <t>C243102710</t>
  </si>
  <si>
    <t>C243105096</t>
  </si>
  <si>
    <t>C243103431</t>
  </si>
  <si>
    <t>C243125694</t>
  </si>
  <si>
    <t>C243123485</t>
  </si>
  <si>
    <t>C243121113</t>
  </si>
  <si>
    <t>C243113304</t>
  </si>
  <si>
    <t>C243116136</t>
  </si>
  <si>
    <t>C243127311</t>
  </si>
  <si>
    <t>C243100315</t>
  </si>
  <si>
    <t>C243109950</t>
  </si>
  <si>
    <t>C243127109</t>
  </si>
  <si>
    <t>C243106123</t>
  </si>
  <si>
    <t>C243126697</t>
  </si>
  <si>
    <t>C243106206</t>
  </si>
  <si>
    <t>C243112119</t>
  </si>
  <si>
    <t>C243108192</t>
  </si>
  <si>
    <t>C243128036</t>
  </si>
  <si>
    <t>C243101367</t>
  </si>
  <si>
    <t>C243141455</t>
  </si>
  <si>
    <t>C243141458</t>
  </si>
  <si>
    <t>C243105414</t>
  </si>
  <si>
    <t>C243112878</t>
  </si>
  <si>
    <t>C243140606</t>
  </si>
  <si>
    <t>C243107991</t>
  </si>
  <si>
    <t>C243126000</t>
  </si>
  <si>
    <t>C243101573</t>
  </si>
  <si>
    <t>C243113168</t>
  </si>
  <si>
    <t>C243101018</t>
  </si>
  <si>
    <t>C243103377</t>
  </si>
  <si>
    <t>C243118043</t>
  </si>
  <si>
    <t>C243130988</t>
  </si>
  <si>
    <t>C243130806</t>
  </si>
  <si>
    <t>C243107992</t>
  </si>
  <si>
    <t>C243114716</t>
  </si>
  <si>
    <t>C243113568</t>
  </si>
  <si>
    <t>C243123024</t>
  </si>
  <si>
    <t>C243107273</t>
  </si>
  <si>
    <t>C243112749</t>
  </si>
  <si>
    <t>C243100619</t>
  </si>
  <si>
    <t>C243110694</t>
  </si>
  <si>
    <t>C243141477</t>
  </si>
  <si>
    <t>C243103313</t>
  </si>
  <si>
    <t>C243100986</t>
  </si>
  <si>
    <t>C243120685</t>
  </si>
  <si>
    <t>C243113807</t>
  </si>
  <si>
    <t>C243130781</t>
  </si>
  <si>
    <t>C243103117</t>
  </si>
  <si>
    <t>C243103817</t>
  </si>
  <si>
    <t>C243108435</t>
  </si>
  <si>
    <t>C243115023</t>
  </si>
  <si>
    <t>C243108779</t>
  </si>
  <si>
    <t>C243119268</t>
  </si>
  <si>
    <t>C243119239</t>
  </si>
  <si>
    <t>C243108186</t>
  </si>
  <si>
    <t>C243125706</t>
  </si>
  <si>
    <t>C243119270</t>
  </si>
  <si>
    <t>C243125157</t>
  </si>
  <si>
    <t>C243119240</t>
  </si>
  <si>
    <t>C243119241</t>
  </si>
  <si>
    <t>C243126770</t>
  </si>
  <si>
    <t>C243122906</t>
  </si>
  <si>
    <t>C243124527</t>
  </si>
  <si>
    <t>C243103320</t>
  </si>
  <si>
    <t>C243111994</t>
  </si>
  <si>
    <t>C243108794</t>
  </si>
  <si>
    <t>C243141511</t>
  </si>
  <si>
    <t>C243108536</t>
  </si>
  <si>
    <t>C243131330</t>
  </si>
  <si>
    <t>C243101695</t>
  </si>
  <si>
    <t>C243102175</t>
  </si>
  <si>
    <t>C243124419</t>
  </si>
  <si>
    <t>C243117147</t>
  </si>
  <si>
    <t>C243105806</t>
  </si>
  <si>
    <t>C243103220</t>
  </si>
  <si>
    <t>C243124784</t>
  </si>
  <si>
    <t>C243111934</t>
  </si>
  <si>
    <t>C243101742</t>
  </si>
  <si>
    <t>C243140853</t>
  </si>
  <si>
    <t>C243143416</t>
  </si>
  <si>
    <t>C243127459</t>
  </si>
  <si>
    <t>C243143437</t>
  </si>
  <si>
    <t>C243114128</t>
  </si>
  <si>
    <t>C243107427</t>
  </si>
  <si>
    <t>C243109354</t>
  </si>
  <si>
    <t>C243107478</t>
  </si>
  <si>
    <t>C243140709</t>
  </si>
  <si>
    <t>C243140710</t>
  </si>
  <si>
    <t>C243103949</t>
  </si>
  <si>
    <t>C243120022</t>
  </si>
  <si>
    <t>C243127045</t>
  </si>
  <si>
    <t>C243117894</t>
  </si>
  <si>
    <t>C243114538</t>
  </si>
  <si>
    <t>C243115384</t>
  </si>
  <si>
    <t>C243115870</t>
  </si>
  <si>
    <t>C243123207</t>
  </si>
  <si>
    <t>C243109831</t>
  </si>
  <si>
    <t>C243109931</t>
  </si>
  <si>
    <t>C243112616</t>
  </si>
  <si>
    <t>C243108656</t>
  </si>
  <si>
    <t>C243110014</t>
  </si>
  <si>
    <t>C243123918</t>
  </si>
  <si>
    <t>C243108780</t>
  </si>
  <si>
    <t>C243127185</t>
  </si>
  <si>
    <t>C243102985</t>
  </si>
  <si>
    <t>C243105390</t>
  </si>
  <si>
    <t>C243129745</t>
  </si>
  <si>
    <t>C243105567</t>
  </si>
  <si>
    <t>C243130473</t>
  </si>
  <si>
    <t>C243130748</t>
  </si>
  <si>
    <t>C243130771</t>
  </si>
  <si>
    <t>C243124819</t>
  </si>
  <si>
    <t>C243126696</t>
  </si>
  <si>
    <t>C243103764</t>
  </si>
  <si>
    <t>C243110094</t>
  </si>
  <si>
    <t>C243107719</t>
  </si>
  <si>
    <t>C243102697</t>
  </si>
  <si>
    <t>C243100146</t>
  </si>
  <si>
    <t>C243106194</t>
  </si>
  <si>
    <t>C243125100</t>
  </si>
  <si>
    <t>C243102405</t>
  </si>
  <si>
    <t>C243120265</t>
  </si>
  <si>
    <t>C243111805</t>
  </si>
  <si>
    <t>C243114702</t>
  </si>
  <si>
    <t>C243128028</t>
  </si>
  <si>
    <t>C243127449</t>
  </si>
  <si>
    <t>C243120250</t>
  </si>
  <si>
    <t>C243104979</t>
  </si>
  <si>
    <t>C243124135</t>
  </si>
  <si>
    <t>C243128305</t>
  </si>
  <si>
    <t>C243126805</t>
  </si>
  <si>
    <t>C243111342</t>
  </si>
  <si>
    <t>C243110118</t>
  </si>
  <si>
    <t>C243112322</t>
  </si>
  <si>
    <t>C243107766</t>
  </si>
  <si>
    <t>C243125971</t>
  </si>
  <si>
    <t>C243127473</t>
  </si>
  <si>
    <t>C243112002</t>
  </si>
  <si>
    <t>C243113212</t>
  </si>
  <si>
    <t>C243140873</t>
  </si>
  <si>
    <t>C243112292</t>
  </si>
  <si>
    <t>C243126412</t>
  </si>
  <si>
    <t>C243123344</t>
  </si>
  <si>
    <t>C243101249</t>
  </si>
  <si>
    <t>C243111070</t>
  </si>
  <si>
    <t>C243107119</t>
  </si>
  <si>
    <t>C243100143</t>
  </si>
  <si>
    <t>C243101808</t>
  </si>
  <si>
    <t>C243112299</t>
  </si>
  <si>
    <t>C243113869</t>
  </si>
  <si>
    <t>C243110452</t>
  </si>
  <si>
    <t>C243116693</t>
  </si>
  <si>
    <t>C243103164</t>
  </si>
  <si>
    <t>C243110749</t>
  </si>
  <si>
    <t>C243122845</t>
  </si>
  <si>
    <t>C243121699</t>
  </si>
  <si>
    <t>C243121685</t>
  </si>
  <si>
    <t>C243111287</t>
  </si>
  <si>
    <t>C243102831</t>
  </si>
  <si>
    <t>C243101148</t>
  </si>
  <si>
    <t>C243100233</t>
  </si>
  <si>
    <t>C243101821</t>
  </si>
  <si>
    <t>C243114465</t>
  </si>
  <si>
    <t>C243116696</t>
  </si>
  <si>
    <t>C243100814</t>
  </si>
  <si>
    <t>C243111066</t>
  </si>
  <si>
    <t>C243113232</t>
  </si>
  <si>
    <t>C243127799</t>
  </si>
  <si>
    <t>C243100962</t>
  </si>
  <si>
    <t>C243126282</t>
  </si>
  <si>
    <t>C243110585</t>
  </si>
  <si>
    <t>C243120895</t>
  </si>
  <si>
    <t>C243111482</t>
  </si>
  <si>
    <t>C243116952</t>
  </si>
  <si>
    <t>C243106680</t>
  </si>
  <si>
    <t>C243105709</t>
  </si>
  <si>
    <t>C243113567</t>
  </si>
  <si>
    <t>C243112508</t>
  </si>
  <si>
    <t>C243112418</t>
  </si>
  <si>
    <t>C243125914</t>
  </si>
  <si>
    <t>C243104093</t>
  </si>
  <si>
    <t>C243111365</t>
  </si>
  <si>
    <t>S.N. LAXMANA SHETTY-,RIVER ROAD , DANDINPET</t>
  </si>
  <si>
    <t>DEVAMMAW/O JAVARAIAH,-</t>
  </si>
  <si>
    <t>J.T. KASTHURIW/O M.P.POONACHA,RATHABEEDI</t>
  </si>
  <si>
    <t>J.T. KASTHURIW/O M.P. POONACHA,RATHABEEDI</t>
  </si>
  <si>
    <t>MARIMUTHUS/O KARIYANNA,-</t>
  </si>
  <si>
    <t>GURUSIDDAIAHS/O SIDDALINGAIAH,SHIRANGALA</t>
  </si>
  <si>
    <t>K.M PARVATHYW/O MUDDHAPPA,NEAR BALAMURI TEMPLE</t>
  </si>
  <si>
    <t>M. SHIVANNA-,-</t>
  </si>
  <si>
    <t>SRINIVASAS/O HANUMANTHA SHETTY,SIDDALINGAPURA</t>
  </si>
  <si>
    <t>JAYAMMAW/O ANNEGOWDA,-</t>
  </si>
  <si>
    <t>SARASUW/O THAMMANNA,HUDUGUR</t>
  </si>
  <si>
    <t>K.PUTTASWAMYS/O THAMMAIAH,GODIBASAVANAHALLI</t>
  </si>
  <si>
    <t>GIRIJAW/O LINGAIAH,RANGASAMUDRA</t>
  </si>
  <si>
    <t>T.D. NAVEEN KUMARS/O T.A. DAMODHARA,MADAPATNA</t>
  </si>
  <si>
    <t>THE PRESIDENTSOSAITY,-</t>
  </si>
  <si>
    <t>DOCTORGOV .QUARTER,HEBBALE</t>
  </si>
  <si>
    <t>JAMIL SARI-,RIVER ROAD, DANDINPET</t>
  </si>
  <si>
    <t>FATHIMAW/O MAHAMAD,DANDINPET</t>
  </si>
  <si>
    <t>SMT PISAMMAW/O M.P MYAIDU,BALLURE</t>
  </si>
  <si>
    <t>PARAMESHS/O SOMACHARI,-</t>
  </si>
  <si>
    <t>KALAMMAW/O DORE SWAMY,GUDDEHOSUR</t>
  </si>
  <si>
    <t>B C GANESH S/O LATE CHINNAPPA,BASAVANAHALLI</t>
  </si>
  <si>
    <t>M.I. MUSHATHAREI BEGUM-,SHOP</t>
  </si>
  <si>
    <t>RATHNAMMA-,TOWN COLONY</t>
  </si>
  <si>
    <t>TOBAR SANNAIAH-,TOWN COLONY</t>
  </si>
  <si>
    <t>HUCHE GOWDAS/O KULLEGOWDA,HUDUGUR</t>
  </si>
  <si>
    <t>PRASIDENTAMBEDKAR YUVAKA SHANGA,NALLUR</t>
  </si>
  <si>
    <t>AYESHAW/O LATE IBRAHIM,3ND BLOCK NETHAJE EXT</t>
  </si>
  <si>
    <t>RAMACHANDRAS/O MALLAIAH,GAS GODON OPP. GBHALLI ROAD</t>
  </si>
  <si>
    <t>DEVIRAMMAW/O RAMASHETTY,-</t>
  </si>
  <si>
    <t>SIDDEGOWDASIDDAPPA,NALLURUKOPPLU</t>
  </si>
  <si>
    <t>V. BASHAS/O ABDULL KUDDUN,KOPPALU</t>
  </si>
  <si>
    <t>T.K. RAGHUS/O KALAPPA,-</t>
  </si>
  <si>
    <t>PRESIDENT PANCHAYATH DEVELOPMENT OFFICERGRAMA PANCHYATH,THORENOOR</t>
  </si>
  <si>
    <t>VENKATAPPA-,-</t>
  </si>
  <si>
    <t>ARUNA JYOTHIW/O NARASAIAH,KUDUMANGALORE VILLAGE</t>
  </si>
  <si>
    <t>T.D. BASAPPAS/O DODDAPPA,-</t>
  </si>
  <si>
    <t>H.L. THIMMAPPAS/O LAKSHMAMMA,HEBBALE</t>
  </si>
  <si>
    <t>VADIVELUS/O CHINNAPPA,HARANGI</t>
  </si>
  <si>
    <t>POLICE STATION N.D. PADMANABHAPOLICE QUATRESS,KUSHALNAGAR</t>
  </si>
  <si>
    <t>LAKSHMANAS/O RACHAIAH,ADARSHA DRAVIDA COLONY</t>
  </si>
  <si>
    <t>NAGAMMAW/O PUTTA SWAMY,-</t>
  </si>
  <si>
    <t>H.A. RAMASHETTYS/O. ANUDASHETTY,-</t>
  </si>
  <si>
    <t>D.P. PUTTASHETTY-,4TH BLOCK, RADHAKRISHNA EXTENTION</t>
  </si>
  <si>
    <t>Y.R PRAKASHAS/O RAJA,BAPUJI BADAVANE</t>
  </si>
  <si>
    <t>AKKAAMMAW/O KALAPPA,-</t>
  </si>
  <si>
    <t>DASAS/O KALAIAH,SHIRANGALA</t>
  </si>
  <si>
    <t>LALITHAW/O DINESH,SHIRANGALA</t>
  </si>
  <si>
    <t>GANESHACHARIS/O VEERACHARI,-</t>
  </si>
  <si>
    <t>PRASIDENTSRI,ELLAMAMBA TEMPLE,KALAMMACOLONY</t>
  </si>
  <si>
    <t>THE SECRETARYHEBBALE G P,KANIVE VILLAGE</t>
  </si>
  <si>
    <t>RANGASWAMIS/O ARMUGAM,SUNDARNAGAR</t>
  </si>
  <si>
    <t>D. JAVARAPPA-,THORENUR</t>
  </si>
  <si>
    <t>RUDRAPPASHETTY-,HEBBALE</t>
  </si>
  <si>
    <t>H.B GANESHS/OBELURAIAH,KANAKA BLOCK</t>
  </si>
  <si>
    <t>H.R. KUMARS/O H.T. RAMAPPA,-</t>
  </si>
  <si>
    <t>H.B. VEERABHADRA-,OPP. BASAVESHWARA TEMPLE</t>
  </si>
  <si>
    <t>H.T.KALAPPA-,-</t>
  </si>
  <si>
    <t>K.M MUSTAFS/O MOHAMMED ALI,GUDDEHOSURU</t>
  </si>
  <si>
    <t>T.P.AMEER ALIS/O LATE K.O.ABDULA,KUDUMANGALOR</t>
  </si>
  <si>
    <t>B.S. ESHWARAS/O BABA,GUMMANAKOLLI</t>
  </si>
  <si>
    <t>SHRI M.T THOMAS-,GUMMANAKOLLI</t>
  </si>
  <si>
    <t>PARVATHIW/O CHANDDRAPPA,SHIRANGALA</t>
  </si>
  <si>
    <t>SUDHAW/O SUBHASH,SHIRANGALA</t>
  </si>
  <si>
    <t>KAVERAMMAW/O RANGAIAH,HULSE</t>
  </si>
  <si>
    <t>NINGARAJ-,-</t>
  </si>
  <si>
    <t>NAGAMMAW/O CHIKKANNA,CHIKKANAYAKANA HOSAHALLI</t>
  </si>
  <si>
    <t>T.N. KANDASWAMIS/O ANNAIAH PILLAI,-</t>
  </si>
  <si>
    <t>KRISHNAS/0 RAMASHETTY,KUDLUR NAVAGRAMA</t>
  </si>
  <si>
    <t>C.CHANGAPPAS/O SIDDAPPA,ATTURU</t>
  </si>
  <si>
    <t>NANJAMMAW/O HALAGACHARI,BANASHANKARI</t>
  </si>
  <si>
    <t>H.K. MADAIAHS/O KARIYAIH,KANAKA BLOCK</t>
  </si>
  <si>
    <t>CHIFF OFFICERT.M.C,KUSHALNAGAR</t>
  </si>
  <si>
    <t>CHANDRASHEKERS/O MARIAPPA,SHOP</t>
  </si>
  <si>
    <t>BHAGYAW/O DASAPPA,SHIRANGALA(SUNNADA BEEDI)</t>
  </si>
  <si>
    <t>SUSHILAW/O VASANTHA,HAKKE</t>
  </si>
  <si>
    <t>NIJAMUDDINS/O ALIM,KIADB,KUDLUR</t>
  </si>
  <si>
    <t>M.PHILOMINAW/O LATE C.K. ANTHONI,INDIRA LAYOUT</t>
  </si>
  <si>
    <t>SUJATHAW/O KRISHNASHETTY,CHIKKALUVARA VILLAGE</t>
  </si>
  <si>
    <t>K.G.NARAYANAS/O GOVINDAIAH,GONDIBASAVANAHALLI</t>
  </si>
  <si>
    <t>M.M. AJEEMS/O MAHAMAD ALI,VIVEKANANDA EXTENTION</t>
  </si>
  <si>
    <t>D.C MOHANKOLI FORM,POULTRY FORM</t>
  </si>
  <si>
    <t>JOSEF VICTOR SOANSS/O JO SOANS,KUDLUR</t>
  </si>
  <si>
    <t>-SHIVANNAS/O LAKKEGOWDA,-</t>
  </si>
  <si>
    <t>KALAMMAW/O KARIYAIAH,SHIRANGALA</t>
  </si>
  <si>
    <t>S.V. SUJNANAMURTHIS/O APPACHARI,-</t>
  </si>
  <si>
    <t>SHIVAIAHS/O CHANNABASAVAIAH,-</t>
  </si>
  <si>
    <t>A.J. ASHOKAS/O A.M. JAYAPPA,CHIKKATHUR</t>
  </si>
  <si>
    <t>THE FOREST OFFICERHUDUGUR,HUDUGUR VILLAGE</t>
  </si>
  <si>
    <t>THIMMAIAHS/O J.D.ARJUN,DODDATHURU(BENDEBETTA)</t>
  </si>
  <si>
    <t>B.C RAJUS/O CHANNAPPA,GUDDEHOSURE</t>
  </si>
  <si>
    <t>PIG FEEDING OFFICEQUATRESS,KUDIGE</t>
  </si>
  <si>
    <t>RAMA-,-</t>
  </si>
  <si>
    <t>K. RAJAGOPAL SHETTY-,MARKET ROAD</t>
  </si>
  <si>
    <t>M.H.ABDULLASIMLA LODGE,BYPASS ROAD</t>
  </si>
  <si>
    <t>M. SUSHEELAS/O LATE AROGYASWAMI,ELECTRONIC SHOP</t>
  </si>
  <si>
    <t>VENKATESHA MURTHI-,RIVER ROAD</t>
  </si>
  <si>
    <t>KRISHNA NAYARPOULTRY FORM,KUDIGE</t>
  </si>
  <si>
    <t>H.M. HANEEFS/O HASANABBA,GUMMANAKOLLI</t>
  </si>
  <si>
    <t>T.G. VERGEESJANATHA COLONY,-</t>
  </si>
  <si>
    <t>GOVT SILK FORM-,KUDIGE FORM</t>
  </si>
  <si>
    <t>PUTARAJU-,BYCHANAHALLI</t>
  </si>
  <si>
    <t>G K RAVINDRAS/O KARYAPPA,K.I.A.D.B.KUDLUR</t>
  </si>
  <si>
    <t>GOWRI J JW/O JADIYA,BASAVANAHALLI</t>
  </si>
  <si>
    <t>CHANDRA SHETTY-,B.M ROAD</t>
  </si>
  <si>
    <t>S.H.NETHRAVATHIW/O S.H.ESHA,MULLUSOGE</t>
  </si>
  <si>
    <t>ANNAIAH-,GUMMANAKOLLI</t>
  </si>
  <si>
    <t>ASSISTANT EXECUTIVE ENGINEERH.R.P COLONY,-</t>
  </si>
  <si>
    <t>SANNA THAYAMMAW/O THAMMAIAH,HEBBALE</t>
  </si>
  <si>
    <t>SHIVAPPA-,-</t>
  </si>
  <si>
    <t>N.B. SHIVARAMS/ON.N.BHIRAPPA,SOMESHWARATEMPAL TO GUMMANAKOLLY</t>
  </si>
  <si>
    <t>D.R. PREMAW/O RAMACHANDRA,MARKET ROAD</t>
  </si>
  <si>
    <t>S.V. RAJUHARANGI,-</t>
  </si>
  <si>
    <t>K.K GOVINDAPPA-,GOVIDAPPANA MATI</t>
  </si>
  <si>
    <t>NEELAW/O LATE SOMA,HUDUGUR</t>
  </si>
  <si>
    <t>KAMALAW/O GANESHA,HUDUGUR</t>
  </si>
  <si>
    <t>PRINCIPALD.I.F.T,KUDIGE</t>
  </si>
  <si>
    <t>SUDHATH BEEBI K BW/O KHASHIM K M,HEGGADALLI</t>
  </si>
  <si>
    <t>PRINCIPALD.I.E.T,KUDIGE</t>
  </si>
  <si>
    <t>PRINCIPALT.C.H,KUDIGE</t>
  </si>
  <si>
    <t>P.B.POOVAMMA-,HUDUGUR VILLAGE</t>
  </si>
  <si>
    <t>KAMALAMMAW/O KULLEGOWDA,KUDUMANGALORE</t>
  </si>
  <si>
    <t>NEELAW/O GANESHA,HUDUGUR</t>
  </si>
  <si>
    <t>GOWRIW/O RAJU,HUDUGUR</t>
  </si>
  <si>
    <t>K.J SHIVANNAS/O JAVARE GOWDA,KUDIGE CIRCLE</t>
  </si>
  <si>
    <t>THIMMAJIS/O SUBRAMANI,KUDUMANGALORE</t>
  </si>
  <si>
    <t>IBRAHIMS/O AHAMED,MALLENAHALLI</t>
  </si>
  <si>
    <t>K.J.DEVAMMAW/O GOWRAIAH,KUDIGE</t>
  </si>
  <si>
    <t>SANNAMMA-,KUDUMANGALORE</t>
  </si>
  <si>
    <t>GOWRAMMAW/O BOREGOWDA,KUDUMANGALORE</t>
  </si>
  <si>
    <t>GOPALAS/O LATE MUNIYAPPA,CHIKKATHUR</t>
  </si>
  <si>
    <t>ERASHETTYS/O BUNDASHETTY,-</t>
  </si>
  <si>
    <t>K.M. GANAPATHISEEGEHOSUR,SEEGEHOSUR</t>
  </si>
  <si>
    <t>PRINCIPALDI.E.T,KUDIGE</t>
  </si>
  <si>
    <t>THE PRINCIPALVILLLAGE HELPER TRAINING CENTRE,-</t>
  </si>
  <si>
    <t>K. RAMUS/OSHAMBU,HUDUGUR VILLAGE</t>
  </si>
  <si>
    <t>PRESIDENTRAMAMANDIRA,BASAVANATHUR</t>
  </si>
  <si>
    <t>SANNAIAHS/O MANJAIAH,BYADAGOTTA</t>
  </si>
  <si>
    <t>RANGAKUDMANGLORE,-</t>
  </si>
  <si>
    <t>NAGEGOWDAS/O DASEGOWDA,-</t>
  </si>
  <si>
    <t>ASISTENT EXECUTIVE ENGINNEERNO.1 SUB DIVISION, QUATRESS,HEBBALE</t>
  </si>
  <si>
    <t>K.K.LOKESHS/O.M.T.KALEGOWDA,KUDMANGALUR</t>
  </si>
  <si>
    <t>H.P PUTTAPPATAILOR SHOP,SHOP</t>
  </si>
  <si>
    <t>H.R.HANUMANTHAPPAS/O RAMAIAH,NAVAGRAMA KUDLUR</t>
  </si>
  <si>
    <t>PRAMILAW/O ARJUNA,DODDATHURU(BENDEBETTA)</t>
  </si>
  <si>
    <t>J.M.MOHANA JENUKURUBAS/O MARIYA  JENUKURUBA,DODDATHURU</t>
  </si>
  <si>
    <t>M. GUNASHEKARAS/O MAHALINGA,THYAGARAJ ROAD</t>
  </si>
  <si>
    <t>DODHAMADHAIYA-,-</t>
  </si>
  <si>
    <t>SMT.P.FLORENCEW/O KARTHISON,4TH BLOCK, K.H.B. COLONY</t>
  </si>
  <si>
    <t>ABDUL ATHIJ-,-</t>
  </si>
  <si>
    <t>S.K. SOMAIAH-,-</t>
  </si>
  <si>
    <t>SHAHEEDAW/O AZEEM,I.B ROAD</t>
  </si>
  <si>
    <t>G.T. VENKATAPPAS/O THIRUMAL SHETTY,MULLUSOGE</t>
  </si>
  <si>
    <t>OFFICER CENTRALCENTRAL EXCISE,SHOP</t>
  </si>
  <si>
    <t>H.H. VENKATESHS/O HUCHAIAH,-</t>
  </si>
  <si>
    <t>JOGI-,AMBEDKAR COLONY</t>
  </si>
  <si>
    <t>THAMMANNAS/O HUCHAIAH,BYCHANAHALLI</t>
  </si>
  <si>
    <t>DEVARAJUMADAPATNA,-</t>
  </si>
  <si>
    <t>RANIW/O LATE RAMU,3RD BLOCK KALAMMA COLONY</t>
  </si>
  <si>
    <t>D.SIDDALINGAPPAHALGOTE ROAD,SHOP</t>
  </si>
  <si>
    <t>DAVOOD. AS/O ABUBAKKAR,DADINPETE</t>
  </si>
  <si>
    <t>B.M. PAPAMMA-,RATHABEEDI</t>
  </si>
  <si>
    <t>A.A KENCHAPPAS/O A.G AIYAPPA,NANJARAYAPTNA</t>
  </si>
  <si>
    <t>A.DAVOODS/O ABUBAKAR,AYAPPA SWAMY TEMPLE ROAD</t>
  </si>
  <si>
    <t>ERAPPAS/O PANNAPPA,YADAVANADU  VILLAGE</t>
  </si>
  <si>
    <t>M.A MAGINRIVER ROAD,DANDINPET</t>
  </si>
  <si>
    <t>ASISTANT EXICUTIV ENGINEERV-,-</t>
  </si>
  <si>
    <t>B.A. IBRAHIMS/O AHAMMED,MAIN ROAD BYCHANAHALLI</t>
  </si>
  <si>
    <t>GOWRAMMAW/O SANNAIAH,4TH BLOCK</t>
  </si>
  <si>
    <t>A.JOSEPHS/O LATE ARULDAS,KUDUMANGALOR</t>
  </si>
  <si>
    <t>M. NILAMMAW/O MUTHANNA,MALLENAHALLI</t>
  </si>
  <si>
    <t>N.C NAGAPPAPRESIDENT(MILL SOCIETY),NALLUR</t>
  </si>
  <si>
    <t>R.M. RAJUS/O MALLANAYAK,GUNDIBASAVANAHALLI</t>
  </si>
  <si>
    <t>CHONDAMMAW/O LATE SIDDA,HUDUGUR</t>
  </si>
  <si>
    <t>SECRETORYBUVANAGIRI,SAMUDAYABAVANA</t>
  </si>
  <si>
    <t>RAJESH(L M TL&amp;SS)K.P.T.C.L,KUSHALNAGAR</t>
  </si>
  <si>
    <t>AEE, KPTCL 220 KV MUSS QUATRES6SAG GR 2,220KV ST. KPTCL,KUSAHALNAGAR</t>
  </si>
  <si>
    <t>M. H. RAJUS/O HANUMANTHAPPA,-</t>
  </si>
  <si>
    <t>P.P. SHIVANANJAPPAS/O  A. PAPAIAH,-</t>
  </si>
  <si>
    <t>BHARATHIW/O V.B.MAHESH,MULLUSOGE</t>
  </si>
  <si>
    <t>THAMMAIAHS/O LAKKAIAH,-</t>
  </si>
  <si>
    <t>MALEESHS/O CHINNASWAMY,BASAVANAHALLY</t>
  </si>
  <si>
    <t>SANNAPPAS/O DEVAPPA,6TH HOSAKOTE VILLAGE</t>
  </si>
  <si>
    <t>JAYANNAS/O SOMAIAH,-</t>
  </si>
  <si>
    <t>SAVITHRIW/O PAPU,SUNDARANAGAR</t>
  </si>
  <si>
    <t>JAYARMS/O DHASHE GOWDA,HULAGUNDHA VILLAGE</t>
  </si>
  <si>
    <t>JAVARAIAHS/O BETTAIAH,-</t>
  </si>
  <si>
    <t>T.K. MEENAKSHIW/O KUCHINI,-</t>
  </si>
  <si>
    <t>B C SWAMYS/O CHANNA BASAVAIAH,BHUVANAGIRI</t>
  </si>
  <si>
    <t>D.H.UMESHRAJ URASS/OLATE HANUMARAJ URAS,-</t>
  </si>
  <si>
    <t>H.T. GUDDEGOWDAS/O THIMMAIAH,-</t>
  </si>
  <si>
    <t>MUTHAS/O KARIYA,CHIKKA BETTAGERI VILLEGE</t>
  </si>
  <si>
    <t>GAYATHRIW/O SWAMYGOWDA,DODDATHUR</t>
  </si>
  <si>
    <t>MUUNIRAIAHS/O MADHAPPA,-</t>
  </si>
  <si>
    <t>HALAGAPPAS/O EERATHAPPA,-</t>
  </si>
  <si>
    <t>PREEMAC/O SURENDRA,KUDUMANGALORE</t>
  </si>
  <si>
    <t>K  BASAVARAJS/O CHANNA BASAVAYAA,BHUVANAGIRI</t>
  </si>
  <si>
    <t>NANAM NAMBIYARS/O RAGHAVAN,KUDUMANGALORE</t>
  </si>
  <si>
    <t>T.D. DEVAPPAS/O LINGAIAH,-</t>
  </si>
  <si>
    <t>S.M. PUTTARAMAPPA-,-</t>
  </si>
  <si>
    <t>PALANIS/O TIRUMALA,-</t>
  </si>
  <si>
    <t>ASISTENT DIRECTORJOURSY CENTER,KUDIGE FORM</t>
  </si>
  <si>
    <t>EXECUTIVE OFFICERTALUK PANCHAYATH,SOMWARPET,CAMP AT HEBBALE</t>
  </si>
  <si>
    <t>KALAVATHIW/O VENKATAPPA,BASAVANAHALLI</t>
  </si>
  <si>
    <t>KRISHNAS/O SANNAPPA,BUVANAGIRI</t>
  </si>
  <si>
    <t>LAKSHMAMMAW/O CHINNASHETTY,NEAR MGM COLLEGE,BYCHANAHALLI</t>
  </si>
  <si>
    <t>SUNDARASHETTY-,MULLUSOGE</t>
  </si>
  <si>
    <t>VADIVELUS/O VAYYAPURI,HULUGONDA VILLAGE</t>
  </si>
  <si>
    <t>SURESHS/O RAMAPPA,-</t>
  </si>
  <si>
    <t>B.R. SURESH-,-</t>
  </si>
  <si>
    <t>SHIVAS/ O KARIYA,-GONDHIBASAVANALLY</t>
  </si>
  <si>
    <t>NEELAMMAW/O GANESH,-</t>
  </si>
  <si>
    <t>T.H. HAMSA-,-</t>
  </si>
  <si>
    <t>M.S.MADESHAS/O SHIVANNA,MADAPATNA</t>
  </si>
  <si>
    <t>PRINCIPALB.T.C KUDIGE,KUDIGE</t>
  </si>
  <si>
    <t>B. PUTTAMALLAPPAB.T.C. KUDIGE,KUDIGE</t>
  </si>
  <si>
    <t>14/10/2019</t>
  </si>
  <si>
    <t>25/08/2016</t>
  </si>
  <si>
    <t>06/09/2016</t>
  </si>
  <si>
    <t>03/08/2019</t>
  </si>
  <si>
    <t>24/08/2017</t>
  </si>
  <si>
    <t>09/07/2021</t>
  </si>
  <si>
    <t>15/02/2019</t>
  </si>
  <si>
    <t>04/07/2020</t>
  </si>
  <si>
    <t>25/11/2019</t>
  </si>
  <si>
    <t>24/08/2015</t>
  </si>
  <si>
    <t>28/10/2006</t>
  </si>
  <si>
    <t>11/12/2020</t>
  </si>
  <si>
    <t>25/01/2020</t>
  </si>
  <si>
    <t>26/09/2019</t>
  </si>
  <si>
    <t>14/03/2018</t>
  </si>
  <si>
    <t>28/08/2019</t>
  </si>
  <si>
    <t>28/06/2019</t>
  </si>
  <si>
    <t>31/05/2021</t>
  </si>
  <si>
    <t>30/01/2019</t>
  </si>
  <si>
    <t>27/04/2017</t>
  </si>
  <si>
    <t>01/01/2019</t>
  </si>
  <si>
    <t>19/02/2016</t>
  </si>
  <si>
    <t>12/03/2018</t>
  </si>
  <si>
    <t>01/12/2017</t>
  </si>
  <si>
    <t>26/04/2019</t>
  </si>
  <si>
    <t>13/03/2018</t>
  </si>
  <si>
    <t>06/04/2018</t>
  </si>
  <si>
    <t>02/12/2019</t>
  </si>
  <si>
    <t>05/12/2019</t>
  </si>
  <si>
    <t>29/01/2015</t>
  </si>
  <si>
    <t>25/05/2016</t>
  </si>
  <si>
    <t>30/12/2016</t>
  </si>
  <si>
    <t>14/12/2020</t>
  </si>
  <si>
    <t>31/01/2018</t>
  </si>
  <si>
    <t>22/07/2019</t>
  </si>
  <si>
    <t>05/12/2020</t>
  </si>
  <si>
    <t>07/12/2020</t>
  </si>
  <si>
    <t>30/12/2019</t>
  </si>
  <si>
    <t>31/12/2019</t>
  </si>
  <si>
    <t>29/11/2016</t>
  </si>
  <si>
    <t>31/10/2017</t>
  </si>
  <si>
    <t>29/12/2020</t>
  </si>
  <si>
    <t>08/02/2021</t>
  </si>
  <si>
    <t>08/09/2020</t>
  </si>
  <si>
    <t>09/11/2020</t>
  </si>
  <si>
    <t>11/01/2021</t>
  </si>
  <si>
    <t>12/01/2021</t>
  </si>
  <si>
    <t>19/01/2021</t>
  </si>
  <si>
    <t>19/09/2020</t>
  </si>
  <si>
    <t>24/08/2021</t>
  </si>
  <si>
    <t>24/05/2021</t>
  </si>
  <si>
    <t>30/11/2019</t>
  </si>
  <si>
    <t>22/11/2019</t>
  </si>
  <si>
    <t>25/10/2019</t>
  </si>
  <si>
    <t>30/10/2019</t>
  </si>
  <si>
    <t>21/10/2019</t>
  </si>
  <si>
    <t>02/11/2019</t>
  </si>
  <si>
    <t>01/10/2020</t>
  </si>
  <si>
    <t>26/03/2019</t>
  </si>
  <si>
    <t>14/03/2019</t>
  </si>
  <si>
    <t>18/03/2019</t>
  </si>
  <si>
    <t>06/03/2015</t>
  </si>
  <si>
    <t>19/07/2019</t>
  </si>
  <si>
    <t>25/06/2020</t>
  </si>
  <si>
    <t>11/06/2019</t>
  </si>
  <si>
    <t>03/03/2020</t>
  </si>
  <si>
    <t>29/06/2019</t>
  </si>
  <si>
    <t>21/08/2013</t>
  </si>
  <si>
    <t>22/11/2017</t>
  </si>
  <si>
    <t>16/03/2018</t>
  </si>
  <si>
    <t>29/03/2021</t>
  </si>
  <si>
    <t>24/10/2019</t>
  </si>
  <si>
    <t>02/02/2019</t>
  </si>
  <si>
    <t>26/10/2018</t>
  </si>
  <si>
    <t>29/01/2020</t>
  </si>
  <si>
    <t>10/02/2020</t>
  </si>
  <si>
    <t>08/08/2008</t>
  </si>
  <si>
    <t>31/08/2020</t>
  </si>
  <si>
    <t>22/03/2018</t>
  </si>
  <si>
    <t>27/07/2020</t>
  </si>
  <si>
    <t>27/08/2020</t>
  </si>
  <si>
    <t>28/01/2021</t>
  </si>
  <si>
    <t>07/02/2018</t>
  </si>
  <si>
    <t>T 02-02-23/3996A 20-03-23/45400</t>
  </si>
  <si>
    <t>T 07-01-17 A 17-01-18B 24-04-18</t>
  </si>
  <si>
    <t>T 08-02-18 A 23A 23-04-18B 20-07-18</t>
  </si>
  <si>
    <t>T 13-04-22/165A 21-07-22/1639B 02-02-23/3989</t>
  </si>
  <si>
    <t>T 13-04-22/166A 21-07-22/1640B 02-02-23/3990</t>
  </si>
  <si>
    <t>T 13-04-22/167A 21-07-22/1641B 02-02-23/3991</t>
  </si>
  <si>
    <t>T 13-04-22/168 A 11-05-22/564B 01-09-22/2147</t>
  </si>
  <si>
    <t>T 13-04-22/168A 21-07-22/1642B 02-02-23/3992</t>
  </si>
  <si>
    <t>T 13-04-22/169A 21-07-22/1643B 02-02-23/3993</t>
  </si>
  <si>
    <t>T 13-04-22/170A 21-07-22/1644B 02-02-23/3994</t>
  </si>
  <si>
    <t>T 14-09-09 A 16-07-10B 20-07-11</t>
  </si>
  <si>
    <t>T 18-04-22/218A 21-07-22/1646B 02-02-23/3995</t>
  </si>
  <si>
    <t>T 19-05-20/394 A 29-03-21/4885B 20-03-23/4551</t>
  </si>
  <si>
    <t>T 19-05-20/396 A 29-03-21/4888B 20-03-23/4552</t>
  </si>
  <si>
    <t>T 19-05-20/401 A 29-03-21/4891B 20-03-23/4553</t>
  </si>
  <si>
    <t>T 19-05-20/402 A 29-03-21/4892B 20-03-23/4554</t>
  </si>
  <si>
    <t>T 19-05-20/403 A 29-03-21/4893B 20-03-23/4555</t>
  </si>
  <si>
    <t>T 19-05-20/404 A 29-03-21/4894B 20-03-23/4556</t>
  </si>
  <si>
    <t>T 21-03-20/6452A 23-07-20/1521B 24-06-21/727</t>
  </si>
  <si>
    <t>T 21-03-20/6453A 23-07-20/1522B 24-06-21/728</t>
  </si>
  <si>
    <t>T 21-03-20/6454A 23-07-20/1523B 24-06-21/729</t>
  </si>
  <si>
    <t>T 21-03-20/6461A 23-07-20/1527B 24-06-21/735</t>
  </si>
  <si>
    <t>T 21-03-20/6463A 20-03-23/45420</t>
  </si>
  <si>
    <t>T 21-03-20/6465A 23-07-20/1529B 24-06-21/737</t>
  </si>
  <si>
    <t>T 22-07-19 A 25-11-19B 21-03-20/6479</t>
  </si>
  <si>
    <t>T 22-07-19 A 25-11-19B 21-03-20/6480</t>
  </si>
  <si>
    <t>T 22-07-19 A 25-11-19B 21-03-20/6481</t>
  </si>
  <si>
    <t>T 22-07-19 A 25-11-19B 21-03-20/6486</t>
  </si>
  <si>
    <t>T 22-07-19 A 25-11-19B 21-03-20/6487</t>
  </si>
  <si>
    <t>T 22-07-19 A 25-11-19B 21-03-20/6489</t>
  </si>
  <si>
    <t>T 22-07-19 A 25-11-19B 21-3-20/6482</t>
  </si>
  <si>
    <t>T 22-07-19 A 25A 25-11-19B 21-03-20/6483</t>
  </si>
  <si>
    <t>T 22-07-19 A 25A 25-11-19B 21-03-20/6485</t>
  </si>
  <si>
    <t>T 23-01-20/5453A 23-07-20/1530B 24-06-21/738</t>
  </si>
  <si>
    <t>T 23-01-20/5455A 23-07-20/1531B 24-06-21/739</t>
  </si>
  <si>
    <t>T 23-04-18 A 23-07-18 B 20-05-19</t>
  </si>
  <si>
    <t>T 23-07-18 A 10-01-19B 20-05-19</t>
  </si>
  <si>
    <t>T 23-07-20/1546A 29-03-21/4898B 20-03-23/4560</t>
  </si>
  <si>
    <t>T 23-07-20/1548A 29-03-21/4899B 20-03-23/4561</t>
  </si>
  <si>
    <t>T 23-07-20/1549A 29-03-21/4854B 20-03-23/4562</t>
  </si>
  <si>
    <t>T 23-07-20/1550A 29-03-21/4855B 20-03-23/4563</t>
  </si>
  <si>
    <t>T 23-07-20/1551A 29-03-21/4856B 20-03-23/4564</t>
  </si>
  <si>
    <t>T 24-04-17 A 12-07-17B 24-04-18</t>
  </si>
  <si>
    <t>T 24-04-17 A 17-01-18B 24-04-18</t>
  </si>
  <si>
    <t>T 24-06-21/674 A 16-4-22/185B 21-07-22/1626</t>
  </si>
  <si>
    <t>T 24-06-21/675 A 16-4-22/186B 21-07-22/1627</t>
  </si>
  <si>
    <t>T 24-06-21/676 A 13-4-22/187B 21-07-22/1628</t>
  </si>
  <si>
    <t>T 24-06-21/677 A 16-4-22/188B 21-07-22/1629</t>
  </si>
  <si>
    <t>T 24-06-21/678 A 16-4-22/189B 21-07-22/1630</t>
  </si>
  <si>
    <t>T 24-06-21/679 A 16-4-22/190B 21-07-22/1631</t>
  </si>
  <si>
    <t>T 24-06-21/681 A 16-4-22/192B 21-07-22/1633</t>
  </si>
  <si>
    <t>T 24-06-21/682 A 13-4-22/172</t>
  </si>
  <si>
    <t>T 24-06-21/683 A 13-4-22/173B 21-07-22/1635</t>
  </si>
  <si>
    <t>T 24-06-21/684 A 13-4-22/174B 21-07-22/1636</t>
  </si>
  <si>
    <t>T 24-06-21/688 A 13-4-22/178B 20-07-22/1613</t>
  </si>
  <si>
    <t>T 24-06-21/689 A 13-4-22/179B 20-07-22/1615</t>
  </si>
  <si>
    <t>T 24-06-21/690 A 13-4-22/180B 20-07-22/1616</t>
  </si>
  <si>
    <t>T 24-06-21/691 A 13-4-22/181B 20-07-22/1617</t>
  </si>
  <si>
    <t>T 24-06-21/692 A 13-4-22/182B 20-04-22/1618</t>
  </si>
  <si>
    <t>T 24-07-20/1561A 29-03-21/4858B 20-03-23/4565</t>
  </si>
  <si>
    <t>T 24-07-20/1562A 29-03-21/4859B 20-03-23/4566</t>
  </si>
  <si>
    <t>T 24-07-20/1563A 29-03-21/4860B 20-03-23/4567</t>
  </si>
  <si>
    <t>T 24-07-20/1564A 29-03-21/4861B 20-03-23/4568</t>
  </si>
  <si>
    <t>T 24-07-20/1565A 29-03-21/4862B 20-03-23/4569</t>
  </si>
  <si>
    <t>T 24-07-20/1566A 29-03-21/4863B 20-03-23/4570</t>
  </si>
  <si>
    <t>T 24-07-20/1570A 29-03-21/4865B 20-03-23/4571</t>
  </si>
  <si>
    <t>T 24-07-20/1571A 29-03-21/4866B 20-03-23/4572</t>
  </si>
  <si>
    <t>T 24-08-21/1436A 09-05-22/474B 24-08-22/2062</t>
  </si>
  <si>
    <t>T 24-08-21/1438A 09-05-22/476B 24-08-22/2063</t>
  </si>
  <si>
    <t>T 24-08-21/1439A 09-05-22/477B 24-08-22/2064</t>
  </si>
  <si>
    <t>T 24-08-21/1441A 09-05-22/479B 24-08-22/2066</t>
  </si>
  <si>
    <t>T 24-08-21/1442A 09-05-22/480B 24-08-22/2067</t>
  </si>
  <si>
    <t>T 24-08-21/1443A 09-05-22/481B 24-08-22/2068</t>
  </si>
  <si>
    <t>T 24-08-21/1444A 09-05-22/482B 24-08-22/2069</t>
  </si>
  <si>
    <t>T 24-08-21/1445A 09-05-22/483B 24-08-22/2070</t>
  </si>
  <si>
    <t>T 24-08-21/1446A 09-05-22/484B 24-08-22/2071</t>
  </si>
  <si>
    <t>T 24-08-21/1448A 09-05-22/485B 24-08-22/2072</t>
  </si>
  <si>
    <t>T 24-08-21/1449A 09-05-22/452B 24-08-22/2073</t>
  </si>
  <si>
    <t>T 24-08-21/1450A 09-05-22/458B 24-08-22/2074</t>
  </si>
  <si>
    <t>T 24-08-21/1451A 09-05-22/454B 24-08-22/2075</t>
  </si>
  <si>
    <t>T 24-08-21/1452 A 09-05-22/455</t>
  </si>
  <si>
    <t>T 24-08-21/1455A 09-05-22/458B 24-08-22/2053</t>
  </si>
  <si>
    <t>T 24-08-21/1456A 09-05-22/459B 24-08-22/2054</t>
  </si>
  <si>
    <t>T 24-08-21/1459A 09-05-22/461B 24-08-22/2056</t>
  </si>
  <si>
    <t>T 24-08-21/1462A 07-05-22/442B 24-08-22/2057</t>
  </si>
  <si>
    <t>T 24-08-21/1463A 07-05-22/443B 24-08-22/2058</t>
  </si>
  <si>
    <t>T 24-08-21/1464A 07-05-22/444B 24-08-22/2059</t>
  </si>
  <si>
    <t>T 24-08-21/1466A 07-05-22/447B 24-08-22/2049</t>
  </si>
  <si>
    <t>T 24-08-21/1467A 07-05-22/447B 24-08-22/2049</t>
  </si>
  <si>
    <t>T 24-08-21/1468A 07-05-22/445B 24-08-22/2060</t>
  </si>
  <si>
    <t>T 24-08-21/1469A 07-05-22/446B 24-08-22/2061</t>
  </si>
  <si>
    <t>T 24-08-21/1470A 07-05-22/447B 24-08-22/2049</t>
  </si>
  <si>
    <t>T 24-08-21/1471A 07-05-22/447B 24-08-22/2049</t>
  </si>
  <si>
    <t>T 24-08-21/1472A 07-05-22/447B 24-08-22/2049</t>
  </si>
  <si>
    <t>T 24-08-21/1473A 07-05-22/447B 24-08-22/2049</t>
  </si>
  <si>
    <t>T 24-08-21/1478A 09-05-22/465B 01-09-22/2157</t>
  </si>
  <si>
    <t>T 24-09-21/1829A 09-05-22/466B 01-09-22/2158</t>
  </si>
  <si>
    <t>T 24-09-21/1830 A 09-05-22/467</t>
  </si>
  <si>
    <t>T 24-09-21/1831A 11-05-22/283B 01-09-22/2166</t>
  </si>
  <si>
    <t>T 25-06-20/1040A 29-03-21/4869B 20-03-23/4573</t>
  </si>
  <si>
    <t>T 25-06-20/1042A 29-03-21/4870B 20-03-23/4575</t>
  </si>
  <si>
    <t>T 25-06-20/1044A 29-03-21/4880B 20-03-23/4576</t>
  </si>
  <si>
    <t>T 25-06-20/1045A 29-03-21/4881B 20-03-23/4577</t>
  </si>
  <si>
    <t>T 25-06-20/1046 A 29-03-21/4882</t>
  </si>
  <si>
    <t>T 25-06-20/1047A 29-03-21/4872B 20-03-23/4578</t>
  </si>
  <si>
    <t>T 25-06-20/1048 A 29-03-21/4873</t>
  </si>
  <si>
    <t>T 25-06-20/1051A 29-03-21/4874B 20-03-23/4579</t>
  </si>
  <si>
    <t>T 25-06-20/1053A 29-03-21/4876B 20-03-23/4581</t>
  </si>
  <si>
    <t>T 25-06-20/1056A 29-03-21/4884B 20-03-23/4582</t>
  </si>
  <si>
    <t>T 25-06-20/1057A 29-03-21/4879B 20-03-23/4574</t>
  </si>
  <si>
    <t>T 25-08-21/1480A 09-05-22/468B 01-09-22/2160</t>
  </si>
  <si>
    <t>T 25-08-21/1482A 09-05-22/469B 01-09-22/2161</t>
  </si>
  <si>
    <t>T 25-08-21/1489 A 09-05-22/470</t>
  </si>
  <si>
    <t>T 25-08-21/1491A 09-05-22/471B 01-09-22/2143</t>
  </si>
  <si>
    <t>T 25-08-21/1494 A 09-05-22/464</t>
  </si>
  <si>
    <t>T 25-08-21/1496A 09-05-22/473B 01-09-22/2145</t>
  </si>
  <si>
    <t>T 25-08-21/1497 A 09-05-22/464</t>
  </si>
  <si>
    <t>T 25-08-21/1499 A 09-05-22/464</t>
  </si>
  <si>
    <t>T 25-08-21/1503A 11-05-22/565B 01-09-22/2148</t>
  </si>
  <si>
    <t>T 25-08-21/1508A 11-05-22/566B 01-09-22/2149</t>
  </si>
  <si>
    <t>T 25-08-21/1510A 11-05-22/567B 01-09-22/2150</t>
  </si>
  <si>
    <t>T 25-08-21/1513A 11-05-22/569B 01-09-22/2152</t>
  </si>
  <si>
    <t>T 25-08-21/1515A 11-05-22/570B 01-09-22/2133</t>
  </si>
  <si>
    <t>T 25-08-21/1520A 11-05-22/571B 01-09-22/2134</t>
  </si>
  <si>
    <t>T 25-08-21/1521 A 11-05-22/572</t>
  </si>
  <si>
    <t>T 25-08-21/1522A 11-05-22/573B 01-09-22/2136</t>
  </si>
  <si>
    <t>T 25-08-21/1523 A 09-05-22/464</t>
  </si>
  <si>
    <t>T 25-08-21/1524A 11-05-22/554B 01-09-22/2137</t>
  </si>
  <si>
    <t>T 25-08-21/1525A 11-05-22/555B 01-09-22/2138</t>
  </si>
  <si>
    <t>T 25-08-21/1527A 11-05-22/556B 01-09-22/2139</t>
  </si>
  <si>
    <t>T 25-08-21/1528A 11-05-22/557B 01-09-22/2140</t>
  </si>
  <si>
    <t>T 25-08-21/1530A 11-05-22/558B 01-09-22/2141</t>
  </si>
  <si>
    <t>T 25-08-21/1531 A 09-05-22/464</t>
  </si>
  <si>
    <t>T 25-08-21/1532 A 11-05-22/559</t>
  </si>
  <si>
    <t>T 25-08-21/1533A 11-05-22/560B 01-09-22/2123</t>
  </si>
  <si>
    <t>T 25-08-21/1534A 11-05-22/561B 01-09-22/2124</t>
  </si>
  <si>
    <t>T 25-08-21/1535A 11-05-22/562B 01-09-22/2125</t>
  </si>
  <si>
    <t>T 25-08-21/1536A 11-05-22/563B 01-09-22/2126</t>
  </si>
  <si>
    <t>T 25-08-21/1537A 11-05-22/574B 01-09-22/2127</t>
  </si>
  <si>
    <t>T 25-08-21/1544A 09-05-22/462B 24-08-22/2050</t>
  </si>
  <si>
    <t>T 25-08-21/1545A 11-05-22/284B 01-09-22/2167</t>
  </si>
  <si>
    <t>T 25-08-21/1546A 11-05-22/285B 01-09-22/2168</t>
  </si>
  <si>
    <t>T 25-08-21/1550A 11-05-22/576B 01-09-22/2129</t>
  </si>
  <si>
    <t>T 25-08-21/1551A 11-05-22/577B 01-09-22/2130</t>
  </si>
  <si>
    <t>T 25-08-21/1552A 11-05-22/578B 01-09-22/2131</t>
  </si>
  <si>
    <t>T 25-08-21/1554A 11-05-22/282B 01-09-22/2165</t>
  </si>
  <si>
    <t>T 25-11-19 A 21-03-20/469B 23-07-20/1536</t>
  </si>
  <si>
    <t>T 25-11-19 A 21-03-20/6466B 23-07-20/1533</t>
  </si>
  <si>
    <t>T 25-11-19 A 21-03-20/6467B 23-07-20/1534</t>
  </si>
  <si>
    <t>T 25-11-19 A 21-03-20/6468B23-07-20 T1535</t>
  </si>
  <si>
    <t>T 25-11-19 A 21-03-20/6471B 23-07-20 T1538</t>
  </si>
  <si>
    <t>T 25-11-19 A 21-03-20/6475B 23-07-20/1542</t>
  </si>
  <si>
    <t>T 25-11-19 A 21-03-20/6476B 23-07-20/1543</t>
  </si>
  <si>
    <t>T 26-01-15 A 26-09-11B 29-11-12</t>
  </si>
  <si>
    <t>T 27-02-20/5821A 26-06-20/1089B 24-06-21/748</t>
  </si>
  <si>
    <t>T 27-02-20/5822A 26-06-20/1090B 24-06-21/749</t>
  </si>
  <si>
    <t>T 27-02-20/5823A 26-06-20/1091B 24-06-21/750</t>
  </si>
  <si>
    <t>T 27-02-20/5824A 26-06-20/1071B 24-06-21/751</t>
  </si>
  <si>
    <t>T 27-02-20/5828A 26-06-20/1068B 24-06-21/753</t>
  </si>
  <si>
    <t>T 27-02-20/5828A 26-06-20/1079B 24-06-21/754</t>
  </si>
  <si>
    <t>T 27-02-20/5835A 26-06-20/1069B 24-06-21/758</t>
  </si>
  <si>
    <t>T 27-02-20/5836A 26-06-20/1070B 24-06-21/759</t>
  </si>
  <si>
    <t>T 27-02-20/5837A 26-06-20/1073B 24-06-21/760</t>
  </si>
  <si>
    <t>T 27-02-20/5838A 26-06-20/1076B 24-06-21/761</t>
  </si>
  <si>
    <t>T 27-02-20/5844A 26-06-20/1075B 24-06-21/742</t>
  </si>
  <si>
    <t>T 27-02-20/5845A 26-06-20/1076B 24-06-21/743</t>
  </si>
  <si>
    <t>T 27-04-17 A 12-07-17B 10-01-19</t>
  </si>
  <si>
    <t>T 27-04-17 A 17-01-18B 24-04-18</t>
  </si>
  <si>
    <t>T 27-04-17 A 23-04-18B 20-07-18</t>
  </si>
  <si>
    <t>T 27-06-17 A 17-01-18B 24-04-18</t>
  </si>
  <si>
    <t>T 27-08-21/1593A 11-05-22/279B 01-09-22/2132</t>
  </si>
  <si>
    <t>T 27-08-21/1594A 11-05-22/280B 01-09-22/2163</t>
  </si>
  <si>
    <t>T 28-09-20/2351A 24-06-21/714B 18-4-22/205</t>
  </si>
  <si>
    <t>T 28-09-20/2352A 24-06-21/715B 18-4-22/206</t>
  </si>
  <si>
    <t>T 28-09-20/2353A 24-06-21/716B 18-4-22/207</t>
  </si>
  <si>
    <t>T 28-09-20/2354A 24-06-21/717B 18-4-22/208</t>
  </si>
  <si>
    <t>T 28-09-20/2355A 24-06-21/718B 18-4-22/209</t>
  </si>
  <si>
    <t>T 28-09-20/2356A 24-06-21/719B 18-4-22/210</t>
  </si>
  <si>
    <t>T 28-09-20/2357A 24-06-21/720B 18-4-22/220</t>
  </si>
  <si>
    <t>T 28-09-20/2362A 24-06-21/72424 B 18-4-22/225</t>
  </si>
  <si>
    <t>T 28-09-20/2364A 24-06-21/725B 18-4-22/226</t>
  </si>
  <si>
    <t>T 28-09-20/2365A 24-06-21/726B 18-4-22/227</t>
  </si>
  <si>
    <t>T 28-12-20/3631A 24-06-20/705B 18-4-22/228</t>
  </si>
  <si>
    <t>T 28-12-20/3632A 24-06-20/706B 18-4-22/229</t>
  </si>
  <si>
    <t>T 28-12-20/3633A 24-06-20/707B 18-4-22/230</t>
  </si>
  <si>
    <t>T 28-12-20/3635A 24-06-20/709B 18-4-22/232</t>
  </si>
  <si>
    <t>T 28-12-20/3636A 24-06-20/710B 18-4-22/233</t>
  </si>
  <si>
    <t>T 28-12-20/3637A 24-06-20/711B 18-4-22/234</t>
  </si>
  <si>
    <t>T 28-12-20/3640A 24-06-20/713B 21-4-22/261</t>
  </si>
  <si>
    <t>T 28-12-20/3643A 24-06-20/695B 21-4-22/262</t>
  </si>
  <si>
    <t>T 28-12-20/3644A 24-06-20/696B 21-4-22/263</t>
  </si>
  <si>
    <t>T 28-12-20/3645A 24-06-20/697B 21-4-22/264</t>
  </si>
  <si>
    <t>T 28-12-20/3646A 24-06-20/698B 21-4-22/265</t>
  </si>
  <si>
    <t>T 28-12-20/3647A 24-06-20/699B 21-4-22/266</t>
  </si>
  <si>
    <t>T 28-12-20/3648A 24-06-20/700B 21-4-22/267</t>
  </si>
  <si>
    <t>T 28-12-20/3649A 24-06-20/701B 21-4-22/268</t>
  </si>
  <si>
    <t>T 28-12-20/3650A 24-06-20/702B 21-4-22/269</t>
  </si>
  <si>
    <t>T 28-12-20/3651A 24-06-20/703B 21-4-22/270</t>
  </si>
  <si>
    <t>T 28-12-20/3652A 24-06-20/704B 21-4-22/271</t>
  </si>
  <si>
    <t>T 29-01-11 A 26-09-11B 29-11-12</t>
  </si>
  <si>
    <t>T 29-03-21/4845A 07-05-22/435B 07-05-22/435</t>
  </si>
  <si>
    <t>T 29-03-21/4846A 24-08-21/1428B 07-05-22/434</t>
  </si>
  <si>
    <t>T 29-03-21/4847A 07-05-22/436B 07-05-22/436</t>
  </si>
  <si>
    <t>T 29-03-21/4848A 24-08-21/1430B 07-05-22/437</t>
  </si>
  <si>
    <t>T 29-03-21/4851A 24-08-21/1433B 07-05-22/439</t>
  </si>
  <si>
    <t>T 29-03-21/4853A 07-05-22/441B 07-05-22/441</t>
  </si>
  <si>
    <t>T 31-08-19 A 23-01-20/5457B 19-05-20/407</t>
  </si>
  <si>
    <t>T 31-08-19 A 23-01-20/5458B 19-05-20/408</t>
  </si>
  <si>
    <t>T 31-08-19 A 23-01-20/5459B19-05-20/409</t>
  </si>
  <si>
    <t>T 31-08-19 A 23-01-20/5460B 19-05-20/410</t>
  </si>
  <si>
    <t>T 31-08-19 A 23-01-20/5467B 19-05-20/416</t>
  </si>
  <si>
    <t>T 31-08-19 A 23-01-20/5469B 19-05-20/418</t>
  </si>
  <si>
    <t>T 31-08-19 A 23-01-20/5460B 19-05-20/411</t>
  </si>
  <si>
    <t>NO</t>
  </si>
  <si>
    <t>A.JOSEPH S/O LATE ARULDAS,KUDUMANGALOR</t>
  </si>
  <si>
    <t>D.C MOHAN  KOLI FORM,POULTRY FORM</t>
  </si>
  <si>
    <t>PAPAMMA  RATHABEEDI,SHOP KUSHALNAGAR</t>
  </si>
  <si>
    <t>J.T. KASTHURI W/O M.P.POONACHA,RATHABEEDI</t>
  </si>
  <si>
    <t>MARCH 2022 FINAL ACCOUNTS OF CHAMUNDESHWARI ELECTRICITY SUPPLY CORPORATION LIMITED.,</t>
  </si>
  <si>
    <t>ANNEXURE - 17(i)</t>
  </si>
  <si>
    <t>STATEMENT SHOWING ARREARS OUTSTANDING AGAINST  DISCONNCETED INSTALLATION AS ON 31.3.2022</t>
  </si>
  <si>
    <t>NAME OF THE ACCOUNTING UNIT:</t>
  </si>
  <si>
    <t>LOCATION CODE:</t>
  </si>
  <si>
    <t>Amount in Rs</t>
  </si>
  <si>
    <t>Sl NO.</t>
  </si>
  <si>
    <t>Sub-dvn</t>
  </si>
  <si>
    <t>RR No.</t>
  </si>
  <si>
    <t>Consumer Name &amp; Address</t>
  </si>
  <si>
    <t>Balance outstanding after adjusting deposit (Rupees)</t>
  </si>
  <si>
    <t>Date of disconncection</t>
  </si>
  <si>
    <t>Revenue</t>
  </si>
  <si>
    <t>Interest</t>
  </si>
  <si>
    <t>Tax</t>
  </si>
  <si>
    <t>AEH35385</t>
  </si>
  <si>
    <t>POLICE QUATRESM.S. BUILDING, 4TH BLOCK  SOMESHWARA TEMPLE BACKSIDE,KUSHALNAGAR</t>
  </si>
  <si>
    <t>24/09/2019</t>
  </si>
  <si>
    <t>SOMWARPET</t>
  </si>
  <si>
    <t>1724</t>
  </si>
  <si>
    <t>H.K.SATHYANARAYANA ALEKATTE,ALEKATTE</t>
  </si>
  <si>
    <t>1018</t>
  </si>
  <si>
    <t>B. BHADRASHETTY MAINROAD,SOMWARPET</t>
  </si>
  <si>
    <t>1308</t>
  </si>
  <si>
    <t>K.A.IBRAHIM MARKET AREA,MARKETAREA</t>
  </si>
  <si>
    <t>AEH1596</t>
  </si>
  <si>
    <t>K. ABUBAKAR S/O RAMABYARI,SOMWARPET</t>
  </si>
  <si>
    <t>721</t>
  </si>
  <si>
    <t>M.P. MACHAIAH MAHADESHWARA ROAD,SOMWARPET</t>
  </si>
  <si>
    <t>1020</t>
  </si>
  <si>
    <t>B.N.ERAPPA NA,SOMWARPET</t>
  </si>
  <si>
    <t>1042</t>
  </si>
  <si>
    <t>1007</t>
  </si>
  <si>
    <t>K.N.THIMMAMMA M.G.ROAD,THYAGARAJAROAD</t>
  </si>
  <si>
    <t>AEH34804</t>
  </si>
  <si>
    <t>NAGALAMBIKA W/O RANGAPPA,BANAVARA  ROAD</t>
  </si>
  <si>
    <t>2841</t>
  </si>
  <si>
    <t>G.SAKAMMA W/O.GOVINDAPPA,M.G.ROAD</t>
  </si>
  <si>
    <t>197</t>
  </si>
  <si>
    <t>D.R.RAJU NA,SOMWARPET</t>
  </si>
  <si>
    <t>1312</t>
  </si>
  <si>
    <t>H.M.MANI S/O.MACHAIAH,JANATHACOLONY</t>
  </si>
  <si>
    <t>399</t>
  </si>
  <si>
    <t>M.K. SRIKANTAIAH BASAVEHWARA ROAD,SOMWARPET</t>
  </si>
  <si>
    <t>1002</t>
  </si>
  <si>
    <t>K.A.SUNDARA M.G.ROAD,M.G.ROAD</t>
  </si>
  <si>
    <t>L64995</t>
  </si>
  <si>
    <t>S.S.MAHADEVA S/O LATE SUBAIAH,BANAVARA ROAD</t>
  </si>
  <si>
    <t>2203</t>
  </si>
  <si>
    <t>RAHAMATH CLUBROAD,CLUBROAD</t>
  </si>
  <si>
    <t>720</t>
  </si>
  <si>
    <t>1579</t>
  </si>
  <si>
    <t>B.MOHAMMAD RANGER BLOCK,RANGER BLOCK</t>
  </si>
  <si>
    <t>718</t>
  </si>
  <si>
    <t>2009</t>
  </si>
  <si>
    <t>D.H.GOWRAMMA W/O.D.GANESH,SOMWARPET</t>
  </si>
  <si>
    <t>219</t>
  </si>
  <si>
    <t>H.G.ACHUTHAN M.G.ROAD,M.G.ROAD</t>
  </si>
  <si>
    <t>719</t>
  </si>
  <si>
    <t>2202</t>
  </si>
  <si>
    <t>A.T. RAJESHWARI W/O A.C. THANDAVAMURTHI,S. PET</t>
  </si>
  <si>
    <t>2549</t>
  </si>
  <si>
    <t>K.S.GOWRAMMA MARKET AREA,MARKET AREA</t>
  </si>
  <si>
    <t>563</t>
  </si>
  <si>
    <t>M.C. MARIAPPA BASAVESHWARA ROAD,SOMWARPET</t>
  </si>
  <si>
    <t>26594</t>
  </si>
  <si>
    <t>H.P.SURESH "S/O,.PUTTASWAMY",VENKATESHWARABLOCK</t>
  </si>
  <si>
    <t>AEH35906</t>
  </si>
  <si>
    <t>S. JAYARAM W. 105,SOMWARPET</t>
  </si>
  <si>
    <t>793</t>
  </si>
  <si>
    <t>M.K.KUNJAMMA DIVYANILAYA,RANGERBLACK</t>
  </si>
  <si>
    <t>78</t>
  </si>
  <si>
    <t>KARIAPPASHETTY ASHOKAROAD,SOMWARPET</t>
  </si>
  <si>
    <t>AEH37737</t>
  </si>
  <si>
    <t>KRISHNA ACHAR S/O DODDAIAH,SOMWARPET</t>
  </si>
  <si>
    <t>1043</t>
  </si>
  <si>
    <t>1535</t>
  </si>
  <si>
    <t>K.R.KAVITHA W/O K.R.RAJU,BANAVARAROAD</t>
  </si>
  <si>
    <t>1004</t>
  </si>
  <si>
    <t>B.T.THIRUMALASHETTY NA,NA</t>
  </si>
  <si>
    <t>L67429</t>
  </si>
  <si>
    <t>K S NATARAJ BASAVESHWARA ROAD,SOMWARPET</t>
  </si>
  <si>
    <t>843</t>
  </si>
  <si>
    <t>D.P.VASANTHAKUMAR ASHOKAROAD,SOMWARPET</t>
  </si>
  <si>
    <t>L44839</t>
  </si>
  <si>
    <t>SMT. PARVATHAMMA W/O SRIDHAR,SOMWARPET</t>
  </si>
  <si>
    <t>948</t>
  </si>
  <si>
    <t>B.S. SOMAIAH MAINROAD,SOMWARPET</t>
  </si>
  <si>
    <t>2227</t>
  </si>
  <si>
    <t>K.M.SIDDAPPA RANGER BLOCK,RANGERBLACK</t>
  </si>
  <si>
    <t>2225</t>
  </si>
  <si>
    <t>M.M. GOWRAMMA W/O MADAPPA,S. PET</t>
  </si>
  <si>
    <t>1112</t>
  </si>
  <si>
    <t>S.N.THIMMAIAH ALEKATTEROAD,ALEKATTE ROAD</t>
  </si>
  <si>
    <t>AEH1238</t>
  </si>
  <si>
    <t>A.C.BASAVARAJU SCHOOLROAD,SCHOOLROAD</t>
  </si>
  <si>
    <t>458</t>
  </si>
  <si>
    <t>M.K.RAMESH NA,BELUR ROAD</t>
  </si>
  <si>
    <t>38192</t>
  </si>
  <si>
    <t>VISHVESHWARAIAH SWAMIJI BELUR ROAD,SOMWARPET</t>
  </si>
  <si>
    <t>L62798</t>
  </si>
  <si>
    <t>JAYAMMA W/0 SANNAIAH,LOADERS COLONEY</t>
  </si>
  <si>
    <t>33</t>
  </si>
  <si>
    <t>B.K.RAMAPPA M.G.ROAD,THYAGARAJAROAD</t>
  </si>
  <si>
    <t>179</t>
  </si>
  <si>
    <t>M.E. MAHAMAD P.L.D. BANK,SOMWARPET</t>
  </si>
  <si>
    <t>1754</t>
  </si>
  <si>
    <t>B.K.RAMAPPA S/O.B.K.KARIAPPASHETTY,THYAGARAJAROAD</t>
  </si>
  <si>
    <t>L66042</t>
  </si>
  <si>
    <t>CHIEF OFFICER TOWN PANCHAYATH QUATRES,SOMWARPET</t>
  </si>
  <si>
    <t>677</t>
  </si>
  <si>
    <t>A.S. PUTTARAJ BASAVESHWARA ROAD,SOMWARPET</t>
  </si>
  <si>
    <t>AEH246</t>
  </si>
  <si>
    <t>A.H. MUNNA RANGER ROAD,SOMWARPET</t>
  </si>
  <si>
    <t>32246</t>
  </si>
  <si>
    <t>NARASA S/O RANGAPPA,SOMWARPET</t>
  </si>
  <si>
    <t>658</t>
  </si>
  <si>
    <t>B.P. ANITHA MADIKERI ROAD,KAKKEHOLE</t>
  </si>
  <si>
    <t>AEH115</t>
  </si>
  <si>
    <t>T.P. POKAR MAINROAD,MAIN ROAD</t>
  </si>
  <si>
    <t>2103</t>
  </si>
  <si>
    <t>RANGE GOWDA S/O C.Y.GOVINDASWAMY,M.D.BLOCK</t>
  </si>
  <si>
    <t>28059</t>
  </si>
  <si>
    <t>SMT.BENNI DSOUZA NEAR RATHNA SERVICE STATION,MADIKERI ROAD</t>
  </si>
  <si>
    <t>TK26564</t>
  </si>
  <si>
    <t>M.A. THAMMANNA THAKERI,-</t>
  </si>
  <si>
    <t>TK26561</t>
  </si>
  <si>
    <t>M.B.KARIAPPA S/O.LATEBASAPPA,NA</t>
  </si>
  <si>
    <t>MADIKERI NON RAPDRP</t>
  </si>
  <si>
    <t>31048</t>
  </si>
  <si>
    <t>SMT. GULBHI</t>
  </si>
  <si>
    <t>26845</t>
  </si>
  <si>
    <t>IMTHIYAZ PASHA</t>
  </si>
  <si>
    <t>30075</t>
  </si>
  <si>
    <t>S. N. POOVAIAH</t>
  </si>
  <si>
    <t>MADIKERI RAPDRP</t>
  </si>
  <si>
    <t>THE ASSISTANT ENGINEERALL INDIA RADIOMADIKERI</t>
  </si>
  <si>
    <t>SAIYAD ANVARS O IBRAHIMMADIKERI</t>
  </si>
  <si>
    <t>P  PRAVATHIW O NARASIMMAMADIKERI</t>
  </si>
  <si>
    <t>NOORJANW O PANDLU PUNDALIKAMADIKERI</t>
  </si>
  <si>
    <t>I A DEVAIAHCOLLEGE ROADMADIKERI</t>
  </si>
  <si>
    <t>K KEMPAIAHCOLLEGE ROADMADIKERI</t>
  </si>
  <si>
    <t>NASEEMA BANUEBRAHIM KHANMADIKERI</t>
  </si>
  <si>
    <t>T P BABURAJUCOLLEGE ROADMADIKERI</t>
  </si>
  <si>
    <t>H M KAVERAMMAW O H N GANESHMADIKERI</t>
  </si>
  <si>
    <t>SHESHAPPACHAMUNDESHWARI NAGARAMADIKERI</t>
  </si>
  <si>
    <t>S M GANAPATHYNO  8 38 NEAR TEMPLEMADIKERI</t>
  </si>
  <si>
    <t>C P SHIVANANJAPPACOLLEGE ROADMADIKERI</t>
  </si>
  <si>
    <t>U P HARISHMAIN ROADMAIN ROAD</t>
  </si>
  <si>
    <t>K B HASSAINARS O K P BEERAN  NO 2499 1MADIKERI</t>
  </si>
  <si>
    <t>AEH704</t>
  </si>
  <si>
    <t>SUPERINTENDENT OF POST OFFICEPOSTAL COLONYMADIKERI</t>
  </si>
  <si>
    <t>AEH701</t>
  </si>
  <si>
    <t>KAKKANNAGOWDA PATILCOLLEGE ROADMADIKERI</t>
  </si>
  <si>
    <t>T C HANUMAPPACOLLEGE ROADMADIKERI</t>
  </si>
  <si>
    <t>K A LAKSHMANACOLLEGE ROADMADIKERI</t>
  </si>
  <si>
    <t>B S NARAYANANEAR RAGHAVENDRA TEMPLEMADIKERI</t>
  </si>
  <si>
    <t>C A POONACHARACE COURCE ROADMADIKERI</t>
  </si>
  <si>
    <t>N  K  CHANDRASHEKARS O N  K  KARINAYAKMADIKERI</t>
  </si>
  <si>
    <t>AMMUMMAINDIRA NAGARAMADIKERI</t>
  </si>
  <si>
    <t>M M CHANGAPPACOLLEGE ROADMADIKERI</t>
  </si>
  <si>
    <t>AEH1606</t>
  </si>
  <si>
    <t>B R SHIVAKUMARLAWYERMADIKERI</t>
  </si>
  <si>
    <t>GANAPAIAHCOLLEGE ROADMADIKERI</t>
  </si>
  <si>
    <t>K D KUNJA RAMACOLLEGE ROADMADIKERI</t>
  </si>
  <si>
    <t>N  R  PURUSHOTAMASAMPIGA KATTEMADIKERI</t>
  </si>
  <si>
    <t>AEH4674</t>
  </si>
  <si>
    <t>S  A  HALIMS O S  KARIMUDDINMADIKERI</t>
  </si>
  <si>
    <t>LAKSHMI DEVAMMABRAHMINS VALLEYMADIKERI</t>
  </si>
  <si>
    <t>N H NAZEER AHAMMEDNEAR NATIONAL AUTO MOBILEMADIKERI</t>
  </si>
  <si>
    <t>K M HUSSAINGADDIGE THYAGARAJA COLONYMADIKERI</t>
  </si>
  <si>
    <t>V S MOHANDASCOLLEGE ROADMADIKERI</t>
  </si>
  <si>
    <t>C P DEVAIAHCOLLEGE ROADMADIKERI</t>
  </si>
  <si>
    <t>K D LAKSHMANACOLLEGE ROADMADIKERI</t>
  </si>
  <si>
    <t>K S UDAYAKUMARBLOCK NO 14MADIKERI</t>
  </si>
  <si>
    <t>V S ATHMALINGAG T ROAD  NEAR R T OMADIKERI</t>
  </si>
  <si>
    <t>K V KESHAVACOLLEGE ROADMADIKERI</t>
  </si>
  <si>
    <t>C A POONACHAPOLICE QUARTERSMADIKERI</t>
  </si>
  <si>
    <t>P  S  SUSHEELAINDIRA NAGARAMADIKERI</t>
  </si>
  <si>
    <t>P B PALANGAPPACOLLEGE ROADMADIKERI</t>
  </si>
  <si>
    <t>K M DEVAIAHRACE COURCE ROADMADIKERI</t>
  </si>
  <si>
    <t>B N MUTHAPPARACE COURCE ROADMADIKERI</t>
  </si>
  <si>
    <t>AEH1148</t>
  </si>
  <si>
    <t>SMT  VIMALA SRIDHARW O  LATE  J  S  SRIDHARMADIKERI</t>
  </si>
  <si>
    <t>G  CHANDRAGANGADARANMADIKERI</t>
  </si>
  <si>
    <t>SAID JALAL SAHIBPOLICE D A R  QUARTERSMADIKERI</t>
  </si>
  <si>
    <t>SMT. B. SAROJAW/ O. RUKMAIAHMADIKERI</t>
  </si>
  <si>
    <t>AEH470</t>
  </si>
  <si>
    <t>H S PRABHAKARUKKUDA MAHADEVAPETMADIKERI</t>
  </si>
  <si>
    <t>K A UTTAIAHCOLLEGE ROADMADIKERI</t>
  </si>
  <si>
    <t>P RAMUMANGALADEVI NAGARAMADIKERI</t>
  </si>
  <si>
    <t>SINDUMAHAMADMADIKERI</t>
  </si>
  <si>
    <t>P C SOMAPPAOPP  MAITRY HALL  COLLLEGE ROADMADIKERI</t>
  </si>
  <si>
    <t>ML17497</t>
  </si>
  <si>
    <t>SMT  M  NAGAMANIW O  MURGESHKADAGADALU</t>
  </si>
  <si>
    <t>MA19522</t>
  </si>
  <si>
    <t>M B NAJIRINDIRA NAGARAMADIKERI</t>
  </si>
  <si>
    <t>K B CHANDRASHEKARS O K BASAPPAMADIKERI</t>
  </si>
  <si>
    <t>K  BHASKARMANGALADEVI NAGARAMADIKERI</t>
  </si>
  <si>
    <t>P E SOMAIAHNEAR REMAND HOMEMADIKERI</t>
  </si>
  <si>
    <t>BQAEH2015</t>
  </si>
  <si>
    <t>EXECUTIVE ENGINEER ELEKEB 15 T.ANNAJAIAHMADIKERI</t>
  </si>
  <si>
    <t>H K BASAVAIAHCOLLEGE ROADMADIKERI</t>
  </si>
  <si>
    <t>R  HARISHW O R  RAJUMADIKERI</t>
  </si>
  <si>
    <t>SIRAJ MAHAMMADCHAMUNDESWARI NAGARAMADIKERI</t>
  </si>
  <si>
    <t>AEH99</t>
  </si>
  <si>
    <t>B S UMESHASHWINI HOSPITAL ROADMADIKERI P O</t>
  </si>
  <si>
    <t>THEERTHA ACHARYAVEERABADRA ACHARYAMADIKERI</t>
  </si>
  <si>
    <t>PUTTOJI RAONEDDOJI RAOMADIKERI</t>
  </si>
  <si>
    <t>S R ANNAMMAMANGALADEVI NAGARAMADIKERI</t>
  </si>
  <si>
    <t>H P SHIVAKUMARK H BMADIKERI</t>
  </si>
  <si>
    <t>M G NAZIR AHAMMADRACE COURSE ROADMADIKERI</t>
  </si>
  <si>
    <t>D M KARIAPPARACE COURCE ROADMADIKERI</t>
  </si>
  <si>
    <t>MA19575</t>
  </si>
  <si>
    <t>ALTAFS O NAJIR AHAMADMADIKERI</t>
  </si>
  <si>
    <t>P A KRISHNAPPARACE COURCE ROADMADIKERI</t>
  </si>
  <si>
    <t>SMT  K M  PARVATHYR T O OFFICE STAFF QUARTERSMADIKERI</t>
  </si>
  <si>
    <t>K M BOOPANNA[OLD P T SCHOOL]MADIKERI</t>
  </si>
  <si>
    <t>K A THIMMAIAHCOLLEGE ROADMADIKERI</t>
  </si>
  <si>
    <t>H  S  NANJAPPANEW EXTENTIONMADIKERI</t>
  </si>
  <si>
    <t>K SADASHIVA HEGDEKANAKADAS ROADMADIKERI</t>
  </si>
  <si>
    <t>K.S.RADHAKRISHNA ADIKARIS/O K.S.SADASHIVA ADIKARII T I Back</t>
  </si>
  <si>
    <t>M  A ZEENZTW O M  MOHMAD GWOS  FEERMADIKERI</t>
  </si>
  <si>
    <t>B B NANJAPPACOLLEGE ROADMADIKERI</t>
  </si>
  <si>
    <t>P P NANJUNDACOLLEGE ROADSBI ROAD</t>
  </si>
  <si>
    <t>V K AKKAMAHADEVIMANGALADEVI NAGARAMADIKERI</t>
  </si>
  <si>
    <t>B J POONACCHACOLLEGE ROADSBI ROAD</t>
  </si>
  <si>
    <t>MARCEL CRASTHATHALATHMANEMADIKERI</t>
  </si>
  <si>
    <t>M N BOPAIAHSIDDAPUR ROADMADIKERI</t>
  </si>
  <si>
    <t>P JANARDHANNEW EXTENTIONMADIKERI</t>
  </si>
  <si>
    <t>SHABEENAREYAZMADIKERI</t>
  </si>
  <si>
    <t>N VASANTHAMYSORE ROADMADIKERI</t>
  </si>
  <si>
    <t>T  K  KRISHNAPPANEDDAIAHMADIKERI</t>
  </si>
  <si>
    <t>P B KAVITHAD/O P.P.BELLIAPPA BLOCK NO.14MADIKERI</t>
  </si>
  <si>
    <t>M  GOWSSCHOOL ROADMADIKERI</t>
  </si>
  <si>
    <t>S B CHONDHAWAMAHADEVPETMADIKERI</t>
  </si>
  <si>
    <t>SMT  SUSHILAW O  SHIVANNAMADIKERI</t>
  </si>
  <si>
    <t>K  C  HUSEINARD  A  R  QUARTERSMADIKERI</t>
  </si>
  <si>
    <t>K A DEVARAJUP W D QTRSMADIKERI</t>
  </si>
  <si>
    <t>K S NARAYANAS O  K  SOMAIAHMADIKERI</t>
  </si>
  <si>
    <t>MALLIKAW O JAVARE GOWDAMADIKERI</t>
  </si>
  <si>
    <t>D  S  SATHYA NARAYANA SHETTYS O  LATE  SANKAIAH SHETTYMADIKERI</t>
  </si>
  <si>
    <t>M H USMANS O M  KHASIMMADIKERI</t>
  </si>
  <si>
    <t>M M  VENKATESHCONVENT ROADMADIKERI</t>
  </si>
  <si>
    <t>AEH5533</t>
  </si>
  <si>
    <t>ALL INDIA RADIOYARD LIGHTINGMADIKERI</t>
  </si>
  <si>
    <t>H U RAMUCOLLEGE ROADMADIKERI</t>
  </si>
  <si>
    <t>SEETHARAMANEW EXTENTIONMADIKERI</t>
  </si>
  <si>
    <t>SUSHEELAW O RANGASWAMIMADIKERI</t>
  </si>
  <si>
    <t>JURAMOHAMADMADIKERI</t>
  </si>
  <si>
    <t>HANUMANATHAIAHPOLICE QUARTERS NO  1026  2MADIKERI</t>
  </si>
  <si>
    <t>S SHRINIVASMANGALADEVI NAGARAMADIKERI</t>
  </si>
  <si>
    <t>B  S  RATNAMMAD O B  NARAYAMA SHETTIMADIKERI</t>
  </si>
  <si>
    <t>SHARADAW/O KALIMUTHU RAJASEAT BACKSIDE INDIRANAGARMADIKERI</t>
  </si>
  <si>
    <t>SMT JAINABAW O M A IBRAHIMMADIKERI</t>
  </si>
  <si>
    <t>M  A  MAHAMAD RAFIKINDIRA NAGARAMADIKERI</t>
  </si>
  <si>
    <t>P N DEVAIAHKANNANDA BANEMADIKERI</t>
  </si>
  <si>
    <t>AEH2034</t>
  </si>
  <si>
    <t>M S PALANGAPPAS O SUBBAIAH  BL NO 19MADIKERI</t>
  </si>
  <si>
    <t>AEH549</t>
  </si>
  <si>
    <t>V R SUNDARA RAJUMAHADEVPETMADIKERI</t>
  </si>
  <si>
    <t>K C NANJAPPARACE COURCE ROADMADIKERI</t>
  </si>
  <si>
    <t>R  SASHIDARANINDIRA NAGARAMADIKERI</t>
  </si>
  <si>
    <t>KANNANS O SUBRAMANIMADIKERI</t>
  </si>
  <si>
    <t>SMT  C  T  NAGAVENIW O  C  G  THIMMAIAHMADIKERI</t>
  </si>
  <si>
    <t>SUPERINTENDENT OF POLICEPOLICE QUARTERS,,,NEAR DAR QUARTERS</t>
  </si>
  <si>
    <t>SAKAMMAGANGADARMADIKERI</t>
  </si>
  <si>
    <t>KUBERABALAKRISHNAMADIKERI</t>
  </si>
  <si>
    <t>SOMGOUDAMARIGOUDAMADIKERI</t>
  </si>
  <si>
    <t>H L PUTTAIAHMANGALADEVI NAGARAMADIKERI</t>
  </si>
  <si>
    <t>M Y MOHAMMADS O YOUSUFFMADIKERI</t>
  </si>
  <si>
    <t>VINSENT HANSVINCENT COMPOUNDMADIKERI</t>
  </si>
  <si>
    <t>SMT KAMALAMMACHAMUNDESHWARI NAGARAMADIKERI</t>
  </si>
  <si>
    <t>SRI. V.C NARAYANA SHETTYGANAPATHY STREETMADIKERI</t>
  </si>
  <si>
    <t>D  CHAMIS O DASANMADIKERI</t>
  </si>
  <si>
    <t>A E  SHERATT13TH BLOCK  NO  115MADIKERI</t>
  </si>
  <si>
    <t>H  H  VENKATAPPASHASTHRINAGARAMADIKERI</t>
  </si>
  <si>
    <t>MA20605</t>
  </si>
  <si>
    <t>ASSISTANT ENGINEERPOLICE QTRS , MAITRIBHAVAN NEAR FMC COLLEGEMADIKERI</t>
  </si>
  <si>
    <t>A  A  NAGARAJAANNAYYACHARIMADIKERI</t>
  </si>
  <si>
    <t>B GOPALAKRISHNARACE COURSE ROADMADIKERI</t>
  </si>
  <si>
    <t>KUM  A K  LAKSHMID O  A  KRISHNAPPAMADIKERI</t>
  </si>
  <si>
    <t>SOWMAD51571</t>
  </si>
  <si>
    <t>H S PRAKASHAS/O SUBBAVidyanagar</t>
  </si>
  <si>
    <t>DEVARAJUCHENNAIAHMADIKERI</t>
  </si>
  <si>
    <t>M M IBRAHIMNO 61 2 24MADIKERI</t>
  </si>
  <si>
    <t>B RANGAPPAMANGALADEVI NAGARAMADIKERI</t>
  </si>
  <si>
    <t>K V PADMAPRABHACHAMUNDESHWARI NAGARAMADIKERI</t>
  </si>
  <si>
    <t>N G  MANUD NO 396MADIKERI</t>
  </si>
  <si>
    <t>SALEENABIUMMER SAHEBMADIKERI</t>
  </si>
  <si>
    <t>K B ACHAIAHMURNAD ROADMADIKERI</t>
  </si>
  <si>
    <t>RAMAKRISHNARAGHAVAMADIKERI</t>
  </si>
  <si>
    <t>AEH5662</t>
  </si>
  <si>
    <t>JUNIOR ASSISTANT ENGINEERDRINKING WATER ZILLA PARISHATMADIKERI</t>
  </si>
  <si>
    <t>M N NAGENDRA RAOMANGALADEVI NAGARAMADIKERI</t>
  </si>
  <si>
    <t>VINSENT HANSH NO 26 186 1 VINCENT COMPOUNDMADIKERI</t>
  </si>
  <si>
    <t>MA19329</t>
  </si>
  <si>
    <t>ASISTENT ENGINIYARELECTRICAL SUB DIVISIONMADIKERI</t>
  </si>
  <si>
    <t>K  M  MAHAMMADS O  K ABUBUKARMADIKERI</t>
  </si>
  <si>
    <t>M N KALAPPACOLLEGE ROADMADIKERI</t>
  </si>
  <si>
    <t>BHARATHIW O  GANESHMADIKERI</t>
  </si>
  <si>
    <t>N KUNJIRAMANBRAHMINS VALLEYMADIKERI</t>
  </si>
  <si>
    <t>H KHADARRANIPETMADIKERI</t>
  </si>
  <si>
    <t>AEH192</t>
  </si>
  <si>
    <t>C S GANAPATHYGOWLI STREETMADIKERI</t>
  </si>
  <si>
    <t>C C POOVAIAHCOLLEGE ROADMADIKERI</t>
  </si>
  <si>
    <t>N B NAZEERRACE COURSE ROADMADIKERI</t>
  </si>
  <si>
    <t>DISTRICT HORTICULTURAL OFFICEMYSORE ROADMADIKERI</t>
  </si>
  <si>
    <t>M  M  THAHIRCHAMUNDESWARI NAGARAMADIKERI</t>
  </si>
  <si>
    <t>B C DEVAIAHNEW EXTENTIONMADIKERI</t>
  </si>
  <si>
    <t>FATHIMAW O ADAMINDIRA NAGARA</t>
  </si>
  <si>
    <t>FOUSIYA BANUW/O MOHAMMAD RAFIQ,CONVENT ROAD,MADIKERI</t>
  </si>
  <si>
    <t>M  M  RIYAZS O MAHAMAD ALIMADIKERI</t>
  </si>
  <si>
    <t>CHIEF OFFICER T M CNEAR A V SCHOOLMADIKERI</t>
  </si>
  <si>
    <t>MA19390</t>
  </si>
  <si>
    <t>ASSISTANT ENGINEERELECTRICAL SUB DIVISIONMADIKERI</t>
  </si>
  <si>
    <t>V P SAROJININEAR A V SCHOOL BHAGAVATHY NAGARAMADIKERI</t>
  </si>
  <si>
    <t>K A JAREENAHOUSE NO 343MADIKERI</t>
  </si>
  <si>
    <t>AEH5317</t>
  </si>
  <si>
    <t>PRAMILA SHETTYW O KRISHNA SHETTIMADIKERI</t>
  </si>
  <si>
    <t>ANNA DORAIS O THIRUMALA SWAMIMADIKERI</t>
  </si>
  <si>
    <t>MAHAMAD GESRANIPETMADIKERI</t>
  </si>
  <si>
    <t>AEH2025</t>
  </si>
  <si>
    <t>C M APPAIAHS O MANDANNA  JUNIOR COLLEGE ROADMADIKERI</t>
  </si>
  <si>
    <t>AEH1697</t>
  </si>
  <si>
    <t>H C JAGADISHAL I C JAYANAGARMADIKERI</t>
  </si>
  <si>
    <t>B P UMESHMANGALADEVI NAGARAMADIKERI</t>
  </si>
  <si>
    <t>ABDUL KHADARS O  ABUMADIKERI</t>
  </si>
  <si>
    <t>M M UTHAIAHKANNANDA BANEMADIKERI</t>
  </si>
  <si>
    <t>ML21615</t>
  </si>
  <si>
    <t>MAIKAL JOSEFW O MAIKAMADIKERI</t>
  </si>
  <si>
    <t>MAHABALA  KGANAPATHY STREETMADIKERI</t>
  </si>
  <si>
    <t>CHINNA SWAMYADISHAKTHI TEMPALMADIKERI</t>
  </si>
  <si>
    <t>AEH700</t>
  </si>
  <si>
    <t>T  A  AHAMADS O  ABDULLAMADIKERI</t>
  </si>
  <si>
    <t>M  NASIMA BANUW O MEHABUD SHARIFMADIKERI</t>
  </si>
  <si>
    <t>M D SIDDIQS O S K MOHAMMAD ALIMADIKERI</t>
  </si>
  <si>
    <t>SMT  K K  LEELAW O  K  VENKAPPAMADIKERI</t>
  </si>
  <si>
    <t>DARASHAWMAHADEVAPETMADIKERI</t>
  </si>
  <si>
    <t>U R RAMAIAHCOLLEGE ROADMADIKERI</t>
  </si>
  <si>
    <t>SUPERINTENDENT OF POST OFFICEQUARTERSMADIKERI</t>
  </si>
  <si>
    <t>M S SADASHIVAGANAPATHY STREETMADIKERI</t>
  </si>
  <si>
    <t>K NATARAJAS O KURUPPUSWAMYMADIKERI</t>
  </si>
  <si>
    <t>GOVINDAMUNISWAMIMADIKERI</t>
  </si>
  <si>
    <t>SHIVASWAMYKATAKERI VILLAGEMADIKERI</t>
  </si>
  <si>
    <t>H  GOVINDARANIPETMADIKERI</t>
  </si>
  <si>
    <t>K S POOVAIAHSCHOOL ROADMADIKERI</t>
  </si>
  <si>
    <t>T V NAGARAJUS O VISHAKANTAIAHMADIKERI</t>
  </si>
  <si>
    <t>D K APPACHUPOLICE QUARTERSMADIKERI</t>
  </si>
  <si>
    <t>ML23449</t>
  </si>
  <si>
    <t>SMT  KAMALAW O  KITTUMADIKERI</t>
  </si>
  <si>
    <t>ARUMGAMS O KANDAIAHMADIKERI</t>
  </si>
  <si>
    <t>THE ASSISTANT EXECUTIVE ENGK H B QUARTERSMADIKERI</t>
  </si>
  <si>
    <t>K  N  GIRIJAW O LATE DEVARAJMADIKERI</t>
  </si>
  <si>
    <t>P P BALANMYSORE ROADMADIKERI</t>
  </si>
  <si>
    <t>M K MEDAPPAHILL ROADMADIKERI</t>
  </si>
  <si>
    <t>THE SUPERINTENDENT OF POLICEPOLICE QUARTERSMADIKERI</t>
  </si>
  <si>
    <t>H K ELAKAIAHCOLLEGE ROADMADIKERI</t>
  </si>
  <si>
    <t>T K NARAYANIW O T  K  DAMODARAMADIKERI</t>
  </si>
  <si>
    <t>ANANDA PUTRACOLLEGE ROADMADIKERI</t>
  </si>
  <si>
    <t>K N KESHAVAS O NANDIYARMADIKERI</t>
  </si>
  <si>
    <t>SMT  ASMAT ABDULW O ABDULMADIKERI</t>
  </si>
  <si>
    <t>ML23162</t>
  </si>
  <si>
    <t>ANITA M  GW O JANMADIKERI</t>
  </si>
  <si>
    <t>AEH512</t>
  </si>
  <si>
    <t>P M ACHAIAHBRAHMINS VALLEYMADIKERI</t>
  </si>
  <si>
    <t>SOMAPPACHAMUNDESWARI NAGARAMADIKERI</t>
  </si>
  <si>
    <t>SMT  H K  LALITHAW O  VINODHMADIKERI</t>
  </si>
  <si>
    <t>H  T  LAKSHMIW O THIMAPPAMADIKERI</t>
  </si>
  <si>
    <t>K R BHASKARCOLLEGE ROADMADIKERI</t>
  </si>
  <si>
    <t>H  K  SHIVAPPAMANGALADEVI NAGARAMADIKERI</t>
  </si>
  <si>
    <t>VENKATESHCOLLEGE ROADMADIKERI</t>
  </si>
  <si>
    <t>MADIMANGALADEVI NAGARAMADIKERI</t>
  </si>
  <si>
    <t>M  UGGAPPAMURNAD ROADMURNAD ROAD</t>
  </si>
  <si>
    <t>KAMALAMMAJAVARAIAHMADIKERI</t>
  </si>
  <si>
    <t>LAKSHAMIW O RAMGAMADIKERI</t>
  </si>
  <si>
    <t>K  GOPALAKRISHNAS O  RAMAKRISHNAMADIKERI</t>
  </si>
  <si>
    <t>FOUL SELESTIN LASREDOMURNAD ROADMURNAD ROAD</t>
  </si>
  <si>
    <t>AEH702</t>
  </si>
  <si>
    <t>FATHIMAINDIRA NAGARAMADIKERI</t>
  </si>
  <si>
    <t>KRISHNASWAMYMANGALADEVI NAGARAMADIKERI</t>
  </si>
  <si>
    <t>A N MONNAPPA NAIKCHAMUNDESHWARI NAGARAMADIKERI</t>
  </si>
  <si>
    <t>K  L  PRAKASHRANIPETMADIKERI</t>
  </si>
  <si>
    <t>KESHAVAIAHCOLLEGE ROADMADIKERI</t>
  </si>
  <si>
    <t>V  C  CHERIYANS O C  CHERIYANMADIKERI</t>
  </si>
  <si>
    <t>A M THIMMAIAHMAHADEVAPETMADIKERI</t>
  </si>
  <si>
    <t>SANNA ERANNACOLLEGE ROADMADIKERI</t>
  </si>
  <si>
    <t>P D SUBBAIAHCONVENT ROADMADIKERI</t>
  </si>
  <si>
    <t>VITTALA MURTHISARCL ENSPETARMADIKERI</t>
  </si>
  <si>
    <t>A W KALAIAHNEW EXTENTIONMADIKERI</t>
  </si>
  <si>
    <t>S L AZEEZCHAMUNDESHWARI NAGARAMADIKERI</t>
  </si>
  <si>
    <t>H K KUMARNEAR MUTTAPPA TEMPLEMADIKERI</t>
  </si>
  <si>
    <t>P B MUTHAPPASCHOOL ROADMADIKERI</t>
  </si>
  <si>
    <t>MA18250</t>
  </si>
  <si>
    <t>POLICE QUARTERSSBI ROADMADIKERI</t>
  </si>
  <si>
    <t>AEH1624</t>
  </si>
  <si>
    <t>ASSISTANT ENGINEERALL INDIA RADIOMADIKERI</t>
  </si>
  <si>
    <t>PARVATHIKRISHNAMADIKERI</t>
  </si>
  <si>
    <t>G H SAVITHRIRACE COURSE ROADMADIKERI</t>
  </si>
  <si>
    <t>SUPERINTENDENT OF POLICEPOLICEQUARTERS,,,//NEAR DAR QUARTERS</t>
  </si>
  <si>
    <t>AEH5015</t>
  </si>
  <si>
    <t>ASST  ENGINEERALL INDIA RADIO QUARTERSMADIKERI</t>
  </si>
  <si>
    <t>B T VENKATEGOWDACOLLEGE ROADMADIKERI</t>
  </si>
  <si>
    <t>B  M  BOPAIAHR T O  QUARTERS NO  17 11 10MADIKERI</t>
  </si>
  <si>
    <t>SMT  H K KAMALAW O H K KUMARMADIKERI</t>
  </si>
  <si>
    <t>EXECUTIVE OFFICERTALUK PANCHAYATHMadikeri</t>
  </si>
  <si>
    <t>V A SOMEGOWDAPENSION LINEMADIKERI</t>
  </si>
  <si>
    <t>SMT  M M  RAZIYAW O  N S  HAMEEDMADIKERI</t>
  </si>
  <si>
    <t>FOUZIYABANU W/O MOHAMMAD RAFEEKW/O MOHAMMAD RAFEEK8th block convent Road</t>
  </si>
  <si>
    <t>H LAKSHMAMMAMANGALADEVI NAGARAMADIKERI</t>
  </si>
  <si>
    <t>ACHUTHAS O  KRISHNAMADIKERI</t>
  </si>
  <si>
    <t>SMT  SUJATHAW O  BOPPANNAMADIKERI</t>
  </si>
  <si>
    <t>CHOWDER PRAMODCHAMUNDESWARI NAGARAMADIKERI</t>
  </si>
  <si>
    <t>MA17275</t>
  </si>
  <si>
    <t>R  TANGARAJUS O RAMA LINGAMADIKERI</t>
  </si>
  <si>
    <t>LISIW O KURUPAIAHMADIKERI</t>
  </si>
  <si>
    <t>K R DINESH KUMARS O K RAMAN KUTTI  NEAR MUTTAPPA TMMADIKERI</t>
  </si>
  <si>
    <t>T  GOPALAS O  THIRUMALA SWAMYMADIKERI</t>
  </si>
  <si>
    <t>K  V  RAMAKRISHNACHARIMANGALADEVI NAGARAMADIKERI</t>
  </si>
  <si>
    <t>KARINEESHACHAMUNDESHWARI NAGARAMADIKERI</t>
  </si>
  <si>
    <t>N R KALIMUTTUCOLLEGE ROADMADIKERI</t>
  </si>
  <si>
    <t>DISTRICT SESSION JUDGERACE COURSE ROADMADIKERI</t>
  </si>
  <si>
    <t>D  JOSEPHS O  DAASMADIKERI</t>
  </si>
  <si>
    <t>S MAHADEVAIAHKARAVALE BADAGAMADIKERI</t>
  </si>
  <si>
    <t>M G YOUSUFMURNAD ROADMURNAD ROAD</t>
  </si>
  <si>
    <t>MA18257</t>
  </si>
  <si>
    <t>M BASHAS O MUSA  SAB D  NO 398MADIKERI</t>
  </si>
  <si>
    <t>K  M  KRISHNAINDIRA NAGARAMADIKERI</t>
  </si>
  <si>
    <t>M Y MOHAMMADS O  LATE YOUSUFAZADNAGARA</t>
  </si>
  <si>
    <t>V V MARIAPPAKANNANDA BANEMADIKERI</t>
  </si>
  <si>
    <t>B.J.CHANGAPPAS/O GANAPAPATHY,14TH BLOCK,HIMAVANA LAYOUT,MADIKERI.S/o Ganapathy</t>
  </si>
  <si>
    <t>SMT  S P  JAMEELAW O  FAYAZMADIKERI</t>
  </si>
  <si>
    <t>S M  MOHAMMAD EASAD NO 4 43 2HILL ROAD</t>
  </si>
  <si>
    <t>HALLARI FAYAZCOLLEGE ROADMADIKERI</t>
  </si>
  <si>
    <t>CHANDRASHEKAR S/O V.M.RATHNAKARAMNGALADEVINAGARAMadikeri</t>
  </si>
  <si>
    <t>M D BAJEERCOLLEGE ROADMADIKERI</t>
  </si>
  <si>
    <t>G A SATHARNEAR NATIONAL AUTO MOBILEMADIKERI</t>
  </si>
  <si>
    <t>BHARATH KUMAR P SS/O SEETHARAM P A , OPP.TULASI BHAVANA, BLK NO23KANNANDEBANE, MADIKERI</t>
  </si>
  <si>
    <t>M H AQUILHILL ROADHILL ROAD</t>
  </si>
  <si>
    <t>K M JOYAPPACOLLEGE ROADMADIKERI</t>
  </si>
  <si>
    <t>AEH1984</t>
  </si>
  <si>
    <t>A R AYUBS O ABDUL RAHIMMADIKERI</t>
  </si>
  <si>
    <t>B A CHANDRASHEKARCOLLEGE ROADMADIKERI</t>
  </si>
  <si>
    <t>P B JOYAPPAPENSION LINEMADIKERI</t>
  </si>
  <si>
    <t>T K VENKATAPPAGANAPATHY STREETMADIKERI</t>
  </si>
  <si>
    <t>B  R  SUBRAYANGOVT  P W D  QTSMADIKERI</t>
  </si>
  <si>
    <t>AEH708</t>
  </si>
  <si>
    <t>M A MUTTANNACOLLEGE ROADMADIKERI</t>
  </si>
  <si>
    <t>N C POOVAIAHCOLLEGE ROADMADIKERI</t>
  </si>
  <si>
    <t>M M SUBBAIAHNEAR GOVERNMENT COLLEGEMADIKERI</t>
  </si>
  <si>
    <t>BQAEH2017</t>
  </si>
  <si>
    <t>EXECUTIVE ENGINEER ELEKEB 22MADIKERI</t>
  </si>
  <si>
    <t>AEH480</t>
  </si>
  <si>
    <t>S T RAJANCOLLEGE ROADMADIKERI</t>
  </si>
  <si>
    <t>K T SOMAPPACOLLEGE ROADMADIKERI</t>
  </si>
  <si>
    <t>H M PUTTAMMAW O MANJAIAH  H  NO 24MADIKERI</t>
  </si>
  <si>
    <t>M E ISMAILKANNANDA BANEMADIKERI</t>
  </si>
  <si>
    <t>RAVIKUMARRACE COURCE ROADMADIKERI</t>
  </si>
  <si>
    <t>T P BASAPPARACE COURCE ROADMADIKERI</t>
  </si>
  <si>
    <t>MUKTHARS O MOHAMMAD SABMADIKERI</t>
  </si>
  <si>
    <t>M.M.RESHMAW/O ISMAILCHAMUNDESHWARI NAGARA</t>
  </si>
  <si>
    <t>D S KRISHNAPPAGANAPATHI STREETMADIKERI</t>
  </si>
  <si>
    <t>H P SUBBANNAMANGALADEVI NAGARAMADIKERI</t>
  </si>
  <si>
    <t>AEH851</t>
  </si>
  <si>
    <t>R K  VITTALA MURTHYS 0  R M  KAMPANAIAHMADIKERI</t>
  </si>
  <si>
    <t>BUDDANAYAKCOLLEGE ROADMADIKERI</t>
  </si>
  <si>
    <t>N  RENUKAW O R  RAJAMADIKERI</t>
  </si>
  <si>
    <t>K PONNAPPARACE COURCE ROADMADIKERI</t>
  </si>
  <si>
    <t>P P APPANNACOLLEGE ROADMADIKERI</t>
  </si>
  <si>
    <t>K K NANAIAHGADDIGE THYAGARAJA COLONYMADIKERI</t>
  </si>
  <si>
    <t>P B PREMAW O P B BASAVARAJUMADIKERI</t>
  </si>
  <si>
    <t>THE SUPERINTENDENT OF POLICED A R  QUARTERSMADIKERI</t>
  </si>
  <si>
    <t>B  S  SURESHS O  LATE  SHRINIVAS SAITMADIKERI</t>
  </si>
  <si>
    <t>N K SHEKS/O MARKHAR MULLA1st Mail</t>
  </si>
  <si>
    <t>RADHA KRISHNARAOCOLLEGE ROADMADIKERI</t>
  </si>
  <si>
    <t>K P CHENGAPPACOLLEGE ROADMADIKERI</t>
  </si>
  <si>
    <t>AEH1585</t>
  </si>
  <si>
    <t>C B MACHAVVAMALLIKARJUNA NAGARAMADIKERI</t>
  </si>
  <si>
    <t>N N DEVAIAHRACE COURCE ROADMADIKERI</t>
  </si>
  <si>
    <t>A T RANGAPPACOLLEGE ROADMADIKERI</t>
  </si>
  <si>
    <t>THE COMMISSIONERC M C  SAMUDAYA BHAVANAMADIKERI</t>
  </si>
  <si>
    <t>AEH243</t>
  </si>
  <si>
    <t>S P POONACHANEAR UPPER HOSTELMADIKERI</t>
  </si>
  <si>
    <t>A P KUSHALAPPACOLLEGE ROADMADIKERI</t>
  </si>
  <si>
    <t>BQAEH2019</t>
  </si>
  <si>
    <t>EXECUTIVE ENGINEER  ELEKEB 19 MAHADEVA  L M  NAPOKLUMADIKERI</t>
  </si>
  <si>
    <t>MALLEGOWDACHAMUNDESWARI NAGARAMADIKERI</t>
  </si>
  <si>
    <t>KAVERIW O VISHVANTHMADIKERI</t>
  </si>
  <si>
    <t>NOORJANADAMMADIKERI</t>
  </si>
  <si>
    <t>K C MADAPPAPENSION LINEMADIKERI</t>
  </si>
  <si>
    <t>M T MUDDAIAH[OLD P T SCHOOL]RACE COURSE ROAD</t>
  </si>
  <si>
    <t>AEH5398</t>
  </si>
  <si>
    <t>K H S D PMADIKERIMADIKERI</t>
  </si>
  <si>
    <t>ML22262</t>
  </si>
  <si>
    <t>A  VAZEERS O ABDUL RAZAKMADIKERI</t>
  </si>
  <si>
    <t>ML23450</t>
  </si>
  <si>
    <t>MAMMUBHERIGANAPATHY STREETMADIKERI</t>
  </si>
  <si>
    <t>P SOMAPPACOLLEGE ROADMADIKERI</t>
  </si>
  <si>
    <t>A A CHANDRASHEKARS O A S ACHUTHAMADIKERI</t>
  </si>
  <si>
    <t>K M RUKIYAVALLY VILLAMADIKERI</t>
  </si>
  <si>
    <t>SOWMDK49908</t>
  </si>
  <si>
    <t>SAVITHASAVITHAW/o K.R.Prabhakar</t>
  </si>
  <si>
    <t>ASSISTANT EXECUTIVE ENGINEERSY NO 22/1 AND 22/2,PWD DEPARTMENT</t>
  </si>
  <si>
    <t>AEH697</t>
  </si>
  <si>
    <t>SRI. GILBART RODRIGUES, S/O. FRANCIS RODRIGUESNEAR RAGHAVENDRA TEMPLEUPPER HOSTEL ROAD</t>
  </si>
  <si>
    <t>AEH695</t>
  </si>
  <si>
    <t>SMT  HAMEEDA BIW O MOHAMMAD KASIMMADIKERI</t>
  </si>
  <si>
    <t>H N THIMMAIAHMYSORE ROADMADIKERI</t>
  </si>
  <si>
    <t>T RAJENDRACHAMUNDESHWARI NAGARAMADIKERI</t>
  </si>
  <si>
    <t>JAVARE GOWDACHAINGATE HOUSING BOARDMADIKERI</t>
  </si>
  <si>
    <t>MA19767</t>
  </si>
  <si>
    <t>KRISHANA SALIYANS O LATE SHIVAPPA PUJARIMADIKERI</t>
  </si>
  <si>
    <t>AEH705</t>
  </si>
  <si>
    <t>N  NAGARAJUW O NEGGE GOWDAMADIKERI</t>
  </si>
  <si>
    <t>B A SUNDARIW O B KARIAPPA  IBNI VALAWADIMADIKERI</t>
  </si>
  <si>
    <t>S  DAMODARA NAIKAS O SHESHAPPA NAIKAMADIKERI</t>
  </si>
  <si>
    <t>B  SHIVAS O  B  BASAPPATHALATHMANE P O</t>
  </si>
  <si>
    <t>T M APPUS O MUTTANNAGADIKE THYAGARAJ COLONY</t>
  </si>
  <si>
    <t>P M RAJUS O P MUTTUMADIKERI</t>
  </si>
  <si>
    <t>NAGARAJUVISHAKANTAIAHMADIKERI</t>
  </si>
  <si>
    <t>M  H  MAHAMAD ALIB  18MADIKERI</t>
  </si>
  <si>
    <t>R T O QUARTERSR T O QUARTERSMADIKERI</t>
  </si>
  <si>
    <t>AEH1985</t>
  </si>
  <si>
    <t>ABDUL LATHIEFS O ABDUL RAHAMANMADIKERI</t>
  </si>
  <si>
    <t>AEH699</t>
  </si>
  <si>
    <t>AEH1007</t>
  </si>
  <si>
    <t>KATHLEEN SHERRAHGOWLI STREETMADIKERI</t>
  </si>
  <si>
    <t>AEH606</t>
  </si>
  <si>
    <t>G RAJENDRAGANAPATHI STREETMADIKERI</t>
  </si>
  <si>
    <t>MDWP621</t>
  </si>
  <si>
    <t>D  A  R  HOUSESBI ROADMADIKERI</t>
  </si>
  <si>
    <t>K K GIRISHINDIRA NAGARS/O KUNHA</t>
  </si>
  <si>
    <t>AEH4683</t>
  </si>
  <si>
    <t>DIVISIONAL ENGINEER ADM  PLGP T QUARTERS  K H B COLONYMADIKERI</t>
  </si>
  <si>
    <t>G  MANJUNATH14 BLOCK 83 2MADIKERI</t>
  </si>
  <si>
    <t>SMT KAMALAMMACHAMUNDESWARI NAGARAMADIKERI</t>
  </si>
  <si>
    <t>R S  RAJUS O LATE SHANKARMADIKERI</t>
  </si>
  <si>
    <t>T K KALAPPACOLLEGE ROADMADIKERI</t>
  </si>
  <si>
    <t>T S GANAPATHYKANNANDA BANEMADIKERI</t>
  </si>
  <si>
    <t>AEH176A</t>
  </si>
  <si>
    <t>V  P  C  MAHADEVAKANAKADAS ROADMADIKERI</t>
  </si>
  <si>
    <t>M  E  HANEEFS O  IDDINABA  BLOCK 8  MALLIKARJUNANAGARAMADIKERI</t>
  </si>
  <si>
    <t>HEAD MASTERG P  SCHOOOLMADIKERI</t>
  </si>
  <si>
    <t>SAROJACHAMUNDESWARI NAGARAMADIKERI</t>
  </si>
  <si>
    <t>AEH265</t>
  </si>
  <si>
    <t>B M MONNAPPAA C QUATRESMADIKERI</t>
  </si>
  <si>
    <t>A  G  SADASHIVAA O A  G  GANGADARAMADIKERI</t>
  </si>
  <si>
    <t>SMT  M  RANIW O  D  MICHAELMADIKERI</t>
  </si>
  <si>
    <t>M E HANEEFS/O IDDINABBANEAR MUTHAPPA TEMPLE</t>
  </si>
  <si>
    <t>P V MONNAPPACOLLEGE ROADMADIKERI</t>
  </si>
  <si>
    <t>AEH696</t>
  </si>
  <si>
    <t>SABASTIN D SOSES O UYISA D SOUSEMADIKERI</t>
  </si>
  <si>
    <t>ML22924</t>
  </si>
  <si>
    <t>M S RAJAPPAS O SUBBAIAHMADIKERI</t>
  </si>
  <si>
    <t>AEH269</t>
  </si>
  <si>
    <t>DR BOPAIAHASHANTHI NIKETHANMADIKERI</t>
  </si>
  <si>
    <t>H G GANGADHARANEAR MUTTAPPA TEMPLEMADIKERI</t>
  </si>
  <si>
    <t>M D ALISHEBACOLLEGE ROADMADIKERI</t>
  </si>
  <si>
    <t>KRISHNA SALIYANMADIKERIMADIKERI</t>
  </si>
  <si>
    <t>MA18246</t>
  </si>
  <si>
    <t>B M MAHADEVAIAHCOLLEGE ROADMADIKERI</t>
  </si>
  <si>
    <t>B.J.CHANGAPPAB.J.CHANGAPPAS/o Ganapathy</t>
  </si>
  <si>
    <t>B N RAVIS O NARAYAN SHETTYMADIKERI</t>
  </si>
  <si>
    <t>B K DECHAVVAMYSORE ROADMADIKERI</t>
  </si>
  <si>
    <t>ML21857</t>
  </si>
  <si>
    <t>SMT MUTHAMMAGUNATHMADIKERI</t>
  </si>
  <si>
    <t>SUMATHIPUTTANI NAGARAMADIKERI</t>
  </si>
  <si>
    <t>M A MAFEEDS O M AKBAR  NEAR MUTTAPPA TEMPLEMADIKERI</t>
  </si>
  <si>
    <t>V  B  RAMESHV  L  BABUMADIKERI</t>
  </si>
  <si>
    <t>K H THAHEERAW O IBRAHIM  BLOCK NO 24MADIKERI</t>
  </si>
  <si>
    <t>M G ABDUL LATHIFKANNANDA BANEMADIKERI</t>
  </si>
  <si>
    <t>M K HARIDASKANNANDA BANEMADIKERI</t>
  </si>
  <si>
    <t>R S NARAYANANEAR MUTTAPPA TEMPLEMADIKERI</t>
  </si>
  <si>
    <t>AEH529</t>
  </si>
  <si>
    <t>D P YOGESH[D P NAGAMMA]MADIKERI</t>
  </si>
  <si>
    <t>SAIYAD JAKIR HUSENARGUNDI BAILMADIKERI</t>
  </si>
  <si>
    <t>H P HONNAMMASIDDAPUR ROADMADIKERI</t>
  </si>
  <si>
    <t>ASSISTANT EXECUTIVE ENGINEERSY NO 22/1 AND 22/2PWD DEPARTMENT</t>
  </si>
  <si>
    <t>N L ANNAIAHD A R  QUARTERSMADIKERI</t>
  </si>
  <si>
    <t>SUPERINTENDENT OF POLICEPOLICEQUARTERS,,,,,,/NEAR DAR QUARTERS</t>
  </si>
  <si>
    <t>M N THIMMAIAHSUBRAMANYANAGARMADIKERI</t>
  </si>
  <si>
    <t>AEH1333</t>
  </si>
  <si>
    <t>R K VITTALAMURTHYDOOR NO 172 1  SUB INSPECTOR EXCISEMADIKERI</t>
  </si>
  <si>
    <t>K  C  THIMMAIAHS O  K  CHINNAPPAMADIKERI</t>
  </si>
  <si>
    <t>K  RAVEESHK H B  COLONYKARVALE BADAGA</t>
  </si>
  <si>
    <t>MA17915</t>
  </si>
  <si>
    <t>SHIVADAS K BMANGALADEVI NAGARAMADIKERI</t>
  </si>
  <si>
    <t>S M BELLAPPAS O S S MOTAIAHMADIKERI</t>
  </si>
  <si>
    <t>A  ADAMARTHAR KOLASMADIKERI</t>
  </si>
  <si>
    <t>GAJENDRACHAMUNDESWARI NAGARAMADIKERI</t>
  </si>
  <si>
    <t>AEH913</t>
  </si>
  <si>
    <t>P P NANJUNDASURYODAYA NILAYAMADIKERI</t>
  </si>
  <si>
    <t>AEH826</t>
  </si>
  <si>
    <t>D M NANJAPPAMAHADEVPETMADIKERI</t>
  </si>
  <si>
    <t>D P SHANKARAMMAW O D S PARAMESHWARA 1 53 2MADIKERI</t>
  </si>
  <si>
    <t>AEH2244</t>
  </si>
  <si>
    <t>CHIEF EXECUTIVE OFFICERFORT AREAMADIKERI</t>
  </si>
  <si>
    <t>BQAEH2012</t>
  </si>
  <si>
    <t>EXECUTIVE ENGINEER ELEKEB 16 L ANANTHA RAO  A L MMADIKERI</t>
  </si>
  <si>
    <t>ZAREENAMUNNAMADIKERI</t>
  </si>
  <si>
    <t>M MUNEERS O ABDUL REHAMANMADIKERI</t>
  </si>
  <si>
    <t>K M SEETHAVVASR  COLLEGE ROADMADIKERI</t>
  </si>
  <si>
    <t>AEH862</t>
  </si>
  <si>
    <t>MAMMU BHERIGANAPATHI STREETMADIKERI</t>
  </si>
  <si>
    <t>AEH13</t>
  </si>
  <si>
    <t>THE PRINCIPALGOVT JUNIOR COLLEGEMADIKERI</t>
  </si>
  <si>
    <t>AEH441</t>
  </si>
  <si>
    <t>S ABDUL GAFFARGANAPATHI STREETMADIKERI</t>
  </si>
  <si>
    <t>AEH3623</t>
  </si>
  <si>
    <t>H  A  APPANNAMANGALORE ROADMADIKERI</t>
  </si>
  <si>
    <t>K  A  GANAPATHIS O  APPAIAHMADIKERI</t>
  </si>
  <si>
    <t>BQAEH2013</t>
  </si>
  <si>
    <t>EXECUTIVE ENGINEER ELEEXECUTIVE ENGINEERMADIKERI</t>
  </si>
  <si>
    <t>SUPERINTENDENT OF POLICEPOLICEQUARTERS/,,,,,,,,,,.NEAR DAR QUARTERS</t>
  </si>
  <si>
    <t>H  M  RAVIS O MALINGAMADIKERI</t>
  </si>
  <si>
    <t>AEH1609</t>
  </si>
  <si>
    <t>B S THANGAVVAGALIBEDUR ROADMADIKERI</t>
  </si>
  <si>
    <t>M  C  BABUTHANIYA NAIKAMADIKERI</t>
  </si>
  <si>
    <t>M D MUTHAPPACOLLEGE ROADMADIKERI</t>
  </si>
  <si>
    <t>M K  SIDDARTHS O M  KRISHNAMADIKERI</t>
  </si>
  <si>
    <t>AEH520</t>
  </si>
  <si>
    <t>AEH1116</t>
  </si>
  <si>
    <t>M A ANANDAKANNANDABANEMADIKERI</t>
  </si>
  <si>
    <t>AEH191</t>
  </si>
  <si>
    <t>SHANTHA MALLAPPAMAHADEVPETMADIKERI</t>
  </si>
  <si>
    <t>T V NAIDU2 64 2 INSIDE KODAGU KAVERY PRESSMADIKERI</t>
  </si>
  <si>
    <t>ZURABIMADIKERIMADIKERI</t>
  </si>
  <si>
    <t>AEH267</t>
  </si>
  <si>
    <t>K B MACHAIAHKUMBALAGERI UKKADAMADIKERI</t>
  </si>
  <si>
    <t>M D ISMAILS O MOHIDUMADIKERI</t>
  </si>
  <si>
    <t>K  U  RAVI THAMAIAHMALLIKARJUNA NAGARAMADIKERI</t>
  </si>
  <si>
    <t>KM228</t>
  </si>
  <si>
    <t>P KAMALAD O M PANCHAPPAMADIKERI</t>
  </si>
  <si>
    <t>VIRAJPET</t>
  </si>
  <si>
    <t>1022</t>
  </si>
  <si>
    <t>PATRIC DSOUZABOIKERI ROAD,VIRAJPET</t>
  </si>
  <si>
    <t>1063</t>
  </si>
  <si>
    <t>V.I.MUTHANNAKALLU KORE,VIRAJPET</t>
  </si>
  <si>
    <t>1095</t>
  </si>
  <si>
    <t>M.T.BHEEMAIAHMEENPET,VIRAJPET</t>
  </si>
  <si>
    <t>15/12/2017</t>
  </si>
  <si>
    <t>1097</t>
  </si>
  <si>
    <t>S.I.OF TOWN POLICE STATIONPOLICE QUATERS, MEENPET,VIRAJPET</t>
  </si>
  <si>
    <t>21/02/2017</t>
  </si>
  <si>
    <t>1149</t>
  </si>
  <si>
    <t>NOOR JAHAN MANNAMEENPET,VIRAJPET</t>
  </si>
  <si>
    <t>03/05/2013</t>
  </si>
  <si>
    <t>1162</t>
  </si>
  <si>
    <t>E.K.KRISHNASHIVKERI,VIRAJPET</t>
  </si>
  <si>
    <t>1174</t>
  </si>
  <si>
    <t>S.K ABDUL GAFOORPANJARAPET,VIRAJPET</t>
  </si>
  <si>
    <t>26/03/2015</t>
  </si>
  <si>
    <t>1196</t>
  </si>
  <si>
    <t>M.MOIDUMERCHANT,VIRAJPET</t>
  </si>
  <si>
    <t>12068</t>
  </si>
  <si>
    <t>SHAMINAW/O JAMIR,VIRAJPET</t>
  </si>
  <si>
    <t>122</t>
  </si>
  <si>
    <t>S.K HAFEEZIR RAHEMANGONIKOPPAL ROAD,VIRAJPET</t>
  </si>
  <si>
    <t>15/11/2014</t>
  </si>
  <si>
    <t>12273</t>
  </si>
  <si>
    <t>A.E.SIVAKUMARS/O.A.A ESHWARA,VIRAJPET</t>
  </si>
  <si>
    <t>1230</t>
  </si>
  <si>
    <t>M.U.YOUSUFFNEHARU NAGAR,VIRAJPET</t>
  </si>
  <si>
    <t>1233</t>
  </si>
  <si>
    <t>M.U.YOUSUFFNEHRU NAGAR,VIRAJPET</t>
  </si>
  <si>
    <t>12469</t>
  </si>
  <si>
    <t>B.P.SOMAIHANEAR JUNIOR COLLEGE,VIRAJPET</t>
  </si>
  <si>
    <t>16/02/2017</t>
  </si>
  <si>
    <t>1248</t>
  </si>
  <si>
    <t>T.K.SREEKANTH SHETTYTELUGU STREET,VIRAJPET</t>
  </si>
  <si>
    <t>12847</t>
  </si>
  <si>
    <t>JOSHEF VICTER-,VIRAJPET</t>
  </si>
  <si>
    <t>12871</t>
  </si>
  <si>
    <t>SRI.H.DASASHIVAKERI,VIRAJPET</t>
  </si>
  <si>
    <t>12874</t>
  </si>
  <si>
    <t>H.VENKATESHSHIVAKERI,VIRAJPET</t>
  </si>
  <si>
    <t>12875</t>
  </si>
  <si>
    <t>H.KALAVATHIAIYYAPPA BETTA,VIRAJPET</t>
  </si>
  <si>
    <t>1306</t>
  </si>
  <si>
    <t>ABDUL AZZEZPANJARAPET,PANJARAPET</t>
  </si>
  <si>
    <t>26/03/2016</t>
  </si>
  <si>
    <t>13125</t>
  </si>
  <si>
    <t>S.H.AMEERBANUNEAR BUS STAND VIRAJPET,VIRAJPET</t>
  </si>
  <si>
    <t>13546</t>
  </si>
  <si>
    <t>SMT.P.NAGAMMAAIYAPPA BETTA,VIRAJPET</t>
  </si>
  <si>
    <t>13550</t>
  </si>
  <si>
    <t>B.A.AHAMUDULLAKHANMURNAD ROAD,VIRAJPET</t>
  </si>
  <si>
    <t>1415</t>
  </si>
  <si>
    <t>P.MOHAMMADSUNNADABEEDI,VIRAJPET</t>
  </si>
  <si>
    <t>1427</t>
  </si>
  <si>
    <t>M.A KHADERTELUGU STREET,VIRAJPET</t>
  </si>
  <si>
    <t>1430</t>
  </si>
  <si>
    <t>K.MOOSAMALBAR ROAD,VIRAJPET</t>
  </si>
  <si>
    <t>1451</t>
  </si>
  <si>
    <t>H.S.RANGASHIVKERI,VIRAJPET</t>
  </si>
  <si>
    <t>28/05/2015</t>
  </si>
  <si>
    <t>1517</t>
  </si>
  <si>
    <t>RAGHAVACHARICHICKPET,VIRAJPET</t>
  </si>
  <si>
    <t>1530</t>
  </si>
  <si>
    <t>K.K MANDANNAPANJARAPET,VIRAJPET</t>
  </si>
  <si>
    <t>27/05/2019</t>
  </si>
  <si>
    <t>1538</t>
  </si>
  <si>
    <t>A.JALEELTELUGU STREET,VIRAJPET</t>
  </si>
  <si>
    <t>1551</t>
  </si>
  <si>
    <t>A.M HUSSAINBENGALI STREET,VIRAJPET</t>
  </si>
  <si>
    <t>31/07/2019</t>
  </si>
  <si>
    <t>1555</t>
  </si>
  <si>
    <t>S.H.MEHRABANUDEVANGA STREET,VIRAJPET</t>
  </si>
  <si>
    <t>1557</t>
  </si>
  <si>
    <t>S.N.NARAYANACHICKPET,VIRAJPET</t>
  </si>
  <si>
    <t>1606</t>
  </si>
  <si>
    <t>C.B.NEELAVVAGANDHI NAGAR,VIRAJPET</t>
  </si>
  <si>
    <t>02/05/2017</t>
  </si>
  <si>
    <t>1623</t>
  </si>
  <si>
    <t>MRS.POLY SUBBAIAHTELUGU STREET,VIRAJPET</t>
  </si>
  <si>
    <t>1680</t>
  </si>
  <si>
    <t>T.R SRINIVASNEHARU NAGAR,VIRAJPET</t>
  </si>
  <si>
    <t>1794</t>
  </si>
  <si>
    <t>K.V.SAROJINITELUGU STREET,VIRAJPET</t>
  </si>
  <si>
    <t>1825</t>
  </si>
  <si>
    <t>K. RANI KARIAPPAJAIN STREET,VIRAJPET</t>
  </si>
  <si>
    <t>1869</t>
  </si>
  <si>
    <t>K.G.RAMESHBLACK SMITH,VIRAJPET</t>
  </si>
  <si>
    <t>18/01/2016</t>
  </si>
  <si>
    <t>1975</t>
  </si>
  <si>
    <t>H.M.ANANDSUNKADA KATTE,VIRAJPET</t>
  </si>
  <si>
    <t>2022</t>
  </si>
  <si>
    <t>20225</t>
  </si>
  <si>
    <t>C.H KARUNA KARANBEHIND C.P.C LORRY BUILDING,VIRAJPET</t>
  </si>
  <si>
    <t>2059</t>
  </si>
  <si>
    <t>SRI SHAFITELUGU STREET,VIRAJPET</t>
  </si>
  <si>
    <t>18/01/2021</t>
  </si>
  <si>
    <t>2061</t>
  </si>
  <si>
    <t>NOORJAHANMALEMAHADESHWARA TEMPLE,VIRAJPET</t>
  </si>
  <si>
    <t>26/01/2015</t>
  </si>
  <si>
    <t>20673</t>
  </si>
  <si>
    <t>LINGA RAJUNEAR S.B.I,VIRAJPET</t>
  </si>
  <si>
    <t>21146</t>
  </si>
  <si>
    <t>S.A FATHIMAW/O GAFOOR SHARIFF,OPP R.R THEATER</t>
  </si>
  <si>
    <t>21179</t>
  </si>
  <si>
    <t>N.K KUTTAPPAPANJARAPET,VIRAJPET</t>
  </si>
  <si>
    <t>2149</t>
  </si>
  <si>
    <t>2164</t>
  </si>
  <si>
    <t>MARY DSILVAKALLU KORE,VIRAJPET</t>
  </si>
  <si>
    <t>2191</t>
  </si>
  <si>
    <t>SMT.K.P.KAVERAMMAAPPAIAH SWAMY ROAD,VIRAJPET</t>
  </si>
  <si>
    <t>2212</t>
  </si>
  <si>
    <t>P.N.GANESH KUMARDEVANGA STREET,VIRAJPET</t>
  </si>
  <si>
    <t>09/12/2019</t>
  </si>
  <si>
    <t>222</t>
  </si>
  <si>
    <t>THE SECTION OFFICERP.W.D QUATERS,JAIN STREET</t>
  </si>
  <si>
    <t>2231</t>
  </si>
  <si>
    <t>H.H.GOPALNEAR POLICE STATION,VIRAJPET</t>
  </si>
  <si>
    <t>22333</t>
  </si>
  <si>
    <t>P.RAGHAVANMALBAR ROAD,VIRAJPET</t>
  </si>
  <si>
    <t>15/07/2020</t>
  </si>
  <si>
    <t>2244</t>
  </si>
  <si>
    <t>T.P.RUKMANITELUGU STREET,VIRAJPET</t>
  </si>
  <si>
    <t>19/02/2020</t>
  </si>
  <si>
    <t>2249</t>
  </si>
  <si>
    <t>PRAKASH C.P S/O LATE KUNHIKANNANNEAR K.S.R.T.C,GONIKOPPAL ROAD</t>
  </si>
  <si>
    <t>11/01/2019</t>
  </si>
  <si>
    <t>225</t>
  </si>
  <si>
    <t>THE PRESIDENTMARIYAMMA TEMPLE,SHIVKERI</t>
  </si>
  <si>
    <t>2250</t>
  </si>
  <si>
    <t>PRAKASH C.P S/O LATE KUNHIKANNANNEAR K.S.R.T.C,VIRAJPET</t>
  </si>
  <si>
    <t>2251</t>
  </si>
  <si>
    <t>K.T.PARVATHYCHICKPET,VIRAJPET</t>
  </si>
  <si>
    <t>2298</t>
  </si>
  <si>
    <t>S.CHANDRA ACHARYJAIN STREET,VIRAJPET</t>
  </si>
  <si>
    <t>23155</t>
  </si>
  <si>
    <t>CHINNAPPAN.CHAUNAGAR,VIRAJPET</t>
  </si>
  <si>
    <t>23393</t>
  </si>
  <si>
    <t>B.R.KALEEL AHAMADNEAR GOWRI TANK,VIRAJPET</t>
  </si>
  <si>
    <t>20/09/2018</t>
  </si>
  <si>
    <t>2340</t>
  </si>
  <si>
    <t>S.H ABDUL RAHAMANNEAR BUS STAND VIRAJPET,VIRAJPET</t>
  </si>
  <si>
    <t>2352</t>
  </si>
  <si>
    <t>G.K ABDUL RASHHEDGONIKOPPAL ROAD,VIRAJPET</t>
  </si>
  <si>
    <t>04/02/2020</t>
  </si>
  <si>
    <t>2353</t>
  </si>
  <si>
    <t>24479</t>
  </si>
  <si>
    <t>NALINI MUTHAPPAMALBAR ROAD,VIRAJPET</t>
  </si>
  <si>
    <t>29/03/2019</t>
  </si>
  <si>
    <t>2482</t>
  </si>
  <si>
    <t>YASHODA GANAPATHY@ AMMACCANEAR T.M.C,VIRAJPET</t>
  </si>
  <si>
    <t>28/02/2020</t>
  </si>
  <si>
    <t>25075</t>
  </si>
  <si>
    <t>P.K.KAMALAKSHIW/O.V.BALU,AIYAPPA BETTA</t>
  </si>
  <si>
    <t>25111</t>
  </si>
  <si>
    <t>T.M.DHANALAKSHMIW/O.MUKUNDA,AIYAPPA BETTA</t>
  </si>
  <si>
    <t>25125</t>
  </si>
  <si>
    <t>A.S.SATHISHAIYYABETTA,VIRAJPET</t>
  </si>
  <si>
    <t>25130</t>
  </si>
  <si>
    <t>CHOUTHISH NARONHAS/O JOSEPH NARONHA,GANDHI NAGAR</t>
  </si>
  <si>
    <t>25396</t>
  </si>
  <si>
    <t>M.M RAJUS/O M.MADHUVAN,VIRAJPET</t>
  </si>
  <si>
    <t>07/03/2020</t>
  </si>
  <si>
    <t>25415</t>
  </si>
  <si>
    <t>SMT.N.T.VASATHID/O THANGAPPA,VIRAJPET</t>
  </si>
  <si>
    <t>27/02/2020</t>
  </si>
  <si>
    <t>25494</t>
  </si>
  <si>
    <t>H.N.JAYALAKSHMIW/O H.K.PALANI,VIRAJPET</t>
  </si>
  <si>
    <t>24/02/2020</t>
  </si>
  <si>
    <t>2602</t>
  </si>
  <si>
    <t>2616</t>
  </si>
  <si>
    <t>26172</t>
  </si>
  <si>
    <t>A.C.SABASTINGANDHI NAGAR,VIRAJPET</t>
  </si>
  <si>
    <t>2690</t>
  </si>
  <si>
    <t>I.P.NANJAMMAGANDHI NAGAR,VIRAJPET</t>
  </si>
  <si>
    <t>17/01/2015</t>
  </si>
  <si>
    <t>2697</t>
  </si>
  <si>
    <t>THE PRESIDENTBISMILLA SHAVALLY MAKAN,VIRAJPET</t>
  </si>
  <si>
    <t>2757</t>
  </si>
  <si>
    <t>P.P.MOOSEMEENPET,VIRAJPET</t>
  </si>
  <si>
    <t>24/11/2020</t>
  </si>
  <si>
    <t>2758</t>
  </si>
  <si>
    <t>KUNJI KANNANMEENPET,VIRAJPET</t>
  </si>
  <si>
    <t>2766</t>
  </si>
  <si>
    <t>M.M ABDUL MAJEED KHANMALBAR ROAD,VIRAJPET</t>
  </si>
  <si>
    <t>278</t>
  </si>
  <si>
    <t>2798</t>
  </si>
  <si>
    <t>N.RAJAARIKERY,SUNNADABEEDI</t>
  </si>
  <si>
    <t>03/12/2016</t>
  </si>
  <si>
    <t>2910</t>
  </si>
  <si>
    <t>SMT BEEBIJANMOGARA STREET,VIRAJPET</t>
  </si>
  <si>
    <t>2917</t>
  </si>
  <si>
    <t>RAMACHANDRAMICRO,-</t>
  </si>
  <si>
    <t>2930</t>
  </si>
  <si>
    <t>H.SAROJAAPPAIYASWAMY ROAD,VIRAJPET</t>
  </si>
  <si>
    <t>3009</t>
  </si>
  <si>
    <t>M.M ISMAILMALBAR ROAD,VIRAJPET</t>
  </si>
  <si>
    <t>14/03/2014</t>
  </si>
  <si>
    <t>3068</t>
  </si>
  <si>
    <t>H.ANGALAS/O.GOPAL,ARASUNAGAR</t>
  </si>
  <si>
    <t>3082</t>
  </si>
  <si>
    <t>S.SUBBAIAHS/O.BELLIAPPA,ARASUNAGAR</t>
  </si>
  <si>
    <t>3093</t>
  </si>
  <si>
    <t>K.S.KUNHIRAMS/O.SHANKAR,VIRAJPET</t>
  </si>
  <si>
    <t>3097</t>
  </si>
  <si>
    <t>K.J.ANTHONYS/O.JACOB,ARASUNAGAR</t>
  </si>
  <si>
    <t>3121</t>
  </si>
  <si>
    <t>P.C.RAJUW/O.RAGHAVA,VIRAJPET</t>
  </si>
  <si>
    <t>3123</t>
  </si>
  <si>
    <t>K.B.SURENDRAS/O BHASKARA,-</t>
  </si>
  <si>
    <t>3144</t>
  </si>
  <si>
    <t>RIYAZ SHARIFFNEAR PVT BUS STAND,VIRAJPET</t>
  </si>
  <si>
    <t>3157</t>
  </si>
  <si>
    <t>M.M.SILVA-,-</t>
  </si>
  <si>
    <t>3237</t>
  </si>
  <si>
    <t>B.H ERAPPAPANJARAPET,VIRAJPET</t>
  </si>
  <si>
    <t>3355</t>
  </si>
  <si>
    <t>3375</t>
  </si>
  <si>
    <t>SMT RADHAARASUNAGAR,VIRAJPET</t>
  </si>
  <si>
    <t>3377</t>
  </si>
  <si>
    <t>08/05/2017</t>
  </si>
  <si>
    <t>3409</t>
  </si>
  <si>
    <t>K,S,SURENDRANEAR  JUNIOR COLLEGE,VIRAJPET</t>
  </si>
  <si>
    <t>341</t>
  </si>
  <si>
    <t>P.F.PINTOCHICKPET,VIRAJPET</t>
  </si>
  <si>
    <t>3549</t>
  </si>
  <si>
    <t>46700</t>
  </si>
  <si>
    <t>PUNITH S/O MUTTHACHENNAGI,CHANNAYANAKOTE</t>
  </si>
  <si>
    <t>522</t>
  </si>
  <si>
    <t>THAIR HUSSAINMOGARA STREET,VIRAJPET</t>
  </si>
  <si>
    <t>535</t>
  </si>
  <si>
    <t>S.I.OF TOWN POLICE STATIONPOLICE QUATERS,VIRAJPET</t>
  </si>
  <si>
    <t>536</t>
  </si>
  <si>
    <t>30/07/2019</t>
  </si>
  <si>
    <t>537</t>
  </si>
  <si>
    <t>538</t>
  </si>
  <si>
    <t>539</t>
  </si>
  <si>
    <t>13/01/2021</t>
  </si>
  <si>
    <t>540</t>
  </si>
  <si>
    <t>541</t>
  </si>
  <si>
    <t>542</t>
  </si>
  <si>
    <t>543</t>
  </si>
  <si>
    <t>544</t>
  </si>
  <si>
    <t>S.I.OF POLICE QUATERSPOLICE QUATERS, MEENPET,VIRAJPET</t>
  </si>
  <si>
    <t>545</t>
  </si>
  <si>
    <t>08/12/2020</t>
  </si>
  <si>
    <t>555</t>
  </si>
  <si>
    <t>13/03/2020</t>
  </si>
  <si>
    <t>560</t>
  </si>
  <si>
    <t>566</t>
  </si>
  <si>
    <t>574</t>
  </si>
  <si>
    <t>19/02/2019</t>
  </si>
  <si>
    <t>577</t>
  </si>
  <si>
    <t>607</t>
  </si>
  <si>
    <t>608</t>
  </si>
  <si>
    <t>660</t>
  </si>
  <si>
    <t>M.A ABOO MOHAMMADMALBAR ROAD,VIRAJPET</t>
  </si>
  <si>
    <t>11/12/2014</t>
  </si>
  <si>
    <t>676</t>
  </si>
  <si>
    <t>M.RAGHUPATHYDEVANGA STREET,VIRAJPET</t>
  </si>
  <si>
    <t>680</t>
  </si>
  <si>
    <t>M.K.SEETHAVVAKALLU KORE,VIRAJPET</t>
  </si>
  <si>
    <t>712</t>
  </si>
  <si>
    <t>C.M.SEETHAMMADAKKANI MOHALLA,VIRAJPET</t>
  </si>
  <si>
    <t>757</t>
  </si>
  <si>
    <t>SYED GHOUSEMOGARA STREET,VIRAJPET</t>
  </si>
  <si>
    <t>760</t>
  </si>
  <si>
    <t>M.B.MACHAIAHGANDHI NAGAR,VIRAJPET</t>
  </si>
  <si>
    <t>765</t>
  </si>
  <si>
    <t>V.P BHEEMAIAHMALBAR ROAD,VIRAJPET</t>
  </si>
  <si>
    <t>28/03/2019</t>
  </si>
  <si>
    <t>769</t>
  </si>
  <si>
    <t>MANI HUSSAINMOGARA STREET,VIRAJPET</t>
  </si>
  <si>
    <t>773</t>
  </si>
  <si>
    <t>THE PRESIDENTT.M.C,SHIVKERI</t>
  </si>
  <si>
    <t>787</t>
  </si>
  <si>
    <t>848</t>
  </si>
  <si>
    <t>THE MUTHUVALLIMEENPET,VIRAJPET</t>
  </si>
  <si>
    <t>857</t>
  </si>
  <si>
    <t>V.A.SEETHARAMGANDHI NAGAR,VIRAJPET</t>
  </si>
  <si>
    <t>881</t>
  </si>
  <si>
    <t>M.W.GANAPATHYKALLU KORE,VIRAJPET</t>
  </si>
  <si>
    <t>09/10/2018</t>
  </si>
  <si>
    <t>970</t>
  </si>
  <si>
    <t>DAYAKUMARKALLU KORE,VIRAJPET</t>
  </si>
  <si>
    <t>979</t>
  </si>
  <si>
    <t>REVENUE OFFICERP.W.D QUARTERS,VIRAJPET</t>
  </si>
  <si>
    <t>AEH103</t>
  </si>
  <si>
    <t>VINCENT SALDANAAPPAIAH SWAMY ROAD,VIRAJPET</t>
  </si>
  <si>
    <t>AEH10503</t>
  </si>
  <si>
    <t>SRI. MEGHARAJVIRAJPET TOWN,VIRAJPET</t>
  </si>
  <si>
    <t>23/04/2018</t>
  </si>
  <si>
    <t>AEH111</t>
  </si>
  <si>
    <t>A.S.HASSAINMALBAR ROAD,VIRAJPET</t>
  </si>
  <si>
    <t>AEH14989</t>
  </si>
  <si>
    <t>A.R.SUBRAMANAIS/O H,N,RANGA,THIMMAIHA LAY OUT</t>
  </si>
  <si>
    <t>AEH15901</t>
  </si>
  <si>
    <t>P.S.BHAVANIW/O T.M. BHAVANI,VIRAJPET</t>
  </si>
  <si>
    <t>AEH160</t>
  </si>
  <si>
    <t>P.M MUTHAPPAMEENPET,VIRAJPET</t>
  </si>
  <si>
    <t>30/11/2020</t>
  </si>
  <si>
    <t>AEH16196</t>
  </si>
  <si>
    <t>SMT.H.NAGAMMAW/O MURUGESHA,VIRAJPET</t>
  </si>
  <si>
    <t>04/10/2016</t>
  </si>
  <si>
    <t>AEH17908</t>
  </si>
  <si>
    <t>K.P.THANZEEMW/O P.C.HARIS,MEENPET, VIRAJPET</t>
  </si>
  <si>
    <t>AEH18424</t>
  </si>
  <si>
    <t>SMT. ASMAW/O M.M.ISMAINKHAN,VIRAJPET</t>
  </si>
  <si>
    <t>AEH18425</t>
  </si>
  <si>
    <t>SMT. ASMAW/O M.M.ISMAILKHAN,VIRAJPET</t>
  </si>
  <si>
    <t>17/05/2013</t>
  </si>
  <si>
    <t>AEH18426</t>
  </si>
  <si>
    <t>SMT. M SHAHINAW/O M.M.MAJIDKHAN,VIRAJPET</t>
  </si>
  <si>
    <t>AEH18427</t>
  </si>
  <si>
    <t>SMT. M SHAHINAW/O M. MAJIDKHAN,VIRAJPET</t>
  </si>
  <si>
    <t>AEH19607</t>
  </si>
  <si>
    <t>D.H.MUTMTHAZW\O   LATE D.M. RAHIM,VIRAJPET</t>
  </si>
  <si>
    <t>AEH22077</t>
  </si>
  <si>
    <t>P.K.AIYAPPANEHRUNAGAR,-</t>
  </si>
  <si>
    <t>AEH23034</t>
  </si>
  <si>
    <t>H.K.NAGAMMAW/O KUMARSWAMY,VIRAJPET</t>
  </si>
  <si>
    <t>AEH23046</t>
  </si>
  <si>
    <t>H.K.GOWRIW/O RAMU,-</t>
  </si>
  <si>
    <t>29/12/2014</t>
  </si>
  <si>
    <t>AEH23047</t>
  </si>
  <si>
    <t>H.G.JAWRA,S/O NANJASHIVAKERI,VIRAJPET</t>
  </si>
  <si>
    <t>AEH231</t>
  </si>
  <si>
    <t>S.RAMESHDEVANGA STREET,VIRAJPET</t>
  </si>
  <si>
    <t>AEH23194</t>
  </si>
  <si>
    <t>P.V.RENUKAAIYAPPA BETTA,-</t>
  </si>
  <si>
    <t>AEH23630</t>
  </si>
  <si>
    <t>CHEIF OFFICERT.M.C VIRAJPET,CHIKPET NEAR SCHOOL</t>
  </si>
  <si>
    <t>03/10/2020</t>
  </si>
  <si>
    <t>AEH24</t>
  </si>
  <si>
    <t>AEH24075</t>
  </si>
  <si>
    <t>V.K.SASHIKALAW/O BALAKRISHNA,-</t>
  </si>
  <si>
    <t>AEH24385</t>
  </si>
  <si>
    <t>PAPATHIW/O CHINNA SWAMY,MOGARAGALLY STRRET</t>
  </si>
  <si>
    <t>01/08/2019</t>
  </si>
  <si>
    <t>AEH24393</t>
  </si>
  <si>
    <t>M.RUKIYAD/O MOHAMED,NEHARU NAGAR</t>
  </si>
  <si>
    <t>15/12/2020</t>
  </si>
  <si>
    <t>AEH27830</t>
  </si>
  <si>
    <t>SAIDA BANUSUNNADABEEDI,VIRAJPET</t>
  </si>
  <si>
    <t>AEH28145</t>
  </si>
  <si>
    <t>C.P.SEETHAW/O C. PONNAPPA,VIRAJPET</t>
  </si>
  <si>
    <t>11/12/2017</t>
  </si>
  <si>
    <t>AEH28146</t>
  </si>
  <si>
    <t>AEH28251</t>
  </si>
  <si>
    <t>SRI MANIS/O LATE BALAN NAYAR,MALETHIRIKE BETTA</t>
  </si>
  <si>
    <t>AEH28252</t>
  </si>
  <si>
    <t>SMT. PARVATHIMALETHIRIKE BETTA,VIRAJPET</t>
  </si>
  <si>
    <t>AEH28253</t>
  </si>
  <si>
    <t>SMT.B.R.SUSHEELAW/O B.R.RAVI,VIRAJPET</t>
  </si>
  <si>
    <t>AEH28254</t>
  </si>
  <si>
    <t>SRI H.M.LALITESHS/O H.M.MADU,VIRAJPET</t>
  </si>
  <si>
    <t>AEH28272</t>
  </si>
  <si>
    <t>H.K.PRABUS/O KUTTAPPA,MALTHIRIKA BETTA</t>
  </si>
  <si>
    <t>AEH28734</t>
  </si>
  <si>
    <t>MEENAAIYYAPPABETTA,-</t>
  </si>
  <si>
    <t>AEH28964</t>
  </si>
  <si>
    <t>SRI MARI MUTHU .P.S/O LATE PONNU SWAMY,VIRAJPET</t>
  </si>
  <si>
    <t>C.B.KAMAVVASHIVAKERI,SHIVAKERI</t>
  </si>
  <si>
    <t>AEH3</t>
  </si>
  <si>
    <t>K.M.KUTTAPPACHIKPET,VIRAJPET</t>
  </si>
  <si>
    <t>14/08/2012</t>
  </si>
  <si>
    <t>AEH377</t>
  </si>
  <si>
    <t>P.POLY SUBBAIAHNEAR MARIAMMA TEMPLE,VIRAJPET</t>
  </si>
  <si>
    <t>22/10/2016</t>
  </si>
  <si>
    <t>AEH425</t>
  </si>
  <si>
    <t>THE SURGEONCIVIL HOSPITAL,VIRAJPET</t>
  </si>
  <si>
    <t>04/01/2021</t>
  </si>
  <si>
    <t>AEH464</t>
  </si>
  <si>
    <t>DORTHY SALDANAAPPAIAH SWAMY ROAD,VIRAJPET</t>
  </si>
  <si>
    <t>23/05/2015</t>
  </si>
  <si>
    <t>AEH538A</t>
  </si>
  <si>
    <t>M.K.BOPNNAS/O KUSHALAPPA,VIRAJPET</t>
  </si>
  <si>
    <t>04/06/2014</t>
  </si>
  <si>
    <t>AEH545</t>
  </si>
  <si>
    <t>C.M ABDULLAGONIKOPPAL ROAD,VIRAJPET</t>
  </si>
  <si>
    <t>06/03/2017</t>
  </si>
  <si>
    <t>AEH561</t>
  </si>
  <si>
    <t>P.B POOVANNAMALBAR ROAD,VIRAJPET</t>
  </si>
  <si>
    <t>AEH6</t>
  </si>
  <si>
    <t>AEH86</t>
  </si>
  <si>
    <t>P.K.MOHAMMEDPANJARPET,VIRAJPET</t>
  </si>
  <si>
    <t>AEH96</t>
  </si>
  <si>
    <t>A.A.HAMEEDMALBAR ROAD,VIRAJPET</t>
  </si>
  <si>
    <t>13/08/2014</t>
  </si>
  <si>
    <t>BEL62</t>
  </si>
  <si>
    <t>P.G.BELLIAPPA-,-</t>
  </si>
  <si>
    <t>DB2</t>
  </si>
  <si>
    <t>S.O.KEB-,-</t>
  </si>
  <si>
    <t>DBAEH3</t>
  </si>
  <si>
    <t>S O KEBCESC,QUATERS,VIRAJPET</t>
  </si>
  <si>
    <t>GKVL29341</t>
  </si>
  <si>
    <t>C.A.ABDULLAS.S.R.ROAD,VIRAJPET</t>
  </si>
  <si>
    <t>GKVL29372</t>
  </si>
  <si>
    <t>SMT.P.C.PADMINIW/O LATE CHANDRU,VIRAJPET</t>
  </si>
  <si>
    <t>GKVL30212</t>
  </si>
  <si>
    <t>SRI P.G.KUSHRAJS/O GANAPATHY,VIRAJPET</t>
  </si>
  <si>
    <t>GKVL30536</t>
  </si>
  <si>
    <t>SMT.LAKSHMIW/O SHANTHAPPA,VIRAJPET</t>
  </si>
  <si>
    <t>GKVL30561</t>
  </si>
  <si>
    <t>JOSEPH DSOUZAW/O THOMAS LOBO,VIRAJPET</t>
  </si>
  <si>
    <t>GKVL30716</t>
  </si>
  <si>
    <t>M.U.YOUSAFNEHRUNAGAR,VIRAJPET</t>
  </si>
  <si>
    <t>GKVL33749</t>
  </si>
  <si>
    <t>P.A.MUJAMILNEHARU NAGARA.VPT,VIRAJPET TALUK</t>
  </si>
  <si>
    <t>GKVL34236</t>
  </si>
  <si>
    <t>K.N.POONACHANEAR MAHILA SAMAJA ROAD,VIRAJPET</t>
  </si>
  <si>
    <t>06/07/2020</t>
  </si>
  <si>
    <t>GKVL34237</t>
  </si>
  <si>
    <t>K.N.POONACHANEAR MAHILA SAMAJA,VIRAJPET</t>
  </si>
  <si>
    <t>GKVL34238</t>
  </si>
  <si>
    <t>GKVL34239</t>
  </si>
  <si>
    <t>KKAEH22197</t>
  </si>
  <si>
    <t>I.S.GANAPATHYKUKLOOR,-</t>
  </si>
  <si>
    <t>MGAEH9</t>
  </si>
  <si>
    <t>MARY VERGESEMAGGULA,VIRAJPET</t>
  </si>
  <si>
    <t>MGDAEH7</t>
  </si>
  <si>
    <t>JR.ENGINIERMAGGULA OPERATER,MAGGULA</t>
  </si>
  <si>
    <t>VP188</t>
  </si>
  <si>
    <t>V.T.RAJKUMARPANJERPET,VIRAJPET</t>
  </si>
  <si>
    <t>28/08/2012</t>
  </si>
  <si>
    <t>VP59</t>
  </si>
  <si>
    <t>A.A. CHANDYDRINKING WATER GANDHI NAGAR</t>
  </si>
  <si>
    <t>AK28845</t>
  </si>
  <si>
    <t>P.D.VIJAYA S/O.DODDAPPA,NA</t>
  </si>
  <si>
    <t>BHL67797</t>
  </si>
  <si>
    <t>B.N.PUTTARAJU S/O LATE NADAIAH,BETTADAHALLY</t>
  </si>
  <si>
    <t>KB74</t>
  </si>
  <si>
    <t>S.J.SOMAIAH NA,KIBBETTA</t>
  </si>
  <si>
    <t>TK56</t>
  </si>
  <si>
    <t>D.M.SHANTHMMA THAKERI,THAKERI</t>
  </si>
  <si>
    <t>HRG29033</t>
  </si>
  <si>
    <t>G.V.MALLAPPA S/O UTTIAIAH,SOMWARPET</t>
  </si>
  <si>
    <t>KTH11</t>
  </si>
  <si>
    <t>H.A. HOOVAIAH S/O H.M. APPAIAH,SOMWARPET</t>
  </si>
  <si>
    <t>1669</t>
  </si>
  <si>
    <t>B.C.RAVI THANIRHALLA,SOMWARPET</t>
  </si>
  <si>
    <t>DML48511</t>
  </si>
  <si>
    <t>D.B RAJAPPA S/O DODDA BASAPPA,SOMWARPET</t>
  </si>
  <si>
    <t>SHL69152</t>
  </si>
  <si>
    <t>SHIVAPPA S/O KARIYA,KIBBETTA</t>
  </si>
  <si>
    <t>JKL2</t>
  </si>
  <si>
    <t>S.P.RUDRAPPA S/O.PUTTAIAH,JAKKANAHALLY</t>
  </si>
  <si>
    <t>HH29901</t>
  </si>
  <si>
    <t>K.E. ABUBAKAR S/O IBRAHIM,DODDA HANKODU</t>
  </si>
  <si>
    <t>KK123</t>
  </si>
  <si>
    <t>K.S. POOVAIAH S/O SOMAIAH,SOMWARPET</t>
  </si>
  <si>
    <t>KO62</t>
  </si>
  <si>
    <t>K.E.PRAKASH S/O.K.R.ERAPPA,KOOGECODI</t>
  </si>
  <si>
    <t>TK50</t>
  </si>
  <si>
    <t>K.S.CHANGAPPA KIRAGANDOOR,THAKERI</t>
  </si>
  <si>
    <t>AEH735</t>
  </si>
  <si>
    <t>SMT. H.B. SOMAKKA W/O BASAVARAJU,NA</t>
  </si>
  <si>
    <t>2843</t>
  </si>
  <si>
    <t>PREMA SS/O.M.RAMASHETTY,CHOWDLU</t>
  </si>
  <si>
    <t>BHL31612</t>
  </si>
  <si>
    <t>K.K. POOVAIAH S/O LATE KARYAPPA,SOMWARPET</t>
  </si>
  <si>
    <t>HH61039</t>
  </si>
  <si>
    <t>H.D.MOHANA S/0 LATE DEVAIAHA,SOMWARPEYT</t>
  </si>
  <si>
    <t>KO85</t>
  </si>
  <si>
    <t>H.KUSHALAPPA S/O.NINGAIAH,KOOGECODI</t>
  </si>
  <si>
    <t>KK49202</t>
  </si>
  <si>
    <t>B.B.SHIVAPPA S/0 PERIYA SWAMY,SOMWARPET</t>
  </si>
  <si>
    <t>TS26641</t>
  </si>
  <si>
    <t>H.C.KOMARAPPA S/O.CHENNAIAH,AMBEDKARNARAGA</t>
  </si>
  <si>
    <t>SBSHL72791</t>
  </si>
  <si>
    <t>HALAMMA W/O BASAPPA,ABBIMATTA BACHAALLY</t>
  </si>
  <si>
    <t>SL41</t>
  </si>
  <si>
    <t>H. NANJUNDA HOSPITAL QUATROUS,SOMWARPET</t>
  </si>
  <si>
    <t>KK44</t>
  </si>
  <si>
    <t>KAMALAXI W/O KRISHNAPPA,SOMWARPET</t>
  </si>
  <si>
    <t>KR135</t>
  </si>
  <si>
    <t>DOOMA S/O.MANASAMESTHRI,KIRGANDUR</t>
  </si>
  <si>
    <t>TS29201</t>
  </si>
  <si>
    <t>GOWRAMMA W/O DEVAIAH,THOLURSHETTALLY</t>
  </si>
  <si>
    <t>K.A.BABI S/O.ANDROS,NA</t>
  </si>
  <si>
    <t>L34368</t>
  </si>
  <si>
    <t>MANCHA S/O KEPU,THANEERU HALLA</t>
  </si>
  <si>
    <t>GL27036</t>
  </si>
  <si>
    <t>LALITHA W/O RAMANNA,GARGANDUR B</t>
  </si>
  <si>
    <t>AK41188</t>
  </si>
  <si>
    <t>SMT K. SHARADA W/O NALINAKSHA,HITHLUMAKKI</t>
  </si>
  <si>
    <t>2986</t>
  </si>
  <si>
    <t>DORESWAMY CONVENT BANE,CONVENT BANE</t>
  </si>
  <si>
    <t>AB8</t>
  </si>
  <si>
    <t>C.S. BASAPPA ABIMATTABACHALLI,SOMWARET</t>
  </si>
  <si>
    <t>KK25129</t>
  </si>
  <si>
    <t>S.S. KERE S/O SHIVAPPA,DODDATHOLUR</t>
  </si>
  <si>
    <t>BAIRAIAH S/O.RAMAIAH,NA</t>
  </si>
  <si>
    <t>TS135</t>
  </si>
  <si>
    <t>K. SHANKARANARAYANA BHAT S/O KRISHNA BHAT,INAKANAHALLY</t>
  </si>
  <si>
    <t>SBSHL72510</t>
  </si>
  <si>
    <t>H.R.RITHESH S/O H.RAJU,THALTHARE SHETTALLI</t>
  </si>
  <si>
    <t>AEHKUL1218</t>
  </si>
  <si>
    <t>M.D. PRASANNA S/O LATE DODDAIAH,SOMWARPET</t>
  </si>
  <si>
    <t>SL49650</t>
  </si>
  <si>
    <t>MACHAMMA W/0 RAMAIAH,SOMWARPET</t>
  </si>
  <si>
    <t>TS29200</t>
  </si>
  <si>
    <t>PAPAIAH BIN PUPPAIAH,DODDATHOLUR</t>
  </si>
  <si>
    <t>HS49999</t>
  </si>
  <si>
    <t>RAVI S/0 GURUVA,SOMWARPET</t>
  </si>
  <si>
    <t>BDL30549</t>
  </si>
  <si>
    <t>B.E. RAJU S/O MADAPPA,SOMWARPET</t>
  </si>
  <si>
    <t>KUL2</t>
  </si>
  <si>
    <t>RAMAIAH NAGARALLY,SOMWARPET</t>
  </si>
  <si>
    <t>BL32227</t>
  </si>
  <si>
    <t>N.K. GOVINDASWAMY KENCHAMMANABANE,SOMWARPET</t>
  </si>
  <si>
    <t>SHL71155</t>
  </si>
  <si>
    <t>S.K.DARMAPPA S/O KENCHAIAH,SHANTHALLI GRAMA</t>
  </si>
  <si>
    <t>32244</t>
  </si>
  <si>
    <t>RAMA -,SOMWARPET</t>
  </si>
  <si>
    <t>BBK30055</t>
  </si>
  <si>
    <t>N.S.KUTTAPPA S/O.SUBBAIAH,KUDIGANA</t>
  </si>
  <si>
    <t>HS41769</t>
  </si>
  <si>
    <t>SMT MERI W/O JOSEPH,SOMWARPET</t>
  </si>
  <si>
    <t>SL69157</t>
  </si>
  <si>
    <t>H.D ELIJAMMA W/O DEVID,CHOWDLU</t>
  </si>
  <si>
    <t>BDL30618</t>
  </si>
  <si>
    <t>PERUMAL S/O MAHESH,SOMWARPET</t>
  </si>
  <si>
    <t>KR30755</t>
  </si>
  <si>
    <t>PUTTU S/O MANASA,KIRGANDUR</t>
  </si>
  <si>
    <t>YL66584</t>
  </si>
  <si>
    <t>H M RAVIKUMAR S/O MOGAPPA,YADOOR</t>
  </si>
  <si>
    <t>DML48510</t>
  </si>
  <si>
    <t>JAVARAYYA S/O SANNAYYA,SOMWARPET</t>
  </si>
  <si>
    <t>KK55</t>
  </si>
  <si>
    <t>A. IBRAHIM S/O HASANNAR,SOMWARPET</t>
  </si>
  <si>
    <t>BHL28765</t>
  </si>
  <si>
    <t>G.P.SHIVAIAH S/O.PONNAPPA,SOMWARPET</t>
  </si>
  <si>
    <t>SBSHL72741</t>
  </si>
  <si>
    <t>INDIRA W/O CHANGAPPA.H.K,DODDATHOLURU</t>
  </si>
  <si>
    <t>TK140</t>
  </si>
  <si>
    <t>B.M.KRISHNAPPA S/O.MONAPPAPOOOJARI,THAKERI</t>
  </si>
  <si>
    <t>AEHTS32434</t>
  </si>
  <si>
    <t>T.P. SHESHAPPA ACHAR -,-</t>
  </si>
  <si>
    <t>662</t>
  </si>
  <si>
    <t>P.K.KARIAPPA K.H. B. COLONY (NEAR ANJANEAYA TEMPEL),KAKKEHOLE</t>
  </si>
  <si>
    <t>AK153</t>
  </si>
  <si>
    <t>R.CHINNASWAMY S/O.RRAJU,NA</t>
  </si>
  <si>
    <t>26548</t>
  </si>
  <si>
    <t>T.RAJU S/O.THIMMAIAH,NA</t>
  </si>
  <si>
    <t>TS29199</t>
  </si>
  <si>
    <t>CHELUVAIAH BIN JAVARAIAH,INAKANAHALLY</t>
  </si>
  <si>
    <t>1612</t>
  </si>
  <si>
    <t>SIBA DSOUZA GANDHINAGARA,GANDHINAGARA</t>
  </si>
  <si>
    <t>37384</t>
  </si>
  <si>
    <t>H.B. SOMAKKA W/O D. BASAVARAJU,SOMWARPET</t>
  </si>
  <si>
    <t>KK32</t>
  </si>
  <si>
    <t>H. IBRAHIM S/O HASANABBA,SOMWARPET</t>
  </si>
  <si>
    <t>KB67</t>
  </si>
  <si>
    <t>B.R.SHRINIVASA NA,KIBBETTA</t>
  </si>
  <si>
    <t>TT41040</t>
  </si>
  <si>
    <t>H.B.KALAPPA S/O BASAVAIAH,THALTHARESHETTALLY</t>
  </si>
  <si>
    <t>TK173</t>
  </si>
  <si>
    <t>V.R.VASU S/O.RAMANNAPOOJARI,THAKERI</t>
  </si>
  <si>
    <t>KR32318</t>
  </si>
  <si>
    <t>T. SUBRAMANI KIRAGANDOOR,KIRGANDUR</t>
  </si>
  <si>
    <t>32248</t>
  </si>
  <si>
    <t>JAYARAM GANDHINAGARA,GANDHINAGARA</t>
  </si>
  <si>
    <t>AB25133</t>
  </si>
  <si>
    <t>B.K. SOMAIAH ABIMATTABACHALLI,SOMWARPET</t>
  </si>
  <si>
    <t>SL47393</t>
  </si>
  <si>
    <t>S.J MEENAKSHI W/O JOYAPPA,SHANTHALLY</t>
  </si>
  <si>
    <t>TK193</t>
  </si>
  <si>
    <t>B.S.CHENNAIAH S/O.SUBBAPOOJARI,THALTHARESHETTALLI</t>
  </si>
  <si>
    <t>CT49503</t>
  </si>
  <si>
    <t>K.K.NARAYANA S/0 KORAGU,SOMWARPET</t>
  </si>
  <si>
    <t>TK115</t>
  </si>
  <si>
    <t>S.P.BOPAIAH S/O.PUTTAIAH,THAKERI</t>
  </si>
  <si>
    <t>2691</t>
  </si>
  <si>
    <t>M.I.NAGARAJ S/O.ITHAPPA,NA</t>
  </si>
  <si>
    <t>CT43855</t>
  </si>
  <si>
    <t>C.E.JAGADEESH S/O ERAPPA,-</t>
  </si>
  <si>
    <t>KK32444</t>
  </si>
  <si>
    <t>VALTY DSOJA HOSABEEDU,SOMWARPET</t>
  </si>
  <si>
    <t>TK28660</t>
  </si>
  <si>
    <t>H.P.KRISHNAMUKUNDA S/O.BASAVAIAH,THAKERI</t>
  </si>
  <si>
    <t>AEH6415</t>
  </si>
  <si>
    <t>S. ABUBAKER S/O ABUBYARI,SOMWARPET</t>
  </si>
  <si>
    <t>HS173</t>
  </si>
  <si>
    <t>H.P.CHANNAPPA S/P PUTTARAJU,HANAGALLU</t>
  </si>
  <si>
    <t>TS29203</t>
  </si>
  <si>
    <t>H.G. SOMAIAH BIN GANESHA,DODDATHOLUR</t>
  </si>
  <si>
    <t>TK31695</t>
  </si>
  <si>
    <t>N.T. PONNAPPA S/O THAMMAIAH,THAKERI</t>
  </si>
  <si>
    <t>SL43</t>
  </si>
  <si>
    <t>T.T.THIMMAPPA BEKANAHALLY,SOMWARPET</t>
  </si>
  <si>
    <t>32269</t>
  </si>
  <si>
    <t>K.K. SUBBAIAH KUNDALLY,KUNDALLY</t>
  </si>
  <si>
    <t>TT32274</t>
  </si>
  <si>
    <t>C.T. CHANGAPPA THALTHARE,THALTHARE</t>
  </si>
  <si>
    <t>KK42635</t>
  </si>
  <si>
    <t>ISAMMA SOMWARPET</t>
  </si>
  <si>
    <t>HH78</t>
  </si>
  <si>
    <t>RAJU S/O.EARAIAH,GEJJE HANKODU</t>
  </si>
  <si>
    <t>GL31822</t>
  </si>
  <si>
    <t>ANANDA S/O ITHA,GARGANDUR</t>
  </si>
  <si>
    <t>2436</t>
  </si>
  <si>
    <t>ANGARA S/O.KORMA,NA</t>
  </si>
  <si>
    <t>KK40</t>
  </si>
  <si>
    <t>C. RAJU S/O CHAMI,SOMWARPET</t>
  </si>
  <si>
    <t>TT13</t>
  </si>
  <si>
    <t>B.G.SOMAIAH THATHARESHETTALLY,THATHARESHETTALLY</t>
  </si>
  <si>
    <t>BL84</t>
  </si>
  <si>
    <t>JATHAPPA S/O.POOVAAPPA,SOMWARPET</t>
  </si>
  <si>
    <t>AEH6475</t>
  </si>
  <si>
    <t>H.B. SUBBIAH THOLURSHETTALLY,SOMWARPET</t>
  </si>
  <si>
    <t>39761</t>
  </si>
  <si>
    <t>N.B. RAJU S/O BELLIYAPPA,SOMWARPET</t>
  </si>
  <si>
    <t>35632</t>
  </si>
  <si>
    <t>THUKRAPPA(THANIYAPPA) S/O GURUVA MESTRI,SOMWARPET</t>
  </si>
  <si>
    <t>TK35</t>
  </si>
  <si>
    <t>S.P.BIDDAPPA THAKERI,THAKERI</t>
  </si>
  <si>
    <t>AEH1265</t>
  </si>
  <si>
    <t>M.G. HAMEENA W/O E. MAHAMAD,KIRGANDUR</t>
  </si>
  <si>
    <t>YL52</t>
  </si>
  <si>
    <t>JESINTHA YADOOR,SOMWARPET</t>
  </si>
  <si>
    <t>BDL172</t>
  </si>
  <si>
    <t>K.T. RAMU S/O THANIYAPPA,SOMWARPET</t>
  </si>
  <si>
    <t>TT156</t>
  </si>
  <si>
    <t>C.K.MADHAVA THATHARESHETTALLY,SOMWARPET</t>
  </si>
  <si>
    <t>SL43645</t>
  </si>
  <si>
    <t>SMT. SUJATHA W/O MAHESH,-</t>
  </si>
  <si>
    <t>AEHBDL40417</t>
  </si>
  <si>
    <t>VINODA S/O GOVINDA,SOMWARPET</t>
  </si>
  <si>
    <t>BDL125</t>
  </si>
  <si>
    <t>P. HUSHEAN S/O MAHAMAD,SOMWARPET</t>
  </si>
  <si>
    <t>2915</t>
  </si>
  <si>
    <t>PERIYASWAMY S/O.MUNIYA,SOMWARPET</t>
  </si>
  <si>
    <t>AEH34889</t>
  </si>
  <si>
    <t>SIMAN D KUNNA S/O LATE PETER DKUNNA,SOMWARPET</t>
  </si>
  <si>
    <t>DML88</t>
  </si>
  <si>
    <t>K.P.HASANARU S/O.K.P.AHAMMAD,DODDA HANAKODU</t>
  </si>
  <si>
    <t>KUL21</t>
  </si>
  <si>
    <t>N.B.CHINNAPPA S/O.BOPAIAH,SOMWARPET</t>
  </si>
  <si>
    <t>GDL188</t>
  </si>
  <si>
    <t>JAVARAIAH S/O.SANNAIAH,CHENNAPURA</t>
  </si>
  <si>
    <t>28363</t>
  </si>
  <si>
    <t>ESHWARACHANDRAVIDYSAGAR BINBASAPPA,NA</t>
  </si>
  <si>
    <t>2129</t>
  </si>
  <si>
    <t>Y.S.NAGA POWRAKARMIKARA QUARTRESS,GANDHINAGARA</t>
  </si>
  <si>
    <t>BDL41862</t>
  </si>
  <si>
    <t>RAJU BAJEGUNDI,SOMWARPET</t>
  </si>
  <si>
    <t>CT46446</t>
  </si>
  <si>
    <t>C.P.JAGADISH S/O C.E.POOVAIAH,SOMWARPET</t>
  </si>
  <si>
    <t>GL171</t>
  </si>
  <si>
    <t>A.BABU S/O.JEKK,GARGANDUR</t>
  </si>
  <si>
    <t>TK31095</t>
  </si>
  <si>
    <t>B.J. GANESHA THAKERI,THAKERI</t>
  </si>
  <si>
    <t>2313</t>
  </si>
  <si>
    <t>H.R.KRISHNAPPA S/O.RAMAIAH,GANDHINAGARA</t>
  </si>
  <si>
    <t>BL41661</t>
  </si>
  <si>
    <t>SAJINI W/O BHASKARA,SOMWARPET</t>
  </si>
  <si>
    <t>AK48270</t>
  </si>
  <si>
    <t>LEELA W/O BASAVARAJU,ADINADUR</t>
  </si>
  <si>
    <t>AEH1179</t>
  </si>
  <si>
    <t>B.C.RAJU GANDHINAGAR,ALEKATTEROAD</t>
  </si>
  <si>
    <t>25370</t>
  </si>
  <si>
    <t>T.K. APPASWAMY S/O T.B. KRISHNAPPA,SOMWARPET</t>
  </si>
  <si>
    <t>GL55</t>
  </si>
  <si>
    <t>M.B.KALAPPA S/O.BIDDAPPA,GARGANDUR</t>
  </si>
  <si>
    <t>L64997</t>
  </si>
  <si>
    <t>G.R.RAMESHETTY S/0 DASASHETTY,CHOWDLU</t>
  </si>
  <si>
    <t>AB16</t>
  </si>
  <si>
    <t>D.M. THIMMAIAH ABIMATTABACHALLI,SOMWARPET</t>
  </si>
  <si>
    <t>BDL30720</t>
  </si>
  <si>
    <t>JOSEPH S/O VERKI,SOMWARPET</t>
  </si>
  <si>
    <t>HS169</t>
  </si>
  <si>
    <t>VENU S/O ANTHUMESTRI,HANAGALLU</t>
  </si>
  <si>
    <t>L46770</t>
  </si>
  <si>
    <t>H.R.NAGARAJ S/O RANGA,SOMWARPET</t>
  </si>
  <si>
    <t>BDL137</t>
  </si>
  <si>
    <t>MANI S/O RAMACHETTIAR,SOMWARPET</t>
  </si>
  <si>
    <t>2060</t>
  </si>
  <si>
    <t>B.R. LINGARAJU S/O RANGAIAH SHETTY,SOMWARPET</t>
  </si>
  <si>
    <t>SL69601</t>
  </si>
  <si>
    <t>PRESIDENT VEERABADRESHWARA DEVALAYA,YALAKNURU GRAMA</t>
  </si>
  <si>
    <t>3019</t>
  </si>
  <si>
    <t>SADEGOWDA S/O.SADEGOWDA,GANDHINAGARA</t>
  </si>
  <si>
    <t>TT66187</t>
  </si>
  <si>
    <t>B C SANTHOSH S/O CHANGAPPA,THALTHARE SHETTALLY</t>
  </si>
  <si>
    <t>BL41816</t>
  </si>
  <si>
    <t>MADEVA S/O MAHADEVAPPA,SOMWARPET</t>
  </si>
  <si>
    <t>41144</t>
  </si>
  <si>
    <t>B. RAJESH S/O B. BABU,THANNIRUHALLA</t>
  </si>
  <si>
    <t>BL33140</t>
  </si>
  <si>
    <t>D.S. SADASHIVAPPA BELUR,BASAVANALLI</t>
  </si>
  <si>
    <t>TK34667</t>
  </si>
  <si>
    <t>K.S. EARAMMA W/O SOMAIAH,THAKERI</t>
  </si>
  <si>
    <t>AEHDML32443</t>
  </si>
  <si>
    <t>JAYAMMA CHANDRASHEKAR SULIMALTHE,SOMWARPET</t>
  </si>
  <si>
    <t>AK48282</t>
  </si>
  <si>
    <t>MALLIKA S/O LAXMANA,ADINADUR</t>
  </si>
  <si>
    <t>BDL27677</t>
  </si>
  <si>
    <t>B.K. CHANDRA S/O KUTTIYAPPA,SOMWARPET</t>
  </si>
  <si>
    <t>2971</t>
  </si>
  <si>
    <t>B.CHANNAPPA S/O.VELAYUDHAN,CHOWDLU</t>
  </si>
  <si>
    <t>BL131</t>
  </si>
  <si>
    <t>KUTTIAPPA S/O.PALANIAPPA,NA</t>
  </si>
  <si>
    <t>AL61205</t>
  </si>
  <si>
    <t>RADHA W/0 RAJA,SOMWAARPET</t>
  </si>
  <si>
    <t>BL32431</t>
  </si>
  <si>
    <t>KALLAMMA KENCHAMMANABANE,SOMWARPET</t>
  </si>
  <si>
    <t>DML26835</t>
  </si>
  <si>
    <t>BABU S/O.RUMANIYA,HONNAVALLY</t>
  </si>
  <si>
    <t>HH188</t>
  </si>
  <si>
    <t>B.H.ISUBU S/O LATE HASANABBA,GEJJE HANKODU</t>
  </si>
  <si>
    <t>TS31635</t>
  </si>
  <si>
    <t>K.P. MAHESHA S/O HOOVAIAH,THOLURSHETTALLY</t>
  </si>
  <si>
    <t>AEHTT1</t>
  </si>
  <si>
    <t>B P CHINNAPPA THALTHRESHETTALLI,THALTHRESHETTALLI</t>
  </si>
  <si>
    <t>L49106</t>
  </si>
  <si>
    <t>KAMALA W/0 THUKRA,SOMWARPET</t>
  </si>
  <si>
    <t>BDL41869</t>
  </si>
  <si>
    <t>JAINABHI BAJEGUNDI,SOMWARPET</t>
  </si>
  <si>
    <t>L65405</t>
  </si>
  <si>
    <t>V.BASAVANNA S/O ERAPPA,KARKALLI BANE</t>
  </si>
  <si>
    <t>DML104</t>
  </si>
  <si>
    <t>SHRIRAMASWAMY S/O.RAMA,SULIMALTHE</t>
  </si>
  <si>
    <t>2285</t>
  </si>
  <si>
    <t>KRISTIN DSOUZA NAGARUR,SOMWARPET</t>
  </si>
  <si>
    <t>761</t>
  </si>
  <si>
    <t>PITAR MINEJAS NAGARUR,SOMWARPET</t>
  </si>
  <si>
    <t>AK61315</t>
  </si>
  <si>
    <t>THANGAMMA W/O B.D.JOSEPH,SOMWARPET</t>
  </si>
  <si>
    <t>BDL148</t>
  </si>
  <si>
    <t>SANJEEVA S/O AMBODI,SOMWARPET</t>
  </si>
  <si>
    <t>RGKO53176</t>
  </si>
  <si>
    <t>SHOBHA D/O NARAYANA SHETTY,0</t>
  </si>
  <si>
    <t>TS48</t>
  </si>
  <si>
    <t>D.K.DUDDAIAH THOLUR SHETTALLY,THOLUR SHETTALLY</t>
  </si>
  <si>
    <t>GL48751</t>
  </si>
  <si>
    <t>B.T.BABU S/O THUKRA,SOMWARPET</t>
  </si>
  <si>
    <t>RGKK56197</t>
  </si>
  <si>
    <t>CHANDRAWATHI W/O DHARMA,HOSABEEDU</t>
  </si>
  <si>
    <t>AEH1444</t>
  </si>
  <si>
    <t>C.PREMALATHA ADIGALALE,ADIGALALE</t>
  </si>
  <si>
    <t>2874</t>
  </si>
  <si>
    <t>B.N. VENKAPPA GANDHINAGARA,GANDHINAGARA</t>
  </si>
  <si>
    <t>KK133</t>
  </si>
  <si>
    <t>K.P. RAJU S/O PAPUSWAMY,SOMWARPET</t>
  </si>
  <si>
    <t>AEH1537</t>
  </si>
  <si>
    <t>B.R. LOKESH S/O B.K. RAMAPPA,SOMWARPET</t>
  </si>
  <si>
    <t>DML26614</t>
  </si>
  <si>
    <t>M.E.SUBBAIAH KAGADIKATTE,KAGADIKATTE</t>
  </si>
  <si>
    <t>AEHAB3</t>
  </si>
  <si>
    <t>ONKARAIAH ABIMATABACHALLY,SOMWARPET</t>
  </si>
  <si>
    <t>AK65958</t>
  </si>
  <si>
    <t>THIMMA BAVI S/O YELLA BAVI,NERUGALALE</t>
  </si>
  <si>
    <t>AK60674</t>
  </si>
  <si>
    <t>P.D.PRAKASH S/0 DHAMODHARA,SOMWARPET</t>
  </si>
  <si>
    <t>BDL48968</t>
  </si>
  <si>
    <t>M.B.RAJU S/0 BALA,SOMWARPET</t>
  </si>
  <si>
    <t>HS28081</t>
  </si>
  <si>
    <t>JANAKI W/O CHAKO,HANAGALLU</t>
  </si>
  <si>
    <t>L62981</t>
  </si>
  <si>
    <t>N S GURAPPA S/O LATE SOMAIAH,NEGALLE KARKALLI</t>
  </si>
  <si>
    <t>AK160</t>
  </si>
  <si>
    <t>KARNALRODRIGAS S/O.ALEXRODRIGAS,NA</t>
  </si>
  <si>
    <t>HS61604</t>
  </si>
  <si>
    <t>P.KRISHNA PUTTARAGA,SOMWARPET</t>
  </si>
  <si>
    <t>41145</t>
  </si>
  <si>
    <t>CHITAKU S/O GOPALA,THANNIRUHALLA</t>
  </si>
  <si>
    <t>1512</t>
  </si>
  <si>
    <t>K.R.HADAPPA TEACHER,GANDHINAGARA</t>
  </si>
  <si>
    <t>AK37081</t>
  </si>
  <si>
    <t>M.H. RAVI S/O HOOVANNA,-</t>
  </si>
  <si>
    <t>TS171</t>
  </si>
  <si>
    <t>D.J.VASANTHA S/O.D.B.JAYAPPA,DODDA THOLUR</t>
  </si>
  <si>
    <t>AEHBL5</t>
  </si>
  <si>
    <t>B.P. BASAPPA BELUR,SOMWARPET</t>
  </si>
  <si>
    <t>ML34544</t>
  </si>
  <si>
    <t>A.B. NANJAPPA S/O BELLIYAPPA,-</t>
  </si>
  <si>
    <t>AL41239</t>
  </si>
  <si>
    <t>SOMAPPA S/O JAGANATHA,YADAVARE</t>
  </si>
  <si>
    <t>2803</t>
  </si>
  <si>
    <t>H.N.MUTHAPPA S/O.NINGAPPA,CHOWDLU</t>
  </si>
  <si>
    <t>AEH1347</t>
  </si>
  <si>
    <t>VEDAVATHI NA,CONVENTBANE</t>
  </si>
  <si>
    <t>DML94</t>
  </si>
  <si>
    <t>D.C.GOWRAMMA W/O.CHALUVAIAH,KAGADIKATTE</t>
  </si>
  <si>
    <t>BTK6</t>
  </si>
  <si>
    <t>B.M.RAMESH S/O.B.P.MUTHANA,NA</t>
  </si>
  <si>
    <t>AEH1261</t>
  </si>
  <si>
    <t>M.K.SOMAIAH NA,CONVENTBANE</t>
  </si>
  <si>
    <t>DML187</t>
  </si>
  <si>
    <t>K.A.MOHAMMAD BIN.ABBUKAKA,NA</t>
  </si>
  <si>
    <t>31688</t>
  </si>
  <si>
    <t>A.M. CHINNAPPA S/O MEDAPPA,SOMWARPET</t>
  </si>
  <si>
    <t>BDL220</t>
  </si>
  <si>
    <t>K.N.RUKMINI W/O.K.A.NANJAPPA,NA</t>
  </si>
  <si>
    <t>TS21</t>
  </si>
  <si>
    <t>I.P.GANAPATHI INAKANAHALLY,INAKANAHALLY</t>
  </si>
  <si>
    <t>KK25130</t>
  </si>
  <si>
    <t>SMT.SUNANDANAGARAJU W/O.K.S.NAGARAJU,NA</t>
  </si>
  <si>
    <t>KTH19</t>
  </si>
  <si>
    <t>H.N. MUTHANNA KOOTHI,SOMWARPET</t>
  </si>
  <si>
    <t>MURNAD</t>
  </si>
  <si>
    <t>NAEH2</t>
  </si>
  <si>
    <t>THE MANAGER</t>
  </si>
  <si>
    <t>ILAEH18877</t>
  </si>
  <si>
    <t>ASSISSTANT EXECUTIVE ENGINEER</t>
  </si>
  <si>
    <t>22/08/2019</t>
  </si>
  <si>
    <t>AAEH16</t>
  </si>
  <si>
    <t>DR. AIYAPPA</t>
  </si>
  <si>
    <t>32274</t>
  </si>
  <si>
    <t>K. H. EBRAHIM</t>
  </si>
  <si>
    <t>IL48</t>
  </si>
  <si>
    <t>K.M.ANDUMAI</t>
  </si>
  <si>
    <t>30/12/2020</t>
  </si>
  <si>
    <t>DPL4</t>
  </si>
  <si>
    <t>P.E.MADAPPA</t>
  </si>
  <si>
    <t>KDN20519</t>
  </si>
  <si>
    <t>C.B.RAJAPPA</t>
  </si>
  <si>
    <t>N15307</t>
  </si>
  <si>
    <t>B.K.BELLIAPPA</t>
  </si>
  <si>
    <t>31/12/2020</t>
  </si>
  <si>
    <t>30820</t>
  </si>
  <si>
    <t>B.M.SHAKUNA</t>
  </si>
  <si>
    <t>BMT61</t>
  </si>
  <si>
    <t>T.A.DACHAVA</t>
  </si>
  <si>
    <t>KDNAEH20521</t>
  </si>
  <si>
    <t>U.MUMBAYEE</t>
  </si>
  <si>
    <t>28934</t>
  </si>
  <si>
    <t>K.K.ASHOK KUMAR</t>
  </si>
  <si>
    <t>IL78</t>
  </si>
  <si>
    <t>K.H.ABDULLA</t>
  </si>
  <si>
    <t>KBL17563</t>
  </si>
  <si>
    <t>T.R MAHESH</t>
  </si>
  <si>
    <t>KKBAEH23</t>
  </si>
  <si>
    <t>K.C.ACHAPPA</t>
  </si>
  <si>
    <t>NAEH55</t>
  </si>
  <si>
    <t>P M MOHEEDIN</t>
  </si>
  <si>
    <t>KKAEH4565</t>
  </si>
  <si>
    <t>C.C PEMMAIAH</t>
  </si>
  <si>
    <t>30557</t>
  </si>
  <si>
    <t>A K DEVAIAH</t>
  </si>
  <si>
    <t>MKJL104</t>
  </si>
  <si>
    <t>YAIKOYATH ALI</t>
  </si>
  <si>
    <t>24139</t>
  </si>
  <si>
    <t>B.C DEVAIAH</t>
  </si>
  <si>
    <t>KKBL17013</t>
  </si>
  <si>
    <t>M.M.HASSAINAR</t>
  </si>
  <si>
    <t>32241</t>
  </si>
  <si>
    <t>K. N. DEVAIAH</t>
  </si>
  <si>
    <t>34351</t>
  </si>
  <si>
    <t>J. A. YUSUF</t>
  </si>
  <si>
    <t>KLKL94</t>
  </si>
  <si>
    <t>K.E.THIMMAIAH</t>
  </si>
  <si>
    <t>14/02/2019</t>
  </si>
  <si>
    <t>KBL4</t>
  </si>
  <si>
    <t>N.P.NANAIAH</t>
  </si>
  <si>
    <t>03/11/2020</t>
  </si>
  <si>
    <t>32931</t>
  </si>
  <si>
    <t>P.S  UTHAIAH KIRAN</t>
  </si>
  <si>
    <t>24138</t>
  </si>
  <si>
    <t>B.M. NANAPPA</t>
  </si>
  <si>
    <t>KKBL129</t>
  </si>
  <si>
    <t>K.K.THANGAVVA</t>
  </si>
  <si>
    <t>24130</t>
  </si>
  <si>
    <t>M. B. JOYAPPA</t>
  </si>
  <si>
    <t>24121</t>
  </si>
  <si>
    <t>K.K. MANDAPPA</t>
  </si>
  <si>
    <t>IL64</t>
  </si>
  <si>
    <t>K.A MOHAMMED</t>
  </si>
  <si>
    <t>KKBL135</t>
  </si>
  <si>
    <t>M.CHINNAPPA</t>
  </si>
  <si>
    <t>KKBAEH26</t>
  </si>
  <si>
    <t>P A PRAVEEN KUMAR</t>
  </si>
  <si>
    <t>KMBL22282</t>
  </si>
  <si>
    <t>H.K UTHAIAH</t>
  </si>
  <si>
    <t>IL58</t>
  </si>
  <si>
    <t>P.M.MOHAMMAD</t>
  </si>
  <si>
    <t>26190</t>
  </si>
  <si>
    <t>IRRIRA S. MANDAPPA</t>
  </si>
  <si>
    <t>MNDL18615</t>
  </si>
  <si>
    <t>P..P. JOYAPPA</t>
  </si>
  <si>
    <t>NL49</t>
  </si>
  <si>
    <t>M.,A PEMMAIAH</t>
  </si>
  <si>
    <t>27079</t>
  </si>
  <si>
    <t>B.A.ISAMMA</t>
  </si>
  <si>
    <t>IL16681</t>
  </si>
  <si>
    <t>K.N LEELAVATHI</t>
  </si>
  <si>
    <t>25331</t>
  </si>
  <si>
    <t>THE PRESIDENT</t>
  </si>
  <si>
    <t>PLLAEH2</t>
  </si>
  <si>
    <t>M C KARUMBAIAH</t>
  </si>
  <si>
    <t>25565</t>
  </si>
  <si>
    <t>C.THIMMAIAH</t>
  </si>
  <si>
    <t>HDW18828</t>
  </si>
  <si>
    <t>T.A ABDULL AZEEZ</t>
  </si>
  <si>
    <t>NAEH116</t>
  </si>
  <si>
    <t>M B KAVERAMMA</t>
  </si>
  <si>
    <t>04/01/2018</t>
  </si>
  <si>
    <t>KLKL21708</t>
  </si>
  <si>
    <t>M.M. ASIM</t>
  </si>
  <si>
    <t>31144</t>
  </si>
  <si>
    <t>B.M.LAVA</t>
  </si>
  <si>
    <t>IL21421</t>
  </si>
  <si>
    <t>B.M MOIDU</t>
  </si>
  <si>
    <t>HDW15424</t>
  </si>
  <si>
    <t>P M ABDUL HAMEED</t>
  </si>
  <si>
    <t>25656</t>
  </si>
  <si>
    <t>H.M. BAIRA</t>
  </si>
  <si>
    <t>24119</t>
  </si>
  <si>
    <t>B.C MEDAPPA</t>
  </si>
  <si>
    <t>KJL19692</t>
  </si>
  <si>
    <t>P.B. MUTHAPPA</t>
  </si>
  <si>
    <t>25644</t>
  </si>
  <si>
    <t>M.A. MANDAPPA</t>
  </si>
  <si>
    <t>27657</t>
  </si>
  <si>
    <t>K.M. AIYYAPPA</t>
  </si>
  <si>
    <t>42129</t>
  </si>
  <si>
    <t>REVENUE INPECTOR</t>
  </si>
  <si>
    <t>HDW19688</t>
  </si>
  <si>
    <t>N. G AIYYAPPA</t>
  </si>
  <si>
    <t>HDW23014</t>
  </si>
  <si>
    <t>B.A  THAMMAIAH</t>
  </si>
  <si>
    <t>KJL23211</t>
  </si>
  <si>
    <t>PRESIDENT KALIYANDA INN HOUSE</t>
  </si>
  <si>
    <t>NDL31</t>
  </si>
  <si>
    <t>P.V.DEVAIAH</t>
  </si>
  <si>
    <t>MKEL15012</t>
  </si>
  <si>
    <t>N K APPACHU</t>
  </si>
  <si>
    <t>29/02/2020</t>
  </si>
  <si>
    <t>KKBL99</t>
  </si>
  <si>
    <t>H.A MOHAMMED</t>
  </si>
  <si>
    <t>KLKAEH4830</t>
  </si>
  <si>
    <t>CHEREYATH Y. SULAIMAN</t>
  </si>
  <si>
    <t>30396</t>
  </si>
  <si>
    <t>SMT K.A.APRATH</t>
  </si>
  <si>
    <t>MD20625</t>
  </si>
  <si>
    <t>H.B.JAGGA</t>
  </si>
  <si>
    <t>IL81</t>
  </si>
  <si>
    <t>B.M.MAHIN</t>
  </si>
  <si>
    <t>25684</t>
  </si>
  <si>
    <t>M.D VEERABADRA</t>
  </si>
  <si>
    <t>30/08/2013</t>
  </si>
  <si>
    <t>NL21204</t>
  </si>
  <si>
    <t>C.C NANJAPPA</t>
  </si>
  <si>
    <t>PLL22240</t>
  </si>
  <si>
    <t>B.C JYOTHI</t>
  </si>
  <si>
    <t>KDN20516</t>
  </si>
  <si>
    <t>A.S KIRANA</t>
  </si>
  <si>
    <t>31222</t>
  </si>
  <si>
    <t>B.B.SARASWATHI</t>
  </si>
  <si>
    <t>HDW17764</t>
  </si>
  <si>
    <t>M..M MUTHAVVA</t>
  </si>
  <si>
    <t>YML18467</t>
  </si>
  <si>
    <t>C.M. ALI</t>
  </si>
  <si>
    <t>MHPL16413</t>
  </si>
  <si>
    <t>M.M.SOMANNA</t>
  </si>
  <si>
    <t>MKEL15010</t>
  </si>
  <si>
    <t>B.S UTHAPPA</t>
  </si>
  <si>
    <t>27019</t>
  </si>
  <si>
    <t>M.S GANAPATHY</t>
  </si>
  <si>
    <t>30/10/2020</t>
  </si>
  <si>
    <t>N518</t>
  </si>
  <si>
    <t>P.M. MUDDA KAMI</t>
  </si>
  <si>
    <t>MHRL16610</t>
  </si>
  <si>
    <t>PRESIDENT MADHURAPPA TEMPLE</t>
  </si>
  <si>
    <t>MBML18783</t>
  </si>
  <si>
    <t>P.S.JANAKI</t>
  </si>
  <si>
    <t>32427</t>
  </si>
  <si>
    <t>K.T GANAPATHI</t>
  </si>
  <si>
    <t>25772</t>
  </si>
  <si>
    <t>K. MOHAMMED</t>
  </si>
  <si>
    <t>39860</t>
  </si>
  <si>
    <t>K. B. MUTHAPPA</t>
  </si>
  <si>
    <t>MBML14760</t>
  </si>
  <si>
    <t>H DEVI</t>
  </si>
  <si>
    <t>HDW49</t>
  </si>
  <si>
    <t>K.A.CHONDAKI</t>
  </si>
  <si>
    <t>KKDAEH15</t>
  </si>
  <si>
    <t>A.C PONNANNA</t>
  </si>
  <si>
    <t>HS105</t>
  </si>
  <si>
    <t>P.A GOPALA</t>
  </si>
  <si>
    <t>MBML14166</t>
  </si>
  <si>
    <t>T.R SUBRAMANI</t>
  </si>
  <si>
    <t>26873</t>
  </si>
  <si>
    <t>C.U.POOVAIAH</t>
  </si>
  <si>
    <t>23/12/2014</t>
  </si>
  <si>
    <t>31785</t>
  </si>
  <si>
    <t>K. U. KADHEEJA</t>
  </si>
  <si>
    <t>23/12/2020</t>
  </si>
  <si>
    <t>KLKL14143</t>
  </si>
  <si>
    <t>M M YASIF</t>
  </si>
  <si>
    <t>27026</t>
  </si>
  <si>
    <t>T.C. GANAPATHY</t>
  </si>
  <si>
    <t>NC114</t>
  </si>
  <si>
    <t>B.A JANRDHANA</t>
  </si>
  <si>
    <t>25658</t>
  </si>
  <si>
    <t>SMT T.A. KALYANI</t>
  </si>
  <si>
    <t>26824</t>
  </si>
  <si>
    <t>P.C.KUSHALAPPA</t>
  </si>
  <si>
    <t>HDW14617</t>
  </si>
  <si>
    <t>D RAJAKUMAR</t>
  </si>
  <si>
    <t>IL43</t>
  </si>
  <si>
    <t>C.M ALI</t>
  </si>
  <si>
    <t>HSAEH18</t>
  </si>
  <si>
    <t>C.R. PONNAPPA</t>
  </si>
  <si>
    <t>28843</t>
  </si>
  <si>
    <t>B.M.GANAPATHY</t>
  </si>
  <si>
    <t>24440</t>
  </si>
  <si>
    <t>BADUVANDA  M. MOIDU</t>
  </si>
  <si>
    <t>KIGL22228</t>
  </si>
  <si>
    <t>B. V MONNAPPA</t>
  </si>
  <si>
    <t>MKML22543</t>
  </si>
  <si>
    <t>K..M . ANANDA</t>
  </si>
  <si>
    <t>KLKAEH40</t>
  </si>
  <si>
    <t>A ALIMAMMU</t>
  </si>
  <si>
    <t>IL83</t>
  </si>
  <si>
    <t>B.U KADER</t>
  </si>
  <si>
    <t>IL86</t>
  </si>
  <si>
    <t>P.A ABDULLA</t>
  </si>
  <si>
    <t>KDN8</t>
  </si>
  <si>
    <t>N.THAMMAIAH</t>
  </si>
  <si>
    <t>KKDL10</t>
  </si>
  <si>
    <t>N.K.PRABHU</t>
  </si>
  <si>
    <t>KKBL16</t>
  </si>
  <si>
    <t>P.M.HUSSAIN</t>
  </si>
  <si>
    <t>ED61</t>
  </si>
  <si>
    <t>K.K. AHAMAD</t>
  </si>
  <si>
    <t>KIGL20248A</t>
  </si>
  <si>
    <t>P.M. AIYYANNA</t>
  </si>
  <si>
    <t>KLKAEH43</t>
  </si>
  <si>
    <t>K UMMER</t>
  </si>
  <si>
    <t>32077</t>
  </si>
  <si>
    <t>M. M. HASIM</t>
  </si>
  <si>
    <t>39135</t>
  </si>
  <si>
    <t>H. C. ERAPPA</t>
  </si>
  <si>
    <t>MD237</t>
  </si>
  <si>
    <t>A.D.SOMAIAH</t>
  </si>
  <si>
    <t>31/10/2013</t>
  </si>
  <si>
    <t>MHKL17966</t>
  </si>
  <si>
    <t>V.S UTAPPA</t>
  </si>
  <si>
    <t>KKDL38</t>
  </si>
  <si>
    <t>K.J.BHEEMAIAH</t>
  </si>
  <si>
    <t>25648</t>
  </si>
  <si>
    <t>H.K. KUTTAPPA</t>
  </si>
  <si>
    <t>MBML15178A</t>
  </si>
  <si>
    <t>B.B. ARUNA</t>
  </si>
  <si>
    <t>25651</t>
  </si>
  <si>
    <t>M.S. THAMMAIAH</t>
  </si>
  <si>
    <t>41439</t>
  </si>
  <si>
    <t>C.P.ACCAVVA</t>
  </si>
  <si>
    <t>NL15397</t>
  </si>
  <si>
    <t>M. CHANGAPPA</t>
  </si>
  <si>
    <t>KJL2</t>
  </si>
  <si>
    <t>P.M.YUSUF</t>
  </si>
  <si>
    <t>APT188</t>
  </si>
  <si>
    <t>M.A SARAMMA</t>
  </si>
  <si>
    <t>NL19873</t>
  </si>
  <si>
    <t>K..K GANESH</t>
  </si>
  <si>
    <t>40522</t>
  </si>
  <si>
    <t>H.A JAYA SOMAIAH</t>
  </si>
  <si>
    <t>APT196</t>
  </si>
  <si>
    <t>M.M. KAREEM</t>
  </si>
  <si>
    <t>41540</t>
  </si>
  <si>
    <t>C.T.CHENGAPPA</t>
  </si>
  <si>
    <t>NL19921</t>
  </si>
  <si>
    <t>ALLARANDA MEDAPPA</t>
  </si>
  <si>
    <t>KJL91</t>
  </si>
  <si>
    <t>M.V.MOHAMMAD</t>
  </si>
  <si>
    <t>KLKL104</t>
  </si>
  <si>
    <t>T.M.ALI</t>
  </si>
  <si>
    <t>25/02/2019</t>
  </si>
  <si>
    <t>KN78</t>
  </si>
  <si>
    <t>P.P.BELLIAPPA</t>
  </si>
  <si>
    <t>IL80</t>
  </si>
  <si>
    <t>K.M ABDULL REHAMAN</t>
  </si>
  <si>
    <t>KN1</t>
  </si>
  <si>
    <t>M.D.JOYAPPA</t>
  </si>
  <si>
    <t>41440</t>
  </si>
  <si>
    <t>NL21210</t>
  </si>
  <si>
    <t>K.G SUBBIAH</t>
  </si>
  <si>
    <t>NL21201</t>
  </si>
  <si>
    <t>M.S MANDANNA</t>
  </si>
  <si>
    <t>NL21214</t>
  </si>
  <si>
    <t>M.S THIMMAIAH</t>
  </si>
  <si>
    <t>MD21477</t>
  </si>
  <si>
    <t>H.N.CHELUVA</t>
  </si>
  <si>
    <t>HK34</t>
  </si>
  <si>
    <t>P.V ABBOBAKER</t>
  </si>
  <si>
    <t>A132</t>
  </si>
  <si>
    <t>T.S.NANAIAH</t>
  </si>
  <si>
    <t>27316</t>
  </si>
  <si>
    <t>T.P. MAANU</t>
  </si>
  <si>
    <t>MMML14788</t>
  </si>
  <si>
    <t>P.C UYATHISH</t>
  </si>
  <si>
    <t>YML117</t>
  </si>
  <si>
    <t>C.M AHMED</t>
  </si>
  <si>
    <t>KKBL47</t>
  </si>
  <si>
    <t>P. RAJU</t>
  </si>
  <si>
    <t>NL21194</t>
  </si>
  <si>
    <t>P.M. DEVAIAH</t>
  </si>
  <si>
    <t>NL21208</t>
  </si>
  <si>
    <t>M.S SOMMAIAH</t>
  </si>
  <si>
    <t>MNCL18721</t>
  </si>
  <si>
    <t>P.A.MUDDAIAH</t>
  </si>
  <si>
    <t>NAEH23</t>
  </si>
  <si>
    <t>HOSPITAL( ANIMAL)</t>
  </si>
  <si>
    <t>HK157</t>
  </si>
  <si>
    <t>VLEAUDHAN</t>
  </si>
  <si>
    <t>25652</t>
  </si>
  <si>
    <t>M.T. SOMANNA</t>
  </si>
  <si>
    <t>MSK14779</t>
  </si>
  <si>
    <t>A.K.POONACHA</t>
  </si>
  <si>
    <t>HDW126</t>
  </si>
  <si>
    <t>B. APPIAH</t>
  </si>
  <si>
    <t>33483</t>
  </si>
  <si>
    <t>T.A MOHAMMED HANEF</t>
  </si>
  <si>
    <t>YPL35</t>
  </si>
  <si>
    <t>A.M. MUTHAPPA</t>
  </si>
  <si>
    <t>KBL6</t>
  </si>
  <si>
    <t>M.P.CHANGAPPA</t>
  </si>
  <si>
    <t>15/07/2017</t>
  </si>
  <si>
    <t>MD14</t>
  </si>
  <si>
    <t>A.N.GANAPATHY</t>
  </si>
  <si>
    <t>20/06/2020</t>
  </si>
  <si>
    <t>YML23550</t>
  </si>
  <si>
    <t>P.K. HANEEF</t>
  </si>
  <si>
    <t>MSK20568</t>
  </si>
  <si>
    <t>T. ANGARA</t>
  </si>
  <si>
    <t>31879</t>
  </si>
  <si>
    <t>H. L. VITTALA</t>
  </si>
  <si>
    <t>HK13978</t>
  </si>
  <si>
    <t>H.T PURSHOTHAMMA</t>
  </si>
  <si>
    <t>APT123</t>
  </si>
  <si>
    <t>P.E ANDU</t>
  </si>
  <si>
    <t>YPL37</t>
  </si>
  <si>
    <t>A.K.PONNAPPA</t>
  </si>
  <si>
    <t>MTAEH15</t>
  </si>
  <si>
    <t>T.K. SURESH</t>
  </si>
  <si>
    <t>16/01/2014</t>
  </si>
  <si>
    <t>25641</t>
  </si>
  <si>
    <t>H.K. AIYAPPA</t>
  </si>
  <si>
    <t>HK20842</t>
  </si>
  <si>
    <t>SMT A.D. KUSUMA</t>
  </si>
  <si>
    <t>AJML20643</t>
  </si>
  <si>
    <t>H.M . ELAMBA</t>
  </si>
  <si>
    <t>MDAEH103</t>
  </si>
  <si>
    <t>A BHEEMAIAH</t>
  </si>
  <si>
    <t>27/09/2013</t>
  </si>
  <si>
    <t>MBML15609</t>
  </si>
  <si>
    <t>P.A ANDRUMAN</t>
  </si>
  <si>
    <t>HSAEH46</t>
  </si>
  <si>
    <t>K T MACHAIAH</t>
  </si>
  <si>
    <t>MD156</t>
  </si>
  <si>
    <t>V.V.GOWRAVMA</t>
  </si>
  <si>
    <t>25/01/2014</t>
  </si>
  <si>
    <t>NC40</t>
  </si>
  <si>
    <t>J.S.CHINNAPPA</t>
  </si>
  <si>
    <t>HKAEH13</t>
  </si>
  <si>
    <t>A.M. CHEYANNA</t>
  </si>
  <si>
    <t>29070</t>
  </si>
  <si>
    <t>SRI M.J.NANAIAH</t>
  </si>
  <si>
    <t>MD286</t>
  </si>
  <si>
    <t>SECRETARY</t>
  </si>
  <si>
    <t>KAEH4</t>
  </si>
  <si>
    <t>P M GANAPATHY</t>
  </si>
  <si>
    <t>26291</t>
  </si>
  <si>
    <t>V.V .HARISH KUMAR</t>
  </si>
  <si>
    <t>MT3</t>
  </si>
  <si>
    <t>P.M.CHINNAPPA</t>
  </si>
  <si>
    <t>PRL15</t>
  </si>
  <si>
    <t>M.A.POOVAIAH</t>
  </si>
  <si>
    <t>31073</t>
  </si>
  <si>
    <t>P.A.MAIMUD</t>
  </si>
  <si>
    <t>KDN22</t>
  </si>
  <si>
    <t>B C KARIYAPPA</t>
  </si>
  <si>
    <t>MD166</t>
  </si>
  <si>
    <t>V.V.GOWRAMMA</t>
  </si>
  <si>
    <t>HK15886</t>
  </si>
  <si>
    <t>A. MOHAMMED</t>
  </si>
  <si>
    <t>30/09/2013</t>
  </si>
  <si>
    <t>HD23</t>
  </si>
  <si>
    <t>A.A.BOLLAMMA</t>
  </si>
  <si>
    <t>25650</t>
  </si>
  <si>
    <t>H.K. BELLIAYAPPA</t>
  </si>
  <si>
    <t>MD20242</t>
  </si>
  <si>
    <t>A.K.KAMUNI</t>
  </si>
  <si>
    <t>KBL2</t>
  </si>
  <si>
    <t>N.M SUBRAMNI</t>
  </si>
  <si>
    <t>MD238</t>
  </si>
  <si>
    <t>B.P.UTHAIAH</t>
  </si>
  <si>
    <t>27/03/2014</t>
  </si>
  <si>
    <t>KRD15042</t>
  </si>
  <si>
    <t>B.B. LOKESH</t>
  </si>
  <si>
    <t>HK15570</t>
  </si>
  <si>
    <t>A.M.ABDULLA</t>
  </si>
  <si>
    <t>IL20079</t>
  </si>
  <si>
    <t>MEDICAL OFFICER ANM SUB CENTER</t>
  </si>
  <si>
    <t>MD283</t>
  </si>
  <si>
    <t>K.B.POONACHA</t>
  </si>
  <si>
    <t>27846</t>
  </si>
  <si>
    <t>K.B.SOMANNA</t>
  </si>
  <si>
    <t>HKAEH24</t>
  </si>
  <si>
    <t>P K MOHAMMED</t>
  </si>
  <si>
    <t>MMGL112</t>
  </si>
  <si>
    <t>P..N ULLAS</t>
  </si>
  <si>
    <t>MD270</t>
  </si>
  <si>
    <t>M.A.SHEK HUSAIN</t>
  </si>
  <si>
    <t>N526</t>
  </si>
  <si>
    <t>P.A.MIOHAMAD</t>
  </si>
  <si>
    <t>NL15971</t>
  </si>
  <si>
    <t>M.G CHINAPPA</t>
  </si>
  <si>
    <t>MKPL13893</t>
  </si>
  <si>
    <t>-</t>
  </si>
  <si>
    <t>APT181</t>
  </si>
  <si>
    <t>P.K. KADEEJA</t>
  </si>
  <si>
    <t>HD146</t>
  </si>
  <si>
    <t>U.P.POONACHA</t>
  </si>
  <si>
    <t>NC126</t>
  </si>
  <si>
    <t>B.P.PONNAVVA</t>
  </si>
  <si>
    <t>MSKBJ178</t>
  </si>
  <si>
    <t>M.THATHAMMA</t>
  </si>
  <si>
    <t>MNYL23095</t>
  </si>
  <si>
    <t>H.R.RANGA</t>
  </si>
  <si>
    <t>IL17906</t>
  </si>
  <si>
    <t>P.M. HASSAN</t>
  </si>
  <si>
    <t>30/01/2014</t>
  </si>
  <si>
    <t>MSKBJ171</t>
  </si>
  <si>
    <t>M.K.KUYAMBU</t>
  </si>
  <si>
    <t>NCAEH23248</t>
  </si>
  <si>
    <t>NL64</t>
  </si>
  <si>
    <t>M.S.SHARADA</t>
  </si>
  <si>
    <t>MKEL18486</t>
  </si>
  <si>
    <t>H.,AIYYAPPA</t>
  </si>
  <si>
    <t>25069</t>
  </si>
  <si>
    <t>PHALANDIRA MACAIAH</t>
  </si>
  <si>
    <t>27959</t>
  </si>
  <si>
    <t>M.K BPOAIAH</t>
  </si>
  <si>
    <t>MSKEH58</t>
  </si>
  <si>
    <t>K..S GOPALA</t>
  </si>
  <si>
    <t>HK152</t>
  </si>
  <si>
    <t>T.B.KANAKAMMA</t>
  </si>
  <si>
    <t>KLKL22633</t>
  </si>
  <si>
    <t>MKPL13888</t>
  </si>
  <si>
    <t>MHKL146</t>
  </si>
  <si>
    <t>MD128</t>
  </si>
  <si>
    <t>T.D.NANJAVVA</t>
  </si>
  <si>
    <t>MC18605</t>
  </si>
  <si>
    <t>ED55</t>
  </si>
  <si>
    <t>KUVENDRA.M.SOMANNA</t>
  </si>
  <si>
    <t>N178</t>
  </si>
  <si>
    <t>K.P BELLIAPPA</t>
  </si>
  <si>
    <t>NDL37</t>
  </si>
  <si>
    <t>B.K PEMMAIAH</t>
  </si>
  <si>
    <t>MBML15449</t>
  </si>
  <si>
    <t>H. SIDDA</t>
  </si>
  <si>
    <t>N86</t>
  </si>
  <si>
    <t>T.H.MOHIDDEEN</t>
  </si>
  <si>
    <t>28497</t>
  </si>
  <si>
    <t>P.H.SUBYTHA</t>
  </si>
  <si>
    <t>N527</t>
  </si>
  <si>
    <t>K.K.KARIAPPA</t>
  </si>
  <si>
    <t>26091</t>
  </si>
  <si>
    <t>B,M, BHEEMAIAH</t>
  </si>
  <si>
    <t>IL2079</t>
  </si>
  <si>
    <t>MSK148</t>
  </si>
  <si>
    <t>K.IBRAHIM KUTTY</t>
  </si>
  <si>
    <t>K14785</t>
  </si>
  <si>
    <t>C.M BELLIAPPA</t>
  </si>
  <si>
    <t>24810</t>
  </si>
  <si>
    <t>A.M. MADAPPA</t>
  </si>
  <si>
    <t>MD23753</t>
  </si>
  <si>
    <t>V.T MANJUNATHA</t>
  </si>
  <si>
    <t>34401</t>
  </si>
  <si>
    <t>A. B. NARESH</t>
  </si>
  <si>
    <t>23839</t>
  </si>
  <si>
    <t>H.C CHANGU</t>
  </si>
  <si>
    <t>HD60</t>
  </si>
  <si>
    <t>A.C.KRISHNA ACHARI</t>
  </si>
  <si>
    <t>N284</t>
  </si>
  <si>
    <t>M. PUTTAIAHSHETTY</t>
  </si>
  <si>
    <t>MD26</t>
  </si>
  <si>
    <t>K.R.ANANTHA PADMANABHA</t>
  </si>
  <si>
    <t>MD183</t>
  </si>
  <si>
    <t>P.M.ALI</t>
  </si>
  <si>
    <t>KBD23383</t>
  </si>
  <si>
    <t>-M.D. CHENGAPPA</t>
  </si>
  <si>
    <t>KIGL22226</t>
  </si>
  <si>
    <t>K.L . UDAYA</t>
  </si>
  <si>
    <t>YML19453</t>
  </si>
  <si>
    <t>MT6</t>
  </si>
  <si>
    <t>P.B. CHETTIAPPA</t>
  </si>
  <si>
    <t>NL9</t>
  </si>
  <si>
    <t>27963</t>
  </si>
  <si>
    <t>K.K. AIYYAPPA</t>
  </si>
  <si>
    <t>N123</t>
  </si>
  <si>
    <t>B.C KARIYAPPA</t>
  </si>
  <si>
    <t>KBD11</t>
  </si>
  <si>
    <t>M.M.AIYAPPA</t>
  </si>
  <si>
    <t>K28</t>
  </si>
  <si>
    <t>W.C DEVAIAH</t>
  </si>
  <si>
    <t>MD423</t>
  </si>
  <si>
    <t>MD342</t>
  </si>
  <si>
    <t>KKBAEH24</t>
  </si>
  <si>
    <t>K.C DEVAIAH</t>
  </si>
  <si>
    <t>KKBL86</t>
  </si>
  <si>
    <t>PRESIDENT</t>
  </si>
  <si>
    <t>N17636</t>
  </si>
  <si>
    <t>M.A . ANDUMAYEE</t>
  </si>
  <si>
    <t>03/02/2014</t>
  </si>
  <si>
    <t>MNCL20017</t>
  </si>
  <si>
    <t>MEDICAL OFFICER</t>
  </si>
  <si>
    <t>KLKAEH15</t>
  </si>
  <si>
    <t>K GOWRI SOMAIAH</t>
  </si>
  <si>
    <t>N203</t>
  </si>
  <si>
    <t>C.P.MUDDAPPA</t>
  </si>
  <si>
    <t>SHANIVARASANTHE</t>
  </si>
  <si>
    <t>SSL33266</t>
  </si>
  <si>
    <t>SMT.REKHA</t>
  </si>
  <si>
    <t>KPL344</t>
  </si>
  <si>
    <t>N.C.CHIKAVEERAPPA-</t>
  </si>
  <si>
    <t>HHL46472</t>
  </si>
  <si>
    <t>KRSHNAPPA</t>
  </si>
  <si>
    <t>MDL12</t>
  </si>
  <si>
    <t>M.E.NAGESH</t>
  </si>
  <si>
    <t>14/02/2017</t>
  </si>
  <si>
    <t>AEH361</t>
  </si>
  <si>
    <t>M.S.DAKSHAYINI</t>
  </si>
  <si>
    <t>SSL27522</t>
  </si>
  <si>
    <t>GANGAMMA</t>
  </si>
  <si>
    <t>ASL67757</t>
  </si>
  <si>
    <t>THE PRINCIPAL</t>
  </si>
  <si>
    <t>15/02/2017</t>
  </si>
  <si>
    <t>MBL42942</t>
  </si>
  <si>
    <t>BASASVA</t>
  </si>
  <si>
    <t>28/12/2015</t>
  </si>
  <si>
    <t>SSL223</t>
  </si>
  <si>
    <t>B.M.RAJASHEKAR-</t>
  </si>
  <si>
    <t>16/04/2020</t>
  </si>
  <si>
    <t>SSL456</t>
  </si>
  <si>
    <t>B.P.POOVAIAH</t>
  </si>
  <si>
    <t>SSL537</t>
  </si>
  <si>
    <t>S.M.CHANDRASHEKAR -</t>
  </si>
  <si>
    <t>MNL28012</t>
  </si>
  <si>
    <t>N.B.MUTHAPPA-</t>
  </si>
  <si>
    <t>04/02/2015</t>
  </si>
  <si>
    <t>SSL1703</t>
  </si>
  <si>
    <t>NRGL116</t>
  </si>
  <si>
    <t>EARAIAH</t>
  </si>
  <si>
    <t>ASL67758</t>
  </si>
  <si>
    <t>KML127</t>
  </si>
  <si>
    <t>M.S.SHANTHAMMALLAPPA</t>
  </si>
  <si>
    <t>SSL1462</t>
  </si>
  <si>
    <t>H.P.SOMAIAH</t>
  </si>
  <si>
    <t>SSL31596</t>
  </si>
  <si>
    <t>SMT.GOWRAMMA</t>
  </si>
  <si>
    <t>27/02/2019</t>
  </si>
  <si>
    <t>SSL27454</t>
  </si>
  <si>
    <t>KRISHNA</t>
  </si>
  <si>
    <t>SSL302</t>
  </si>
  <si>
    <t>M.N.ANNEGOWDA</t>
  </si>
  <si>
    <t>ASL67754</t>
  </si>
  <si>
    <t>ASL67753</t>
  </si>
  <si>
    <t>MBL43639</t>
  </si>
  <si>
    <t>SMT. KARIMI</t>
  </si>
  <si>
    <t>NRGL41910</t>
  </si>
  <si>
    <t>M.E.SHIVA</t>
  </si>
  <si>
    <t>AL6</t>
  </si>
  <si>
    <t>BASAVESHWARA TEMPLE</t>
  </si>
  <si>
    <t>KYL44</t>
  </si>
  <si>
    <t>K.C.RAJAIAH-</t>
  </si>
  <si>
    <t>KBJ5331</t>
  </si>
  <si>
    <t>KUMARA</t>
  </si>
  <si>
    <t>SSL1183</t>
  </si>
  <si>
    <t>N.C.RAJASHEKARAIAH</t>
  </si>
  <si>
    <t>YBL67101</t>
  </si>
  <si>
    <t>CDPO</t>
  </si>
  <si>
    <t>YBL67098</t>
  </si>
  <si>
    <t>DNL14</t>
  </si>
  <si>
    <t>K.S.MALLAPPA</t>
  </si>
  <si>
    <t>BTL49809</t>
  </si>
  <si>
    <t>GAYATHRI</t>
  </si>
  <si>
    <t>20/12/2017</t>
  </si>
  <si>
    <t>YBL29041</t>
  </si>
  <si>
    <t>D.S.JAVAREGOWDA</t>
  </si>
  <si>
    <t>SSL389</t>
  </si>
  <si>
    <t>C.B.PUTTAPPA</t>
  </si>
  <si>
    <t>DNL12</t>
  </si>
  <si>
    <t>K.V.ANNAPPA</t>
  </si>
  <si>
    <t>SSL514</t>
  </si>
  <si>
    <t>S.A.RAMAKRISHNA-</t>
  </si>
  <si>
    <t>KPL804</t>
  </si>
  <si>
    <t>DEVAMMA</t>
  </si>
  <si>
    <t>28/01/2015</t>
  </si>
  <si>
    <t>GG62973</t>
  </si>
  <si>
    <t>P A PONNAPPA</t>
  </si>
  <si>
    <t>26/02/2019</t>
  </si>
  <si>
    <t>KBJ1141</t>
  </si>
  <si>
    <t>HARUVEGOWDA</t>
  </si>
  <si>
    <t>SSL56</t>
  </si>
  <si>
    <t>M.J.MAGID</t>
  </si>
  <si>
    <t>29/03/2014</t>
  </si>
  <si>
    <t>BBL34749</t>
  </si>
  <si>
    <t>PUTTASWAMY</t>
  </si>
  <si>
    <t>YBL74</t>
  </si>
  <si>
    <t>H.SHAILA SURESH-</t>
  </si>
  <si>
    <t>MBL43638</t>
  </si>
  <si>
    <t>KARIMI</t>
  </si>
  <si>
    <t>YBL16</t>
  </si>
  <si>
    <t>B.S.SHANTHAPPA</t>
  </si>
  <si>
    <t>SSL30782</t>
  </si>
  <si>
    <t>BABU-</t>
  </si>
  <si>
    <t>KYL61</t>
  </si>
  <si>
    <t>K.S.DODDAIAH</t>
  </si>
  <si>
    <t>SSL287</t>
  </si>
  <si>
    <t>A.E.VIJAYAKUMARI</t>
  </si>
  <si>
    <t>NRGL100</t>
  </si>
  <si>
    <t>NINGAIAH</t>
  </si>
  <si>
    <t>YBL100</t>
  </si>
  <si>
    <t>B.R.NAGARAJU-</t>
  </si>
  <si>
    <t>SSL30678</t>
  </si>
  <si>
    <t>ABUBAKAR</t>
  </si>
  <si>
    <t>NTL82</t>
  </si>
  <si>
    <t>KENCHAIAH</t>
  </si>
  <si>
    <t>KML53</t>
  </si>
  <si>
    <t>NINGAMMA</t>
  </si>
  <si>
    <t>SSL1705</t>
  </si>
  <si>
    <t>B.FATHIMA</t>
  </si>
  <si>
    <t>28/02/2019</t>
  </si>
  <si>
    <t>SSL1454</t>
  </si>
  <si>
    <t>K.AHAMMAD</t>
  </si>
  <si>
    <t>28/09/2020</t>
  </si>
  <si>
    <t>MDL30029</t>
  </si>
  <si>
    <t>SANNAPPA</t>
  </si>
  <si>
    <t>KPL38701</t>
  </si>
  <si>
    <t>SOMAIAH</t>
  </si>
  <si>
    <t>HL32578</t>
  </si>
  <si>
    <t>RUDRAMMA</t>
  </si>
  <si>
    <t>HGL44671</t>
  </si>
  <si>
    <t>RAJASHEKAR</t>
  </si>
  <si>
    <t>KG29</t>
  </si>
  <si>
    <t>M.N.MALLAIAH</t>
  </si>
  <si>
    <t>16/10/2020</t>
  </si>
  <si>
    <t>SSL199</t>
  </si>
  <si>
    <t>D.E.DASTHAGIRI</t>
  </si>
  <si>
    <t>YBL104</t>
  </si>
  <si>
    <t>B.S.PUTTEGOWDA-</t>
  </si>
  <si>
    <t>AEH332</t>
  </si>
  <si>
    <t>C.C.VEERABHADRAPPA</t>
  </si>
  <si>
    <t>YBL369</t>
  </si>
  <si>
    <t>PARVATHAMMA</t>
  </si>
  <si>
    <t>SSL27523</t>
  </si>
  <si>
    <t>VASANTHA</t>
  </si>
  <si>
    <t>NTL85</t>
  </si>
  <si>
    <t>HEADMASTER</t>
  </si>
  <si>
    <t>KPL380</t>
  </si>
  <si>
    <t>B.P.SHANTHAMALLAPPA</t>
  </si>
  <si>
    <t>KPL27526</t>
  </si>
  <si>
    <t>PARVATHY-</t>
  </si>
  <si>
    <t>SSL1512</t>
  </si>
  <si>
    <t>K.M.ISMAIL</t>
  </si>
  <si>
    <t>SSL31225</t>
  </si>
  <si>
    <t>H.M.MALLAPPA</t>
  </si>
  <si>
    <t>KPL171</t>
  </si>
  <si>
    <t>NALINI LOKESH-</t>
  </si>
  <si>
    <t>NRGL15</t>
  </si>
  <si>
    <t>M.P.RAJAPPA</t>
  </si>
  <si>
    <t>12/09/2019</t>
  </si>
  <si>
    <t>ALL41725</t>
  </si>
  <si>
    <t>15/10/2019</t>
  </si>
  <si>
    <t>SSL66001</t>
  </si>
  <si>
    <t>13/03/2017</t>
  </si>
  <si>
    <t>KML117</t>
  </si>
  <si>
    <t>DYAVAIAH</t>
  </si>
  <si>
    <t>TRL8</t>
  </si>
  <si>
    <t>RANGE GOWDA-</t>
  </si>
  <si>
    <t>SSL66035</t>
  </si>
  <si>
    <t>VEDAMURTHY</t>
  </si>
  <si>
    <t>27/12/2017</t>
  </si>
  <si>
    <t>SSL67206</t>
  </si>
  <si>
    <t>SHISHU ABHIVRUDDI YOJANAADHIKARI</t>
  </si>
  <si>
    <t>ASL68413</t>
  </si>
  <si>
    <t>THE PRINCIPAl</t>
  </si>
  <si>
    <t>ASL68415</t>
  </si>
  <si>
    <t>ASL68416</t>
  </si>
  <si>
    <t>DNL94</t>
  </si>
  <si>
    <t>SSL898</t>
  </si>
  <si>
    <t>C.A. IBRAHIM</t>
  </si>
  <si>
    <t>MBL42943</t>
  </si>
  <si>
    <t>MUTHAMMA</t>
  </si>
  <si>
    <t>SSL1098</t>
  </si>
  <si>
    <t>MEDICAL OFFICER-</t>
  </si>
  <si>
    <t>KML119</t>
  </si>
  <si>
    <t>DHARMAPPA</t>
  </si>
  <si>
    <t>SSL1277</t>
  </si>
  <si>
    <t>B.MAHOMED-</t>
  </si>
  <si>
    <t>30/11/2013</t>
  </si>
  <si>
    <t>ASL67760</t>
  </si>
  <si>
    <t>30/11/2016</t>
  </si>
  <si>
    <t>GG44</t>
  </si>
  <si>
    <t>M.N.GOPALA</t>
  </si>
  <si>
    <t>13/04/2016</t>
  </si>
  <si>
    <t>SSL400</t>
  </si>
  <si>
    <t>S.R.MAHANTHAPPA</t>
  </si>
  <si>
    <t>SSL67928</t>
  </si>
  <si>
    <t>K.S.MUTHAMMA</t>
  </si>
  <si>
    <t>22/10/2019</t>
  </si>
  <si>
    <t>SSL32579</t>
  </si>
  <si>
    <t>PUTAMMA</t>
  </si>
  <si>
    <t>GG36970</t>
  </si>
  <si>
    <t>B.P. VASANTHA</t>
  </si>
  <si>
    <t>13/09/2017</t>
  </si>
  <si>
    <t>AL39474</t>
  </si>
  <si>
    <t>K.B.MANJUNATH</t>
  </si>
  <si>
    <t>SSL471</t>
  </si>
  <si>
    <t>B.S.LINGARAJ-</t>
  </si>
  <si>
    <t>KYL36649</t>
  </si>
  <si>
    <t>PRESIDENT-</t>
  </si>
  <si>
    <t>KML89</t>
  </si>
  <si>
    <t>SHRI SHIVANNA</t>
  </si>
  <si>
    <t>SSL1187</t>
  </si>
  <si>
    <t>V.B.BHASKARA</t>
  </si>
  <si>
    <t>SSL27452</t>
  </si>
  <si>
    <t>BCL63246</t>
  </si>
  <si>
    <t>UGL8</t>
  </si>
  <si>
    <t>NAGARAJU</t>
  </si>
  <si>
    <t>YBL27981</t>
  </si>
  <si>
    <t>ERAIAH-</t>
  </si>
  <si>
    <t>YBL206</t>
  </si>
  <si>
    <t>M.BASAPPA-</t>
  </si>
  <si>
    <t>YBL404</t>
  </si>
  <si>
    <t>D.H,.SANNEGOWDA</t>
  </si>
  <si>
    <t>SSL1422</t>
  </si>
  <si>
    <t>K.IBRAHIM</t>
  </si>
  <si>
    <t>20/02/2021</t>
  </si>
  <si>
    <t>BGL21</t>
  </si>
  <si>
    <t>H.J.KUMARASWAMY</t>
  </si>
  <si>
    <t>NRGL8</t>
  </si>
  <si>
    <t>M.P.VASANTHA</t>
  </si>
  <si>
    <t>KTL49804</t>
  </si>
  <si>
    <t>MALLESHA</t>
  </si>
  <si>
    <t>26/02/2014</t>
  </si>
  <si>
    <t>SSL783</t>
  </si>
  <si>
    <t>H.R.SIDDAPPA</t>
  </si>
  <si>
    <t>DKL44650</t>
  </si>
  <si>
    <t>K.K.BELLIYAPPA</t>
  </si>
  <si>
    <t>KSL29996</t>
  </si>
  <si>
    <t>K.S.GOPALAKRISHNA-</t>
  </si>
  <si>
    <t>19/09/2017</t>
  </si>
  <si>
    <t>KPL35358</t>
  </si>
  <si>
    <t>SSL1511</t>
  </si>
  <si>
    <t>KHATHIJA</t>
  </si>
  <si>
    <t>SML29386</t>
  </si>
  <si>
    <t>JAYAMMA</t>
  </si>
  <si>
    <t>DNL39</t>
  </si>
  <si>
    <t>D.M.SURESH</t>
  </si>
  <si>
    <t>29/07/2014</t>
  </si>
  <si>
    <t>KPL393</t>
  </si>
  <si>
    <t>K.S.SHIVAKUMAR-</t>
  </si>
  <si>
    <t>07/12/2016</t>
  </si>
  <si>
    <t>DNL34</t>
  </si>
  <si>
    <t>K.N.SANNEGOWDA</t>
  </si>
  <si>
    <t>HML44612</t>
  </si>
  <si>
    <t>JOHAN.</t>
  </si>
  <si>
    <t>TSL43008</t>
  </si>
  <si>
    <t>GIRISHA-</t>
  </si>
  <si>
    <t>SSL25319</t>
  </si>
  <si>
    <t>PUPPAIAH</t>
  </si>
  <si>
    <t>SSL1385</t>
  </si>
  <si>
    <t>GOWRAMMA-</t>
  </si>
  <si>
    <t>14/01/2016</t>
  </si>
  <si>
    <t>SSL29337</t>
  </si>
  <si>
    <t>SAKI</t>
  </si>
  <si>
    <t>YBL304</t>
  </si>
  <si>
    <t>CHANDRAIAH</t>
  </si>
  <si>
    <t>BBL61</t>
  </si>
  <si>
    <t>B.N.EARAPPA</t>
  </si>
  <si>
    <t>04/03/2017</t>
  </si>
  <si>
    <t>KML55</t>
  </si>
  <si>
    <t>KENCHAMMA</t>
  </si>
  <si>
    <t>HBL45839</t>
  </si>
  <si>
    <t>HONNA RAJAPPA</t>
  </si>
  <si>
    <t>KNL36</t>
  </si>
  <si>
    <t>K.V.GITTEGOWDA-</t>
  </si>
  <si>
    <t>NTL46</t>
  </si>
  <si>
    <t>KAMALA</t>
  </si>
  <si>
    <t>SSL1378</t>
  </si>
  <si>
    <t>A.MUTHU</t>
  </si>
  <si>
    <t>DNL49</t>
  </si>
  <si>
    <t>T.S . RANGEGOWDA</t>
  </si>
  <si>
    <t>KPL67099</t>
  </si>
  <si>
    <t>30/08/2017</t>
  </si>
  <si>
    <t>UGL661</t>
  </si>
  <si>
    <t>M..N.KALAPPA</t>
  </si>
  <si>
    <t>KPL1055</t>
  </si>
  <si>
    <t>LAXMAIAH</t>
  </si>
  <si>
    <t>DNL136</t>
  </si>
  <si>
    <t>SUBBAIAH</t>
  </si>
  <si>
    <t>SSL69798</t>
  </si>
  <si>
    <t>SHARTH</t>
  </si>
  <si>
    <t>SSL1276</t>
  </si>
  <si>
    <t>CHAKARMESTHRI</t>
  </si>
  <si>
    <t>YBL26203</t>
  </si>
  <si>
    <t>NAGARAJU-</t>
  </si>
  <si>
    <t>GG248</t>
  </si>
  <si>
    <t>HHL44756</t>
  </si>
  <si>
    <t>NARAYANA .S/O.RAMAKUTTI</t>
  </si>
  <si>
    <t>05/12/2013</t>
  </si>
  <si>
    <t>MBL62466</t>
  </si>
  <si>
    <t>AKKAMMA</t>
  </si>
  <si>
    <t>26/11/2016</t>
  </si>
  <si>
    <t>DNL101</t>
  </si>
  <si>
    <t>HUCHAIAH</t>
  </si>
  <si>
    <t>KML61</t>
  </si>
  <si>
    <t>KML120</t>
  </si>
  <si>
    <t>KML28162</t>
  </si>
  <si>
    <t>GOWRAMMA</t>
  </si>
  <si>
    <t>YBL985</t>
  </si>
  <si>
    <t>K.H.CHANDRASHEKAR</t>
  </si>
  <si>
    <t>YBL95</t>
  </si>
  <si>
    <t>B.H. LAXMEGOWDA</t>
  </si>
  <si>
    <t>SSL634</t>
  </si>
  <si>
    <t>B.N.KRISHNAIAH SHETTY</t>
  </si>
  <si>
    <t>17/08/2015</t>
  </si>
  <si>
    <t>KNL23</t>
  </si>
  <si>
    <t>SMT.MANIYAMMA-</t>
  </si>
  <si>
    <t>08/05/2015</t>
  </si>
  <si>
    <t>YBL53</t>
  </si>
  <si>
    <t>H.B.BASAPPA-</t>
  </si>
  <si>
    <t>KML28420</t>
  </si>
  <si>
    <t>KRISHNACHARI</t>
  </si>
  <si>
    <t>SSL1605</t>
  </si>
  <si>
    <t>S.A.HARISH</t>
  </si>
  <si>
    <t>KPL88</t>
  </si>
  <si>
    <t>C.P.SOMAIAH</t>
  </si>
  <si>
    <t>MBL37371</t>
  </si>
  <si>
    <t>P.P.JOYAPPA</t>
  </si>
  <si>
    <t>ASL29219</t>
  </si>
  <si>
    <t>H.E.SHEKAR</t>
  </si>
  <si>
    <t>SSL27455</t>
  </si>
  <si>
    <t>K.M.THAMMAIAH</t>
  </si>
  <si>
    <t>MBL44655</t>
  </si>
  <si>
    <t>PARAVATHI</t>
  </si>
  <si>
    <t>DNL31</t>
  </si>
  <si>
    <t>B.P.JOYAPPA</t>
  </si>
  <si>
    <t>MBL37373</t>
  </si>
  <si>
    <t>P.A.ANANDA</t>
  </si>
  <si>
    <t>SSL955</t>
  </si>
  <si>
    <t>RUKMAIAH</t>
  </si>
  <si>
    <t>YBL31584</t>
  </si>
  <si>
    <t>BINDAMMA-</t>
  </si>
  <si>
    <t>MB77</t>
  </si>
  <si>
    <t>M.P.PUTTASWAMY</t>
  </si>
  <si>
    <t>SSL1556</t>
  </si>
  <si>
    <t>RATHNA</t>
  </si>
  <si>
    <t>KYL29853</t>
  </si>
  <si>
    <t>CHENAPPA-</t>
  </si>
  <si>
    <t>MNL5</t>
  </si>
  <si>
    <t>V.ANANDA RAO</t>
  </si>
  <si>
    <t>KML66</t>
  </si>
  <si>
    <t>M.S.ERAIAH</t>
  </si>
  <si>
    <t>DNL142</t>
  </si>
  <si>
    <t>ASL70661</t>
  </si>
  <si>
    <t>CHILD CARE OFFICER</t>
  </si>
  <si>
    <t>28/10/2019</t>
  </si>
  <si>
    <t>KML63</t>
  </si>
  <si>
    <t>KSL22</t>
  </si>
  <si>
    <t>THAMMMAIAH SHETTY</t>
  </si>
  <si>
    <t>SSL100</t>
  </si>
  <si>
    <t>GOPALAKRISHNA</t>
  </si>
  <si>
    <t>SSL1393</t>
  </si>
  <si>
    <t>S.S.SOMASHEKAR-</t>
  </si>
  <si>
    <t>DNL147</t>
  </si>
  <si>
    <t>K.D.SUBBAIAH</t>
  </si>
  <si>
    <t>NTL52</t>
  </si>
  <si>
    <t>NAGESH</t>
  </si>
  <si>
    <t>YBL32</t>
  </si>
  <si>
    <t>H.S.RANGAIAH</t>
  </si>
  <si>
    <t>KML27464</t>
  </si>
  <si>
    <t>FOREST OFFICER</t>
  </si>
  <si>
    <t>KML80</t>
  </si>
  <si>
    <t>ERAMMA</t>
  </si>
  <si>
    <t>KNL22</t>
  </si>
  <si>
    <t>MOHANSHETTY-</t>
  </si>
  <si>
    <t>28/12/2019</t>
  </si>
  <si>
    <t>UGL19</t>
  </si>
  <si>
    <t>JAVARAIAH</t>
  </si>
  <si>
    <t>SSL415</t>
  </si>
  <si>
    <t>K.S.KALINGAPPA</t>
  </si>
  <si>
    <t>NRGL34735</t>
  </si>
  <si>
    <t>M.D.MALLESH</t>
  </si>
  <si>
    <t>T.R.CHANDRASHEKARA</t>
  </si>
  <si>
    <t>DNL35</t>
  </si>
  <si>
    <t>K.N.THIMMEGOWDA</t>
  </si>
  <si>
    <t>YBL29649</t>
  </si>
  <si>
    <t>DHARMAPPA-</t>
  </si>
  <si>
    <t>SSL394</t>
  </si>
  <si>
    <t>D.P.BOJAPPA</t>
  </si>
  <si>
    <t>SSL36099</t>
  </si>
  <si>
    <t>R.P.MOHAN</t>
  </si>
  <si>
    <t>NTL64</t>
  </si>
  <si>
    <t>T.RAGHAIAH</t>
  </si>
  <si>
    <t>KPL28314</t>
  </si>
  <si>
    <t>G.E.SUBRAMANY</t>
  </si>
  <si>
    <t>BGL27</t>
  </si>
  <si>
    <t>H.T.RAMEGOWDA</t>
  </si>
  <si>
    <t>GG75</t>
  </si>
  <si>
    <t>N.S.BELIAPPA</t>
  </si>
  <si>
    <t>24/01/2020</t>
  </si>
  <si>
    <t>KPL44463</t>
  </si>
  <si>
    <t>K. S. PRAMOD   S/O  THAMMEGOWDA</t>
  </si>
  <si>
    <t>SSL296</t>
  </si>
  <si>
    <t>HEAD MASTER-</t>
  </si>
  <si>
    <t>KPL626</t>
  </si>
  <si>
    <t>MUZEEB-</t>
  </si>
  <si>
    <t>HRHL19</t>
  </si>
  <si>
    <t>GOPALA</t>
  </si>
  <si>
    <t>SSL60970</t>
  </si>
  <si>
    <t>THIMMAIAH</t>
  </si>
  <si>
    <t>SSL1725</t>
  </si>
  <si>
    <t>ERAMMA-</t>
  </si>
  <si>
    <t>SSL1444</t>
  </si>
  <si>
    <t>M.N.AKRAM PASH</t>
  </si>
  <si>
    <t>SML27476</t>
  </si>
  <si>
    <t>THOTAPPA</t>
  </si>
  <si>
    <t>SSL65813</t>
  </si>
  <si>
    <t>FAIROJONNISA</t>
  </si>
  <si>
    <t>30/01/2021</t>
  </si>
  <si>
    <t>SSL380</t>
  </si>
  <si>
    <t>S.M. MAHANTHAPPA</t>
  </si>
  <si>
    <t>KPL31844</t>
  </si>
  <si>
    <t>B.A.MAHAMED</t>
  </si>
  <si>
    <t>MBL47825</t>
  </si>
  <si>
    <t>GOWRI</t>
  </si>
  <si>
    <t>UGL27</t>
  </si>
  <si>
    <t>RAMAIAH</t>
  </si>
  <si>
    <t>30/03/2017</t>
  </si>
  <si>
    <t>MBL42945</t>
  </si>
  <si>
    <t>BHOJI</t>
  </si>
  <si>
    <t>30/01/2015</t>
  </si>
  <si>
    <t>RRGVY50940</t>
  </si>
  <si>
    <t>rajmma</t>
  </si>
  <si>
    <t>YBL63296</t>
  </si>
  <si>
    <t>c.l vasantha</t>
  </si>
  <si>
    <t>SSL209</t>
  </si>
  <si>
    <t>ASSISTANT SURJON</t>
  </si>
  <si>
    <t>MBL47827</t>
  </si>
  <si>
    <t>RAJU</t>
  </si>
  <si>
    <t>MBL47826</t>
  </si>
  <si>
    <t>BOJI</t>
  </si>
  <si>
    <t>YBL456</t>
  </si>
  <si>
    <t>CHIKKAIAH</t>
  </si>
  <si>
    <t>KNL6</t>
  </si>
  <si>
    <t>C.B.SHAMBAPPA</t>
  </si>
  <si>
    <t>17/10/2017</t>
  </si>
  <si>
    <t>SSL1227</t>
  </si>
  <si>
    <t>RANGEGOWDA</t>
  </si>
  <si>
    <t>SSL88</t>
  </si>
  <si>
    <t>SMT. LAXMAMMA</t>
  </si>
  <si>
    <t>KYPH32026</t>
  </si>
  <si>
    <t>CHENNAIAH</t>
  </si>
  <si>
    <t>SSL1627</t>
  </si>
  <si>
    <t>JAVARAIAH-</t>
  </si>
  <si>
    <t>25/06/2018</t>
  </si>
  <si>
    <t>MWL46343</t>
  </si>
  <si>
    <t>H.K. SDHASHIVA</t>
  </si>
  <si>
    <t>SSL1595</t>
  </si>
  <si>
    <t>RAMESH</t>
  </si>
  <si>
    <t>NRGL64</t>
  </si>
  <si>
    <t>DEVAIAH</t>
  </si>
  <si>
    <t>AEH220</t>
  </si>
  <si>
    <t>B.K.RANGAIAH-</t>
  </si>
  <si>
    <t>KPL31594</t>
  </si>
  <si>
    <t>K.G.PALAKSHA</t>
  </si>
  <si>
    <t>03/10/2019</t>
  </si>
  <si>
    <t>HHL17</t>
  </si>
  <si>
    <t>THIMMEGOWDA</t>
  </si>
  <si>
    <t>MBL43637</t>
  </si>
  <si>
    <t>MUTHY</t>
  </si>
  <si>
    <t>KPL43002</t>
  </si>
  <si>
    <t>RANGAMMA</t>
  </si>
  <si>
    <t>MBL42950</t>
  </si>
  <si>
    <t>MANI</t>
  </si>
  <si>
    <t>AEH462</t>
  </si>
  <si>
    <t>ASSISTANT EXICUTIVE ENGINEER-</t>
  </si>
  <si>
    <t>MBL62464</t>
  </si>
  <si>
    <t>SAROJA</t>
  </si>
  <si>
    <t>MBL47824</t>
  </si>
  <si>
    <t>KUMAR</t>
  </si>
  <si>
    <t>20/05/2015</t>
  </si>
  <si>
    <t>KPL35194</t>
  </si>
  <si>
    <t>SRI. MANJUNATH-</t>
  </si>
  <si>
    <t>ANL48564</t>
  </si>
  <si>
    <t>GURAPPA</t>
  </si>
  <si>
    <t>YBL67074</t>
  </si>
  <si>
    <t>L.S.BASAVARAJU</t>
  </si>
  <si>
    <t>27/10/2019</t>
  </si>
  <si>
    <t>SSL981</t>
  </si>
  <si>
    <t>K.B.BABU</t>
  </si>
  <si>
    <t>SV7</t>
  </si>
  <si>
    <t>BASAMMA</t>
  </si>
  <si>
    <t>27/10/2018</t>
  </si>
  <si>
    <t>NTL51</t>
  </si>
  <si>
    <t>MARIDEVA</t>
  </si>
  <si>
    <t>ASEH34596</t>
  </si>
  <si>
    <t>V.M.KIRANA</t>
  </si>
  <si>
    <t>SSL1821</t>
  </si>
  <si>
    <t>S.R.SHIVANNA</t>
  </si>
  <si>
    <t>HLL61597</t>
  </si>
  <si>
    <t>MANJULA</t>
  </si>
  <si>
    <t>DNL82</t>
  </si>
  <si>
    <t>29/11/2013</t>
  </si>
  <si>
    <t>BTHL5</t>
  </si>
  <si>
    <t>KYL47</t>
  </si>
  <si>
    <t>NARASIMHACHARY-</t>
  </si>
  <si>
    <t>27/06/2018</t>
  </si>
  <si>
    <t>SSL25553</t>
  </si>
  <si>
    <t>B.B.PUTAIAH</t>
  </si>
  <si>
    <t>SSL32479</t>
  </si>
  <si>
    <t>GAJENDRA</t>
  </si>
  <si>
    <t>KPL49851</t>
  </si>
  <si>
    <t>JAYANANDA</t>
  </si>
  <si>
    <t>SSL25558</t>
  </si>
  <si>
    <t>KOMARAIAH-</t>
  </si>
  <si>
    <t>SSL331</t>
  </si>
  <si>
    <t>M.C.HONNARAJAPPA-</t>
  </si>
  <si>
    <t>YBL417</t>
  </si>
  <si>
    <t>SHYAMARAYACHARY-</t>
  </si>
  <si>
    <t>MDL30445</t>
  </si>
  <si>
    <t>C.K.GANESH</t>
  </si>
  <si>
    <t>24/12/2020</t>
  </si>
  <si>
    <t>YBL37969</t>
  </si>
  <si>
    <t>YBL330</t>
  </si>
  <si>
    <t>H.S.YOGESH-</t>
  </si>
  <si>
    <t>SSL1969</t>
  </si>
  <si>
    <t>P.K.ABDULLA</t>
  </si>
  <si>
    <t>YBL274</t>
  </si>
  <si>
    <t>NINGAIAH-</t>
  </si>
  <si>
    <t>AEHGDL34263</t>
  </si>
  <si>
    <t>H.T. KENCHAIAH</t>
  </si>
  <si>
    <t>11/11/2016</t>
  </si>
  <si>
    <t>YBL233</t>
  </si>
  <si>
    <t>N.C. DHARMAPPA-</t>
  </si>
  <si>
    <t>KPL299</t>
  </si>
  <si>
    <t>K.R.KRISHNA RAO</t>
  </si>
  <si>
    <t>SSL1860</t>
  </si>
  <si>
    <t>M.H. AJEED</t>
  </si>
  <si>
    <t>SSL26502</t>
  </si>
  <si>
    <t>KARI SHETTY</t>
  </si>
  <si>
    <t>YBL387</t>
  </si>
  <si>
    <t>-PUTTEGOWDA</t>
  </si>
  <si>
    <t>SSL1355</t>
  </si>
  <si>
    <t>KUMARAIAH</t>
  </si>
  <si>
    <t>HLEH6508</t>
  </si>
  <si>
    <t>H.B.ERAIAH</t>
  </si>
  <si>
    <t>YBL39321</t>
  </si>
  <si>
    <t>SMT.GOWRAMMA-</t>
  </si>
  <si>
    <t>24/01/2018</t>
  </si>
  <si>
    <t>ASL67756</t>
  </si>
  <si>
    <t>KPL849</t>
  </si>
  <si>
    <t>K.B.SIDDAMMA</t>
  </si>
  <si>
    <t>05/11/2019</t>
  </si>
  <si>
    <t>SSL1814</t>
  </si>
  <si>
    <t>M.MASTHAK</t>
  </si>
  <si>
    <t>SSL529</t>
  </si>
  <si>
    <t>B.S.SIDAPPA-</t>
  </si>
  <si>
    <t>19/02/2021</t>
  </si>
  <si>
    <t>YBL45044</t>
  </si>
  <si>
    <t>KNL3</t>
  </si>
  <si>
    <t>K.A.GITTEGOWDA-</t>
  </si>
  <si>
    <t>07/01/2020</t>
  </si>
  <si>
    <t>KL71278</t>
  </si>
  <si>
    <t>LAXMAMMA</t>
  </si>
  <si>
    <t>22/01/2020</t>
  </si>
  <si>
    <t>KSL6500</t>
  </si>
  <si>
    <t>K.K.PRASANNA-</t>
  </si>
  <si>
    <t>SSL1037</t>
  </si>
  <si>
    <t>B.B.VARGEES</t>
  </si>
  <si>
    <t>YBL321</t>
  </si>
  <si>
    <t>K.Y.DHARMUJIRAO-</t>
  </si>
  <si>
    <t>SSL25706</t>
  </si>
  <si>
    <t>D.NAGARAJ SHETTY-</t>
  </si>
  <si>
    <t>KYL60</t>
  </si>
  <si>
    <t>JAYANNA</t>
  </si>
  <si>
    <t>SSL48</t>
  </si>
  <si>
    <t>H.M.GOWSE</t>
  </si>
  <si>
    <t>GDL159</t>
  </si>
  <si>
    <t>C.A.SUBBAIAH</t>
  </si>
  <si>
    <t>GG16</t>
  </si>
  <si>
    <t>V.EARAPPA</t>
  </si>
  <si>
    <t>17/11/2015</t>
  </si>
  <si>
    <t>HML48667</t>
  </si>
  <si>
    <t>SMT . NIRMALA</t>
  </si>
  <si>
    <t>SSL65604</t>
  </si>
  <si>
    <t>S.K.MANI</t>
  </si>
  <si>
    <t>MBL42949</t>
  </si>
  <si>
    <t>PREMA</t>
  </si>
  <si>
    <t>SSL390</t>
  </si>
  <si>
    <t>C.K.LINGARAJ</t>
  </si>
  <si>
    <t>KPL350</t>
  </si>
  <si>
    <t>JAVAREGOWDA</t>
  </si>
  <si>
    <t>20/07/2019</t>
  </si>
  <si>
    <t>GDL33909</t>
  </si>
  <si>
    <t>18/10/2019</t>
  </si>
  <si>
    <t>SSL1717</t>
  </si>
  <si>
    <t>SHRINIVASA</t>
  </si>
  <si>
    <t>ASL67759</t>
  </si>
  <si>
    <t>MBL62465</t>
  </si>
  <si>
    <t>AMMU</t>
  </si>
  <si>
    <t>KPL909</t>
  </si>
  <si>
    <t>SIDALINGAIAH-</t>
  </si>
  <si>
    <t>05/06/2018</t>
  </si>
  <si>
    <t>SSL1812</t>
  </si>
  <si>
    <t>S.M.UMASUTHA</t>
  </si>
  <si>
    <t>AEH150</t>
  </si>
  <si>
    <t>A.B.SHANTHAMALLAPPA</t>
  </si>
  <si>
    <t>SSL1321</t>
  </si>
  <si>
    <t>THANGAMMA</t>
  </si>
  <si>
    <t>GG354</t>
  </si>
  <si>
    <t>KORAGAPPA</t>
  </si>
  <si>
    <t>AEH314</t>
  </si>
  <si>
    <t>MAHAMED</t>
  </si>
  <si>
    <t>SSL43409</t>
  </si>
  <si>
    <t>LAXMAN SHETTY</t>
  </si>
  <si>
    <t>SSL60828</t>
  </si>
  <si>
    <t>K.S.PUTTE GOWDA</t>
  </si>
  <si>
    <t>SSL48020</t>
  </si>
  <si>
    <t>B.T. THIMMASHETTY</t>
  </si>
  <si>
    <t>SSL68503</t>
  </si>
  <si>
    <t>DILEEP</t>
  </si>
  <si>
    <t>27/10/2020</t>
  </si>
  <si>
    <t>KPL43001</t>
  </si>
  <si>
    <t>KODAMMA</t>
  </si>
  <si>
    <t>03/03/2019</t>
  </si>
  <si>
    <t>NRGL57</t>
  </si>
  <si>
    <t>N.R.CHANDRAPPA</t>
  </si>
  <si>
    <t>TSL44338</t>
  </si>
  <si>
    <t>KRISHNEGOWDA. S/O. MARIGOWDA</t>
  </si>
  <si>
    <t>KML69</t>
  </si>
  <si>
    <t>HOOVANNA</t>
  </si>
  <si>
    <t>NG48</t>
  </si>
  <si>
    <t>HONNAIAH</t>
  </si>
  <si>
    <t>AL31349</t>
  </si>
  <si>
    <t>S.N.DAYANANDA</t>
  </si>
  <si>
    <t>HHL30</t>
  </si>
  <si>
    <t>H.S.BASAPPA</t>
  </si>
  <si>
    <t>NRGL25</t>
  </si>
  <si>
    <t>N.R.ANANDA</t>
  </si>
  <si>
    <t>NRGL27925</t>
  </si>
  <si>
    <t>THYAGARAJA</t>
  </si>
  <si>
    <t>HTL41579</t>
  </si>
  <si>
    <t>HEAD MASTER</t>
  </si>
  <si>
    <t>KPL65337</t>
  </si>
  <si>
    <t>H.M.NAGHARAJU</t>
  </si>
  <si>
    <t>SSL538</t>
  </si>
  <si>
    <t>S.R.CHANRDASHEKAR-</t>
  </si>
  <si>
    <t>06/12/2020</t>
  </si>
  <si>
    <t>NRGL31982</t>
  </si>
  <si>
    <t>D.R.KRISHNEGOWDA</t>
  </si>
  <si>
    <t>KPL823</t>
  </si>
  <si>
    <t>G.C.RAVINDRA</t>
  </si>
  <si>
    <t>KML34396</t>
  </si>
  <si>
    <t>RANGACHARY</t>
  </si>
  <si>
    <t>29/01/2018</t>
  </si>
  <si>
    <t>RGKYL55119</t>
  </si>
  <si>
    <t>K.S.JAYAPPA</t>
  </si>
  <si>
    <t>SSL1324</t>
  </si>
  <si>
    <t>C.K.RANGAIAH</t>
  </si>
  <si>
    <t>KML44113</t>
  </si>
  <si>
    <t>HEADMASTER, GHPS  MULLUR.</t>
  </si>
  <si>
    <t>KPL42999</t>
  </si>
  <si>
    <t>GDL60831</t>
  </si>
  <si>
    <t>MANJUNATHA</t>
  </si>
  <si>
    <t>15/12/2018</t>
  </si>
  <si>
    <t>SSL31602</t>
  </si>
  <si>
    <t>K.B.USMAN</t>
  </si>
  <si>
    <t>23/10/2019</t>
  </si>
  <si>
    <t>HHL44108</t>
  </si>
  <si>
    <t>MAHADHEVAMMA. W/O. ANNAYAIYA</t>
  </si>
  <si>
    <t>MBL44653</t>
  </si>
  <si>
    <t>CHELUVAIAH</t>
  </si>
  <si>
    <t>MBL37368</t>
  </si>
  <si>
    <t>SRI MOHAN</t>
  </si>
  <si>
    <t>HHL44104</t>
  </si>
  <si>
    <t>KUNJAPPA. S/O. NUMBIYAR</t>
  </si>
  <si>
    <t>HHL44106</t>
  </si>
  <si>
    <t>THIMMASHETTI. S/O. RAMASHETTI</t>
  </si>
  <si>
    <t>YBL45023</t>
  </si>
  <si>
    <t>KALAMMA</t>
  </si>
  <si>
    <t>HHL44107</t>
  </si>
  <si>
    <t>SHREE DHEVENDHRA. S/O. MOHINI</t>
  </si>
  <si>
    <t>AL41983</t>
  </si>
  <si>
    <t>SMT.PUTTAMMA</t>
  </si>
  <si>
    <t>SCL49739</t>
  </si>
  <si>
    <t>NARASHIMHA</t>
  </si>
  <si>
    <t>KPL48607</t>
  </si>
  <si>
    <t>AEH305</t>
  </si>
  <si>
    <t>K.APPUSWAMY-</t>
  </si>
  <si>
    <t>KO26848</t>
  </si>
  <si>
    <t>BABU</t>
  </si>
  <si>
    <t>28/11/2016</t>
  </si>
  <si>
    <t>SU43</t>
  </si>
  <si>
    <t>S.K.VENKATESH</t>
  </si>
  <si>
    <t>28/09/2018</t>
  </si>
  <si>
    <t>SSL659</t>
  </si>
  <si>
    <t>UDAYA-</t>
  </si>
  <si>
    <t>SSL33466</t>
  </si>
  <si>
    <t>SANNAIAH-</t>
  </si>
  <si>
    <t>KML73</t>
  </si>
  <si>
    <t>PUTTAIAH</t>
  </si>
  <si>
    <t>29/09/2016</t>
  </si>
  <si>
    <t>GONIKOPPAL</t>
  </si>
  <si>
    <t>TGAEH12636</t>
  </si>
  <si>
    <t>D.BELLIAPPA</t>
  </si>
  <si>
    <t>KGAEH15575</t>
  </si>
  <si>
    <t>C.N.DEVAIAH</t>
  </si>
  <si>
    <t>P497</t>
  </si>
  <si>
    <t>RESEARCH ASSISTANT</t>
  </si>
  <si>
    <t>GKGL30200</t>
  </si>
  <si>
    <t>V.S.RAMACHANDRA</t>
  </si>
  <si>
    <t>BRAEH17134</t>
  </si>
  <si>
    <t>A.A.SOMAIAH</t>
  </si>
  <si>
    <t>HSP1</t>
  </si>
  <si>
    <t>P.P.AIYAPPA</t>
  </si>
  <si>
    <t>MTAEH33</t>
  </si>
  <si>
    <t>A.G.KUNJHAPPA</t>
  </si>
  <si>
    <t>TSAEH11054</t>
  </si>
  <si>
    <t>K.K.PONAPPA</t>
  </si>
  <si>
    <t>ATAEH23670</t>
  </si>
  <si>
    <t>C U  HAMEED KUNJI</t>
  </si>
  <si>
    <t>PL20219</t>
  </si>
  <si>
    <t>ASST EXE ENGNEER</t>
  </si>
  <si>
    <t>GKGL32456</t>
  </si>
  <si>
    <t>M.B.THIMMAIAH</t>
  </si>
  <si>
    <t>KNL233</t>
  </si>
  <si>
    <t>C.N.MADAPPA</t>
  </si>
  <si>
    <t>TL25090</t>
  </si>
  <si>
    <t>T.S KRISHNA</t>
  </si>
  <si>
    <t>ML133</t>
  </si>
  <si>
    <t>K.KALAMMA(9483928324</t>
  </si>
  <si>
    <t>DHL54</t>
  </si>
  <si>
    <t>G.G.RAMAKRISHNA</t>
  </si>
  <si>
    <t>KTAEH21649</t>
  </si>
  <si>
    <t>A.K KRISHNA</t>
  </si>
  <si>
    <t>GBGL35</t>
  </si>
  <si>
    <t>M.G.CHANGAPPA</t>
  </si>
  <si>
    <t>AAEH14606</t>
  </si>
  <si>
    <t>T.M.BHASKAR</t>
  </si>
  <si>
    <t>KBL19</t>
  </si>
  <si>
    <t>K.P.APPAJI</t>
  </si>
  <si>
    <t>PL239</t>
  </si>
  <si>
    <t>A.M.KAVERI</t>
  </si>
  <si>
    <t>KTL24740</t>
  </si>
  <si>
    <t>SMT.MUTHU MANDANNA</t>
  </si>
  <si>
    <t>SAEH89</t>
  </si>
  <si>
    <t>C.A.SURESH</t>
  </si>
  <si>
    <t>HL43</t>
  </si>
  <si>
    <t>E.M.GANAPATHI</t>
  </si>
  <si>
    <t>P976</t>
  </si>
  <si>
    <t>M.K.PUSHPA</t>
  </si>
  <si>
    <t>G312</t>
  </si>
  <si>
    <t>B.H.KHADARKHAN</t>
  </si>
  <si>
    <t>KL52</t>
  </si>
  <si>
    <t>K.M.UMESH</t>
  </si>
  <si>
    <t>DDNK40396</t>
  </si>
  <si>
    <t>M.H.KRISHNA</t>
  </si>
  <si>
    <t>SMIP43141</t>
  </si>
  <si>
    <t>VIJAYA K P K M POOVAIAH</t>
  </si>
  <si>
    <t>PAEH11923</t>
  </si>
  <si>
    <t>DIRECTOR OF INSTRUCTION</t>
  </si>
  <si>
    <t>H245</t>
  </si>
  <si>
    <t>B.V.KALAPPA</t>
  </si>
  <si>
    <t>P252</t>
  </si>
  <si>
    <t>S.I.QUARTERS</t>
  </si>
  <si>
    <t>H244</t>
  </si>
  <si>
    <t>ATL62</t>
  </si>
  <si>
    <t>C.P BELLIAPPA</t>
  </si>
  <si>
    <t>P474</t>
  </si>
  <si>
    <t>G222</t>
  </si>
  <si>
    <t>B.A.NARAYANH</t>
  </si>
  <si>
    <t>KTP1200</t>
  </si>
  <si>
    <t>M.K.MANDANNA</t>
  </si>
  <si>
    <t>KBL18</t>
  </si>
  <si>
    <t>K.P.KALAPPA</t>
  </si>
  <si>
    <t>KNAEH68</t>
  </si>
  <si>
    <t>BL408</t>
  </si>
  <si>
    <t>T.C.NACHAIAH</t>
  </si>
  <si>
    <t>P496</t>
  </si>
  <si>
    <t>KNL174</t>
  </si>
  <si>
    <t>M.K.KUTTAPA</t>
  </si>
  <si>
    <t>P1100</t>
  </si>
  <si>
    <t>D.G.HARISH</t>
  </si>
  <si>
    <t>PP67</t>
  </si>
  <si>
    <t>FARM SUPERINTENDENT</t>
  </si>
  <si>
    <t>GAEH187</t>
  </si>
  <si>
    <t>M.P.GANAPATHY</t>
  </si>
  <si>
    <t>P748</t>
  </si>
  <si>
    <t>J.K.RAJU</t>
  </si>
  <si>
    <t>P387</t>
  </si>
  <si>
    <t>H423</t>
  </si>
  <si>
    <t>AL47</t>
  </si>
  <si>
    <t>P.R.SHASHIDHARAN</t>
  </si>
  <si>
    <t>TL241</t>
  </si>
  <si>
    <t>C.B.BOPAIAH</t>
  </si>
  <si>
    <t>GKGL33259</t>
  </si>
  <si>
    <t>BGL32</t>
  </si>
  <si>
    <t>P.G.RAVI</t>
  </si>
  <si>
    <t>MAEH13904</t>
  </si>
  <si>
    <t>T.R.LINGAIAH</t>
  </si>
  <si>
    <t>GBGAEH6</t>
  </si>
  <si>
    <t>M.B.UTHAIAH</t>
  </si>
  <si>
    <t>P173</t>
  </si>
  <si>
    <t>A.M.ACHAPPA</t>
  </si>
  <si>
    <t>KTL398</t>
  </si>
  <si>
    <t>SECRETORY</t>
  </si>
  <si>
    <t>P1101</t>
  </si>
  <si>
    <t>GAEH195A</t>
  </si>
  <si>
    <t>K.AHEMADH</t>
  </si>
  <si>
    <t>P388</t>
  </si>
  <si>
    <t>G1208</t>
  </si>
  <si>
    <t>D.A. ANNAMMA</t>
  </si>
  <si>
    <t>KGL42</t>
  </si>
  <si>
    <t>C.K.GANAPATHI</t>
  </si>
  <si>
    <t>KNAEH94</t>
  </si>
  <si>
    <t>P228</t>
  </si>
  <si>
    <t>M.PASHA</t>
  </si>
  <si>
    <t>KNL20569</t>
  </si>
  <si>
    <t>A.S.SUBBAIAH</t>
  </si>
  <si>
    <t>KRL46</t>
  </si>
  <si>
    <t>MARIYA</t>
  </si>
  <si>
    <t>BGL21742</t>
  </si>
  <si>
    <t>P.B.KARIAPPA</t>
  </si>
  <si>
    <t>PAEH396</t>
  </si>
  <si>
    <t>DIRECTOR OF INSPECTOR</t>
  </si>
  <si>
    <t>PAEH397</t>
  </si>
  <si>
    <t>BGL48</t>
  </si>
  <si>
    <t>B.P.KASHI</t>
  </si>
  <si>
    <t>KLAEH15776</t>
  </si>
  <si>
    <t>M.J.SUBAIAH</t>
  </si>
  <si>
    <t>HLAEH23</t>
  </si>
  <si>
    <t>D.E THAMMAIAH</t>
  </si>
  <si>
    <t>TL281</t>
  </si>
  <si>
    <t>ASST.EX. ENGINEER</t>
  </si>
  <si>
    <t>P248</t>
  </si>
  <si>
    <t>M.R.MADAIAH</t>
  </si>
  <si>
    <t>KNL442</t>
  </si>
  <si>
    <t>K.G.ANANTHAIAH</t>
  </si>
  <si>
    <t>PAEH15266</t>
  </si>
  <si>
    <t>S.U.RAJU</t>
  </si>
  <si>
    <t>P879</t>
  </si>
  <si>
    <t>THE FARM SUPERINTENDENT</t>
  </si>
  <si>
    <t>P428</t>
  </si>
  <si>
    <t>T.M.THIMMAIAH</t>
  </si>
  <si>
    <t>TGAEH12899</t>
  </si>
  <si>
    <t>A.M.SHUBHA</t>
  </si>
  <si>
    <t>KTAEH171</t>
  </si>
  <si>
    <t>M.K VEERANNA</t>
  </si>
  <si>
    <t>KHL2</t>
  </si>
  <si>
    <t>R.F.O.</t>
  </si>
  <si>
    <t>P249</t>
  </si>
  <si>
    <t>K.A.ACHAIAH</t>
  </si>
  <si>
    <t>PAEH393</t>
  </si>
  <si>
    <t>KKL195</t>
  </si>
  <si>
    <t>H.K.SEETHAMMA</t>
  </si>
  <si>
    <t>ML83</t>
  </si>
  <si>
    <t>KNL16</t>
  </si>
  <si>
    <t>T.P.BHEEMAIAH</t>
  </si>
  <si>
    <t>G925</t>
  </si>
  <si>
    <t>K.P. GOPINATHAN</t>
  </si>
  <si>
    <t>MTL20465</t>
  </si>
  <si>
    <t>P.R.PADMANABHA</t>
  </si>
  <si>
    <t>MAEH19643</t>
  </si>
  <si>
    <t>SIDDARAJU .S.T</t>
  </si>
  <si>
    <t>MSBPAEH13666</t>
  </si>
  <si>
    <t>A E E K.S.P.H.[M.S.D.] BUILDING</t>
  </si>
  <si>
    <t>GL21967</t>
  </si>
  <si>
    <t>PUTTAMADHAIAH</t>
  </si>
  <si>
    <t>KNL486</t>
  </si>
  <si>
    <t>H.D.UPENDRA</t>
  </si>
  <si>
    <t>KNAEH18186</t>
  </si>
  <si>
    <t>G622</t>
  </si>
  <si>
    <t>M.A. AKBAR</t>
  </si>
  <si>
    <t>GAEH23567</t>
  </si>
  <si>
    <t>SADIK RAHAMAN</t>
  </si>
  <si>
    <t>P777</t>
  </si>
  <si>
    <t>C.K.PONNACHA</t>
  </si>
  <si>
    <t>P689</t>
  </si>
  <si>
    <t>C.K.POOVAPPA</t>
  </si>
  <si>
    <t>KNL72</t>
  </si>
  <si>
    <t>SINGHA</t>
  </si>
  <si>
    <t>KNL282</t>
  </si>
  <si>
    <t>M.K.KUTTAPPA</t>
  </si>
  <si>
    <t>KMAEH40</t>
  </si>
  <si>
    <t>K.G.BOPAIAH</t>
  </si>
  <si>
    <t>PAEH21425</t>
  </si>
  <si>
    <t>K.PARAMESWAR</t>
  </si>
  <si>
    <t>BRL22465</t>
  </si>
  <si>
    <t>M.M.THAMMAIAH</t>
  </si>
  <si>
    <t>P637</t>
  </si>
  <si>
    <t>C.K.ANTHONY</t>
  </si>
  <si>
    <t>BL511</t>
  </si>
  <si>
    <t>A.B.AIYAPPA</t>
  </si>
  <si>
    <t>HSAEH26</t>
  </si>
  <si>
    <t>P.U.BELIAPPA</t>
  </si>
  <si>
    <t>KNL34</t>
  </si>
  <si>
    <t>NAGARAHOLLE QUATERS</t>
  </si>
  <si>
    <t>H301</t>
  </si>
  <si>
    <t>BEAEH15</t>
  </si>
  <si>
    <t>A.M.NAKULE</t>
  </si>
  <si>
    <t>TGAEH15313</t>
  </si>
  <si>
    <t>H.G.SINGA</t>
  </si>
  <si>
    <t>KTAEH16726</t>
  </si>
  <si>
    <t>G.K.APPU</t>
  </si>
  <si>
    <t>ECL39</t>
  </si>
  <si>
    <t>G.G MUTHANNA</t>
  </si>
  <si>
    <t>BRAEH21</t>
  </si>
  <si>
    <t>K.K. MUTHANNA(08274 238163)</t>
  </si>
  <si>
    <t>GKBL38052</t>
  </si>
  <si>
    <t>A.T.POOVAIAH(08274 235348)</t>
  </si>
  <si>
    <t>KTAEH16725</t>
  </si>
  <si>
    <t>P.P.BEERA</t>
  </si>
  <si>
    <t>AL170</t>
  </si>
  <si>
    <t>KRISHI VIJNANA KENDRA</t>
  </si>
  <si>
    <t>GKGL36033</t>
  </si>
  <si>
    <t>G.POOVAMMA(9482464221)</t>
  </si>
  <si>
    <t>KRAEH16810</t>
  </si>
  <si>
    <t>H.DHOREYAPPA</t>
  </si>
  <si>
    <t>KHL8</t>
  </si>
  <si>
    <t>H153</t>
  </si>
  <si>
    <t>MANAGER</t>
  </si>
  <si>
    <t>BGL67</t>
  </si>
  <si>
    <t>M.N.SUBRAMANI</t>
  </si>
  <si>
    <t>MAEH31</t>
  </si>
  <si>
    <t>S.P.BOPPAIAH</t>
  </si>
  <si>
    <t>PGAEH10749</t>
  </si>
  <si>
    <t>K.P MUTHAPPA(9448876665)</t>
  </si>
  <si>
    <t>GKGL2979</t>
  </si>
  <si>
    <t>K.B.GOWARAMMA</t>
  </si>
  <si>
    <t>KTL720</t>
  </si>
  <si>
    <t>TAEH20751</t>
  </si>
  <si>
    <t>DEVA K.S</t>
  </si>
  <si>
    <t>KTL20249</t>
  </si>
  <si>
    <t>AAEH13273</t>
  </si>
  <si>
    <t>K.BIDHU UTHAPPA</t>
  </si>
  <si>
    <t>GAEH15496</t>
  </si>
  <si>
    <t>POLICE SUB INSPECTOR</t>
  </si>
  <si>
    <t>GKGL41257</t>
  </si>
  <si>
    <t>H.K.KARUNAKRA</t>
  </si>
  <si>
    <t>KTL551</t>
  </si>
  <si>
    <t>KNL419</t>
  </si>
  <si>
    <t>M.M.JOSE</t>
  </si>
  <si>
    <t>KNL29</t>
  </si>
  <si>
    <t>C.D.SUBAIAH</t>
  </si>
  <si>
    <t>TGAEH15318</t>
  </si>
  <si>
    <t>AJALAR KUNJI</t>
  </si>
  <si>
    <t>BL279</t>
  </si>
  <si>
    <t>S.N.SHAMSUNDHER</t>
  </si>
  <si>
    <t>GKGL37420</t>
  </si>
  <si>
    <t>P.T.RAJAPPA</t>
  </si>
  <si>
    <t>G982</t>
  </si>
  <si>
    <t>B.R. SHIVARAJU</t>
  </si>
  <si>
    <t>P804</t>
  </si>
  <si>
    <t>HAEH20809</t>
  </si>
  <si>
    <t>PL25235</t>
  </si>
  <si>
    <t>C.K.ANTONY</t>
  </si>
  <si>
    <t>P998</t>
  </si>
  <si>
    <t>CHITTY GANAPATHY</t>
  </si>
  <si>
    <t>KTAEH13299</t>
  </si>
  <si>
    <t>KARUMAIAH</t>
  </si>
  <si>
    <t>KNL123</t>
  </si>
  <si>
    <t>M.M.AIYAPPAMAIAH</t>
  </si>
  <si>
    <t>KTL281</t>
  </si>
  <si>
    <t>C.B.SUBBAIAH</t>
  </si>
  <si>
    <t>KNL126</t>
  </si>
  <si>
    <t>S.B.MONAPPA</t>
  </si>
  <si>
    <t>ATL37</t>
  </si>
  <si>
    <t>V.P AIYAPPA</t>
  </si>
  <si>
    <t>KTAEH16731</t>
  </si>
  <si>
    <t>THIMMA</t>
  </si>
  <si>
    <t>SML225</t>
  </si>
  <si>
    <t>NHL16</t>
  </si>
  <si>
    <t>BIAH23188</t>
  </si>
  <si>
    <t>C.K.KALAIAH</t>
  </si>
  <si>
    <t>P1058</t>
  </si>
  <si>
    <t>H335</t>
  </si>
  <si>
    <t>A.M.NEELAMMA</t>
  </si>
  <si>
    <t>P38</t>
  </si>
  <si>
    <t>V.PUTTAPPA</t>
  </si>
  <si>
    <t>BL513A</t>
  </si>
  <si>
    <t>B.C.POONACHA</t>
  </si>
  <si>
    <t>PAEH12107</t>
  </si>
  <si>
    <t>HRAEH13394</t>
  </si>
  <si>
    <t>JAYA</t>
  </si>
  <si>
    <t>PAEH327</t>
  </si>
  <si>
    <t>P735</t>
  </si>
  <si>
    <t>K.M.KUSHALAPPA</t>
  </si>
  <si>
    <t>TL24518</t>
  </si>
  <si>
    <t>SOCIAL WELFARE OFFICER</t>
  </si>
  <si>
    <t>PL25246</t>
  </si>
  <si>
    <t>K.A.HUSAIN</t>
  </si>
  <si>
    <t>P799</t>
  </si>
  <si>
    <t>C.G.PARVATHI</t>
  </si>
  <si>
    <t>KTL715</t>
  </si>
  <si>
    <t>KTL85</t>
  </si>
  <si>
    <t>M.B.KARUMBAIAH</t>
  </si>
  <si>
    <t>P400</t>
  </si>
  <si>
    <t>KTL495</t>
  </si>
  <si>
    <t>GKGL27936</t>
  </si>
  <si>
    <t>C.K.KARIAPPA(9902306867)</t>
  </si>
  <si>
    <t>KRL42</t>
  </si>
  <si>
    <t>K.B.NANAIAH</t>
  </si>
  <si>
    <t>DHL56</t>
  </si>
  <si>
    <t>D.N.PARASIVAMURTHI</t>
  </si>
  <si>
    <t>KTL20247</t>
  </si>
  <si>
    <t>BKL4</t>
  </si>
  <si>
    <t>R.F.O</t>
  </si>
  <si>
    <t>TAEH86</t>
  </si>
  <si>
    <t>SRI.C.RISHAD GANAPATHI(9480290319</t>
  </si>
  <si>
    <t>KNL90</t>
  </si>
  <si>
    <t>M.K.POONACHA</t>
  </si>
  <si>
    <t>KHL5</t>
  </si>
  <si>
    <t>BLAEH287A</t>
  </si>
  <si>
    <t>PAEH432</t>
  </si>
  <si>
    <t>PAEH10103</t>
  </si>
  <si>
    <t>SABITHA PONNAPPA</t>
  </si>
  <si>
    <t>H283</t>
  </si>
  <si>
    <t>M.P.GANAPATHI</t>
  </si>
  <si>
    <t>G296</t>
  </si>
  <si>
    <t>KTAEH16734</t>
  </si>
  <si>
    <t>PUTTA</t>
  </si>
  <si>
    <t>SML200</t>
  </si>
  <si>
    <t>SML226</t>
  </si>
  <si>
    <t>KTL240</t>
  </si>
  <si>
    <t>KNL21917</t>
  </si>
  <si>
    <t>M.G.CAVERAMMA</t>
  </si>
  <si>
    <t>KNL147</t>
  </si>
  <si>
    <t>LINGHU</t>
  </si>
  <si>
    <t>BL266</t>
  </si>
  <si>
    <t>C.N.MONNAPPA</t>
  </si>
  <si>
    <t>KTL643</t>
  </si>
  <si>
    <t>GKGL30612</t>
  </si>
  <si>
    <t>C.G.POOVANNA</t>
  </si>
  <si>
    <t>KTAEH84</t>
  </si>
  <si>
    <t>M.B.KUSHALAPPA</t>
  </si>
  <si>
    <t>KTAEH16068</t>
  </si>
  <si>
    <t>J.K.KENCHA</t>
  </si>
  <si>
    <t>KTAEH225</t>
  </si>
  <si>
    <t>J.B SUBBAIAH</t>
  </si>
  <si>
    <t>KHL11</t>
  </si>
  <si>
    <t>P752</t>
  </si>
  <si>
    <t>P238</t>
  </si>
  <si>
    <t>A.M.KAVERY</t>
  </si>
  <si>
    <t>KHL10</t>
  </si>
  <si>
    <t>KTAEH2</t>
  </si>
  <si>
    <t>T.K.SOMAIAH</t>
  </si>
  <si>
    <t>CML32</t>
  </si>
  <si>
    <t>P.M.PONNAMMA</t>
  </si>
  <si>
    <t>TL25579</t>
  </si>
  <si>
    <t>K.B.SUMAN</t>
  </si>
  <si>
    <t>KTL53</t>
  </si>
  <si>
    <t>THE CHIF EXECUTIVE OFFICER</t>
  </si>
  <si>
    <t>KTL20246</t>
  </si>
  <si>
    <t>SBGL59</t>
  </si>
  <si>
    <t>PAEH13932</t>
  </si>
  <si>
    <t>KRL20980</t>
  </si>
  <si>
    <t>H.SEETHAMMA</t>
  </si>
  <si>
    <t>KTAEH144</t>
  </si>
  <si>
    <t>KNAEH13227</t>
  </si>
  <si>
    <t>SAKSHARATHA KAVERI</t>
  </si>
  <si>
    <t>KTL672</t>
  </si>
  <si>
    <t>H260</t>
  </si>
  <si>
    <t>K.D.MUDHAIAH</t>
  </si>
  <si>
    <t>KHL13</t>
  </si>
  <si>
    <t>NHL15</t>
  </si>
  <si>
    <t>KTAEH143</t>
  </si>
  <si>
    <t>BRL68</t>
  </si>
  <si>
    <t>C.S.POONACHA</t>
  </si>
  <si>
    <t>GAEH387</t>
  </si>
  <si>
    <t>DR.SMT.GOURAMM</t>
  </si>
  <si>
    <t>KNL463</t>
  </si>
  <si>
    <t>A.M.RAGHU</t>
  </si>
  <si>
    <t>KTL20245</t>
  </si>
  <si>
    <t>BL25233</t>
  </si>
  <si>
    <t>M.G.THIMMAIAH</t>
  </si>
  <si>
    <t>GKGL35659</t>
  </si>
  <si>
    <t>C.A.SUBBAIHA(9972520486)</t>
  </si>
  <si>
    <t>BIL36</t>
  </si>
  <si>
    <t>M.A.APPANNA</t>
  </si>
  <si>
    <t>G399</t>
  </si>
  <si>
    <t>BL22907</t>
  </si>
  <si>
    <t>K.K.POONACHA</t>
  </si>
  <si>
    <t>P668</t>
  </si>
  <si>
    <t>BL105</t>
  </si>
  <si>
    <t>D.S.MUSTHAFA</t>
  </si>
  <si>
    <t>PLAEH27930</t>
  </si>
  <si>
    <t>K.N.KITTI NANJAPPA</t>
  </si>
  <si>
    <t>KTL275</t>
  </si>
  <si>
    <t>KGL24319</t>
  </si>
  <si>
    <t>H.G.VIJAYA</t>
  </si>
  <si>
    <t>NHL12</t>
  </si>
  <si>
    <t>P386</t>
  </si>
  <si>
    <t>AGRICULTURE RESERACH STATION</t>
  </si>
  <si>
    <t>ATL58</t>
  </si>
  <si>
    <t>K.A KUTTAPPA</t>
  </si>
  <si>
    <t>HSEAH24948</t>
  </si>
  <si>
    <t>V.  K.  SUBBAIAH</t>
  </si>
  <si>
    <t>SNL8</t>
  </si>
  <si>
    <t>K.K MADHAPPA</t>
  </si>
  <si>
    <t>KHL7</t>
  </si>
  <si>
    <t>P246</t>
  </si>
  <si>
    <t>B.A.UTHAPPA</t>
  </si>
  <si>
    <t>TGL20</t>
  </si>
  <si>
    <t>GL22646</t>
  </si>
  <si>
    <t>H.NANJUNADA</t>
  </si>
  <si>
    <t>BLAEH88</t>
  </si>
  <si>
    <t>S.S.MUTHANNA</t>
  </si>
  <si>
    <t>KTP24</t>
  </si>
  <si>
    <t>C.N APPAIAH</t>
  </si>
  <si>
    <t>P83</t>
  </si>
  <si>
    <t>TSL25503</t>
  </si>
  <si>
    <t>H.THIMMA</t>
  </si>
  <si>
    <t>AL172</t>
  </si>
  <si>
    <t>PAEH392</t>
  </si>
  <si>
    <t>KTL561</t>
  </si>
  <si>
    <t>BGL116</t>
  </si>
  <si>
    <t>B.K.BIDHAPPA</t>
  </si>
  <si>
    <t>PL23651</t>
  </si>
  <si>
    <t>NAAGA</t>
  </si>
  <si>
    <t>NL12A</t>
  </si>
  <si>
    <t>M.N.UTHAPPA</t>
  </si>
  <si>
    <t>GKGL28049</t>
  </si>
  <si>
    <t>H.B.GANESH</t>
  </si>
  <si>
    <t>BL63</t>
  </si>
  <si>
    <t>C.S.GANAPAMAIAH</t>
  </si>
  <si>
    <t>TL239</t>
  </si>
  <si>
    <t>P.MOIDHU</t>
  </si>
  <si>
    <t>NLAEH16427</t>
  </si>
  <si>
    <t>K.P.DEVAIAH</t>
  </si>
  <si>
    <t>P945</t>
  </si>
  <si>
    <t>T.M.NARAYANA</t>
  </si>
  <si>
    <t>P384</t>
  </si>
  <si>
    <t>KNL461</t>
  </si>
  <si>
    <t>M.C.GOVINDHASHETTI(9482122461)</t>
  </si>
  <si>
    <t>TL30</t>
  </si>
  <si>
    <t>K.N.SUBAIAH</t>
  </si>
  <si>
    <t>HRL25499</t>
  </si>
  <si>
    <t>P.N.KAMALAKUMARI</t>
  </si>
  <si>
    <t>KTL178</t>
  </si>
  <si>
    <t>K.M.CHANGAPPA</t>
  </si>
  <si>
    <t>TL284</t>
  </si>
  <si>
    <t>M.HARISH CHITTIAPPA</t>
  </si>
  <si>
    <t>DHL48</t>
  </si>
  <si>
    <t>S.SAIDH ALI</t>
  </si>
  <si>
    <t>G1019</t>
  </si>
  <si>
    <t>M.A.KUSHALAPPA</t>
  </si>
  <si>
    <t>KTL450</t>
  </si>
  <si>
    <t>P.C.RAJU</t>
  </si>
  <si>
    <t>AAEH12490</t>
  </si>
  <si>
    <t>M.M.AIYANNA</t>
  </si>
  <si>
    <t>GKGL35782</t>
  </si>
  <si>
    <t>P.B.CHENGAPPA(9740006339)</t>
  </si>
  <si>
    <t>BLAEH19254</t>
  </si>
  <si>
    <t>KODIRA UTHAPPA</t>
  </si>
  <si>
    <t>KKP5</t>
  </si>
  <si>
    <t>M.T.PRAKASH</t>
  </si>
  <si>
    <t>KTL392</t>
  </si>
  <si>
    <t>P.P.MOHAMMEDH</t>
  </si>
  <si>
    <t>KTL673</t>
  </si>
  <si>
    <t>BLAEH10286</t>
  </si>
  <si>
    <t>A.A.VISHWANATH</t>
  </si>
  <si>
    <t>DHL43</t>
  </si>
  <si>
    <t>SRI.T.V.SUBRAMANI(9880915314</t>
  </si>
  <si>
    <t>P855</t>
  </si>
  <si>
    <t>SRI.M.A.ABDUL AZEEZ</t>
  </si>
  <si>
    <t>DHL21051</t>
  </si>
  <si>
    <t>SRI.ARUN MACHAIAH.C.S.</t>
  </si>
  <si>
    <t>TL486</t>
  </si>
  <si>
    <t>P.P.ISMAIL</t>
  </si>
  <si>
    <t>KNL408</t>
  </si>
  <si>
    <t>V.S.VISHWANATH</t>
  </si>
  <si>
    <t>BGAEH21363</t>
  </si>
  <si>
    <t>K.P. BOPAIAH</t>
  </si>
  <si>
    <t>MTAEH12763</t>
  </si>
  <si>
    <t>C.S.NANJAPPA</t>
  </si>
  <si>
    <t>BL607</t>
  </si>
  <si>
    <t>P.T.POONACHA</t>
  </si>
  <si>
    <t>P372</t>
  </si>
  <si>
    <t>SRI,BOPAIAH</t>
  </si>
  <si>
    <t>PGAEH13689</t>
  </si>
  <si>
    <t>K.B.PRATHU</t>
  </si>
  <si>
    <t>BIAEH12012</t>
  </si>
  <si>
    <t>H.C.BOBBA</t>
  </si>
  <si>
    <t>KGP3</t>
  </si>
  <si>
    <t>C.M.THIMAIAH</t>
  </si>
  <si>
    <t>AL25313</t>
  </si>
  <si>
    <t>RAMYA</t>
  </si>
  <si>
    <t>SML2</t>
  </si>
  <si>
    <t>GKGL36803</t>
  </si>
  <si>
    <t>H.K.VENKATAPPA(9449809958)</t>
  </si>
  <si>
    <t>P132</t>
  </si>
  <si>
    <t>T.B.MUDHAPPA</t>
  </si>
  <si>
    <t>CML109</t>
  </si>
  <si>
    <t>C.B.BOLLAKKI</t>
  </si>
  <si>
    <t>KNL464</t>
  </si>
  <si>
    <t>M.LAKSHMANASHETTI</t>
  </si>
  <si>
    <t>HKL26</t>
  </si>
  <si>
    <t>NAIJALI KHAN</t>
  </si>
  <si>
    <t>MTL28</t>
  </si>
  <si>
    <t>SRI.M.P.POOVAIAH</t>
  </si>
  <si>
    <t>G749</t>
  </si>
  <si>
    <t>C.A.MUTHANNA</t>
  </si>
  <si>
    <t>BIAEH12021</t>
  </si>
  <si>
    <t>H.B.RAVI</t>
  </si>
  <si>
    <t>GKGL30148</t>
  </si>
  <si>
    <t>H.S.THIMAIAH</t>
  </si>
  <si>
    <t>CML93</t>
  </si>
  <si>
    <t>M.T.POOVAIAH</t>
  </si>
  <si>
    <t>CML20526</t>
  </si>
  <si>
    <t>C.S.UTHAPPA</t>
  </si>
  <si>
    <t>CML92</t>
  </si>
  <si>
    <t>V.M.NARAYANHA SWAMY</t>
  </si>
  <si>
    <t>BRAEH17458</t>
  </si>
  <si>
    <t>P.J.VILSON</t>
  </si>
  <si>
    <t>BRAEH17456</t>
  </si>
  <si>
    <t>B.UTHAIAH</t>
  </si>
  <si>
    <t>BRAEH17455</t>
  </si>
  <si>
    <t>P.J.JHONSON</t>
  </si>
  <si>
    <t>BRAEH17447</t>
  </si>
  <si>
    <t>K.G.PADHMANABHAN</t>
  </si>
  <si>
    <t>HL22119</t>
  </si>
  <si>
    <t>P781</t>
  </si>
  <si>
    <t>KTL313</t>
  </si>
  <si>
    <t>M.K.MANDHAPPA</t>
  </si>
  <si>
    <t>HGL74</t>
  </si>
  <si>
    <t>K.N.POONACHA</t>
  </si>
  <si>
    <t>BEL35</t>
  </si>
  <si>
    <t>AAEH27</t>
  </si>
  <si>
    <t>P.GOVINDHAIAH</t>
  </si>
  <si>
    <t>GKGL35622</t>
  </si>
  <si>
    <t>H.B.PARVATHY(9945102558)</t>
  </si>
  <si>
    <t>AL50</t>
  </si>
  <si>
    <t>JAMEELA</t>
  </si>
  <si>
    <t>BL22</t>
  </si>
  <si>
    <t>M.M.MUTHANNA</t>
  </si>
  <si>
    <t>KTL23126</t>
  </si>
  <si>
    <t>RANGE FOREST OFFICER</t>
  </si>
  <si>
    <t>BL20113</t>
  </si>
  <si>
    <t>K.A.KARIAPPA</t>
  </si>
  <si>
    <t>CML20525</t>
  </si>
  <si>
    <t>C.T.CHONDAMMA</t>
  </si>
  <si>
    <t>BRAEH17450</t>
  </si>
  <si>
    <t>N.KRISHNAN</t>
  </si>
  <si>
    <t>GKGL32988</t>
  </si>
  <si>
    <t>SRI M.N.NANJAPPA</t>
  </si>
  <si>
    <t>CML86</t>
  </si>
  <si>
    <t>C.N.NANJAPPA</t>
  </si>
  <si>
    <t>CML101</t>
  </si>
  <si>
    <t>K.K.DEVAMMA</t>
  </si>
  <si>
    <t>GKGL30098</t>
  </si>
  <si>
    <t>B.C.INDIRA</t>
  </si>
  <si>
    <t>CML88</t>
  </si>
  <si>
    <t>C.T.POONACHA</t>
  </si>
  <si>
    <t>GAEH166</t>
  </si>
  <si>
    <t>C.V.MOHAMMAD MENON</t>
  </si>
  <si>
    <t>CML89</t>
  </si>
  <si>
    <t>CHINDAMADA G.CHANGAPPA</t>
  </si>
  <si>
    <t>KNL196</t>
  </si>
  <si>
    <t>A.A.THAMAIAH</t>
  </si>
  <si>
    <t>BLAEH19651</t>
  </si>
  <si>
    <t>A.T.VIJAYAKUMAR</t>
  </si>
  <si>
    <t>NLAEH10448</t>
  </si>
  <si>
    <t>M.A.KARIAPPA</t>
  </si>
  <si>
    <t>P1122</t>
  </si>
  <si>
    <t>HRL21239</t>
  </si>
  <si>
    <t>M.B.PEMAIAH</t>
  </si>
  <si>
    <t>KTAEH14</t>
  </si>
  <si>
    <t>C.B.BELYAPPA</t>
  </si>
  <si>
    <t>AL198</t>
  </si>
  <si>
    <t>H.M.RAJU</t>
  </si>
  <si>
    <t>PAEH482</t>
  </si>
  <si>
    <t>SAI SADGURU</t>
  </si>
  <si>
    <t>BL22892</t>
  </si>
  <si>
    <t>P.S.PONNAPPA</t>
  </si>
  <si>
    <t>DHAEH10209</t>
  </si>
  <si>
    <t>C M BOPAIAH</t>
  </si>
  <si>
    <t>PP66</t>
  </si>
  <si>
    <t>SRI SADGURU SAI SHANKAR</t>
  </si>
  <si>
    <t>PP73</t>
  </si>
  <si>
    <t>FARM SUPERIDENT</t>
  </si>
  <si>
    <t>PGAEH13702</t>
  </si>
  <si>
    <t>K.M.POOVAIAH</t>
  </si>
  <si>
    <t>GKGL36497</t>
  </si>
  <si>
    <t>YASASWINI(9972551891)</t>
  </si>
  <si>
    <t>KGL21102</t>
  </si>
  <si>
    <t>C.G.KAVERAMMA</t>
  </si>
  <si>
    <t>PL20320</t>
  </si>
  <si>
    <t>SRI.M.M.NANJAPPA</t>
  </si>
  <si>
    <t>NLAEH10972</t>
  </si>
  <si>
    <t>A.C.UTHAPPA</t>
  </si>
  <si>
    <t>KTL22673</t>
  </si>
  <si>
    <t>K.B.THAMAIAH</t>
  </si>
  <si>
    <t>PAEH12</t>
  </si>
  <si>
    <t>M.A.CHENGAPPA</t>
  </si>
  <si>
    <t>MTL21021</t>
  </si>
  <si>
    <t>SRI.RATNA KUMAR</t>
  </si>
  <si>
    <t>BGAEH22155</t>
  </si>
  <si>
    <t>K.N.CHANGAPPA</t>
  </si>
  <si>
    <t>KLAEH11</t>
  </si>
  <si>
    <t>U.V.THIPAIAH</t>
  </si>
  <si>
    <t>PGAEH13731</t>
  </si>
  <si>
    <t>K.M.GANAPATHI</t>
  </si>
  <si>
    <t>NDL15</t>
  </si>
  <si>
    <t>M.A.ARJUN</t>
  </si>
  <si>
    <t>TSAEH99</t>
  </si>
  <si>
    <t>C.S.KARUMBAIAH</t>
  </si>
  <si>
    <t>TP30</t>
  </si>
  <si>
    <t>DEVELOPMENT OFFICER</t>
  </si>
  <si>
    <t>GKSML36938</t>
  </si>
  <si>
    <t>M.N.VIJAYA NANJAPPA(9448720532)</t>
  </si>
  <si>
    <t>BLP45</t>
  </si>
  <si>
    <t>A.A.KUTAPPA</t>
  </si>
  <si>
    <t>PP1325</t>
  </si>
  <si>
    <t>DIRECTOR INSTITUTION</t>
  </si>
  <si>
    <t>GAEH127</t>
  </si>
  <si>
    <t>M.N.KALAPPA</t>
  </si>
  <si>
    <t>BLIP2230</t>
  </si>
  <si>
    <t>SMT PRANITHA SUBRAMANYA</t>
  </si>
  <si>
    <t>BEL14</t>
  </si>
  <si>
    <t>I.K.THIMAIAH</t>
  </si>
  <si>
    <t>PAEH182</t>
  </si>
  <si>
    <t>S.K.GANAPATHY</t>
  </si>
  <si>
    <t>P603</t>
  </si>
  <si>
    <t>SAI SHANKAR TRUST</t>
  </si>
  <si>
    <t>TP20</t>
  </si>
  <si>
    <t>M.B.CHINNAPPA</t>
  </si>
  <si>
    <t>KTL51</t>
  </si>
  <si>
    <t>B.C.BOPANNA</t>
  </si>
  <si>
    <t>GKGL30081</t>
  </si>
  <si>
    <t>C.S.KAVERAPPA-(PH:08274-247421 &amp; 9611965565)</t>
  </si>
  <si>
    <t>32108</t>
  </si>
  <si>
    <t>DR. A. R. RAJARAM</t>
  </si>
  <si>
    <t>HN109</t>
  </si>
  <si>
    <t>C. M. GANAPATHY</t>
  </si>
  <si>
    <t>16626</t>
  </si>
  <si>
    <t>N. S. G .SHARMA</t>
  </si>
  <si>
    <t>MMKL14179</t>
  </si>
  <si>
    <t>O.K JARAPPA</t>
  </si>
  <si>
    <t>ML21566</t>
  </si>
  <si>
    <t>B. G. LILAVATHY</t>
  </si>
  <si>
    <t>MMKL14155</t>
  </si>
  <si>
    <t>P JAYARAM</t>
  </si>
  <si>
    <t>46471</t>
  </si>
  <si>
    <t xml:space="preserve">C U NETHRAVATHIM </t>
  </si>
  <si>
    <t>CML75</t>
  </si>
  <si>
    <t>M.M.KARIAPPA</t>
  </si>
  <si>
    <t>TCL21</t>
  </si>
  <si>
    <t>VICE  PRESIDENT</t>
  </si>
  <si>
    <t>BBAEH14</t>
  </si>
  <si>
    <t>M G CHARMANA</t>
  </si>
  <si>
    <t>34515</t>
  </si>
  <si>
    <t>BOUTHISH MENDONS</t>
  </si>
  <si>
    <t>30279</t>
  </si>
  <si>
    <t>SRI. PRATHIB KORA</t>
  </si>
  <si>
    <t>MA20162</t>
  </si>
  <si>
    <t>BIGL60</t>
  </si>
  <si>
    <t>N.M.THARAMANI</t>
  </si>
  <si>
    <t>27690</t>
  </si>
  <si>
    <t>SMT. A.B. POOVAMMA</t>
  </si>
  <si>
    <t>13740</t>
  </si>
  <si>
    <t>M.C. LAXMANA</t>
  </si>
  <si>
    <t>GL9</t>
  </si>
  <si>
    <t>P.M.PALANGAPPA</t>
  </si>
  <si>
    <t>KGAEH12</t>
  </si>
  <si>
    <t>P T GANAPATHY</t>
  </si>
  <si>
    <t>14332</t>
  </si>
  <si>
    <t>B. K. SUBRAYA</t>
  </si>
  <si>
    <t>TCL8</t>
  </si>
  <si>
    <t>VICE PRESIDENT</t>
  </si>
  <si>
    <t>27907</t>
  </si>
  <si>
    <t>C.A. BOPAIAH</t>
  </si>
  <si>
    <t>45170</t>
  </si>
  <si>
    <t>SUNDRA</t>
  </si>
  <si>
    <t>TCL6</t>
  </si>
  <si>
    <t>MKZL19797</t>
  </si>
  <si>
    <t>V. BALAKRISNNA NAYAR</t>
  </si>
  <si>
    <t>43025</t>
  </si>
  <si>
    <t>H.T.MOTA</t>
  </si>
  <si>
    <t>MMNL22997</t>
  </si>
  <si>
    <t>SHEIK MADAR KHAN</t>
  </si>
  <si>
    <t>MMKL16915</t>
  </si>
  <si>
    <t>M R DEVAKI</t>
  </si>
  <si>
    <t>KRGAEH12</t>
  </si>
  <si>
    <t>K. R. AMMAIAH</t>
  </si>
  <si>
    <t>MMKL15508</t>
  </si>
  <si>
    <t>MKL120</t>
  </si>
  <si>
    <t>S.S.RAJU</t>
  </si>
  <si>
    <t>33426</t>
  </si>
  <si>
    <t>SMT. B. S. MANORAMA</t>
  </si>
  <si>
    <t>KDL127</t>
  </si>
  <si>
    <t>K.K.SHIBU</t>
  </si>
  <si>
    <t>43043</t>
  </si>
  <si>
    <t>K.M.DEVU</t>
  </si>
  <si>
    <t>34483</t>
  </si>
  <si>
    <t>BOIKANA MOHAMMAD</t>
  </si>
  <si>
    <t>KM24</t>
  </si>
  <si>
    <t>P.P.ANTHONI</t>
  </si>
  <si>
    <t>ML22587</t>
  </si>
  <si>
    <t>S. PADMANABHA</t>
  </si>
  <si>
    <t>MMEL14940</t>
  </si>
  <si>
    <t>USHA GANAPATHI</t>
  </si>
  <si>
    <t>MKL93</t>
  </si>
  <si>
    <t>B.M.DASAPPA</t>
  </si>
  <si>
    <t>MBAL17388</t>
  </si>
  <si>
    <t>N. B. ERAPPA</t>
  </si>
  <si>
    <t>B241</t>
  </si>
  <si>
    <t>C.M.MOHAMMAD</t>
  </si>
  <si>
    <t>B366</t>
  </si>
  <si>
    <t>B.A.SOMAPPA</t>
  </si>
  <si>
    <t>32590</t>
  </si>
  <si>
    <t>M. JAYARAM</t>
  </si>
  <si>
    <t>KRK60</t>
  </si>
  <si>
    <t>M.K.HASINAR</t>
  </si>
  <si>
    <t>MEL74</t>
  </si>
  <si>
    <t>B.SUBBAIAH</t>
  </si>
  <si>
    <t>25768</t>
  </si>
  <si>
    <t>KUM. SAVITHA  S. PRASAD</t>
  </si>
  <si>
    <t>29328</t>
  </si>
  <si>
    <t>K.A. NAGESH</t>
  </si>
  <si>
    <t>MTVL19885</t>
  </si>
  <si>
    <t>P.K. MOHAMMAD ALI</t>
  </si>
  <si>
    <t>MGBL14445</t>
  </si>
  <si>
    <t>T.B RAMESH</t>
  </si>
  <si>
    <t>MGBL16662</t>
  </si>
  <si>
    <t>N.N. VIJAYA</t>
  </si>
  <si>
    <t>MA20324</t>
  </si>
  <si>
    <t>I. K. BEENA</t>
  </si>
  <si>
    <t>MEL36</t>
  </si>
  <si>
    <t>B.P.UDAYKUMAR</t>
  </si>
  <si>
    <t>ML21786</t>
  </si>
  <si>
    <t>P. N. SHRIDAR</t>
  </si>
  <si>
    <t>24326</t>
  </si>
  <si>
    <t>B.S. KRISHNAPPA</t>
  </si>
  <si>
    <t>MKZL18646</t>
  </si>
  <si>
    <t>M. L KRISNNA NANDA</t>
  </si>
  <si>
    <t>20560</t>
  </si>
  <si>
    <t>PRESIDENT &amp; SECRETARY</t>
  </si>
  <si>
    <t>KDL108</t>
  </si>
  <si>
    <t>H.SUBBAIAH</t>
  </si>
  <si>
    <t>27353</t>
  </si>
  <si>
    <t>E. M. YOGESH</t>
  </si>
  <si>
    <t>RGYHBG35346</t>
  </si>
  <si>
    <t>P.M.KRISHNAPPA</t>
  </si>
  <si>
    <t>MMEL22951</t>
  </si>
  <si>
    <t>THOMAS DSOUZA</t>
  </si>
  <si>
    <t>27565</t>
  </si>
  <si>
    <t>K. B. RAJU</t>
  </si>
  <si>
    <t>25826</t>
  </si>
  <si>
    <t>H. S. MOTAIAH</t>
  </si>
  <si>
    <t>31267</t>
  </si>
  <si>
    <t>31268</t>
  </si>
  <si>
    <t>31269</t>
  </si>
  <si>
    <t>29405</t>
  </si>
  <si>
    <t>K. C. PAPACHAN</t>
  </si>
  <si>
    <t>20192</t>
  </si>
  <si>
    <t>K. K. THIMAIAH</t>
  </si>
  <si>
    <t>15577</t>
  </si>
  <si>
    <t>K. S. SHIVARAMA</t>
  </si>
  <si>
    <t>MTVL23314</t>
  </si>
  <si>
    <t>M.H.ABDULL KHADAR</t>
  </si>
  <si>
    <t>KM184</t>
  </si>
  <si>
    <t>B.S.VISHWANATH</t>
  </si>
  <si>
    <t>MMKL14905</t>
  </si>
  <si>
    <t>B.S SEENA SHETTY</t>
  </si>
  <si>
    <t>28267</t>
  </si>
  <si>
    <t>SMT. B.G. LEELA</t>
  </si>
  <si>
    <t>KM37</t>
  </si>
  <si>
    <t>DEVANNARAI</t>
  </si>
  <si>
    <t>24441</t>
  </si>
  <si>
    <t>T.N. VIJAYA</t>
  </si>
  <si>
    <t>BK100</t>
  </si>
  <si>
    <t>MNT1</t>
  </si>
  <si>
    <t>THE RANGE FOREST OFFICER</t>
  </si>
  <si>
    <t>40802</t>
  </si>
  <si>
    <t>A.A.AIYAPPA</t>
  </si>
  <si>
    <t>MKL122</t>
  </si>
  <si>
    <t>K.R.BALAN</t>
  </si>
  <si>
    <t>24470</t>
  </si>
  <si>
    <t>K.A. VIJAYKUMAR</t>
  </si>
  <si>
    <t>KPT16</t>
  </si>
  <si>
    <t>P.M.GANGAMMA</t>
  </si>
  <si>
    <t>31658</t>
  </si>
  <si>
    <t>B. P. RESHMA</t>
  </si>
  <si>
    <t>BGL143</t>
  </si>
  <si>
    <t>SECRETRY</t>
  </si>
  <si>
    <t>MUKAEH12</t>
  </si>
  <si>
    <t>D D VENKAPPA</t>
  </si>
  <si>
    <t>MKPL16286</t>
  </si>
  <si>
    <t>B.C MANU</t>
  </si>
  <si>
    <t>BKAEH24</t>
  </si>
  <si>
    <t>I.I. KUTTAPPA AND SONS</t>
  </si>
  <si>
    <t>RGYMAK35079</t>
  </si>
  <si>
    <t>B. M. JAYA</t>
  </si>
  <si>
    <t>MMEL14060</t>
  </si>
  <si>
    <t>G. T. UMESH</t>
  </si>
  <si>
    <t>MNT2</t>
  </si>
  <si>
    <t>MNT3</t>
  </si>
  <si>
    <t>MHNL17402</t>
  </si>
  <si>
    <t>K.K. UTHAPPA</t>
  </si>
  <si>
    <t>MKL78</t>
  </si>
  <si>
    <t>KDL37</t>
  </si>
  <si>
    <t>M.E.ABDUL RAHMAN</t>
  </si>
  <si>
    <t>34887</t>
  </si>
  <si>
    <t>C.K. PONNAPPA</t>
  </si>
  <si>
    <t>41669</t>
  </si>
  <si>
    <t>PRATHIB KORA</t>
  </si>
  <si>
    <t>34326</t>
  </si>
  <si>
    <t>M.D. POOVAIAHA</t>
  </si>
  <si>
    <t>HN19</t>
  </si>
  <si>
    <t>C.S.AIYAPPA</t>
  </si>
  <si>
    <t>29541</t>
  </si>
  <si>
    <t>B. S. VARIJA</t>
  </si>
  <si>
    <t>6075</t>
  </si>
  <si>
    <t>B.K.GULABI</t>
  </si>
  <si>
    <t>GL37</t>
  </si>
  <si>
    <t>K.N.KUSHALAPPA</t>
  </si>
  <si>
    <t>MMKL16093</t>
  </si>
  <si>
    <t>B.A SUNDAR</t>
  </si>
  <si>
    <t>24344</t>
  </si>
  <si>
    <t>B.S. MONAPPA</t>
  </si>
  <si>
    <t>MMKL14546</t>
  </si>
  <si>
    <t>SMT. M.K SUNDARI</t>
  </si>
  <si>
    <t>MKDL19413</t>
  </si>
  <si>
    <t>H. CHOMA</t>
  </si>
  <si>
    <t>MKL14710</t>
  </si>
  <si>
    <t>M. R. BEBY</t>
  </si>
  <si>
    <t>20186</t>
  </si>
  <si>
    <t>K. K. JOYAPPA</t>
  </si>
  <si>
    <t>MUKL15868</t>
  </si>
  <si>
    <t>T.K KUSHALAPPA</t>
  </si>
  <si>
    <t>MMKL14711</t>
  </si>
  <si>
    <t>B.A DHARMAPPA</t>
  </si>
  <si>
    <t>B358</t>
  </si>
  <si>
    <t>K.A.SEETHAMMA</t>
  </si>
  <si>
    <t>MUK48</t>
  </si>
  <si>
    <t>T.N.SHIVARAMA</t>
  </si>
  <si>
    <t>24460</t>
  </si>
  <si>
    <t>P.S. GOPALA</t>
  </si>
  <si>
    <t>MHNL16977</t>
  </si>
  <si>
    <t>B.K SUBRAMANYA</t>
  </si>
  <si>
    <t>BL1274</t>
  </si>
  <si>
    <t>B144</t>
  </si>
  <si>
    <t>K.D.POOVAIAH</t>
  </si>
  <si>
    <t>KRGL54</t>
  </si>
  <si>
    <t>K.S.SURESH</t>
  </si>
  <si>
    <t>MKL56</t>
  </si>
  <si>
    <t>H.M.RAGHYPATHY</t>
  </si>
  <si>
    <t>ML22586</t>
  </si>
  <si>
    <t>KUSAPPA NAYAK</t>
  </si>
  <si>
    <t>KRK157</t>
  </si>
  <si>
    <t>P.C.ANTHONY</t>
  </si>
  <si>
    <t>MKZL19795</t>
  </si>
  <si>
    <t>M. J. GEORGE</t>
  </si>
  <si>
    <t>15229</t>
  </si>
  <si>
    <t>M. B. GANAPATHI</t>
  </si>
  <si>
    <t>46803</t>
  </si>
  <si>
    <t xml:space="preserve">K P GANAPATHI </t>
  </si>
  <si>
    <t>MMKL14156</t>
  </si>
  <si>
    <t>B.K VITTAL</t>
  </si>
  <si>
    <t>ML22585</t>
  </si>
  <si>
    <t>A. J. RAMA NAYAK</t>
  </si>
  <si>
    <t>MGBL18297</t>
  </si>
  <si>
    <t>43058</t>
  </si>
  <si>
    <t>K.A.POOVAIAH</t>
  </si>
  <si>
    <t>MCBL16561</t>
  </si>
  <si>
    <t>K.P CHANGAPPA</t>
  </si>
  <si>
    <t>43220</t>
  </si>
  <si>
    <t>K.K.SUBBAIAH</t>
  </si>
  <si>
    <t>RGYKAR35431</t>
  </si>
  <si>
    <t>SMT. POOVAMMA</t>
  </si>
  <si>
    <t>MMNL22994</t>
  </si>
  <si>
    <t>M.E RANJAN</t>
  </si>
  <si>
    <t>46859</t>
  </si>
  <si>
    <t>A.S.MUTHANNA</t>
  </si>
  <si>
    <t>MTML20262</t>
  </si>
  <si>
    <t>O. N.BALAKRISHNA</t>
  </si>
  <si>
    <t>GL15</t>
  </si>
  <si>
    <t>P.K.SOMAIAH</t>
  </si>
  <si>
    <t>32895</t>
  </si>
  <si>
    <t>B. G. GANGADHARA</t>
  </si>
  <si>
    <t>KDL66</t>
  </si>
  <si>
    <t>M.P.BELLIAPPA</t>
  </si>
  <si>
    <t>44054</t>
  </si>
  <si>
    <t>P.S.SRIDHARA</t>
  </si>
  <si>
    <t>27097</t>
  </si>
  <si>
    <t>K. R. RAJU</t>
  </si>
  <si>
    <t>43036</t>
  </si>
  <si>
    <t>M.K.GOVINDA NAYAK</t>
  </si>
  <si>
    <t>MKL62</t>
  </si>
  <si>
    <t>BILLAVARA UGGAPPA</t>
  </si>
  <si>
    <t>27900</t>
  </si>
  <si>
    <t>K.C. BOPAIAH</t>
  </si>
  <si>
    <t>29958</t>
  </si>
  <si>
    <t>B.G. RAJA</t>
  </si>
  <si>
    <t>SL1273</t>
  </si>
  <si>
    <t>ASSISTANT ENGINEER</t>
  </si>
  <si>
    <t>CGL14</t>
  </si>
  <si>
    <t>H.M.NANAIAH</t>
  </si>
  <si>
    <t>46220</t>
  </si>
  <si>
    <t>T.T.POOVANNA</t>
  </si>
  <si>
    <t>CGL25</t>
  </si>
  <si>
    <t>K.B.SURESH</t>
  </si>
  <si>
    <t>KRGEH5</t>
  </si>
  <si>
    <t>K.S.KARUMBAIAH</t>
  </si>
  <si>
    <t>MMUKL14837</t>
  </si>
  <si>
    <t>29679</t>
  </si>
  <si>
    <t>H.K. PAKIRA</t>
  </si>
  <si>
    <t>25319</t>
  </si>
  <si>
    <t>M.A. HAMZA</t>
  </si>
  <si>
    <t>MEL89</t>
  </si>
  <si>
    <t>C.G.CHANGAPPA</t>
  </si>
  <si>
    <t>KRK25</t>
  </si>
  <si>
    <t>B.P.NIRMALA ANAND</t>
  </si>
  <si>
    <t>MKL2522</t>
  </si>
  <si>
    <t>K. L. ALAGAPPA</t>
  </si>
  <si>
    <t>KPTAEH3</t>
  </si>
  <si>
    <t>D M BOPAIAH</t>
  </si>
  <si>
    <t>MKL123</t>
  </si>
  <si>
    <t>B.SHANJIVA SHETTY</t>
  </si>
  <si>
    <t>MMNL20461</t>
  </si>
  <si>
    <t>P.S MOHAN KUMAR</t>
  </si>
  <si>
    <t>MBGL17665</t>
  </si>
  <si>
    <t>POLICE  S.I</t>
  </si>
  <si>
    <t>41329</t>
  </si>
  <si>
    <t>K.BADARI NARAYAN CHOWDHRI</t>
  </si>
  <si>
    <t>MKL31</t>
  </si>
  <si>
    <t>26996</t>
  </si>
  <si>
    <t>SMT. K. B. KAVERAMMA</t>
  </si>
  <si>
    <t>16104</t>
  </si>
  <si>
    <t>H. N. PUTTAIAH</t>
  </si>
  <si>
    <t>MBAL16434</t>
  </si>
  <si>
    <t>M.K YADU KUMAR</t>
  </si>
  <si>
    <t>BGL114</t>
  </si>
  <si>
    <t>P.P.APPANNA</t>
  </si>
  <si>
    <t>MHNL15325</t>
  </si>
  <si>
    <t>B.K KRISHNA</t>
  </si>
  <si>
    <t>31133</t>
  </si>
  <si>
    <t>M. VELU</t>
  </si>
  <si>
    <t>B146</t>
  </si>
  <si>
    <t>A.C.SUBBAIAH</t>
  </si>
  <si>
    <t>BIGL138</t>
  </si>
  <si>
    <t>M.A. APPAIAH</t>
  </si>
  <si>
    <t>MKL68</t>
  </si>
  <si>
    <t>B.A.AITHAPPA</t>
  </si>
  <si>
    <t>28256</t>
  </si>
  <si>
    <t>A.A. JANARDHANA</t>
  </si>
  <si>
    <t>41328</t>
  </si>
  <si>
    <t>MMEL16067</t>
  </si>
  <si>
    <t>T.C KUMAR</t>
  </si>
  <si>
    <t>40060</t>
  </si>
  <si>
    <t>B.Y. RAJESH</t>
  </si>
  <si>
    <t>MBAL19978</t>
  </si>
  <si>
    <t>17965</t>
  </si>
  <si>
    <t>M. G. SHANTAMMA</t>
  </si>
  <si>
    <t>MKFL19667</t>
  </si>
  <si>
    <t>RAMACHARI BHANDARI</t>
  </si>
  <si>
    <t>MNTAEH1</t>
  </si>
  <si>
    <t>KND1</t>
  </si>
  <si>
    <t>SUMATHY.S.SHETTY</t>
  </si>
  <si>
    <t>ML21746</t>
  </si>
  <si>
    <t>K. B. NAGESH</t>
  </si>
  <si>
    <t>RGYKLR35223</t>
  </si>
  <si>
    <t>SRI. PURANDARA</t>
  </si>
  <si>
    <t>RGYKAR36327</t>
  </si>
  <si>
    <t>C.A. SOMAIAH</t>
  </si>
  <si>
    <t>MHNL16066</t>
  </si>
  <si>
    <t>C.B PONNAPPA</t>
  </si>
  <si>
    <t>MKL102</t>
  </si>
  <si>
    <t>M.P.APPNNA</t>
  </si>
  <si>
    <t>MKTL19603</t>
  </si>
  <si>
    <t>A.A.CHANDRASHEKAR</t>
  </si>
  <si>
    <t>MKL82</t>
  </si>
  <si>
    <t>H.M.POOVA</t>
  </si>
  <si>
    <t>33585</t>
  </si>
  <si>
    <t>B.U. PONNAPPA</t>
  </si>
  <si>
    <t>26138</t>
  </si>
  <si>
    <t>SMT. CHANDRAVATHI</t>
  </si>
  <si>
    <t>MEAEH5</t>
  </si>
  <si>
    <t>G T VASANTHA</t>
  </si>
  <si>
    <t>KAL34</t>
  </si>
  <si>
    <t>C.M.GANAPATHY</t>
  </si>
  <si>
    <t>MKZL21903</t>
  </si>
  <si>
    <t>K. G. GEORGE</t>
  </si>
  <si>
    <t>BGL250</t>
  </si>
  <si>
    <t>H.S. PUTTA</t>
  </si>
  <si>
    <t>BLAEH42</t>
  </si>
  <si>
    <t>K S SOMANNA</t>
  </si>
  <si>
    <t>HN82</t>
  </si>
  <si>
    <t>K. M. DAMAYANTHI</t>
  </si>
  <si>
    <t>MKFL19677</t>
  </si>
  <si>
    <t>SHREE SANJEEVA</t>
  </si>
  <si>
    <t>MKPL22578</t>
  </si>
  <si>
    <t>B.A.MAHABALA</t>
  </si>
  <si>
    <t>MKDL13909</t>
  </si>
  <si>
    <t>P.B PONNAPPA</t>
  </si>
  <si>
    <t>MKDL17832</t>
  </si>
  <si>
    <t>H. K. SHESHAPPA.</t>
  </si>
  <si>
    <t>43187</t>
  </si>
  <si>
    <t>SUSURTH V NAIK</t>
  </si>
  <si>
    <t>31113</t>
  </si>
  <si>
    <t>C. T. HARISH</t>
  </si>
  <si>
    <t>KRK110</t>
  </si>
  <si>
    <t>K M AMARUDDIN</t>
  </si>
  <si>
    <t>14437</t>
  </si>
  <si>
    <t>H. S. BABU</t>
  </si>
  <si>
    <t>BGL170</t>
  </si>
  <si>
    <t>BGL47</t>
  </si>
  <si>
    <t>M.T.KRISHNAPPA</t>
  </si>
  <si>
    <t>BAEH25</t>
  </si>
  <si>
    <t>ASSISTANT EXECUTIVE ENGINEER</t>
  </si>
  <si>
    <t>MCBEH21552</t>
  </si>
  <si>
    <t>ENGINEER</t>
  </si>
  <si>
    <t>TMIAEH13</t>
  </si>
  <si>
    <t>D. M. VASUDEVA</t>
  </si>
  <si>
    <t>40225</t>
  </si>
  <si>
    <t>M.B. DILIP KUMAR</t>
  </si>
  <si>
    <t>28696</t>
  </si>
  <si>
    <t>A. JOSEPH</t>
  </si>
  <si>
    <t>26447</t>
  </si>
  <si>
    <t>K.S. SEENAPPA GOWDA</t>
  </si>
  <si>
    <t>KPT69</t>
  </si>
  <si>
    <t>U.K RAVI</t>
  </si>
  <si>
    <t>27830</t>
  </si>
  <si>
    <t>C.P. PHILIP</t>
  </si>
  <si>
    <t>MSL372</t>
  </si>
  <si>
    <t>DEVANNA NAYAK</t>
  </si>
  <si>
    <t>42440</t>
  </si>
  <si>
    <t>LILLY DISOUZA</t>
  </si>
  <si>
    <t>AND79</t>
  </si>
  <si>
    <t>K.K.CHENIAPPA</t>
  </si>
  <si>
    <t>KAL26</t>
  </si>
  <si>
    <t>K.K.CHENGAPPA</t>
  </si>
  <si>
    <t>KM133</t>
  </si>
  <si>
    <t>S,S THAMMAIAH\</t>
  </si>
  <si>
    <t>MCBL22647</t>
  </si>
  <si>
    <t>M.A.  ABDULLA</t>
  </si>
  <si>
    <t>KRK116</t>
  </si>
  <si>
    <t>FHATHIMA</t>
  </si>
  <si>
    <t>MSL202</t>
  </si>
  <si>
    <t>SUB INSPECTOR OF POLICE</t>
  </si>
  <si>
    <t>BGL177</t>
  </si>
  <si>
    <t>MARIYAMMA TEMPLE</t>
  </si>
  <si>
    <t>MKGL20010</t>
  </si>
  <si>
    <t>A.V.PONNAMMA</t>
  </si>
  <si>
    <t>5944</t>
  </si>
  <si>
    <t>MOHAMAD</t>
  </si>
  <si>
    <t>MSL199</t>
  </si>
  <si>
    <t>SUB-INSPECTOR OF POLICE</t>
  </si>
  <si>
    <t>BGL179</t>
  </si>
  <si>
    <t>MJPL16083</t>
  </si>
  <si>
    <t>POOJARI</t>
  </si>
  <si>
    <t>MSL200</t>
  </si>
  <si>
    <t>SL1271</t>
  </si>
  <si>
    <t>MKZL19796</t>
  </si>
  <si>
    <t>ANTO JOSH</t>
  </si>
  <si>
    <t>MKGL20007</t>
  </si>
  <si>
    <t>A, K, POVIAH</t>
  </si>
  <si>
    <t>KPTAEH6</t>
  </si>
  <si>
    <t>B.K MANJAPPA</t>
  </si>
  <si>
    <t>23963</t>
  </si>
  <si>
    <t>A. D. GEORGE VARGESE</t>
  </si>
  <si>
    <t>GL62</t>
  </si>
  <si>
    <t>G.KITTAMMA</t>
  </si>
  <si>
    <t>MKDL16761</t>
  </si>
  <si>
    <t>N. A. NANAIAH</t>
  </si>
  <si>
    <t>BKAEH21</t>
  </si>
  <si>
    <t>N K POOVAIAH</t>
  </si>
  <si>
    <t>33080</t>
  </si>
  <si>
    <t>S. P. UTTAIAH</t>
  </si>
  <si>
    <t>MSL201</t>
  </si>
  <si>
    <t>29578</t>
  </si>
  <si>
    <t>K. M. UMMER MUSLIYAR</t>
  </si>
  <si>
    <t>RGYMBR35809</t>
  </si>
  <si>
    <t>K.BABU</t>
  </si>
  <si>
    <t>B387</t>
  </si>
  <si>
    <t>A,N SHESHAGIRI</t>
  </si>
  <si>
    <t>MATL17789</t>
  </si>
  <si>
    <t>G.E. KESHAVA</t>
  </si>
  <si>
    <t>29259</t>
  </si>
  <si>
    <t>MARVIN PEUROSE</t>
  </si>
  <si>
    <t>MBLL18791</t>
  </si>
  <si>
    <t>ALBART DSOUZE</t>
  </si>
  <si>
    <t>KPT58</t>
  </si>
  <si>
    <t>D.P.KALAPPA</t>
  </si>
  <si>
    <t>B293</t>
  </si>
  <si>
    <t>BBL67</t>
  </si>
  <si>
    <t>S.C DEVAIAH</t>
  </si>
  <si>
    <t>KM68</t>
  </si>
  <si>
    <t>B.SHESHAPPA RAVIPRAKASH</t>
  </si>
  <si>
    <t>CML78</t>
  </si>
  <si>
    <t>M.B.BELLIAPPA</t>
  </si>
  <si>
    <t>KAL24</t>
  </si>
  <si>
    <t>T. K. BOPANNA</t>
  </si>
  <si>
    <t>B367</t>
  </si>
  <si>
    <t>S.E.NARAYANA</t>
  </si>
  <si>
    <t>33141</t>
  </si>
  <si>
    <t>K. J. JOSEF</t>
  </si>
  <si>
    <t>SL1272</t>
  </si>
  <si>
    <t>ASSISSTANT ENGINEER</t>
  </si>
  <si>
    <t>MJPL16730</t>
  </si>
  <si>
    <t>V.SHRIKANTH</t>
  </si>
  <si>
    <t>26583</t>
  </si>
  <si>
    <t>K. HARISH</t>
  </si>
  <si>
    <t>MHNL14367</t>
  </si>
  <si>
    <t>B. NANJAPPA</t>
  </si>
  <si>
    <t>MKYL19784</t>
  </si>
  <si>
    <t>N. B. ARJUNA</t>
  </si>
  <si>
    <t>MMKL16202</t>
  </si>
  <si>
    <t>B. M. NEMU</t>
  </si>
  <si>
    <t>MHNL14370</t>
  </si>
  <si>
    <t>C. M. ACHAPPA</t>
  </si>
  <si>
    <t>KM182</t>
  </si>
  <si>
    <t>K.K.KENCHAPPA</t>
  </si>
  <si>
    <t>MKZL21798</t>
  </si>
  <si>
    <t>K. A. DAMODAR</t>
  </si>
  <si>
    <t>MNG3</t>
  </si>
  <si>
    <t>A.C.POONACHA</t>
  </si>
  <si>
    <t>MKGL20005</t>
  </si>
  <si>
    <t>A. C. ERAPPA</t>
  </si>
  <si>
    <t>MKZL16989</t>
  </si>
  <si>
    <t>P NARAYANA NAYAR</t>
  </si>
  <si>
    <t>MKFL19557</t>
  </si>
  <si>
    <t>B. B. GURUVA</t>
  </si>
  <si>
    <t>CML46</t>
  </si>
  <si>
    <t>K.P.SOMAIAH</t>
  </si>
  <si>
    <t>B380</t>
  </si>
  <si>
    <t>ASSISTANT THASILDAR</t>
  </si>
  <si>
    <t>BGL119</t>
  </si>
  <si>
    <t>MBAEH20367</t>
  </si>
  <si>
    <t>A.E.E</t>
  </si>
  <si>
    <t>16092</t>
  </si>
  <si>
    <t>JAYASHEELA</t>
  </si>
  <si>
    <t>KL27</t>
  </si>
  <si>
    <t>N.A.KECHAMAIAH</t>
  </si>
  <si>
    <t>KL43</t>
  </si>
  <si>
    <t>T.K.GANGAMMA</t>
  </si>
  <si>
    <t>MTVL21736</t>
  </si>
  <si>
    <t>SHREEDAR  NAYAR</t>
  </si>
  <si>
    <t>MMEL15682</t>
  </si>
  <si>
    <t>T. R. RAJA</t>
  </si>
  <si>
    <t>25398</t>
  </si>
  <si>
    <t>SMT. K.B. LALITHA</t>
  </si>
  <si>
    <t>34381</t>
  </si>
  <si>
    <t>K.H. SUSHILA</t>
  </si>
  <si>
    <t>27829</t>
  </si>
  <si>
    <t>SMT. JANAKI</t>
  </si>
  <si>
    <t>MKFL19681</t>
  </si>
  <si>
    <t>N .C. RAMANNA</t>
  </si>
  <si>
    <t>MKFL19680</t>
  </si>
  <si>
    <t>M. S. THIMAIAH</t>
  </si>
  <si>
    <t>KM16331</t>
  </si>
  <si>
    <t>K.B SACHITH KUMAR</t>
  </si>
  <si>
    <t>MKTL23382</t>
  </si>
  <si>
    <t>KDL71</t>
  </si>
  <si>
    <t>M.B.SOMAIAH</t>
  </si>
  <si>
    <t>28177</t>
  </si>
  <si>
    <t>H.E. GANAPATHY</t>
  </si>
  <si>
    <t>23949</t>
  </si>
  <si>
    <t>SMT. P.K. SUSHEELA</t>
  </si>
  <si>
    <t>MKZL22409</t>
  </si>
  <si>
    <t>KL7</t>
  </si>
  <si>
    <t>K.A.GANAPATHY</t>
  </si>
  <si>
    <t>MCBL21553</t>
  </si>
  <si>
    <t>ML21487</t>
  </si>
  <si>
    <t>HEAD MASTAR</t>
  </si>
  <si>
    <t>MGBL14391</t>
  </si>
  <si>
    <t>M. IBRAHIM</t>
  </si>
  <si>
    <t>MKDL13891</t>
  </si>
  <si>
    <t>D.S MADAPPA</t>
  </si>
  <si>
    <t>MUKAEH4</t>
  </si>
  <si>
    <t>S B MONAPPA</t>
  </si>
  <si>
    <t>MATL19038</t>
  </si>
  <si>
    <t>SMT. P.C.LEELAVAYHI</t>
  </si>
  <si>
    <t>KPT20</t>
  </si>
  <si>
    <t>D.M BOJAPPA</t>
  </si>
  <si>
    <t>24608</t>
  </si>
  <si>
    <t>K.N. SATHISH KUMAR</t>
  </si>
  <si>
    <t>MATL19450</t>
  </si>
  <si>
    <t>T.C. KARUMBAIAH</t>
  </si>
  <si>
    <t>33555</t>
  </si>
  <si>
    <t>H.J. NAGESH</t>
  </si>
  <si>
    <t>43224</t>
  </si>
  <si>
    <t>GIRIJA</t>
  </si>
  <si>
    <t>MKTL16595</t>
  </si>
  <si>
    <t>V. CHANDRAVATHI</t>
  </si>
  <si>
    <t>AEH1258</t>
  </si>
  <si>
    <t>B A PONNAPPA</t>
  </si>
  <si>
    <t>KM128</t>
  </si>
  <si>
    <t>K.B.PONNAPPA</t>
  </si>
  <si>
    <t>30714</t>
  </si>
  <si>
    <t>N. C. NARAYANA</t>
  </si>
  <si>
    <t>MCGL23198</t>
  </si>
  <si>
    <t>S.A. DAYANANDA</t>
  </si>
  <si>
    <t>23759</t>
  </si>
  <si>
    <t>H.R . JAYARAM</t>
  </si>
  <si>
    <t>32609</t>
  </si>
  <si>
    <t>B. S. KRISHNAKUMAR</t>
  </si>
  <si>
    <t>MKZL22410</t>
  </si>
  <si>
    <t>SUB INSPECTAR OFF POLICE</t>
  </si>
  <si>
    <t>31731</t>
  </si>
  <si>
    <t>P. A. SURESH</t>
  </si>
  <si>
    <t>KMAEH63</t>
  </si>
  <si>
    <t>B. C. M. VIDYARTHI NILAYA</t>
  </si>
  <si>
    <t>MUKAEH11</t>
  </si>
  <si>
    <t>D D POOVAIAH</t>
  </si>
  <si>
    <t>MKFL23274</t>
  </si>
  <si>
    <t>P. J. THOMAS</t>
  </si>
  <si>
    <t>41996</t>
  </si>
  <si>
    <t>H.R.SUMA</t>
  </si>
  <si>
    <t>MBAEH20635</t>
  </si>
  <si>
    <t>A.E.E RDE SUB DIVISION</t>
  </si>
  <si>
    <t>KRGL94</t>
  </si>
  <si>
    <t>K.S.PALANGAPPA</t>
  </si>
  <si>
    <t>34541</t>
  </si>
  <si>
    <t>A.P. THIMMAIAH</t>
  </si>
  <si>
    <t>43729</t>
  </si>
  <si>
    <t>PUTHIYA PURAYIL FAIZ</t>
  </si>
  <si>
    <t>MA20447</t>
  </si>
  <si>
    <t>SURESH MUDAPPA</t>
  </si>
  <si>
    <t>B177</t>
  </si>
  <si>
    <t>A.A.GANESH</t>
  </si>
  <si>
    <t>MBGL18655</t>
  </si>
  <si>
    <t>K. P. CHEMBAVVA</t>
  </si>
  <si>
    <t>MMNL22998</t>
  </si>
  <si>
    <t>P.M ANANDA</t>
  </si>
  <si>
    <t>26817</t>
  </si>
  <si>
    <t>S.S. SRINIVAS</t>
  </si>
  <si>
    <t>43211</t>
  </si>
  <si>
    <t>KGAEH11</t>
  </si>
  <si>
    <t>SHREE P K NACHAPPA</t>
  </si>
  <si>
    <t>43195</t>
  </si>
  <si>
    <t>K.K.DEVAIAH</t>
  </si>
  <si>
    <t>ML22786</t>
  </si>
  <si>
    <t>C. K. MADAPPA</t>
  </si>
  <si>
    <t>MKL2663</t>
  </si>
  <si>
    <t>ML22784</t>
  </si>
  <si>
    <t>SMT. C.P. VENKAMMA</t>
  </si>
  <si>
    <t>MMEL15162</t>
  </si>
  <si>
    <t>C. MAHAMAD</t>
  </si>
  <si>
    <t>49807</t>
  </si>
  <si>
    <t>K M DEVU</t>
  </si>
  <si>
    <t>BKAEH7</t>
  </si>
  <si>
    <t>K M NANJAPPA</t>
  </si>
  <si>
    <t>MKFEH22549</t>
  </si>
  <si>
    <t>HARSHA PATEL</t>
  </si>
  <si>
    <t>BASURABHI Y YW/O HAIDARALI M ZKARNANGERI VVILLAGE</t>
  </si>
  <si>
    <t>12624D</t>
  </si>
  <si>
    <t>X-,-</t>
  </si>
  <si>
    <t>1665</t>
  </si>
  <si>
    <t>ALBERT D SOUZAK. BOIKERI,VIRAJPET</t>
  </si>
  <si>
    <t>24168</t>
  </si>
  <si>
    <t>N.A.SUBBAIHAAIANNA,VIRAJPET</t>
  </si>
  <si>
    <t>2496</t>
  </si>
  <si>
    <t>M.J.ABDUL KHADERMOGARA STREET,VIRAJPET</t>
  </si>
  <si>
    <t>25040D</t>
  </si>
  <si>
    <t>2595D</t>
  </si>
  <si>
    <t>NA-,-</t>
  </si>
  <si>
    <t>2645</t>
  </si>
  <si>
    <t>M.K PARVATHYK. BOIKERI,VIRAJPET</t>
  </si>
  <si>
    <t>23/11/2019</t>
  </si>
  <si>
    <t>3581</t>
  </si>
  <si>
    <t>NAJIRAHAMAD-,-</t>
  </si>
  <si>
    <t>40233</t>
  </si>
  <si>
    <t>B.P.PONNAPPAS/O LTAE B.A.POOVAIAH,MEKOOR HOSKERI</t>
  </si>
  <si>
    <t>40236</t>
  </si>
  <si>
    <t>M.P.AIYAPPAS/O POOVAIAH,BILLUGUNDA</t>
  </si>
  <si>
    <t>40309</t>
  </si>
  <si>
    <t>C.A.MACHAIAHS/O C.B.APPAIAH,KADANGAMAROOR VILLAGE</t>
  </si>
  <si>
    <t>40517</t>
  </si>
  <si>
    <t>K.S.KARIAPPAARAMERI VILLAGE,KADANOOR POST</t>
  </si>
  <si>
    <t>40644</t>
  </si>
  <si>
    <t>B.S.NANAIAHKEDAMALLUR VILLAGE,KEDAMALLUR</t>
  </si>
  <si>
    <t>15/03/2017</t>
  </si>
  <si>
    <t>40682</t>
  </si>
  <si>
    <t>M.C.MUDDAIAHS/O LATE M.A.CHENGAPPA,LAXMI NILAYA,AMMATHI VONTIANGADI, YEDOORU</t>
  </si>
  <si>
    <t>40883</t>
  </si>
  <si>
    <t>M.S.RAMAW/O SHASHI M.C.,AMMATHI VILLAGE</t>
  </si>
  <si>
    <t>28/02/2021</t>
  </si>
  <si>
    <t>41276</t>
  </si>
  <si>
    <t>ROHINI MUTHANNAW/O LATE MUTHANNA,KEDAMALLUR VILLAGE</t>
  </si>
  <si>
    <t>30/01/2020</t>
  </si>
  <si>
    <t>41413</t>
  </si>
  <si>
    <t>H.P.AIYAPPAS/O LATE PONNU,KEDAMULLURU</t>
  </si>
  <si>
    <t>27/01/2020</t>
  </si>
  <si>
    <t>41515</t>
  </si>
  <si>
    <t>B.N.YASHODATHERAMEMOTTE,,KEDAMULLURU VILLAGE</t>
  </si>
  <si>
    <t>41742</t>
  </si>
  <si>
    <t>P.M.HAKEEMS/O MOIDHU,KADANGA MURRORU VILLAGE,</t>
  </si>
  <si>
    <t>20/11/2019</t>
  </si>
  <si>
    <t>41781</t>
  </si>
  <si>
    <t>K.C.RAMACHANDRAS/O CHAMU,KARADIGODU VILLAGE,SIDDAPURA</t>
  </si>
  <si>
    <t>41916</t>
  </si>
  <si>
    <t>SUMAYAW/O MUSTHAFA,CHENNAYANAKOTTE,POLIBETTA</t>
  </si>
  <si>
    <t>03/12/2019</t>
  </si>
  <si>
    <t>42632</t>
  </si>
  <si>
    <t>M.P.DEVAIAHS/O LATE PONNAPPA,BELLUMADU,KAKOTUPARAMBU</t>
  </si>
  <si>
    <t>42780</t>
  </si>
  <si>
    <t>THE HEAD MASTERGOVT.PRIMARY SCHOOL,KADANOOR,VIRAJPET</t>
  </si>
  <si>
    <t>42792</t>
  </si>
  <si>
    <t>FATHIMA MOHAMMEDD/O C.Q. MOHAMMED,THORA, KEDAMULLURU</t>
  </si>
  <si>
    <t>21/10/2020</t>
  </si>
  <si>
    <t>42923</t>
  </si>
  <si>
    <t>K.G.KARUMBAIAHBITTANGALA VILLAGE,VIRAJPET</t>
  </si>
  <si>
    <t>43066</t>
  </si>
  <si>
    <t>C.M.KARIYAPPA(CHOTTERA)S/O LATE MUTHAPPA,KUNJALAGERI,KAKOTUPARAMBU</t>
  </si>
  <si>
    <t>43283</t>
  </si>
  <si>
    <t>THE PRESIDENTCHAMUNDI TEMPLE,V.BADAGA VILLAGE , BITTANGALA</t>
  </si>
  <si>
    <t>11/11/2019</t>
  </si>
  <si>
    <t>43299</t>
  </si>
  <si>
    <t>C.VISHWANATHS/O C.C.AIYAPPA,KANDANGALAVILLAGE,BITTANGALA</t>
  </si>
  <si>
    <t>43390</t>
  </si>
  <si>
    <t>SR.MANAGERMARGOLLY ESTATE,TATA COFFEE. LTD POLIBETTA</t>
  </si>
  <si>
    <t>44305</t>
  </si>
  <si>
    <t>ABOOGUDGADDE GUYYA VILLAGE,SIDDAPURA</t>
  </si>
  <si>
    <t>44306</t>
  </si>
  <si>
    <t>44459</t>
  </si>
  <si>
    <t>ASHOK KUMAR.J.RS/O RAJU,KARADIGODU</t>
  </si>
  <si>
    <t>45064</t>
  </si>
  <si>
    <t>K.U.ZAINUDEENS/O K.U.USMAN,NALVATHOKULU VILLAGE,BILUGUNDA</t>
  </si>
  <si>
    <t>45121</t>
  </si>
  <si>
    <t>K.A.POONNAPAS/O LATE K.M. APPACHU,KEDAMULOOR</t>
  </si>
  <si>
    <t>45213</t>
  </si>
  <si>
    <t>A.G.RANJU POONACHAS/O A.J.GANAPATHI,V.BADAGA VILLAGE</t>
  </si>
  <si>
    <t>46237</t>
  </si>
  <si>
    <t>K.R.RAJUS/O LATE KUDIYARA KARIAPPA,THORA KEDAMULOOR</t>
  </si>
  <si>
    <t>A126</t>
  </si>
  <si>
    <t>M.M MUDDAPPAKAVADI VILLAGE AND POST,AMMATHI</t>
  </si>
  <si>
    <t>17/12/2016</t>
  </si>
  <si>
    <t>A140</t>
  </si>
  <si>
    <t>M.K.GANAPATHI-,-</t>
  </si>
  <si>
    <t>A151</t>
  </si>
  <si>
    <t>A.K MUTHAPPAAMMATHI,AMMATHI</t>
  </si>
  <si>
    <t>A20642</t>
  </si>
  <si>
    <t>THE SECRETARYGRAMAPANCHAYAT,AMMATHI</t>
  </si>
  <si>
    <t>A237</t>
  </si>
  <si>
    <t>K.K UMMARMAIN ROAD,AMMATHI</t>
  </si>
  <si>
    <t>31/08/2015</t>
  </si>
  <si>
    <t>A240</t>
  </si>
  <si>
    <t>P. ABOO BAKKARMAIN ROAD,AMMATHI</t>
  </si>
  <si>
    <t>A276</t>
  </si>
  <si>
    <t>A.C ALVIFISH MERCHENT,AMMATHI</t>
  </si>
  <si>
    <t>17/01/2018</t>
  </si>
  <si>
    <t>A306</t>
  </si>
  <si>
    <t>U.M.UMESH-,-</t>
  </si>
  <si>
    <t>A312</t>
  </si>
  <si>
    <t>IRINE ROZARIOKARMAD VILLAGE AND POST,AMMATHI</t>
  </si>
  <si>
    <t>A323</t>
  </si>
  <si>
    <t>B.T ACHAIAHAMMATHI VILLAGE AND POST,AMMATHI</t>
  </si>
  <si>
    <t>A324</t>
  </si>
  <si>
    <t>A325</t>
  </si>
  <si>
    <t>A347</t>
  </si>
  <si>
    <t>V.P.RAMAIAHKARMAD VILLAGE AND POST,AMMATHI</t>
  </si>
  <si>
    <t>A348</t>
  </si>
  <si>
    <t>A351</t>
  </si>
  <si>
    <t>K.C NANJAPPAAMMATHI VILLAGE AND POST,AMMATHI</t>
  </si>
  <si>
    <t>A472</t>
  </si>
  <si>
    <t>K.P APPAIAHKARMAD VILLAGE AND POST,AMMATHI</t>
  </si>
  <si>
    <t>08/01/2019</t>
  </si>
  <si>
    <t>A498</t>
  </si>
  <si>
    <t>SMT.JARISSA DSOUZAKAVADI VILLAGE AND POST,AMMATHI</t>
  </si>
  <si>
    <t>A598</t>
  </si>
  <si>
    <t>THE PRESIDENTBASAVESHWARA TEMPLE QUARTERS,AMMATHI</t>
  </si>
  <si>
    <t>A615</t>
  </si>
  <si>
    <t>M.K IBRAHIMS/O ABDUL KHADER,ONTIANGADI ROAD,AMMATHI</t>
  </si>
  <si>
    <t>A71</t>
  </si>
  <si>
    <t>A73</t>
  </si>
  <si>
    <t>A75</t>
  </si>
  <si>
    <t>A76</t>
  </si>
  <si>
    <t>AAEH10557</t>
  </si>
  <si>
    <t>ASSISTANT EXECUTIVE ENGR.DUCHON QUARTERS AT I.P.P. BUILDING,AMMATHI</t>
  </si>
  <si>
    <t>AAEH10558</t>
  </si>
  <si>
    <t>ASSISTANT EXECUTIVE ENGR.HOSPITAL QUARTERSP.H.C.( HOSPITAL) Z.P.PONNAMPET,AMMATHI</t>
  </si>
  <si>
    <t>AAEH109</t>
  </si>
  <si>
    <t>V.M. KRISHNAPPAMAIN ROAD, AMMATHI,AMMATHI</t>
  </si>
  <si>
    <t>AAEH11738</t>
  </si>
  <si>
    <t>MALENGADA K. VISHWANATHPULIYERI,PULIYERI</t>
  </si>
  <si>
    <t>AAEH157</t>
  </si>
  <si>
    <t>K.A.NANJAPPAKARMAD VILLAGE AND POST,PEELIBETTA</t>
  </si>
  <si>
    <t>AAEH19416</t>
  </si>
  <si>
    <t>N.K.KUTTAPPAGUYYA,SIDAPURA</t>
  </si>
  <si>
    <t>AAEH236</t>
  </si>
  <si>
    <t>SMT.INDIRA AIYAPPABILUGUNDA VILLAGE AND POST,PEELIBETTA</t>
  </si>
  <si>
    <t>AAEH24864</t>
  </si>
  <si>
    <t>THE PRESIDENTBGHAVATHI TEMPLE,AMMATHI</t>
  </si>
  <si>
    <t>AEH22770</t>
  </si>
  <si>
    <t>B.CHARMANABITTANGALA VILLAGE,AMBATI POST</t>
  </si>
  <si>
    <t>AEH23969</t>
  </si>
  <si>
    <t>K.A.SOMAIAHS/O APPAIAH,-</t>
  </si>
  <si>
    <t>24/06/2016</t>
  </si>
  <si>
    <t>AEH500</t>
  </si>
  <si>
    <t>08/09/2014</t>
  </si>
  <si>
    <t>AJ157</t>
  </si>
  <si>
    <t>A.S.SOMAIAHARJI,-</t>
  </si>
  <si>
    <t>AJ1813</t>
  </si>
  <si>
    <t>JOHN PINTOARGIKALLUBANE,VIRAJPET</t>
  </si>
  <si>
    <t>19/01/2019</t>
  </si>
  <si>
    <t>AJ2151</t>
  </si>
  <si>
    <t>K.A.KHADERARGIKALLUBANE,VIRAJPET</t>
  </si>
  <si>
    <t>AJ22952</t>
  </si>
  <si>
    <t>HAMEEDARJI VILLAGE,VIRAJPET</t>
  </si>
  <si>
    <t>AJ2982</t>
  </si>
  <si>
    <t>T.P.MARIYAARGIKALLUBANE,VIRAJPET</t>
  </si>
  <si>
    <t>AJAEH14540</t>
  </si>
  <si>
    <t>P.T.GEORGEARGIKALLUBANE,VIRAJPET</t>
  </si>
  <si>
    <t>AJAEH16561</t>
  </si>
  <si>
    <t>S.SAMPATHARJI,VIRAJPVIRAJPET  ET</t>
  </si>
  <si>
    <t>14/09/2015</t>
  </si>
  <si>
    <t>AJAEH17869</t>
  </si>
  <si>
    <t>P.C.DEVUBALUGODU,VIRAJPET</t>
  </si>
  <si>
    <t>AJAEH22095</t>
  </si>
  <si>
    <t>M.M.HASSAINARPAREMBADI,-</t>
  </si>
  <si>
    <t>AJAEH24735</t>
  </si>
  <si>
    <t>N.ALIS/O LATE POKER,ARJI</t>
  </si>
  <si>
    <t>17/02/2020</t>
  </si>
  <si>
    <t>AJAEH24738</t>
  </si>
  <si>
    <t>SRIKANTHS/O RAMACHANDRAIAH,ARJI VILLAGE</t>
  </si>
  <si>
    <t>AJL12554</t>
  </si>
  <si>
    <t>K.A.MOIDENARJI,VIRAJPET</t>
  </si>
  <si>
    <t>AJL22785</t>
  </si>
  <si>
    <t>PALACHANDA K CHINNAPPAVIRAJPET,VIRAJPET</t>
  </si>
  <si>
    <t>21/09/2017</t>
  </si>
  <si>
    <t>AJL3635</t>
  </si>
  <si>
    <t>S.MOOSEARJI,VIRAJPET</t>
  </si>
  <si>
    <t>AJL97</t>
  </si>
  <si>
    <t>C.M.KALLEYULLAKHANBALUGOD,VIRAJPET</t>
  </si>
  <si>
    <t>AL21960</t>
  </si>
  <si>
    <t>M.SUBBAIHAKARMAD VILLAGE AND POST,AMMATHI</t>
  </si>
  <si>
    <t>14/02/2021</t>
  </si>
  <si>
    <t>ALEH15618</t>
  </si>
  <si>
    <t>P.K.SARAMMAAMMATHI VILLGE,AMMATHI</t>
  </si>
  <si>
    <t>ARMAEH2</t>
  </si>
  <si>
    <t>K.A.CHENGAPPAARMERI VILLAGE,VIRAJPET</t>
  </si>
  <si>
    <t>ARMAEH24546</t>
  </si>
  <si>
    <t>C.P.SUBBAIAHARAMERI VILLAGE,-</t>
  </si>
  <si>
    <t>ARMAEH28</t>
  </si>
  <si>
    <t>U.N.GANGAMMAARMERI VILLAGE,VIRAJPET</t>
  </si>
  <si>
    <t>29/05/2020</t>
  </si>
  <si>
    <t>ARML13741</t>
  </si>
  <si>
    <t>K.A.GAFFERCHAMIYAL MYTHADI,VIRAJPET</t>
  </si>
  <si>
    <t>30/03/2019</t>
  </si>
  <si>
    <t>ARML14122</t>
  </si>
  <si>
    <t>H.U.AYYUARMERI,VIRAJPET</t>
  </si>
  <si>
    <t>ARML18</t>
  </si>
  <si>
    <t>A.A.KAMAVVAKADANOOR,VIRAJPET</t>
  </si>
  <si>
    <t>ARML24471</t>
  </si>
  <si>
    <t>H.N.AIYAPPAARAMERI,VIRAJPET</t>
  </si>
  <si>
    <t>18/11/2020</t>
  </si>
  <si>
    <t>ARML3</t>
  </si>
  <si>
    <t>K.M BOLLAVVAARAMERI,VIRAJPET</t>
  </si>
  <si>
    <t>ARML71</t>
  </si>
  <si>
    <t>P.C MEDAPPAARAMERI,VIRAJPET</t>
  </si>
  <si>
    <t>B117</t>
  </si>
  <si>
    <t>A.E.EZILLA PANCHAYAT,BITTANGALA</t>
  </si>
  <si>
    <t>B121</t>
  </si>
  <si>
    <t>ASSISTANT AGRICULTURE DIRECTORBITTANGALA,VIRAJPET</t>
  </si>
  <si>
    <t>B124</t>
  </si>
  <si>
    <t>B.K VENKATA RAMANABITTANGALA,VIRAJPET</t>
  </si>
  <si>
    <t>B14</t>
  </si>
  <si>
    <t>B.D MACHAVVABITTANGALA VILLAGE AND POST,BITTANGALA</t>
  </si>
  <si>
    <t>10/01/2019</t>
  </si>
  <si>
    <t>B22781</t>
  </si>
  <si>
    <t>P.K MUTHAVVABITTANGALA,VIRAJPET</t>
  </si>
  <si>
    <t>12/11/2019</t>
  </si>
  <si>
    <t>B23096</t>
  </si>
  <si>
    <t xml:space="preserve">NA-, </t>
  </si>
  <si>
    <t>B24103</t>
  </si>
  <si>
    <t>P.K.KAMAVVABITTANGALA,VIRAJPET</t>
  </si>
  <si>
    <t>05/04/2016</t>
  </si>
  <si>
    <t>B90</t>
  </si>
  <si>
    <t>C.M AIYAPPABITTANGALA,VIRAJPET</t>
  </si>
  <si>
    <t>14/10/2015</t>
  </si>
  <si>
    <t>BAEH11</t>
  </si>
  <si>
    <t>B.V RAMANABITTANGALA VILLAGE AND POST,VIRAJPET</t>
  </si>
  <si>
    <t>BAEH14552</t>
  </si>
  <si>
    <t>K.P.AHMMEDAMBATTY VILLAGE,VIRAJPET</t>
  </si>
  <si>
    <t>31/01/2020</t>
  </si>
  <si>
    <t>BAEH17632</t>
  </si>
  <si>
    <t>K.M.SADALYS/O MAYIN,VIRAJPET</t>
  </si>
  <si>
    <t>BAEH20967</t>
  </si>
  <si>
    <t>M.SIDDEKBITTANGALA,BITTANGALA</t>
  </si>
  <si>
    <t>BAEH22937</t>
  </si>
  <si>
    <t>M.A.DEVAIAHBITTANGALA,VIRAJPET</t>
  </si>
  <si>
    <t>BAEH28924</t>
  </si>
  <si>
    <t>H.K.BHEEMAIAHS/O LATE KARUMBAIAH,BITTANGALA</t>
  </si>
  <si>
    <t>23/12/2019</t>
  </si>
  <si>
    <t>BAEH28925</t>
  </si>
  <si>
    <t>H.MAYAMMAW/O LATE BELLIYAPPA,BITTANGALA</t>
  </si>
  <si>
    <t>BAEH28926</t>
  </si>
  <si>
    <t>H.PONNAS/O LATE MANJU,BITTANGALA</t>
  </si>
  <si>
    <t>BBEH16458</t>
  </si>
  <si>
    <t>PRAMILA MUTHANNACHENNAGI MODABAILU,CHENNAYYANAKOTE</t>
  </si>
  <si>
    <t>BBEHL12823</t>
  </si>
  <si>
    <t>E.A.ASIYAB. BANANGALA, MALDARE POST,B. BANANGALA, MALDARE POST</t>
  </si>
  <si>
    <t>BBL20649</t>
  </si>
  <si>
    <t>P.M.KHADERB.BANANGALA,SIDDAPUR</t>
  </si>
  <si>
    <t>BBL24822</t>
  </si>
  <si>
    <t>P.M ALIHUNDI, B. BANANGALA,HUNDI</t>
  </si>
  <si>
    <t>25/07/2019</t>
  </si>
  <si>
    <t>BBL25757</t>
  </si>
  <si>
    <t>P.A.ABDUL RAIB. BANANGALA , MALDARE,B. BANANGALA , MALDARE</t>
  </si>
  <si>
    <t>BBL26250</t>
  </si>
  <si>
    <t>M.MARIMUTHUHUNDI VILLAGE AND POST,HUNDI VILLAGE AND POST</t>
  </si>
  <si>
    <t>27/11/2014</t>
  </si>
  <si>
    <t>BDAEH22437</t>
  </si>
  <si>
    <t>M.C.THIMMAIAHS/ O LATE M.A.CHENGAPPA,-</t>
  </si>
  <si>
    <t>BEAEH14598</t>
  </si>
  <si>
    <t>K.M.MONNAPPABETTOLI VILLAGE,VIRAJPET</t>
  </si>
  <si>
    <t>BEAEH17108</t>
  </si>
  <si>
    <t>M.M.ASHIFS/O M.MOHAMMED,VIRAJPET</t>
  </si>
  <si>
    <t>01/07/2020</t>
  </si>
  <si>
    <t>BEAEH17538</t>
  </si>
  <si>
    <t>P.A.SADALIBETTOLI VILLAGE,VIRAJPET</t>
  </si>
  <si>
    <t>BEAEH18560</t>
  </si>
  <si>
    <t>SRI. H.M.VIJAYAS/O MADAPPA,VIRAJPET</t>
  </si>
  <si>
    <t>18/02/2021</t>
  </si>
  <si>
    <t>BEAEH21694</t>
  </si>
  <si>
    <t>Y.M.HASSANS/O Y.MOIDU,-</t>
  </si>
  <si>
    <t>BEAEH21807</t>
  </si>
  <si>
    <t>M.AMINAGUNDIGERE,-</t>
  </si>
  <si>
    <t>23/01/2020</t>
  </si>
  <si>
    <t>BEAEH24386</t>
  </si>
  <si>
    <t>K.M.MANDANNAS/O LATE MEDAPPA,-</t>
  </si>
  <si>
    <t>BEL13907</t>
  </si>
  <si>
    <t>C.B.POOVAIAHHEGGALA,HEGGALA</t>
  </si>
  <si>
    <t>BEL14172</t>
  </si>
  <si>
    <t>P.K.MUDDABETOLI VILLAGE AND POST,BETOLI</t>
  </si>
  <si>
    <t>BEL20</t>
  </si>
  <si>
    <t>P.A.DEVAIAHBETOLI VILLAGE AND POST,BETOLI</t>
  </si>
  <si>
    <t>12/08/2020</t>
  </si>
  <si>
    <t>BEL21826</t>
  </si>
  <si>
    <t>AZEEZBETOLI,CHITTADA</t>
  </si>
  <si>
    <t>BEL22549</t>
  </si>
  <si>
    <t>K.UMMERGUNDIKERI, BETOLI,GUNDIKERI, BETOLI</t>
  </si>
  <si>
    <t>BEL22553</t>
  </si>
  <si>
    <t>M.M.USMANGUNDIKERI, BETOLI,GUNDIKERI, BETOLI</t>
  </si>
  <si>
    <t>BEL22555</t>
  </si>
  <si>
    <t>M.A.SADULIS/O.ALI,GUNDIKERI, BETOLI</t>
  </si>
  <si>
    <t>31/10/2019</t>
  </si>
  <si>
    <t>BEL22557</t>
  </si>
  <si>
    <t>PRESIDENTPRIMARY SCHOOL,BETTOLI</t>
  </si>
  <si>
    <t>BEL22559</t>
  </si>
  <si>
    <t>K.M.MOHAMMEDMOHID,GUNDIKERI, BETOLI</t>
  </si>
  <si>
    <t>BEL23561</t>
  </si>
  <si>
    <t>K.C.PONNAPPABETOLI VILLAGE AND POST,BETOLI</t>
  </si>
  <si>
    <t>BEL23604</t>
  </si>
  <si>
    <t>K.K.KARNABETOLI VILLAGE AND POST,BETOLI</t>
  </si>
  <si>
    <t>BEL26115</t>
  </si>
  <si>
    <t>P.KUMARANRAMANAGARA BETTOLI,VIRAJPET</t>
  </si>
  <si>
    <t>BEL32</t>
  </si>
  <si>
    <t>RADHAKRISHNA-,-</t>
  </si>
  <si>
    <t>BGAEH2</t>
  </si>
  <si>
    <t>M.S NANAIAHBADAGA,BITTANGALA</t>
  </si>
  <si>
    <t>BGAEH21707</t>
  </si>
  <si>
    <t>RADHA KRISHNABALUGODU VILLAGE,BITTANGALA POST</t>
  </si>
  <si>
    <t>BGAEH21713</t>
  </si>
  <si>
    <t>MANIBALUGODU VILLAGE,BITTANGALA POST</t>
  </si>
  <si>
    <t>BGD1</t>
  </si>
  <si>
    <t>P.A SHIVAPPABALUGODU,VIRAJPET</t>
  </si>
  <si>
    <t>BGD10</t>
  </si>
  <si>
    <t>C.M KUSHALAPPABALUGODU,VIRAJPET</t>
  </si>
  <si>
    <t>BGD2</t>
  </si>
  <si>
    <t>G.S GANESHBALUGODU,VIRAJPET</t>
  </si>
  <si>
    <t>BGD33</t>
  </si>
  <si>
    <t>P.P BELLIAPPABALUGODU,VIRAJPET</t>
  </si>
  <si>
    <t>BGD4</t>
  </si>
  <si>
    <t>P.M CHINNAPPABALUGODU,VIRAJPET</t>
  </si>
  <si>
    <t>BGDL43</t>
  </si>
  <si>
    <t>G.K.KARIAPPANANGALA,NANGALA</t>
  </si>
  <si>
    <t>BGL21005</t>
  </si>
  <si>
    <t>A.G. AIYAPPAV. BADAGA,VIRAJPET</t>
  </si>
  <si>
    <t>BGL23730</t>
  </si>
  <si>
    <t>THE MANAGERWOSHALLY ESTATE,TATA COFFEE LTD C.C.H.O.DIV</t>
  </si>
  <si>
    <t>12/02/2019</t>
  </si>
  <si>
    <t>BGL23756</t>
  </si>
  <si>
    <t>THE MANAGERWOSHALLY ESTATE,TATA COFFEE LTD W.H.DIV</t>
  </si>
  <si>
    <t>BGL29</t>
  </si>
  <si>
    <t>A.S. GANAPATHYRUDRAGUPPE,VIRAJPET</t>
  </si>
  <si>
    <t>BGL33</t>
  </si>
  <si>
    <t>M.M.ANNAIAHBADAGA,PONNAMPET</t>
  </si>
  <si>
    <t>BGL43</t>
  </si>
  <si>
    <t>A.K. KALAPPAV. BADAGA,VIRAJPET</t>
  </si>
  <si>
    <t>BIP22</t>
  </si>
  <si>
    <t>K.K.AIYAPPACOORGE GOLF LINK,AMBATTY,BITTANGALA</t>
  </si>
  <si>
    <t>BL137</t>
  </si>
  <si>
    <t>M.K.BOPANNANALAVATHOKLU VILLAGE AND POST,NALVOTHOKULU</t>
  </si>
  <si>
    <t>BL21459</t>
  </si>
  <si>
    <t xml:space="preserve">SHEKE USMANS/O RAFIK,  </t>
  </si>
  <si>
    <t>13/10/2015</t>
  </si>
  <si>
    <t>BL23356</t>
  </si>
  <si>
    <t>B.S.UTHAIAHKANDANGALA VILLAGE &amp;POST,VIRAJPET</t>
  </si>
  <si>
    <t>BL76</t>
  </si>
  <si>
    <t>D.M.ABDULLANALAVATHOKLU VILLAGE AND POST,NALAVATHOKLU</t>
  </si>
  <si>
    <t>19/02/2018</t>
  </si>
  <si>
    <t>BL80</t>
  </si>
  <si>
    <t>M.A.BIDDAPPABILUGUNDA VILLAGE AND POST,BILUGUNDA</t>
  </si>
  <si>
    <t>BLAEH24283</t>
  </si>
  <si>
    <t>M.M.SOMAIAHS/O  S. SUGUNA,-</t>
  </si>
  <si>
    <t>BLBJ11</t>
  </si>
  <si>
    <t>ABDUL SATHARKHANBILUGUNDA,VIRAJPET</t>
  </si>
  <si>
    <t>BMAEH28768</t>
  </si>
  <si>
    <t>B.B.BALAKRISHNA RAIS/O LATE BALAPPA RAI,CHEMBEBELOOR</t>
  </si>
  <si>
    <t>BML21582</t>
  </si>
  <si>
    <t>FRANCIS PINTOBELLARIMADU,VIRAJPET</t>
  </si>
  <si>
    <t>16/01/2019</t>
  </si>
  <si>
    <t>BML27</t>
  </si>
  <si>
    <t>P.A.SOMAIAHBELLARIMADU,VIRAJPET</t>
  </si>
  <si>
    <t>BML9</t>
  </si>
  <si>
    <t>ALBERT PINTO S/O LATE PINTOBELLARIMADU,ARMERI VILLAGE,VIRAJPET</t>
  </si>
  <si>
    <t>BSAEH14505</t>
  </si>
  <si>
    <t>K.Y.JAYAMMAB.SHETTIGERI,B.SHETTIGERI</t>
  </si>
  <si>
    <t>BSAEH20917</t>
  </si>
  <si>
    <t>K.P.YESHODAB.SHETTIGERI,B.SHETTIGERI</t>
  </si>
  <si>
    <t>BSL12</t>
  </si>
  <si>
    <t>B.P AIYAPPAB.SHETTIGERI,B.SHETTIGERI</t>
  </si>
  <si>
    <t>21/07/2016</t>
  </si>
  <si>
    <t>BSL22</t>
  </si>
  <si>
    <t>KUTTAPPAB.SHETTIGERI,B.SHETTIGERI</t>
  </si>
  <si>
    <t>BSL6</t>
  </si>
  <si>
    <t>N.P SUBBAIAHB.SHETTIGERI,B.SHETTIGERI</t>
  </si>
  <si>
    <t>01/04/2019</t>
  </si>
  <si>
    <t>BSL60</t>
  </si>
  <si>
    <t>K.K NANAIAHB.SHETTIGERI,B.SHETTIGERI</t>
  </si>
  <si>
    <t>BT18</t>
  </si>
  <si>
    <t>P.KUTTIALINALKERI VILLAGE,VIRAJPET</t>
  </si>
  <si>
    <t>21/08/2019</t>
  </si>
  <si>
    <t>BUMAEH15780</t>
  </si>
  <si>
    <t>MATHANDA C.MONNAPPABELLUMADU,VIRAJPET</t>
  </si>
  <si>
    <t>BUML11</t>
  </si>
  <si>
    <t>C.A BOPAIAHNALKERI,VIRAJPET</t>
  </si>
  <si>
    <t>BUML20</t>
  </si>
  <si>
    <t>KALLIRA APPANNANALKERI,VIRAJPET</t>
  </si>
  <si>
    <t>BUML20749</t>
  </si>
  <si>
    <t>P.D NANAIAHPALANGALA  VILLAGE,BELLUMADU</t>
  </si>
  <si>
    <t>BUML56</t>
  </si>
  <si>
    <t>P.C. BHEEMAIAHNALKERI,VIRAJPET</t>
  </si>
  <si>
    <t>CBAEH15293</t>
  </si>
  <si>
    <t>NA-,VIRAJPET</t>
  </si>
  <si>
    <t>CBAEH17</t>
  </si>
  <si>
    <t>P.M VENKATESHPUDUKOTE VILLAGE AND POST,VIRAJPET</t>
  </si>
  <si>
    <t>25/08/2015</t>
  </si>
  <si>
    <t>CBAEH19052</t>
  </si>
  <si>
    <t>SMT A.D.POOVAMMACHEMBEBELLORE VILLAGE&amp;POST</t>
  </si>
  <si>
    <t>07/09/2019</t>
  </si>
  <si>
    <t>CBAEH4</t>
  </si>
  <si>
    <t>N.N.KAVERAPPAKANNANGALA VILLAGE AND POST,AMMATHI</t>
  </si>
  <si>
    <t>CBL20512</t>
  </si>
  <si>
    <t>C.S SANNUS/O C.B SUBBAIAH,VIRAJPET</t>
  </si>
  <si>
    <t>04/02/2019</t>
  </si>
  <si>
    <t>CBL23946</t>
  </si>
  <si>
    <t>KARANAPUDUKOTE,VIRAJPET</t>
  </si>
  <si>
    <t>CBL94</t>
  </si>
  <si>
    <t>C.T BHEEMAIAHCHEMBEBELLOR,VIRAJPET</t>
  </si>
  <si>
    <t>CGAEH20170</t>
  </si>
  <si>
    <t>BADRICHENNANGI MUDABAILU,CHENNAYYANAKOTE</t>
  </si>
  <si>
    <t>CGL22945</t>
  </si>
  <si>
    <t>P.J GANESHCHENNANGI GUDLOOR,B. BANANGALA</t>
  </si>
  <si>
    <t>CGL24467</t>
  </si>
  <si>
    <t xml:space="preserve">T.S ALIB. BANANGALA, </t>
  </si>
  <si>
    <t>CKAEH19718</t>
  </si>
  <si>
    <t>K.M.AIYYANNA    S\O LATE  MANDAPPACHENNAIANNAKOTE VILLAGE&amp;POST,VIRAJPET</t>
  </si>
  <si>
    <t>CKAEH20834</t>
  </si>
  <si>
    <t>B.N.KALYANICHENNAYYANAKOTE,CHENNAYYANAKOTE</t>
  </si>
  <si>
    <t>27/01/2015</t>
  </si>
  <si>
    <t>CKAEH22551</t>
  </si>
  <si>
    <t>K.P.MUSTAPHACHENAYANAKOTE,-</t>
  </si>
  <si>
    <t>CKEHL13343</t>
  </si>
  <si>
    <t>M.R.MEENAKSHICHENNAYANAKOTE,CHENNAYANAKOTE</t>
  </si>
  <si>
    <t>21/01/2017</t>
  </si>
  <si>
    <t>CKEHL13434</t>
  </si>
  <si>
    <t>VIJAYMANDAL TEMPLECHENANKOTE,CHENANKOTE</t>
  </si>
  <si>
    <t>CKL25442</t>
  </si>
  <si>
    <t>H.S PUTTAS/O H.H SANJEEVA,CHENANKOTE</t>
  </si>
  <si>
    <t>06/03/2020</t>
  </si>
  <si>
    <t>CKL25486</t>
  </si>
  <si>
    <t xml:space="preserve">K.AIYESHACHENANKOTE VILLAGE </t>
  </si>
  <si>
    <t>CKL26038</t>
  </si>
  <si>
    <t>P.PRABHAKERCHENANKOTE,CHENANKOTE</t>
  </si>
  <si>
    <t>DGL18746</t>
  </si>
  <si>
    <t>H.N.MADHUS/O NANJA,VIRAJPET</t>
  </si>
  <si>
    <t>DGL21405</t>
  </si>
  <si>
    <t>I.A.BHEEMAIAHMYTHADY VILL  POST,VIRAJPET</t>
  </si>
  <si>
    <t>DGL23943</t>
  </si>
  <si>
    <t>H.B.SANNUS/O H. BOLLU,DEVANGERI</t>
  </si>
  <si>
    <t>09/04/2019</t>
  </si>
  <si>
    <t>GHSL29388</t>
  </si>
  <si>
    <t>S.C.CARIAPPAL/S.A.CHINNAPPA,KAVADI</t>
  </si>
  <si>
    <t>GKSL28433</t>
  </si>
  <si>
    <t>SRI.SRIDARACHENAYANAKOTE,CHENAYANAKOTE</t>
  </si>
  <si>
    <t>GKSL28585</t>
  </si>
  <si>
    <t>MANAGERSHILPI ESTATE,KARDIGODU</t>
  </si>
  <si>
    <t>GKSL28784</t>
  </si>
  <si>
    <t>N.D.MACHAIAHPOLIBETTA ROAD,SIDDAPURA</t>
  </si>
  <si>
    <t>GKSL29333</t>
  </si>
  <si>
    <t>RANJAN CHINNAPPAAMMATHI VILLAGE,AMMATHI</t>
  </si>
  <si>
    <t>GKSL29539</t>
  </si>
  <si>
    <t>M.A.GOUSEJENABIS/O RAHIMKHAN,AMMATHI</t>
  </si>
  <si>
    <t>18/01/2020</t>
  </si>
  <si>
    <t>GKSL29752</t>
  </si>
  <si>
    <t>N.K.BHASKARKARMAD VILLAGE</t>
  </si>
  <si>
    <t>GKSL30974</t>
  </si>
  <si>
    <t>MAYRONISHAM.G.ROAD,SIDDAPURA</t>
  </si>
  <si>
    <t>22/02/2020</t>
  </si>
  <si>
    <t>GKSL31663</t>
  </si>
  <si>
    <t>V.J.GEORGEMYSORE ROAD,SIDDAPURA</t>
  </si>
  <si>
    <t>28/12/2016</t>
  </si>
  <si>
    <t>GKSL31667</t>
  </si>
  <si>
    <t>RANGE FOREST OFFICERGATTADAHALLA,KARADIGODU</t>
  </si>
  <si>
    <t>17/06/2016</t>
  </si>
  <si>
    <t>GKSL32025</t>
  </si>
  <si>
    <t>THE HEAD MASTERAMMATHI HIGH SCHOOL,KARMADU</t>
  </si>
  <si>
    <t>GKSL33378</t>
  </si>
  <si>
    <t>P.D.GANAPATHYBILUGUNDA VILLAGE</t>
  </si>
  <si>
    <t>GKSL33743</t>
  </si>
  <si>
    <t>SAKEENABEE,W/O ABDUL JABBERBILUGUNDA VILLAGE</t>
  </si>
  <si>
    <t>GKSL34071</t>
  </si>
  <si>
    <t>M.A.JEEVANBILIGUNDA VILLAGE &amp; POST</t>
  </si>
  <si>
    <t>GKSL34285</t>
  </si>
  <si>
    <t>ANJANA SHARMANIYATHA ESTATE,AMMATHI VILLAGE</t>
  </si>
  <si>
    <t>25/07/2017</t>
  </si>
  <si>
    <t>GKSL34834</t>
  </si>
  <si>
    <t>BHAVANI.V.V. W/O M.CHEDANANDACHENNAGI VILLAGE,</t>
  </si>
  <si>
    <t>GKSL34941</t>
  </si>
  <si>
    <t>H.B.SUNDARA,S/O BASAVANNACHENAYANAKOTE,HOLAMALA</t>
  </si>
  <si>
    <t>GKVL28106</t>
  </si>
  <si>
    <t>THAYAMMA/BHEEMAIAHKADANOOR VILLAGE,KADANOOR</t>
  </si>
  <si>
    <t>GKVL29196</t>
  </si>
  <si>
    <t>P.T.SEETHAVVAKEDAMULLURE,VIRAJPET</t>
  </si>
  <si>
    <t>GKVL29360</t>
  </si>
  <si>
    <t>M.S.MARABETOLI VILLAGE,HEGGALA</t>
  </si>
  <si>
    <t>18/11/2019</t>
  </si>
  <si>
    <t>GKVL29378</t>
  </si>
  <si>
    <t>K.P.RASHEEDS/O ABOOTY,BETOLI VILLAGE</t>
  </si>
  <si>
    <t>GKVL29519</t>
  </si>
  <si>
    <t>K.B.KALAPPAB. SHETTIGERI VILLAGE,KONGANA</t>
  </si>
  <si>
    <t>GKVL29704</t>
  </si>
  <si>
    <t>NARMADA DEVARAJBOODIMALA,BETOLI</t>
  </si>
  <si>
    <t>16/12/2015</t>
  </si>
  <si>
    <t>GKVL29705</t>
  </si>
  <si>
    <t>NARMADA DEVARAJBODIMALA,BETOLI</t>
  </si>
  <si>
    <t>GKVL29780</t>
  </si>
  <si>
    <t>K.G.KIRANKUMARHEGGALA POST,HEGGALA</t>
  </si>
  <si>
    <t>GKVL29781</t>
  </si>
  <si>
    <t>K.S.AIYAPPA(RAMESH LAWYER)BETOLI POST ,VIRAJPET</t>
  </si>
  <si>
    <t>GKVL30562</t>
  </si>
  <si>
    <t>B.R.VIJAYACHANDRAS/O RAMANNA,BITTANGALA</t>
  </si>
  <si>
    <t>25/09/2013</t>
  </si>
  <si>
    <t>GKVL30719</t>
  </si>
  <si>
    <t>B.S.SOMAIAHCHEMBEBELLURE,VIRAJPET</t>
  </si>
  <si>
    <t>GKVL30958</t>
  </si>
  <si>
    <t>K.G.SUBRAMANI,BETOLI</t>
  </si>
  <si>
    <t>GKVL31148</t>
  </si>
  <si>
    <t>SMT.GULABIHEGGALA</t>
  </si>
  <si>
    <t>GKVL31155</t>
  </si>
  <si>
    <t>K.M.MEDAPPATHORA KEDAMULOOR,</t>
  </si>
  <si>
    <t>18/02/2020</t>
  </si>
  <si>
    <t>GKVL31528</t>
  </si>
  <si>
    <t>K.T.DEVAIAHS/O GANAPATHY,BITTANGALA</t>
  </si>
  <si>
    <t>GKVL31973</t>
  </si>
  <si>
    <t>B.G.SUDARSHANTHORA VILLAGE,KEDAMULOOR</t>
  </si>
  <si>
    <t>GKVL32027</t>
  </si>
  <si>
    <t>MOOKANDA NANJAPPADEVANGERI VILLAGE,DEVANGERI</t>
  </si>
  <si>
    <t>21/02/2020</t>
  </si>
  <si>
    <t>GKVL32783</t>
  </si>
  <si>
    <t>U.S.SAROJAMMANALAKERI VILLAGE,KAKOTUPARMBU P O</t>
  </si>
  <si>
    <t>09/09/2017</t>
  </si>
  <si>
    <t>GKVL32953</t>
  </si>
  <si>
    <t xml:space="preserve">B.C.SEETHAMMABITTANGALA VILLAGE </t>
  </si>
  <si>
    <t>GKVL33156</t>
  </si>
  <si>
    <t>T.R.PAPAIAH, S/O T.R.RAMATHORA VILLAGE &amp; POST,KEDAMALLURU</t>
  </si>
  <si>
    <t>10/10/2018</t>
  </si>
  <si>
    <t>GKVL33186</t>
  </si>
  <si>
    <t>T.R.SATHYANHEGGALA VILLAGE &amp; POST,VIRAJPET</t>
  </si>
  <si>
    <t>10/11/2020</t>
  </si>
  <si>
    <t>GKVL33190</t>
  </si>
  <si>
    <t>P.M.VASANTHA, S/O P.B.MACHAIAHKANDANGALA VILLAGE &amp; POST,VIRAJPET</t>
  </si>
  <si>
    <t>20/10/2020</t>
  </si>
  <si>
    <t>GKVL33536</t>
  </si>
  <si>
    <t>H.R. SEETHAMMA W/O H.RAGHUKADANGA MAROOR,VIRAJPET TALUK</t>
  </si>
  <si>
    <t>GKVL33689</t>
  </si>
  <si>
    <t>T.S.PUSHPA,W/O SURESH BABUBADAGA BANNAGALA VILLAGE,MALDARE</t>
  </si>
  <si>
    <t>GKVL33772</t>
  </si>
  <si>
    <t>M.J.SHANTHI JALI,W/O JOLLYKONGANA VILLAGE</t>
  </si>
  <si>
    <t>25/04/2016</t>
  </si>
  <si>
    <t>GKVL34231</t>
  </si>
  <si>
    <t>K.A.GANESH,S/O K.A.ACHAIAHIST RUDRAGUPPE VILLAGE,VIRAJPET</t>
  </si>
  <si>
    <t>GKVL34268</t>
  </si>
  <si>
    <t>B.A.POOVANNAKANDANGALA VILLAGE,VIRAJPET</t>
  </si>
  <si>
    <t>GKVL35540</t>
  </si>
  <si>
    <t>M.K.MOHAN,S/O KRISHNANHEGGALA VILLAGE  AND POST,VIRAJPET</t>
  </si>
  <si>
    <t>GY7</t>
  </si>
  <si>
    <t>K. CHANDRAN NAIRGUYYA VILLAGE AND POST,SIDDAPUR</t>
  </si>
  <si>
    <t>GYAEH21620</t>
  </si>
  <si>
    <t>T.N.PADMARAJUS/O NAGARAJ,GUYYA</t>
  </si>
  <si>
    <t>GYAEH22435</t>
  </si>
  <si>
    <t>A.V.SHIVAS/O GANGADHARA,-</t>
  </si>
  <si>
    <t>GYAEH22652</t>
  </si>
  <si>
    <t>ASHRAF E.AS/O ABOOBAKAR,-</t>
  </si>
  <si>
    <t>GYEHL13068</t>
  </si>
  <si>
    <t>SMT.A.R.NARAYANIKOODUGADDE,SIDDAPUR</t>
  </si>
  <si>
    <t>GYL15403</t>
  </si>
  <si>
    <t>K.G.SADANGUYYA VILLAGE AND POST,SIDDAPUR</t>
  </si>
  <si>
    <t>GYL21950</t>
  </si>
  <si>
    <t>K.K.CHANDRANGUYYA,GUYYA</t>
  </si>
  <si>
    <t>HGAEH10266</t>
  </si>
  <si>
    <t>NAHEGGALA,-</t>
  </si>
  <si>
    <t>HGAEH10543</t>
  </si>
  <si>
    <t>M.N KUTTAPPAHEGGALA,VIRAJPET</t>
  </si>
  <si>
    <t>17/12/2015</t>
  </si>
  <si>
    <t>HGAEH11628</t>
  </si>
  <si>
    <t>SRI SAI RAMHEGGALA,VIRAJPET</t>
  </si>
  <si>
    <t>HGAEH14412</t>
  </si>
  <si>
    <t>B.VIJAYAHEGGALA,VIRAJPET</t>
  </si>
  <si>
    <t>HGAEH14413</t>
  </si>
  <si>
    <t>E.RAJUHEGGALA,VIRAJPET</t>
  </si>
  <si>
    <t>HGAEH14419</t>
  </si>
  <si>
    <t>MOHAMED YUSAFHEGGALA,VIRAJPET</t>
  </si>
  <si>
    <t>HGAEH14422</t>
  </si>
  <si>
    <t>P.K.KRISHNAHEGGALA,VIRAJPET</t>
  </si>
  <si>
    <t>HGAEH15955</t>
  </si>
  <si>
    <t>PRESIDENTMUNTHUVARIKE SHIKSHANA KENDRA, NIRMALAGIRI,VIRAJPET</t>
  </si>
  <si>
    <t>HGAEH17129</t>
  </si>
  <si>
    <t>H.K.SOMAHEGGALA,VIRAJPET</t>
  </si>
  <si>
    <t>26/12/2019</t>
  </si>
  <si>
    <t>HGAEH18095</t>
  </si>
  <si>
    <t>THE PRESIDENT SNEHA BHAVANHEGGALAVILLAGE AND POST,VIRAJPET</t>
  </si>
  <si>
    <t>HGAEH22174</t>
  </si>
  <si>
    <t>J.MARRYS/O LATE JOSEPH,-</t>
  </si>
  <si>
    <t>HGAEH22446</t>
  </si>
  <si>
    <t>SMT. KATHYAYANIW/O GOPAL,-</t>
  </si>
  <si>
    <t>HGAEH22968</t>
  </si>
  <si>
    <t>M.BOLLYHEGGALA VILLAGE,-</t>
  </si>
  <si>
    <t>HGAEH28597</t>
  </si>
  <si>
    <t>SRI.M.P.THANGAPPAS/O PARAMESHWARA,HEGGALA</t>
  </si>
  <si>
    <t>HGAEH28772</t>
  </si>
  <si>
    <t>GEORGE KUTTYS/O THOMAS,HEGGALA</t>
  </si>
  <si>
    <t>HGL21629</t>
  </si>
  <si>
    <t>T.M.BHEEMAIAHRAMAMNAGAR,VIRAJPET</t>
  </si>
  <si>
    <t>HGL21632</t>
  </si>
  <si>
    <t>KURIOCOSE.M.GNIRMALAGIRI,VIRAJPET</t>
  </si>
  <si>
    <t>HGL21856</t>
  </si>
  <si>
    <t>T.E.NARAYANANIRAMALAGIRI HEGGALAQ,VIRAJPET</t>
  </si>
  <si>
    <t>27/10/2016</t>
  </si>
  <si>
    <t>HGL21977</t>
  </si>
  <si>
    <t>B.SHASHIKALANIRAMALAGIRI HEGGALAQ,VIRAJPET</t>
  </si>
  <si>
    <t>26/10/2017</t>
  </si>
  <si>
    <t>HGL21978</t>
  </si>
  <si>
    <t>HGL22310</t>
  </si>
  <si>
    <t>P.K.SHASTHRIHEGGALA,VIRAJPET</t>
  </si>
  <si>
    <t>HGL24511</t>
  </si>
  <si>
    <t>A.P.NANJUNDANIRAMALAGIRI HEGGALAQ,VIRAJPET</t>
  </si>
  <si>
    <t>HL123</t>
  </si>
  <si>
    <t>A.A.HAMZAHALGUNDA VILLAGE,HALGUNDA</t>
  </si>
  <si>
    <t>HL141</t>
  </si>
  <si>
    <t>P.B.PONNAPPAKONDANGERI,HALGUNDA</t>
  </si>
  <si>
    <t>HL149</t>
  </si>
  <si>
    <t>J.A.SADALIKONDANGERI,HALGUNDA</t>
  </si>
  <si>
    <t>HL152</t>
  </si>
  <si>
    <t>IBRAHIMKONDANGERI VILLAGE,HALGUNDA</t>
  </si>
  <si>
    <t>HL177</t>
  </si>
  <si>
    <t>P.A.AHAMEDKONDANGERI,HALGUNDA</t>
  </si>
  <si>
    <t>HL182</t>
  </si>
  <si>
    <t>P.A.MOHAMEEDKONDANGERI,HALGUNDA</t>
  </si>
  <si>
    <t>HL20163</t>
  </si>
  <si>
    <t>SMT.RUKHIYAD/O.A.REHMAN,HALGUNDA</t>
  </si>
  <si>
    <t>HL20793</t>
  </si>
  <si>
    <t>SMT.K.JAMEELAD/O.LT,KHADER,HALGUNDA</t>
  </si>
  <si>
    <t>HL232</t>
  </si>
  <si>
    <t>P.A.MOHAMMEDHALGUNDA VILLAGE,HALGUNDA</t>
  </si>
  <si>
    <t>HL234</t>
  </si>
  <si>
    <t>B.M.IBRAHIMHALGUNDA VILLAGE,HALGUNDA</t>
  </si>
  <si>
    <t>HL235</t>
  </si>
  <si>
    <t>A.RAZAQHALGUNDA VILLAGE,HALGUNDA</t>
  </si>
  <si>
    <t>29/07/2020</t>
  </si>
  <si>
    <t>HL5</t>
  </si>
  <si>
    <t>G.A.ALIKONDANGERI,KONDAGERI ,HALGUNDA</t>
  </si>
  <si>
    <t>23/01/2021</t>
  </si>
  <si>
    <t>HL61</t>
  </si>
  <si>
    <t>K.A.ABBASKONDANGERI,HALGUNDA</t>
  </si>
  <si>
    <t>HL82</t>
  </si>
  <si>
    <t>K.A.ABOOBKARKONDANGERI,HALGUNDA</t>
  </si>
  <si>
    <t>HL95</t>
  </si>
  <si>
    <t>P.M.SADALIHALGUNDA,KONDANGERI</t>
  </si>
  <si>
    <t>HLAEH17977</t>
  </si>
  <si>
    <t>SMT.NABEESAW/O ABOOBAKAR,KONDAGERI VILLAGE</t>
  </si>
  <si>
    <t>HLAEH18614</t>
  </si>
  <si>
    <t>P.M.ALEEMAP.M.EBRAHIM,KONDANGERI</t>
  </si>
  <si>
    <t>HLAEH18882</t>
  </si>
  <si>
    <t>THESECRETARYGRAMAPANCHAYATH,HALUGUNDA</t>
  </si>
  <si>
    <t>HLAEH23801</t>
  </si>
  <si>
    <t>ISMAILKONDANGERI,-</t>
  </si>
  <si>
    <t>HLAEH35</t>
  </si>
  <si>
    <t>K.U.RAMAKRISHNA-,-</t>
  </si>
  <si>
    <t>HLEHL13324</t>
  </si>
  <si>
    <t>M.K.HARISHBYRAMBADA VILLAGE AND POST.,AMMATHI</t>
  </si>
  <si>
    <t>HRAEH21922</t>
  </si>
  <si>
    <t>P.J.BABUS/O P.JOSEPH DUBARE KALLU KORE,-</t>
  </si>
  <si>
    <t>HREHL14400</t>
  </si>
  <si>
    <t>THEMANEGERPOLIBETTA ESTATE,POLIBETTA</t>
  </si>
  <si>
    <t>IM18</t>
  </si>
  <si>
    <t>M.K.UTHAPPAVINAYAKA NAGAR,VIRAJPET</t>
  </si>
  <si>
    <t>29/10/2015</t>
  </si>
  <si>
    <t>IM52</t>
  </si>
  <si>
    <t>T.S.THIMMAIAHKOMMETHODU,VIRAJPET</t>
  </si>
  <si>
    <t>IM57</t>
  </si>
  <si>
    <t>B.M.MUTHANNAVINAYAKA NAGAR,VIRAJPET</t>
  </si>
  <si>
    <t>IMAEH24575</t>
  </si>
  <si>
    <t>C.KUMARS/O PONNA,VINAYAKNAGAR</t>
  </si>
  <si>
    <t>21/09/2018</t>
  </si>
  <si>
    <t>KD10</t>
  </si>
  <si>
    <t>KANNANC/O PAVILAND ESTATE,E.L.K HILL B.B.T.C</t>
  </si>
  <si>
    <t>KD36</t>
  </si>
  <si>
    <t>K.W.AIYANNAKANDANGALA VILLAGE &amp;POST,VIRAJPET</t>
  </si>
  <si>
    <t>KDAEH18656</t>
  </si>
  <si>
    <t>A.A.MUTHAPPA1ST RUDRUGUPPE,VIRAJPET</t>
  </si>
  <si>
    <t>KDAEH18858</t>
  </si>
  <si>
    <t>JAYAKUMAR S.JRUDRUGOPPE  BITTANGALA,KANDANGALA</t>
  </si>
  <si>
    <t>KDAEH19139</t>
  </si>
  <si>
    <t>B.M  AIYAPPAS\O MUTTANNA,KANDANGALA  VILLAGE</t>
  </si>
  <si>
    <t>KDAEH20985</t>
  </si>
  <si>
    <t>M.B.CHINNAPPAS/O BELLIAPPA,KANDANGALA</t>
  </si>
  <si>
    <t>KDGAEH23418</t>
  </si>
  <si>
    <t>P.SUDHAKARS/O PARAMESHWARA,-</t>
  </si>
  <si>
    <t>KDGAEH23552</t>
  </si>
  <si>
    <t>MOIDUS/O IBRAHIM,NEAR G.M.P SCHOOL</t>
  </si>
  <si>
    <t>26/02/2020</t>
  </si>
  <si>
    <t>KDGEH13173</t>
  </si>
  <si>
    <t>ABDUL KHARIMS/O KHADER,MARKET ROAD</t>
  </si>
  <si>
    <t>KDGEH15597</t>
  </si>
  <si>
    <t>K.R.CHINTHAMANIKARADIGODU,KARADIGODU</t>
  </si>
  <si>
    <t>KDGEH15599</t>
  </si>
  <si>
    <t>P.M.ANDAMKARADIGODU,KARADIGODU</t>
  </si>
  <si>
    <t>KDGEH17181</t>
  </si>
  <si>
    <t>C.K.ANADHAKARADIGODU,KARADIGODU</t>
  </si>
  <si>
    <t>KDGEH17182</t>
  </si>
  <si>
    <t>K.K.PUTTAPPAKARADIGODU,KARADIGODU</t>
  </si>
  <si>
    <t>KDGEH17836</t>
  </si>
  <si>
    <t>HUSAINS/O HANIFA,SIDDAPURA</t>
  </si>
  <si>
    <t>KDGEHL12984</t>
  </si>
  <si>
    <t>E.M.KUNJI AHAMEDKARDIGODU VILLAGE AND POST,KARDIGODU VILLAGE AND POST</t>
  </si>
  <si>
    <t>KDGEHL13174</t>
  </si>
  <si>
    <t>KDGL20154</t>
  </si>
  <si>
    <t>THE INSPECTOR POLICEPOLICE QUARTERS,MADIKERI ROAD</t>
  </si>
  <si>
    <t>KDGL20155</t>
  </si>
  <si>
    <t>KDGL20417</t>
  </si>
  <si>
    <t>K.G.KARUPAIAHKARDIGODU,KARDIGODU VILLAGE AND POST</t>
  </si>
  <si>
    <t>KDGL20893</t>
  </si>
  <si>
    <t>HUSSAINKARDIGODU VILLAGE AND POST,KARDIGODU VILLAGE AND POST</t>
  </si>
  <si>
    <t>KDGL20894</t>
  </si>
  <si>
    <t>K.MOHAMMEDKARDIGODU VILLAGE AND POST,KARDIGODU VILLAGE AND POST</t>
  </si>
  <si>
    <t>KDGL20897</t>
  </si>
  <si>
    <t>N.NARAYANAKARDIGODU VILLAGE AND POST,KARDIGODU VILLAGE AND POST</t>
  </si>
  <si>
    <t>KDGL20898</t>
  </si>
  <si>
    <t>K.K HARIDASKARDIGODU VILLAGE AND POST,KARDIGODU VILLAGE AND POST</t>
  </si>
  <si>
    <t>KDGL23594</t>
  </si>
  <si>
    <t>M.K.ALIMARKET ROAD,KARADIGODU ROAD</t>
  </si>
  <si>
    <t>KDGL24991</t>
  </si>
  <si>
    <t>SRI.K.IBRAHIMNEAR MUTHAPPA TEMPLE,M.G. ROAD</t>
  </si>
  <si>
    <t>20/09/2019</t>
  </si>
  <si>
    <t>KDGL25489</t>
  </si>
  <si>
    <t>SMT. M.G. DEVAMMANEAR MUTHAPPA TEMPLE,M.G. ROAD</t>
  </si>
  <si>
    <t>20/01/2020</t>
  </si>
  <si>
    <t>KDGL25490</t>
  </si>
  <si>
    <t>KDGL25491</t>
  </si>
  <si>
    <t>KDGL26025</t>
  </si>
  <si>
    <t>M.G.DEVAMMANEAR MUTHAPPA TEMPLE,M.G. ROAD</t>
  </si>
  <si>
    <t>KDGL26192</t>
  </si>
  <si>
    <t>B.BALANKARADIGODU,KARADIGODU</t>
  </si>
  <si>
    <t>KDGL26211</t>
  </si>
  <si>
    <t>AHAMEDKARADIGODU,SIDDAPURA</t>
  </si>
  <si>
    <t>KDGL26215</t>
  </si>
  <si>
    <t>K.K.KRISHNAKARDIGODU VILLAGE AND POST3,KARDIGODU VILLAGE AND POST</t>
  </si>
  <si>
    <t>KDGL26239</t>
  </si>
  <si>
    <t>M.R.PONNAPPAKARADIGODU,KARADIGODU</t>
  </si>
  <si>
    <t>KDGL26370</t>
  </si>
  <si>
    <t>K.V.HAMEEDKARADIGODU,SIDDAPURA</t>
  </si>
  <si>
    <t>KDL23347</t>
  </si>
  <si>
    <t>M.A.AZEEZKANDANGALA VILLAGE &amp;POST,VIRAJPET</t>
  </si>
  <si>
    <t>KDL23350</t>
  </si>
  <si>
    <t>M.A.UMMERKANDANGALA VILLAGE &amp;POST,VIRAJPET</t>
  </si>
  <si>
    <t>KDL23363</t>
  </si>
  <si>
    <t>M.K.MADAIHAKANDANGALA VILLAGE &amp;POST,VIRAJPET</t>
  </si>
  <si>
    <t>KDL33</t>
  </si>
  <si>
    <t>C.K.SUBBAIAHKANDANGALA VILLAGE &amp;POST,PONNAMPET</t>
  </si>
  <si>
    <t>KDL52A</t>
  </si>
  <si>
    <t>M.P.RAMAKRISHNARUDRAGUPPE VILL &amp; POST,KANDANGALA</t>
  </si>
  <si>
    <t>KDMRAEH11227</t>
  </si>
  <si>
    <t>B.S.BHEMAIAHKEDAMULLURE,VIRAJPET</t>
  </si>
  <si>
    <t>KDMRAEH16292</t>
  </si>
  <si>
    <t>K.K.RANJITHKEDAMULLURE,VIRAJPET</t>
  </si>
  <si>
    <t>KDMRAEH16299</t>
  </si>
  <si>
    <t>B.K.JATHPPAKEDAMULLURE,VIRAJPET</t>
  </si>
  <si>
    <t>KDMRAEH16951</t>
  </si>
  <si>
    <t>T.A KAVERIAPPAKEDAMULLURE,VIRAJPET</t>
  </si>
  <si>
    <t>KDMRAEH18162</t>
  </si>
  <si>
    <t>ABDUL MAJIDKEDAMULLURE,VIRAJPET</t>
  </si>
  <si>
    <t>KDMRAEH18314</t>
  </si>
  <si>
    <t>MICKY MIRANDAS/O LATE CHINNAPPA MIRANDA,VIRAJPET</t>
  </si>
  <si>
    <t>KDMRAEH19623</t>
  </si>
  <si>
    <t>KAMBIRANDA UTHAPPAKEDAMULLURE,KEDAMULLURE</t>
  </si>
  <si>
    <t>KDMRAEH24702</t>
  </si>
  <si>
    <t>PRASANNA KUMARKEDAMULLURE,KEDAMULLURE</t>
  </si>
  <si>
    <t>KDMRL20244</t>
  </si>
  <si>
    <t>M.M.VASANTHAKEDAMULLURE,VIRAJPET</t>
  </si>
  <si>
    <t>KDMRL22618</t>
  </si>
  <si>
    <t>C.B.UTHAPPAKEDAMULLUR,VIRAJPET</t>
  </si>
  <si>
    <t>KDMRL36</t>
  </si>
  <si>
    <t>P.D. PONNAVVAKEDAMULLUR,VIRAJPET</t>
  </si>
  <si>
    <t>18/09/2014</t>
  </si>
  <si>
    <t>KDMRL8</t>
  </si>
  <si>
    <t>J.B. SALDANAKEDAMULLUR,VIRAJPET</t>
  </si>
  <si>
    <t>KGAEH19</t>
  </si>
  <si>
    <t>N.C KUNJAPPAKONGANNA VILLAGE AND POST,VIRAJPET</t>
  </si>
  <si>
    <t>KGAEH28907</t>
  </si>
  <si>
    <t>PRADEEP KOYILIS/O BASKAR KOYILI,KONGANA</t>
  </si>
  <si>
    <t>KGAEH4</t>
  </si>
  <si>
    <t>M.N POOVAIAHKONGANNA VILLAGE AND POST,VIRAJPET</t>
  </si>
  <si>
    <t>30/01/2017</t>
  </si>
  <si>
    <t>KJAEH14387</t>
  </si>
  <si>
    <t>K.S.UTHAPPAKUNJILAGERI VILLAGE,VIRAJPET</t>
  </si>
  <si>
    <t>20/02/2020</t>
  </si>
  <si>
    <t>KJAEH21122</t>
  </si>
  <si>
    <t>N.G.SUBBAMMAW/O N. GANESH,BELLUMADU VILLAJGE</t>
  </si>
  <si>
    <t>10/03/2020</t>
  </si>
  <si>
    <t>KJAEH27828</t>
  </si>
  <si>
    <t>A.C.ACCAVVAKUNJILAGERI,KUNJILAGERI</t>
  </si>
  <si>
    <t>12/02/2021</t>
  </si>
  <si>
    <t>KJL22</t>
  </si>
  <si>
    <t>M.P.POOVAVVAKUNJILAGERI,KUNJILAGERI</t>
  </si>
  <si>
    <t>KJL27</t>
  </si>
  <si>
    <t>B.K.SOMMAIAHKUNJILAGERI,KUNJILAGERI</t>
  </si>
  <si>
    <t>KJL54</t>
  </si>
  <si>
    <t>K.K.SUBBAIAH-,-</t>
  </si>
  <si>
    <t>KJL6</t>
  </si>
  <si>
    <t>M.B.KARUMBAIAH-,-</t>
  </si>
  <si>
    <t>KJL69</t>
  </si>
  <si>
    <t>K.S.GANAPATHYKUNJILAGERI,KUNJILAGERI</t>
  </si>
  <si>
    <t>KJL7</t>
  </si>
  <si>
    <t>K.K.PEMMAIAHKUNJILAGERI,KUNJILAGERI</t>
  </si>
  <si>
    <t>KKAEH21</t>
  </si>
  <si>
    <t>T.M NANJAPPAKUKLOOR VILLAGE AND POST,VIRAJPET</t>
  </si>
  <si>
    <t>KKAEH22560</t>
  </si>
  <si>
    <t>T.M.POOVAIAHKUKLOOR VILLAGE,-</t>
  </si>
  <si>
    <t>KKAEH24508</t>
  </si>
  <si>
    <t>B.K.MUTHAMMACHEMBEBELOOR VILLAGE,NEAR KODAVA  SAMAJ</t>
  </si>
  <si>
    <t>KKAEH29</t>
  </si>
  <si>
    <t>K.V MUTHANNAKUKLOOR VILLAGE AND POST,VIRAJPET</t>
  </si>
  <si>
    <t>KKAEH35</t>
  </si>
  <si>
    <t>K.N LAXMINARAYANAKUKLOOR VILLAGE AND POST,VIRAJPET</t>
  </si>
  <si>
    <t>KKAEH5</t>
  </si>
  <si>
    <t>T.S GANAPATHYKUKLOOR VILLAGE AND POST,VIRAJPET</t>
  </si>
  <si>
    <t>KKL1</t>
  </si>
  <si>
    <t>T.M.NANJAPPAKUKLOOR,VIRAJPET</t>
  </si>
  <si>
    <t>KKL16</t>
  </si>
  <si>
    <t>K.G.HARISH RAOKADANOOR,KADONOOR</t>
  </si>
  <si>
    <t>KKL33</t>
  </si>
  <si>
    <t>H.M.MANJUKUKLOOR,VIRAJPET</t>
  </si>
  <si>
    <t>KKL44</t>
  </si>
  <si>
    <t>H.N.CHOTUKUKLOOR,VIRAJPET</t>
  </si>
  <si>
    <t>KL20697</t>
  </si>
  <si>
    <t>M.S.PONNAPPAKANNANGALA VILLAGE AND POST,AMMATHI</t>
  </si>
  <si>
    <t>29/11/2020</t>
  </si>
  <si>
    <t>KL20698</t>
  </si>
  <si>
    <t>M.M. KARIAPPAKANNANGALA VILLAGE AND POST,AMMATHI</t>
  </si>
  <si>
    <t>KL207</t>
  </si>
  <si>
    <t>K.C MURALICHAMUNDI PAISARY,KANNANGALA, AMMATHI</t>
  </si>
  <si>
    <t>KL209</t>
  </si>
  <si>
    <t>K.V RAMA KRRISHNACHAMUNDI PAISARY,KANNANGALA, AMMATHI</t>
  </si>
  <si>
    <t>KL21131</t>
  </si>
  <si>
    <t>B.A SUBBAIAHONTIYANGADI, KANNANGALA VILL &amp; POST,AMMATHI</t>
  </si>
  <si>
    <t>KL23575</t>
  </si>
  <si>
    <t>N. MANJUKANNANGALA VILLAGE AND POST,AMMATHI</t>
  </si>
  <si>
    <t>KLAEH19307</t>
  </si>
  <si>
    <t>GANESHCHAMUNDI PAISARI,KANNANGALA VILLAGE&amp;POST-</t>
  </si>
  <si>
    <t>KMAEH14</t>
  </si>
  <si>
    <t>M.K UTHAPPAKADANGAMAROOR VILLAGE AND POST,VIRAJPET</t>
  </si>
  <si>
    <t>KMAEH16</t>
  </si>
  <si>
    <t>K.A.PONNAPPAKADANGAMAROOR VILLAGE AND POST,VIRAJPET</t>
  </si>
  <si>
    <t>KMAEH19622</t>
  </si>
  <si>
    <t>G.B.RAVIKADANGAMOROOR,KADANGAMOROOR, CHOWKI</t>
  </si>
  <si>
    <t>KML11</t>
  </si>
  <si>
    <t>P.A KALAIAHKADANGA MAROOR,VIRAJPET</t>
  </si>
  <si>
    <t>C.P.POKERKADANGAMAROOR,VIRAJPET</t>
  </si>
  <si>
    <t>03/02/2020</t>
  </si>
  <si>
    <t>KML22094</t>
  </si>
  <si>
    <t>P.MOHAMAD KUNJIKADANGAMAROOR,VIRAJPET</t>
  </si>
  <si>
    <t>KMLBJ4</t>
  </si>
  <si>
    <t>C.SOMAIHAKADANGAMAROOR,VIRAJPET</t>
  </si>
  <si>
    <t>KN12</t>
  </si>
  <si>
    <t>K.A.APPAIAHKADANOOR,VIRAJPET</t>
  </si>
  <si>
    <t>KN2</t>
  </si>
  <si>
    <t>K.C.UTHAIAHKADANOOR,VIRAJPET</t>
  </si>
  <si>
    <t>KN23</t>
  </si>
  <si>
    <t>A.A.APPASWAMYKADANOOR,VIRAJPET</t>
  </si>
  <si>
    <t>KN31</t>
  </si>
  <si>
    <t>K.C.DEVAIAHKADANOOR,VIRAJPET</t>
  </si>
  <si>
    <t>KN7</t>
  </si>
  <si>
    <t>A.C.BELLIAPPAKADANOOR,VIRAJPET</t>
  </si>
  <si>
    <t>KNAEH1</t>
  </si>
  <si>
    <t>K.A MONNNAPPAKADANOOR VILLAGE AND POST,VIRAJPET</t>
  </si>
  <si>
    <t>KNAEH19688</t>
  </si>
  <si>
    <t>P.M.CHERMANA, S/O MEDAPPAKADANOOR,KADANOOR</t>
  </si>
  <si>
    <t>KNAEH24055</t>
  </si>
  <si>
    <t>P.C.DEVAIAHKADNOOR,-</t>
  </si>
  <si>
    <t>KNAEH28221</t>
  </si>
  <si>
    <t>M.K.PONNAPPAS/O KUTTAPPA,ARMERI VILLAGE</t>
  </si>
  <si>
    <t>KOAEH18085</t>
  </si>
  <si>
    <t>C.U.MOIDEENS/O USMAN,GUNDIGERE</t>
  </si>
  <si>
    <t>KOL23060</t>
  </si>
  <si>
    <t>M.Y.MAMMUNIKOTTOLI VILLAGE,VIRAJPET</t>
  </si>
  <si>
    <t>KPAEH24</t>
  </si>
  <si>
    <t>V.C.VENKATAPPAKAKOTUPARAMBU,VIRAJPET</t>
  </si>
  <si>
    <t>28/12/2017</t>
  </si>
  <si>
    <t>KRAEH14767</t>
  </si>
  <si>
    <t>M.U.KHADIRKARMAD VILLAGE AND POST,AMMATHI</t>
  </si>
  <si>
    <t>KRAEH22703</t>
  </si>
  <si>
    <t>K.KAVERIAPPAS/O NANAMIYA,KARMADU</t>
  </si>
  <si>
    <t>KRAEH23698</t>
  </si>
  <si>
    <t>K.A.CHONDAMMAKARMADU VILLAGE,KARADIGODU</t>
  </si>
  <si>
    <t>KRAEH24013</t>
  </si>
  <si>
    <t>B.K.POOVAIAHKARMAD PANCHAYATH,-</t>
  </si>
  <si>
    <t>14/10/2020</t>
  </si>
  <si>
    <t>KRAEH24870</t>
  </si>
  <si>
    <t>U.N.AIYANNAKARMAD VILLAGE,AMMATHI</t>
  </si>
  <si>
    <t>05/09/2018</t>
  </si>
  <si>
    <t>KRAEH25221</t>
  </si>
  <si>
    <t>SAIFULLA KHANS/O LATE REHAMAN KHAN,KARMAD VILLAGE</t>
  </si>
  <si>
    <t>KRDAEH19063</t>
  </si>
  <si>
    <t>N.K.RAJANKARADIGODU,SIDDAPURA</t>
  </si>
  <si>
    <t>KREH17990</t>
  </si>
  <si>
    <t>SMT.RAJESHWARIW/O JAYARAM,AMMATHI</t>
  </si>
  <si>
    <t>KTL50</t>
  </si>
  <si>
    <t>A.A.NANJAPPAKUTTANDHI,B.SHETTIGERI POST</t>
  </si>
  <si>
    <t>KV47</t>
  </si>
  <si>
    <t>N.M NANAIAHKAVADI VILLAGE AND POST,AMMATHI</t>
  </si>
  <si>
    <t>03/12/2020</t>
  </si>
  <si>
    <t>KVAEH26</t>
  </si>
  <si>
    <t>K.P. POONACHAKUMBERI VILLAGE AND POST,AMMATHI</t>
  </si>
  <si>
    <t>KVAEH7</t>
  </si>
  <si>
    <t>N.T APPAJIKAVADI VILLAGE AND POST,AMMATHI</t>
  </si>
  <si>
    <t>MGAEH16740</t>
  </si>
  <si>
    <t>C.P.KAVERAPPAMAGGULA,VIRAJPET</t>
  </si>
  <si>
    <t>MGAEH17600</t>
  </si>
  <si>
    <t>K.J.JOSEPHMAGGULA,VIRAJPET</t>
  </si>
  <si>
    <t>24/01/2014</t>
  </si>
  <si>
    <t>MGL1</t>
  </si>
  <si>
    <t>K.M.CHENGAPPAMAGGULA,VIRAJPET</t>
  </si>
  <si>
    <t>19/03/2018</t>
  </si>
  <si>
    <t>MGL2214</t>
  </si>
  <si>
    <t>H.P.APPACHUMAGGULA,VIRAJPET</t>
  </si>
  <si>
    <t>17/11/2018</t>
  </si>
  <si>
    <t>MGL58</t>
  </si>
  <si>
    <t>NAGONIKOPPA ROAD,-</t>
  </si>
  <si>
    <t>MGL63</t>
  </si>
  <si>
    <t>H.K.NEELAMMAMAGGULA,VIRAJPET</t>
  </si>
  <si>
    <t>MGL64</t>
  </si>
  <si>
    <t>A.A.KARUMBAIAHMAGGULA,VIRAJPET</t>
  </si>
  <si>
    <t>MHL20941</t>
  </si>
  <si>
    <t>SOMAIAHRAVI ESTATE,MEKOOR HOSKERI, POLLIBETTA</t>
  </si>
  <si>
    <t>MHP1323</t>
  </si>
  <si>
    <t>SENIOR MANAGERYEMMEGUNDI ESTATE,POLLIBETTA</t>
  </si>
  <si>
    <t>MKAEH19878</t>
  </si>
  <si>
    <t>P.C.GANAPATHIMEKOOR HOSKERY,POLIBETTA</t>
  </si>
  <si>
    <t>ML22943</t>
  </si>
  <si>
    <t>A.M JOHANKALLALA VILLAGE AND POST,MALDARE POST</t>
  </si>
  <si>
    <t>ML23411</t>
  </si>
  <si>
    <t>SMT. M. PATHUMMAW/O LT. MOHAMMED,CHOTTEPARE, KALLALA</t>
  </si>
  <si>
    <t>ML3</t>
  </si>
  <si>
    <t>THE RANGE FOREST OFFICERKUSHALNAGAR CAMP,MALDARE</t>
  </si>
  <si>
    <t>MLAEH24476</t>
  </si>
  <si>
    <t>THE MANAGERMALDARE VILLAGE TEMPLE,CHOWDESHWARI TEMPLE</t>
  </si>
  <si>
    <t>MYAEH10022</t>
  </si>
  <si>
    <t>C.M.MUTHAPPAMYTHADY VILLAGE,VIRAJPET</t>
  </si>
  <si>
    <t>11/03/2020</t>
  </si>
  <si>
    <t>MYAEH21704</t>
  </si>
  <si>
    <t>K.A.AHAMEDCHAMIYALA,-</t>
  </si>
  <si>
    <t>MYAEH8</t>
  </si>
  <si>
    <t>B.M KUTTAPPAMYTHADI,VIRAJPET</t>
  </si>
  <si>
    <t>MYL112</t>
  </si>
  <si>
    <t>C.P.UTHAPPAKEDAMULLUR,VIRAJPET</t>
  </si>
  <si>
    <t>MYL13</t>
  </si>
  <si>
    <t>I.C.AIYAPPAKEDAMULLUR,VIRAJPET</t>
  </si>
  <si>
    <t>MYL13333</t>
  </si>
  <si>
    <t>K.Y.MAYINARMERI,VIRAJPET</t>
  </si>
  <si>
    <t>MYL23998</t>
  </si>
  <si>
    <t>B.SATHISHMYTHADI,VIRAJPET</t>
  </si>
  <si>
    <t>MYL25</t>
  </si>
  <si>
    <t>A.M.BELLIAPPAKEDAMULLUR,VIRAJPET</t>
  </si>
  <si>
    <t>MYL38</t>
  </si>
  <si>
    <t>M.K.AMMAVVAKEDAMULLUR,VIRAJPET</t>
  </si>
  <si>
    <t>MYL40</t>
  </si>
  <si>
    <t>K.B.CHINNAPPAKEDAMULLUR,VIRAJPET</t>
  </si>
  <si>
    <t>MYL51</t>
  </si>
  <si>
    <t>A.T.SUBBAIAHKEDAMULLUR,VIRAJPET</t>
  </si>
  <si>
    <t>14/10/2016</t>
  </si>
  <si>
    <t>MYL63</t>
  </si>
  <si>
    <t>C.P.POOVAIAHKEDAMULLUR,VIRAJPET</t>
  </si>
  <si>
    <t>NGAEH19097</t>
  </si>
  <si>
    <t>P.P UMMAR KUTTYNANGALA VILLAGE,VIRAJPET</t>
  </si>
  <si>
    <t>NGAEH2</t>
  </si>
  <si>
    <t>C.N MANDAPPANANGALA,VIRAJPET</t>
  </si>
  <si>
    <t>NGAEH20946</t>
  </si>
  <si>
    <t>H.Y.RAGHUNANGALA VILLAGE,NANGALA</t>
  </si>
  <si>
    <t>NGAEH24254</t>
  </si>
  <si>
    <t>H.K.AIYAPPABITTANGALA POST,-</t>
  </si>
  <si>
    <t>NGAEH24255</t>
  </si>
  <si>
    <t>H.K.BELLIAPPABITTANGALA POST,-</t>
  </si>
  <si>
    <t>NGAEH24257</t>
  </si>
  <si>
    <t>H.G.LALLUBITTANGALA POST,-</t>
  </si>
  <si>
    <t>NGAEH24258</t>
  </si>
  <si>
    <t>H.B.AIYAPPABITTANGALA POST,-</t>
  </si>
  <si>
    <t>NGAEH24259</t>
  </si>
  <si>
    <t>H.S.ASHOKABITTANGALA POST,-</t>
  </si>
  <si>
    <t>NGAEH24429</t>
  </si>
  <si>
    <t>H.K.BHEEMAIAHBITTANGALA POST,-</t>
  </si>
  <si>
    <t>NGAEH24431</t>
  </si>
  <si>
    <t>H.S.THANGAMMABITTANGALA POST,-</t>
  </si>
  <si>
    <t>NGAEH24432</t>
  </si>
  <si>
    <t>H.A.SUBBAIAHBITTANGALA POST,-</t>
  </si>
  <si>
    <t>NGAEH24436</t>
  </si>
  <si>
    <t>H.C.CHINNAPPABITTANGALA POST,-</t>
  </si>
  <si>
    <t>NGAEH24437</t>
  </si>
  <si>
    <t>H.U.CHENNAMMABITTANGALA POST,-</t>
  </si>
  <si>
    <t>NGAEH3</t>
  </si>
  <si>
    <t>C.M KUSFHALAPPANANGALA,VIRAJPET</t>
  </si>
  <si>
    <t>NGAEH8</t>
  </si>
  <si>
    <t>B.B KARUMBAIAHNANGALA,VIRAJPET</t>
  </si>
  <si>
    <t>01/02/2018</t>
  </si>
  <si>
    <t>NGL1</t>
  </si>
  <si>
    <t>C.M.KUSHALAPPAC.M.KUSHALAPPA,NANGALA</t>
  </si>
  <si>
    <t>NGL13974</t>
  </si>
  <si>
    <t>C.P.GANAPATHYNANGALA,NANGALA</t>
  </si>
  <si>
    <t>NGL21</t>
  </si>
  <si>
    <t>CHOTTEMADA MADAPPACHOTTEMADA MADAPPA,NANGALA</t>
  </si>
  <si>
    <t>NGL21253</t>
  </si>
  <si>
    <t>NGL22858</t>
  </si>
  <si>
    <t>G.M.RAMESHG.M.RAMESH, NANGALA VILLAGE &amp;,BITTANGALA VILLAGE &amp; POST</t>
  </si>
  <si>
    <t>NGL23481</t>
  </si>
  <si>
    <t>K.A.DEVAIAHRUDRAGUPPE VILLAGE,KANDANGALA POST</t>
  </si>
  <si>
    <t>NGL23487</t>
  </si>
  <si>
    <t>K,M.ACHAPPARUDRAGUPPE VILLAGE,KANDANGALA POST</t>
  </si>
  <si>
    <t>NGL23498</t>
  </si>
  <si>
    <t>P.D.SURESHRUDRAGUPPE VILLAGE,KANDANGALA POST</t>
  </si>
  <si>
    <t>NGL26</t>
  </si>
  <si>
    <t>C.T.MUDDAIAHC.T.MUDDAIAH,NANGALA</t>
  </si>
  <si>
    <t>NGL39</t>
  </si>
  <si>
    <t>G.C.GANGAVVAG.C.GANGAVVA,NANGALA</t>
  </si>
  <si>
    <t>NGL46</t>
  </si>
  <si>
    <t>K.K PRAKASHBITTANGALA VILLAGE AND POST,VIRAJPET</t>
  </si>
  <si>
    <t>NGL48</t>
  </si>
  <si>
    <t>C.A.MUTHAPPAC.A.MUTHAPPA,NANGALA</t>
  </si>
  <si>
    <t>NGL56</t>
  </si>
  <si>
    <t>KAMBEERANDA AIYAPPAKAMBEERANDA AIYAPPA,S/O.BELLIAPPA</t>
  </si>
  <si>
    <t>01/12/2020</t>
  </si>
  <si>
    <t>NLAEH16033</t>
  </si>
  <si>
    <t>VATERIRA A CHENGAPPABILUGUNDA,-</t>
  </si>
  <si>
    <t>NLAEH16203</t>
  </si>
  <si>
    <t>P.A.ABDULLABILUGUNDA,-</t>
  </si>
  <si>
    <t>18/12/2015</t>
  </si>
  <si>
    <t>NLAEH18121</t>
  </si>
  <si>
    <t>A.SADHIK BASHANALUVATHOKLU,CHOKANDALLI, BILUGUNDA</t>
  </si>
  <si>
    <t>NLAEH18993</t>
  </si>
  <si>
    <t>D.M.MAMMEDNALVATHOKLU VILLAGE,BILUGUNDA</t>
  </si>
  <si>
    <t>NLAEH22854</t>
  </si>
  <si>
    <t>P.M.ISMAILCHOKANDALLI,-</t>
  </si>
  <si>
    <t>19/11/2016</t>
  </si>
  <si>
    <t>NLEHL13134</t>
  </si>
  <si>
    <t>P.P.RAMANKUTTINALAVATHOKLU VILLAGE AND POST,NALAVATHOKLU</t>
  </si>
  <si>
    <t>NLEHL13135</t>
  </si>
  <si>
    <t>T K SUBRAMANINALAVATHOKLU VILLAGE AND POST,NALAVATHOKLU</t>
  </si>
  <si>
    <t>PB1230</t>
  </si>
  <si>
    <t>K.A. KUTTAPPAS/O. AIYANNA,POLLIBETTA</t>
  </si>
  <si>
    <t>PB738</t>
  </si>
  <si>
    <t>THE SECRETARYNASIRUL ISLAM MASQUE,POLLIBETTA</t>
  </si>
  <si>
    <t>PBH1</t>
  </si>
  <si>
    <t>NAPOLIBETTA,POLIBETTA</t>
  </si>
  <si>
    <t>04/05/2020</t>
  </si>
  <si>
    <t>PKAEH18645</t>
  </si>
  <si>
    <t>H.K.GOPALAPUDUKOTE VILLAGE,PUDUKOTE</t>
  </si>
  <si>
    <t>PKAEH19223</t>
  </si>
  <si>
    <t>M.K.SUBBAIAHCHEMBEBELOOR VILLAGE,CHEMBEBELOOR</t>
  </si>
  <si>
    <t>PKAEH22455</t>
  </si>
  <si>
    <t>N.A.KALAPPACHEMBEBELOOR,PUDUKOTTE</t>
  </si>
  <si>
    <t>06/06/2018</t>
  </si>
  <si>
    <t>PKAEH3</t>
  </si>
  <si>
    <t>V.G.THAYAMMAPUDUKOTE,VIRAJPET</t>
  </si>
  <si>
    <t>30/06/2014</t>
  </si>
  <si>
    <t>PKL10</t>
  </si>
  <si>
    <t>C.D.SUBBAIAHPUDUKOTE,VIRAJPET</t>
  </si>
  <si>
    <t>PKL31</t>
  </si>
  <si>
    <t>M.G.RAVINDRAPUDUKOTE,-</t>
  </si>
  <si>
    <t>PLAEH17623</t>
  </si>
  <si>
    <t>V.J.MATHEWS/O JOSEPH,VIRAJPET</t>
  </si>
  <si>
    <t>PLL17</t>
  </si>
  <si>
    <t>P.M.BELLIAPPA-,-</t>
  </si>
  <si>
    <t>PLL19</t>
  </si>
  <si>
    <t>B.A MADAPPAPALANGALA VILLAGE,KARADA POST</t>
  </si>
  <si>
    <t>PLL25877</t>
  </si>
  <si>
    <t>H.G.BABUS/O LATE ANNU POOJARI,KARADA POST</t>
  </si>
  <si>
    <t>PUEH14778</t>
  </si>
  <si>
    <t>P.A.MOIDUS/O ABDUL REHAMAN,PULIYERI</t>
  </si>
  <si>
    <t>PUEH15865</t>
  </si>
  <si>
    <t>K.A.MOHAMMEDS/O K.ABBAS,SIDDAPUR</t>
  </si>
  <si>
    <t>PUL23582</t>
  </si>
  <si>
    <t>T. MANOJPULIYERI,PULIYERI</t>
  </si>
  <si>
    <t>RGNL27192</t>
  </si>
  <si>
    <t>SATHISHNALVATHOKLU,-</t>
  </si>
  <si>
    <t>S12368</t>
  </si>
  <si>
    <t>SECRETORYANGANAVADI CENTER,SIDDAPUR</t>
  </si>
  <si>
    <t>S1308</t>
  </si>
  <si>
    <t>N.G POONACHAMADIKERI ROAD,MADIKERI ROAD</t>
  </si>
  <si>
    <t>S1411</t>
  </si>
  <si>
    <t>M.T MOHAMMED ALIMADIKERI ROAD,MADIKERI ROAD</t>
  </si>
  <si>
    <t>S1424</t>
  </si>
  <si>
    <t>T.C.D SOUZAMYSORE ROAD,MYSORE ROAD</t>
  </si>
  <si>
    <t>S149</t>
  </si>
  <si>
    <t>THE MEDICAL OFFICERCIVIL HOSPITAL, SIDDAPUR.,MYSORE ROAD</t>
  </si>
  <si>
    <t>S1544</t>
  </si>
  <si>
    <t>M.R POOVAMMAKARDIGODU VILLAGE AND POST,KARDIGODU VILLAGE AND POST</t>
  </si>
  <si>
    <t>S1576</t>
  </si>
  <si>
    <t>A.K.MOHAMEDBADAGA BANANGALA,B.BANANGALA</t>
  </si>
  <si>
    <t>S1596</t>
  </si>
  <si>
    <t>T.K MUSTAFAMADIKERI ROAD,MADIKERI ROAD</t>
  </si>
  <si>
    <t>S1605</t>
  </si>
  <si>
    <t>K. USMANGUYYA VILLAGE AND POST,SIDDAPUR</t>
  </si>
  <si>
    <t>S1612</t>
  </si>
  <si>
    <t>ATTUKOYAGUYYA VILLAGE AND POST,SIDDAPUR</t>
  </si>
  <si>
    <t>16/08/2019</t>
  </si>
  <si>
    <t>S1621</t>
  </si>
  <si>
    <t>M.MOIDUKUTTIBADAGA BANANGALA VILLAGE,SIDDAPUR</t>
  </si>
  <si>
    <t>20/08/2019</t>
  </si>
  <si>
    <t>S1688</t>
  </si>
  <si>
    <t>C.K.SAIDALIGUYYA VILLAGE AND POST,SIDDAPUR</t>
  </si>
  <si>
    <t>S171</t>
  </si>
  <si>
    <t>M.G.THAMMAIAHMYSORE ROAD, SIDDAPUR,SIDDAPUR</t>
  </si>
  <si>
    <t>S1870</t>
  </si>
  <si>
    <t>SMT.VEERAMMAGUYYA VILLAGE AND POST,SIDDAPUR</t>
  </si>
  <si>
    <t>05/08/2019</t>
  </si>
  <si>
    <t>S1875</t>
  </si>
  <si>
    <t>K.KUNNAPPAB.BANANGALA,B.BANANGALA</t>
  </si>
  <si>
    <t>S1915</t>
  </si>
  <si>
    <t>T.M SULAIMANB.BANANGALA,B.BANANGALA</t>
  </si>
  <si>
    <t>S2015</t>
  </si>
  <si>
    <t>K. ABDULS/O. KHADAR,SIDDAPUR</t>
  </si>
  <si>
    <t>19/09/2014</t>
  </si>
  <si>
    <t>S20805</t>
  </si>
  <si>
    <t>FOREST OFFICE-,-</t>
  </si>
  <si>
    <t>S391</t>
  </si>
  <si>
    <t>U.M.ABDUL AZEEZB. BANANGALA, MALDARE POST,MALDARE</t>
  </si>
  <si>
    <t>30/07/2013</t>
  </si>
  <si>
    <t>S422</t>
  </si>
  <si>
    <t>U.M.ABDUL KADERMYSORE ROAD,SIDDAPUR</t>
  </si>
  <si>
    <t>S50</t>
  </si>
  <si>
    <t>K.A.ANTHONYMADIKERI ROAD,MADIKERI ROAD</t>
  </si>
  <si>
    <t>S515</t>
  </si>
  <si>
    <t>SMT H.G DEVAMMAV TH BLOCK,MADIKERI ROAD</t>
  </si>
  <si>
    <t>S569</t>
  </si>
  <si>
    <t>P.P.ALICONTRACTOR,SIDDAPUR</t>
  </si>
  <si>
    <t>S654</t>
  </si>
  <si>
    <t xml:space="preserve">K.C.JAYALAKSHMIKARDIGODU VILLAGE </t>
  </si>
  <si>
    <t>S692</t>
  </si>
  <si>
    <t>RAMAKUTTY CHETTIARMARKET ROAD,KARADIGODU ROAD</t>
  </si>
  <si>
    <t>S765</t>
  </si>
  <si>
    <t>K.P.MAMMUKARADIGODU ROAD,KARADIGODU ROAD</t>
  </si>
  <si>
    <t>S803</t>
  </si>
  <si>
    <t>A.K THIMMAIAHMADIKERI ROAD,MADIKERI ROAD</t>
  </si>
  <si>
    <t>S804</t>
  </si>
  <si>
    <t>SAEH10961</t>
  </si>
  <si>
    <t>THE SECTION OFFICERK.P.T.C.L, QUARTERS NO.2,MUSS SIDDAPUR</t>
  </si>
  <si>
    <t>SAEH16473</t>
  </si>
  <si>
    <t>K.P.KHADERSIDDAPURA,GUYYA</t>
  </si>
  <si>
    <t>SAEH178</t>
  </si>
  <si>
    <t>A.K POONACHAMARKET ROAD,MARKET ROAD</t>
  </si>
  <si>
    <t>SAEH191</t>
  </si>
  <si>
    <t>C.K THIMMAIAHMAIN ROAD,SIDDAPURA MAIN ROAD</t>
  </si>
  <si>
    <t>23/10/2020</t>
  </si>
  <si>
    <t>SAEH23405</t>
  </si>
  <si>
    <t>SMT.DEVAKKIPOLIBETTA ROAD,POLIBETTA</t>
  </si>
  <si>
    <t>SAEH24090</t>
  </si>
  <si>
    <t>SAEH256</t>
  </si>
  <si>
    <t>T.M BELLIAPPAMAIN ROAD,SIDDAPURA MAIN ROAD</t>
  </si>
  <si>
    <t>SAEH300</t>
  </si>
  <si>
    <t>K.BANUPOLLIBETTA ROAD,SIDDAPURA MAIN ROAD</t>
  </si>
  <si>
    <t>SAEH337</t>
  </si>
  <si>
    <t>K.R.HARIDASKARADIGODU,KARADIGODU</t>
  </si>
  <si>
    <t>SL23523</t>
  </si>
  <si>
    <t>H.BABUSUNDAR NAGAR,SIDDAPUR</t>
  </si>
  <si>
    <t>29/01/2016</t>
  </si>
  <si>
    <t>SL23531</t>
  </si>
  <si>
    <t>H.GOVINDAS/O JANAKI,SIDDAPUR</t>
  </si>
  <si>
    <t>28/01/2016</t>
  </si>
  <si>
    <t>SL23536</t>
  </si>
  <si>
    <t>H.GIRIJASUNDARANAGARA,SIDDAPUR</t>
  </si>
  <si>
    <t>SL23537</t>
  </si>
  <si>
    <t>H.GOWRISUNDARANAGARA,SUNDARANAGARA</t>
  </si>
  <si>
    <t>SL24927</t>
  </si>
  <si>
    <t>A.LATHIFMYSORE ROAD,SIDDAPUR</t>
  </si>
  <si>
    <t>SUNTIKOPPA</t>
  </si>
  <si>
    <t>CL30658</t>
  </si>
  <si>
    <t>AIASHAW/OK.HUSSAIN,KANDAKERE(CHETTALLI)CHETTALI</t>
  </si>
  <si>
    <t>HKL123</t>
  </si>
  <si>
    <t>IBRAHIMS/O SOOFI,-7TH-HOSKOTTE</t>
  </si>
  <si>
    <t>S917</t>
  </si>
  <si>
    <t>K.R.RAGAVAN-,-KEDAKAL</t>
  </si>
  <si>
    <t>CL29443</t>
  </si>
  <si>
    <t>VELAYOUDANCHERALA SRIMANGALA,CHERALA SRIMANGALACHERALA SRIMANGALA</t>
  </si>
  <si>
    <t>HKL23</t>
  </si>
  <si>
    <t>JOSHP-,-7TH-HOSKOTTE</t>
  </si>
  <si>
    <t>HKL303</t>
  </si>
  <si>
    <t>ANANTHKUMARS/O SOMAIAH,-7TH-HOSKOTTE</t>
  </si>
  <si>
    <t>HKL304</t>
  </si>
  <si>
    <t>ANANTH KUMARS/O SOMAIAH,-7TH-HOSKOTTE</t>
  </si>
  <si>
    <t>HKL278</t>
  </si>
  <si>
    <t>ACCHAIAHS/O THAMMAIAH,-7TH-HOSKOTTE</t>
  </si>
  <si>
    <t>HKL305</t>
  </si>
  <si>
    <t>VARGISS/O THOMAS,-7TH-HOSKOTTE</t>
  </si>
  <si>
    <t>HKL138</t>
  </si>
  <si>
    <t>MOHAMMED NISSARS/O ADDULLA,7TH HOSKOTE7TH-HOSKOTTE</t>
  </si>
  <si>
    <t>SAEH920</t>
  </si>
  <si>
    <t>Y.S.ANANTHAKUMARY.S.SOMMIAH,7THHOSKOTE7TH-HOSKOTTE</t>
  </si>
  <si>
    <t>CL35137</t>
  </si>
  <si>
    <t>PRESIDENTGOVT HIGH SCHOOL,CHETTALICHETTALI</t>
  </si>
  <si>
    <t>C983</t>
  </si>
  <si>
    <t>K.D.KAMALAS/O DEVAPPA,-NELLIHUDIKERI</t>
  </si>
  <si>
    <t>KGL34830</t>
  </si>
  <si>
    <t>RAMAMNNAS/O DHARMANNA,KODAGARAHALLI7TH-HOSKOTTE</t>
  </si>
  <si>
    <t>HKL170</t>
  </si>
  <si>
    <t>SUNDARANS/O BHARATHAN,-7TH-HOSKOTTE</t>
  </si>
  <si>
    <t>SL34301</t>
  </si>
  <si>
    <t>N.LAKSHMANANS/O RAMANATHAN,KANBILEHARDOOR</t>
  </si>
  <si>
    <t>C1077</t>
  </si>
  <si>
    <t>LUISEDSOUZAS/OMANELDSOUZA,-NELLIHUDIKERI</t>
  </si>
  <si>
    <t>HKL244</t>
  </si>
  <si>
    <t>MANJUNATHS/O MALLAPPA,KALLUR7TH-HOSKOTTE</t>
  </si>
  <si>
    <t>S1286</t>
  </si>
  <si>
    <t>UTHAPPA-,-NAKOOR</t>
  </si>
  <si>
    <t>HKL34</t>
  </si>
  <si>
    <t>VIJAY KUMAR-,-7TH-HOSKOTTE</t>
  </si>
  <si>
    <t>CL36540</t>
  </si>
  <si>
    <t>SUBRAMANIS/O KRISHNA,-NELLIHUDIKERI</t>
  </si>
  <si>
    <t>KB145</t>
  </si>
  <si>
    <t>VIJAYANSHRIDARAN,KAMBIBANE7TH-HOSKOTTE</t>
  </si>
  <si>
    <t>CL28872</t>
  </si>
  <si>
    <t>V.MANIS/O UNNIKRISNAN,KANDAKERECHETTALI</t>
  </si>
  <si>
    <t>C31</t>
  </si>
  <si>
    <t>NANJUNDA-,CHETTALLICHETTALI</t>
  </si>
  <si>
    <t>HKL36949</t>
  </si>
  <si>
    <t>MANJAPPAS/O SUBBAIAH,-7TH-HOSKOTTE</t>
  </si>
  <si>
    <t>C1032</t>
  </si>
  <si>
    <t>S.R.SHASHIS/O RAMA,M.G CALONYNELLIHUDIKERI</t>
  </si>
  <si>
    <t>HKL122</t>
  </si>
  <si>
    <t>IBRAHIMS/O KHADER,-7TH-HOSKOTTE</t>
  </si>
  <si>
    <t>HKL199</t>
  </si>
  <si>
    <t>VELAYOUDANSHANKAR,ANDGOVE 7TH HOSAKOTE7TH HOSAKOTE</t>
  </si>
  <si>
    <t>SAEH239</t>
  </si>
  <si>
    <t>C.M.MAHALINGASHASTHRIVALNOOR,-NELLIHUDIKERI</t>
  </si>
  <si>
    <t>SL25218</t>
  </si>
  <si>
    <t>B.S.NANAIAHS/O SEENAPPA,7TH HOSAKOTE7TH HOSAKOTE</t>
  </si>
  <si>
    <t>S941</t>
  </si>
  <si>
    <t>K.C. SHAFFI-,-KEDAKAL</t>
  </si>
  <si>
    <t>KG15</t>
  </si>
  <si>
    <t>K.A.APPIAH-,KODAGARAHALLI7TH-HOSKOTTE</t>
  </si>
  <si>
    <t>CL26441</t>
  </si>
  <si>
    <t>BEEMAIAHS/O B.M.BHEEMAIAH,ABYALACHETTALI</t>
  </si>
  <si>
    <t>SAEH332</t>
  </si>
  <si>
    <t>B.S.BOPAIAHS/O P.B.SOMAIAH,JHAGIRBANE EST KEDKALKEDAKAL</t>
  </si>
  <si>
    <t>S793</t>
  </si>
  <si>
    <t>THEMANAGERNETLY-BESTATE,EMMEGUNDIEMMEGUNDI</t>
  </si>
  <si>
    <t>S795</t>
  </si>
  <si>
    <t>S631</t>
  </si>
  <si>
    <t>P.N.SUBBAIAHNAKURESTATE,NAKOORHARDOOR</t>
  </si>
  <si>
    <t>KG55</t>
  </si>
  <si>
    <t>K.V.SHIVARAMU-,KODAGARAHALLI7TH-HOSKOTTE</t>
  </si>
  <si>
    <t>C769</t>
  </si>
  <si>
    <t>B.P.SULAIMANS/0 PODIYA,-NELLIHUDIKERI</t>
  </si>
  <si>
    <t>VT71</t>
  </si>
  <si>
    <t>K.ABUBKAR-,VALNOORVALNOOR</t>
  </si>
  <si>
    <t>S1101</t>
  </si>
  <si>
    <t>MANAGERMAHALINGAYYAESTATE,-KEDAKAL</t>
  </si>
  <si>
    <t>CL39433</t>
  </si>
  <si>
    <t>B../MONAPPAS/OMACHAIAH,IRALAVALAMUDICHETTALI</t>
  </si>
  <si>
    <t>S1877</t>
  </si>
  <si>
    <t>VISHWANATHAS/OANIDHA,-HARDOOR</t>
  </si>
  <si>
    <t>VT129</t>
  </si>
  <si>
    <t>KHADERKUTTY-,-VALNOOR</t>
  </si>
  <si>
    <t>S1931</t>
  </si>
  <si>
    <t>A.K.JOYPONNAPAMATTE,PONNATHMOTECHETTALI</t>
  </si>
  <si>
    <t>SL29261</t>
  </si>
  <si>
    <t>P.B.BABUS/O THUKRAPPA,KODAGARA HALLI7TH-HOSKOTTE</t>
  </si>
  <si>
    <t>C1569</t>
  </si>
  <si>
    <t>KRISHNAPPA-,-NELLIHUDIKERI</t>
  </si>
  <si>
    <t>VTL27439</t>
  </si>
  <si>
    <t>C.IITHAS/OMUDDA,-VALNOOR</t>
  </si>
  <si>
    <t>SAEH677</t>
  </si>
  <si>
    <t>RAJALAKSHMIHADAGERI,HADAGERIHARDOOR</t>
  </si>
  <si>
    <t>S1242</t>
  </si>
  <si>
    <t>ADRAMAS/O MOIDEEN,HARDOORHARDOOR</t>
  </si>
  <si>
    <t>CL34834</t>
  </si>
  <si>
    <t>P.M.KALPANAP.R.MONAPPA,IRALAVALAMUDIMATHICAD</t>
  </si>
  <si>
    <t>S1194</t>
  </si>
  <si>
    <t>S. KRISHNAB.M. ROAD,B.M. ROADSUNTICOPPA</t>
  </si>
  <si>
    <t>HKL235</t>
  </si>
  <si>
    <t>ABUBAKARS/O IBRAHIM,KALLUR7TH-HOSKOTTE</t>
  </si>
  <si>
    <t>SAEH2166</t>
  </si>
  <si>
    <t>K.A,BELLIAYPPAAKUNNIKADESTATE,GADDEHALLA KEDAKALKEDAKAL</t>
  </si>
  <si>
    <t>SL25298</t>
  </si>
  <si>
    <t>K.N.UTHAIAHS/ONANJUNDA,HADAGERYHATTI-HOLE</t>
  </si>
  <si>
    <t>S799</t>
  </si>
  <si>
    <t>C.B.DEVAIAHMATTADAKADUESTATE,-CCL</t>
  </si>
  <si>
    <t>VT27501</t>
  </si>
  <si>
    <t>KRISHNANS/O GOPALA,-VALNOOR</t>
  </si>
  <si>
    <t>SL33430</t>
  </si>
  <si>
    <t>P.D.PRAVEENS/O DEVAIAH,-HARDOOR</t>
  </si>
  <si>
    <t>S1433</t>
  </si>
  <si>
    <t>SASAKKAW/0 LATE NARASIMHAYYA,B.M. ROADSUNTICOPPA</t>
  </si>
  <si>
    <t>SL31018</t>
  </si>
  <si>
    <t>HEAD MASTERGOVE URDHU SCHOOL,GOVE URDHU SCHOOLSUNTICOPPA</t>
  </si>
  <si>
    <t>CL36443</t>
  </si>
  <si>
    <t>JOSEPH SHYAMS/0J.M. SHYAM,-NELLIHUDIKERI</t>
  </si>
  <si>
    <t>S2174</t>
  </si>
  <si>
    <t>SRI .G.P.SHANTHAVEERAPPAS/O. PUTTSWAMY,-HARDOOR</t>
  </si>
  <si>
    <t>S1144</t>
  </si>
  <si>
    <t>NANDA BELLIAPPASABARICAD ESTATE,HATTI-HOLEHATTI-HOLE</t>
  </si>
  <si>
    <t>VT94</t>
  </si>
  <si>
    <t>"K.N,.DEVAIAH"-,-VALNOOR</t>
  </si>
  <si>
    <t>CL39345</t>
  </si>
  <si>
    <t>JOSEPHS/O VARGIS,-NELLIHUDIKERI</t>
  </si>
  <si>
    <t>SL25418</t>
  </si>
  <si>
    <t>CHIKKAVEERAPPAS/ORAMAPPA,GARAGANDURHARDOOR</t>
  </si>
  <si>
    <t>VT182</t>
  </si>
  <si>
    <t>H.NAGARAJUS/OSOMMAPPA,-VALNOOR</t>
  </si>
  <si>
    <t>CL25677</t>
  </si>
  <si>
    <t>MUSTAFAM.K.S/OMOHAMMED,-NELLIHUDIKERI</t>
  </si>
  <si>
    <t>SL29782</t>
  </si>
  <si>
    <t>RAJUPOOJARYS/ODEVAPPA,HARDOORHARDOOR</t>
  </si>
  <si>
    <t>SAEH5147</t>
  </si>
  <si>
    <t>MANEGERSHARAVANA BAVA ESTATE,MATHICADMODURU MATHICAD</t>
  </si>
  <si>
    <t>S270</t>
  </si>
  <si>
    <t>MANAGERC.C.L,-CCL</t>
  </si>
  <si>
    <t>C1390</t>
  </si>
  <si>
    <t>K.M. KOYAS/0 K.K. MOOSA,-NELLIHUDIKERI</t>
  </si>
  <si>
    <t>S1451</t>
  </si>
  <si>
    <t>MANEGERSHARAVANA BHAVA ESTATE,MATHICADMODURU MATHICAD</t>
  </si>
  <si>
    <t>SL38882</t>
  </si>
  <si>
    <t>PADMAVATHIW/0 RUKMA POOJARI,MADURAMMA BLOCKSUNTICOPPA</t>
  </si>
  <si>
    <t>S1389</t>
  </si>
  <si>
    <t>S.N.SOMMAIAH-,HATTI-HOLEHATTI-HOLE</t>
  </si>
  <si>
    <t>SL36326</t>
  </si>
  <si>
    <t>GIRIJAMMAW/O KENCHAIAH,-HARDOOR</t>
  </si>
  <si>
    <t>C1538</t>
  </si>
  <si>
    <t>GIRISHS/OPONNU,-NELLIHUDIKERI</t>
  </si>
  <si>
    <t>SL27414</t>
  </si>
  <si>
    <t>B.M.SUNDARA-,KEDKALKEDAKAL</t>
  </si>
  <si>
    <t>HUSAINKEDKAL,KEDKALKEDAKAL</t>
  </si>
  <si>
    <t>C1139</t>
  </si>
  <si>
    <t>P. KUNJNATHA-,-NELLIHUDIKERI</t>
  </si>
  <si>
    <t>CL26453</t>
  </si>
  <si>
    <t>A.N.SURESHS/ONARAYAN,-NELLIHUDIKERI</t>
  </si>
  <si>
    <t>KGL40418</t>
  </si>
  <si>
    <t>BASAVARAJUS/O BASAPPA,S.L.ESTATE7TH-HOSKOTTE</t>
  </si>
  <si>
    <t>SL38485</t>
  </si>
  <si>
    <t>RAMESHS/O ANGARA NAYAK,KANDANA KOLLIHATTI-HOLE</t>
  </si>
  <si>
    <t>S56</t>
  </si>
  <si>
    <t>T.V. NANJAPPAPUMP HOUSE ROAD,PUMP HOUSE ROADSUNTICOPPA</t>
  </si>
  <si>
    <t>S108</t>
  </si>
  <si>
    <t>POST MASTERPOST OFFICE,B.M. ROADSUNTICOPPA</t>
  </si>
  <si>
    <t>SAEH703</t>
  </si>
  <si>
    <t>P.K.POULUSES/OPORIKOSE,BETTADAKADUNELLIHUDIKERI</t>
  </si>
  <si>
    <t>VT175</t>
  </si>
  <si>
    <t>P.POOVAIAH-,-VALNOOR</t>
  </si>
  <si>
    <t>C1351</t>
  </si>
  <si>
    <t>K.P.SADALIS/O MOHAMMED,BETTADAKADU ROADNELLIHUDIKERI</t>
  </si>
  <si>
    <t>S599</t>
  </si>
  <si>
    <t>MANAGERKANANKADUESTATE,CONVERTEDTOAEHSUNTICOPPA</t>
  </si>
  <si>
    <t>S2042</t>
  </si>
  <si>
    <t>P.T.MODTHINS/OTHOMAS MANTHERO,HATTIHOLEHATTI-HOLE</t>
  </si>
  <si>
    <t>C442</t>
  </si>
  <si>
    <t>K.A.ABUBKAR-,-NELLIHUDIKERI</t>
  </si>
  <si>
    <t>SL37399</t>
  </si>
  <si>
    <t>LAKAPPAS/O JOGAIAH,KANDANA KOLLIHATTI-HOLE</t>
  </si>
  <si>
    <t>C263</t>
  </si>
  <si>
    <t>B.ALLAVI-,-NELLIHUDIKERI</t>
  </si>
  <si>
    <t>SL26679</t>
  </si>
  <si>
    <t>R.M.NACHYAPPANC/O RAMNAM,MATTADA KADUHATTIHOLE</t>
  </si>
  <si>
    <t>S376</t>
  </si>
  <si>
    <t>D.N. KRISHNAMMAB.M. ROAD,B.M. ROADSUNTICOPPA</t>
  </si>
  <si>
    <t>C1223</t>
  </si>
  <si>
    <t>NABISA-,-NELLIHUDIKERI</t>
  </si>
  <si>
    <t>CL30990</t>
  </si>
  <si>
    <t>M/S NABISA-,SCHOOL ROADNELLIHUDIKERI</t>
  </si>
  <si>
    <t>CL29191</t>
  </si>
  <si>
    <t>RAJA MANIKYANS/0 GOVINDA SWAMY GOWDA,-NELLIHUDIKERI</t>
  </si>
  <si>
    <t>SL27807</t>
  </si>
  <si>
    <t>BALAKRISHNAS/O MEENAKSHI,--</t>
  </si>
  <si>
    <t>S1968</t>
  </si>
  <si>
    <t>ABDHUL KALIMS/0 RASHEED KALIM,APARANDA AREASUNTICOPPA</t>
  </si>
  <si>
    <t>SAEH347</t>
  </si>
  <si>
    <t>T.M.KUSHALAPPAHALERI VILLAGE,KEDAKAL  P.O.KEDAKAL</t>
  </si>
  <si>
    <t>C1702</t>
  </si>
  <si>
    <t>K.M.POONACHAS/O MADAIAH,MATHIICAD-</t>
  </si>
  <si>
    <t>S1028</t>
  </si>
  <si>
    <t>FRANCIS DSILVASRI RAMA BLOCK,SUNTICOPPASUNTICOPPA</t>
  </si>
  <si>
    <t>C1411</t>
  </si>
  <si>
    <t>D.K.SRINATHAW/OLATEKUNJIALI,-NELLIHUDIKERI</t>
  </si>
  <si>
    <t>VTL35605</t>
  </si>
  <si>
    <t>MEDICAL OFICER-,-VALNOOR</t>
  </si>
  <si>
    <t>SAEH429</t>
  </si>
  <si>
    <t>EMAVILRODIGRACE-,KODAGARAHALLI7TH-HOSKOTTE</t>
  </si>
  <si>
    <t>S211</t>
  </si>
  <si>
    <t>SUB INSPECTERPOLICE QUTRES,MAIN ROADSUNTICOPPA</t>
  </si>
  <si>
    <t>SAEH735</t>
  </si>
  <si>
    <t>MANEGER-,NALLURU ESTATEMATHICAD</t>
  </si>
  <si>
    <t>C382</t>
  </si>
  <si>
    <t>N.S.VISHWANTH-,-NELLIHUDIKERI</t>
  </si>
  <si>
    <t>CL36505</t>
  </si>
  <si>
    <t>SHASHIS/0 PADMANABHA,-NELLIHUDIKERI</t>
  </si>
  <si>
    <t>SCL42647</t>
  </si>
  <si>
    <t>P.HAMSAS/O KUNJAYAMMA,CHERALA SHRIMANGALACHETTALI</t>
  </si>
  <si>
    <t>C870</t>
  </si>
  <si>
    <t>PILOMINA DISOUZA-,NEAR ARABHI SCHOOLNELLIHUDIKERI</t>
  </si>
  <si>
    <t>SQL4</t>
  </si>
  <si>
    <t>K.P.T.C.LEMPLOIES QUATERS,SUNTICOPPASUNTICOPPA</t>
  </si>
  <si>
    <t>SQL9</t>
  </si>
  <si>
    <t>K.P.T.C.L.(VACANT)EMPLOIES QUATERS,SUNTICOPPASUNTICOPPA</t>
  </si>
  <si>
    <t>SAEH531</t>
  </si>
  <si>
    <t>A.KUNJALI-,NELLIHUDIKERYNELLIHUDIKERI</t>
  </si>
  <si>
    <t>C664</t>
  </si>
  <si>
    <t>C.K.HAMASAS/OVANUJA,-.NELLIHUDIKERI</t>
  </si>
  <si>
    <t>SL41355</t>
  </si>
  <si>
    <t>U.A.SHOUKATHS/O.S.M.USMAN,KALURNAKOOR</t>
  </si>
  <si>
    <t>SVT41363</t>
  </si>
  <si>
    <t>M.P.SALUMS/O.MOHIDEN,VALNOORVALNOOR</t>
  </si>
  <si>
    <t>SL27401</t>
  </si>
  <si>
    <t>A.S.POOVAIAHS/OA.K.SUBBAIAH,KANDANAKOLLYHATTI-HOLE</t>
  </si>
  <si>
    <t>S1266</t>
  </si>
  <si>
    <t>V.VASUMADURAMMA BLOCK,MADURAMMA BLOCKSUNTICOPPA</t>
  </si>
  <si>
    <t>SL43888</t>
  </si>
  <si>
    <t>RAJESHWARIW/O MURUGESH,PUMP HOUSE ROADSUNTICOPPA</t>
  </si>
  <si>
    <t>SL33557</t>
  </si>
  <si>
    <t>MOLIW/O JOSEPH,-HARDOOR</t>
  </si>
  <si>
    <t>S2565</t>
  </si>
  <si>
    <t>K.M.POONACHAS/OK.M.MUTHANNA,"NAGAANE(HULUGULI)"""KEDAKAL</t>
  </si>
  <si>
    <t>SNL43082</t>
  </si>
  <si>
    <t>B.M.KRISHNAPPAS/O MADAPPA,ABYATH-MANGALANELLIHUDIKERI</t>
  </si>
  <si>
    <t>S1461</t>
  </si>
  <si>
    <t>M.K.PUTTANNAS/OK.M.KARAGADD,KANDANAKOLLYHATTI-HOLE</t>
  </si>
  <si>
    <t>SCL42421</t>
  </si>
  <si>
    <t>P.M.JANAKI MADAVANW/O MADAVAN,PONNATHMOTTECHETTALLI</t>
  </si>
  <si>
    <t>C706</t>
  </si>
  <si>
    <t>POULASS/0 VERGEES,-NELLIHUDIKERI</t>
  </si>
  <si>
    <t>CL39428</t>
  </si>
  <si>
    <t>K.M. POOVAIAHS/0 MACHAIAH,-CHETTALI</t>
  </si>
  <si>
    <t>SNL43469</t>
  </si>
  <si>
    <t>M. A. KADEEJAW/O. RAHEEM,NELLIHUDIKERINELLIHUDIKERI</t>
  </si>
  <si>
    <t>CL39979</t>
  </si>
  <si>
    <t>FRANSISS/O ULUGAN,NELLIHUDIKERINELLIHUDIKERI</t>
  </si>
  <si>
    <t>S2560</t>
  </si>
  <si>
    <t>R.KUMARS/ORAMA,-HARDOOR</t>
  </si>
  <si>
    <t>SNL60388</t>
  </si>
  <si>
    <t>M.P.CHANGAPPAS/O PONNAPPA,NELLIHUDIKERINELLIHUDIKERI</t>
  </si>
  <si>
    <t>SL43365</t>
  </si>
  <si>
    <t>V.V.SRINIVASS/O V.N.VASU,NEAR VIJESH HOUSE(CONTRACTOR)NAKOOR SHIRANGALA</t>
  </si>
  <si>
    <t>SKBJ42357</t>
  </si>
  <si>
    <t>SMT. PUSHPAW/O. KUMARA,KEDKALKEDAKAL</t>
  </si>
  <si>
    <t>SVTL44288</t>
  </si>
  <si>
    <t>AHAMMAD KUTTYS/O MOHAMMAD ALI,VALNOORNELLIHUDIKERI</t>
  </si>
  <si>
    <t>SQL2</t>
  </si>
  <si>
    <t>K.P.T.C.LEMPLOIES QUTRAS,MAIN ROADSUNTICOPPA</t>
  </si>
  <si>
    <t>SQL3</t>
  </si>
  <si>
    <t>SCL48787</t>
  </si>
  <si>
    <t>KADEJAW/O MAHAMMAD,KANDAKERECHETTALI</t>
  </si>
  <si>
    <t>SL49056</t>
  </si>
  <si>
    <t>Y.M.MANOHARIHM G.M.P SCHOOL,-SUNTICOPPA</t>
  </si>
  <si>
    <t>SNL46132</t>
  </si>
  <si>
    <t>A.K.NANJAPPAS/O KARIYAPPA,BETTADAKADUNELLIHUDIKERI</t>
  </si>
  <si>
    <t>SCL45528</t>
  </si>
  <si>
    <t>NABEESAW/O MOIDU,KUDLURCHETTALI</t>
  </si>
  <si>
    <t>SL43431</t>
  </si>
  <si>
    <t>P.B. SATHISH KUMARS/O. P.K. BABU,SUNTICOPPANAKOOR</t>
  </si>
  <si>
    <t>SCL43328</t>
  </si>
  <si>
    <t>THE HEAD CONSTABLE OF POLICECHETTALLI OUT POST,CHETTALLICHETTALI</t>
  </si>
  <si>
    <t>SL40639</t>
  </si>
  <si>
    <t>D.BASAPPAS/O.DASAPPA,PANYA ESTATEHARDOOR</t>
  </si>
  <si>
    <t>SNL47864</t>
  </si>
  <si>
    <t>HASAINARS/O POKAR,-NELLIHUDIKERI</t>
  </si>
  <si>
    <t>S2219</t>
  </si>
  <si>
    <t>A.T.CHANGAPPAS/O THIMMAIAH,HARDOORHARDOOR</t>
  </si>
  <si>
    <t>SNL48319</t>
  </si>
  <si>
    <t>A. VASUS/O KUNJINAYAR,NELLIHUDIKERINELLIHUDIKERI</t>
  </si>
  <si>
    <t>S1667</t>
  </si>
  <si>
    <t>B.N.SUNDERS/OLATENARASIMHAPOOJARI,HALERIKEDAKAL</t>
  </si>
  <si>
    <t>S2331</t>
  </si>
  <si>
    <t>B.C.SHIVAPPAC/ODAALICHILNAD,KEDAKAL(HALERI)KEDAKAL</t>
  </si>
  <si>
    <t>SHKL46145</t>
  </si>
  <si>
    <t>BABUS/O ANGARA,BYCHANAHALLISUNTICOPPA</t>
  </si>
  <si>
    <t>SNL48939</t>
  </si>
  <si>
    <t>ASYAD/O MOOSA,NELLIHUDIKERINELLIHUDIKERI</t>
  </si>
  <si>
    <t>SHKL60559</t>
  </si>
  <si>
    <t>M H MOHAMMAD HANEEFS/O HAMSA,ANDAGOVE7TH-HOSKOTTE</t>
  </si>
  <si>
    <t>S2413</t>
  </si>
  <si>
    <t>B.K .NARAYANAS/OLATE KRISHNAPPA,HALERIKEDAKAL</t>
  </si>
  <si>
    <t>S2415</t>
  </si>
  <si>
    <t>A.S.MUDDAPPAS/OLATESOMMAIAH,-KEDAKAL</t>
  </si>
  <si>
    <t>SCL43327</t>
  </si>
  <si>
    <t>HEAD CONSTABLE OF POLICEPOLICE QUARTRESS,CHETTALLI OUT POSTCHETTALI</t>
  </si>
  <si>
    <t>S2562</t>
  </si>
  <si>
    <t>K.B.GANAPATHI-,--</t>
  </si>
  <si>
    <t>SNL62108</t>
  </si>
  <si>
    <t>T.J.SABASTIANS/O JOSEPH,NELLIHUDIKERINELLIHUDIKERI</t>
  </si>
  <si>
    <t>KG66</t>
  </si>
  <si>
    <t>ANTHONY RODRIESS/O MONKA RODRIGAS,KODAGARAHALLI-</t>
  </si>
  <si>
    <t>SL48425</t>
  </si>
  <si>
    <t>K.M.IBRAHIMNARGANE  CHETTLLI ROAD,-KEDAKAL</t>
  </si>
  <si>
    <t>SNL60990</t>
  </si>
  <si>
    <t>ITHAPPAS/O KUNJUMB,VALNOORNELLIHUDIKERI</t>
  </si>
  <si>
    <t>AGL63655</t>
  </si>
  <si>
    <t>JUBI ERAPPAANDAGOVE,ANDAGOVENAKOOR</t>
  </si>
  <si>
    <t>SCL48691</t>
  </si>
  <si>
    <t>K.A.HUSSIANS/O ALI KUTTI,KANDAKARECHETTALI</t>
  </si>
  <si>
    <t>SNL46601</t>
  </si>
  <si>
    <t>V.NATARAJANS/O VELLEM CHETTIYAR,NELLIHUDIKERINELLIHUDIKERI</t>
  </si>
  <si>
    <t>SNL60332</t>
  </si>
  <si>
    <t>RAMBO YOUTH CLUBII ND BLOCK,NELLIHUDIKERINELLIHUDIKERI</t>
  </si>
  <si>
    <t>HKL63565</t>
  </si>
  <si>
    <t>THE HEDMASTERGOVT HIGH SCHOOL,7TH HOSKOTTE7TH-HOSKOTTE</t>
  </si>
  <si>
    <t>SCL45053</t>
  </si>
  <si>
    <t>K.W.BOPAIAHS/O UTHAIAH,ERAVALAMUDIERAVALAMUDI</t>
  </si>
  <si>
    <t>SNL40650</t>
  </si>
  <si>
    <t>MERYW/O.AGASTIN,-NELLIHUDIKERI</t>
  </si>
  <si>
    <t>KDL63941</t>
  </si>
  <si>
    <t>THE PRESIDENTAIYYAPPA SWAMY TEMPL,KEDAKALKEDAKAL</t>
  </si>
  <si>
    <t>SL47270</t>
  </si>
  <si>
    <t>A.T. SHANTHIW/O A.T. THAMMAIAH,-HATTI-HOLE</t>
  </si>
  <si>
    <t>SL45654</t>
  </si>
  <si>
    <t>PRINCIPALGOVT COLLAGE,COMPUTER ROOMSUNTICOPPA</t>
  </si>
  <si>
    <t>SL61990</t>
  </si>
  <si>
    <t>HANEEFAS/O MOIDEEN P,MADDRUMMA BADDAVANESUNTICOPPA</t>
  </si>
  <si>
    <t>SKL45567</t>
  </si>
  <si>
    <t>K.M.MOIDU KUTTYS/O KHADER,KEDAKAL VILKEDAKAL</t>
  </si>
  <si>
    <t>SL34840</t>
  </si>
  <si>
    <t>CHAIRMANFATHIMA ESTATE,HADAGERI-</t>
  </si>
  <si>
    <t>NHL63151</t>
  </si>
  <si>
    <t>M.N.PRASHANTHS/O NANU,NELLIHUDIKERINELLIHUDIKERI</t>
  </si>
  <si>
    <t>VTL64695</t>
  </si>
  <si>
    <t>V.P.MOHANS/O PADMABHA,ABYATHMANGALANELLIHUDIKERI</t>
  </si>
  <si>
    <t>SL36316</t>
  </si>
  <si>
    <t>RAJENDRAPICHAIAH,-HARDOOR</t>
  </si>
  <si>
    <t>HDL64778</t>
  </si>
  <si>
    <t>SHARADHA ESHWARANW/O ESHWARAN,HADAGERI VILLAGEHARDOOR</t>
  </si>
  <si>
    <t>SL62765</t>
  </si>
  <si>
    <t>ANANDA BASAPPAS/O BASAPPA,ANJANAGERI BETTAGERIHARDOOR</t>
  </si>
  <si>
    <t>CL25205</t>
  </si>
  <si>
    <t>C.E.THIRTHAKUMARS/OC.E.EERAPPA,KENDAKERIVILLAGECHETTALI</t>
  </si>
  <si>
    <t>KR153</t>
  </si>
  <si>
    <t>B.B.CHANGAPPAS/O.B.B.BASAPPA,NANDIMOTTEBILIGERI</t>
  </si>
  <si>
    <t>NHL67374</t>
  </si>
  <si>
    <t>MARY  VEGUSW/O AGASTINE JOHNY,SCHOOL ROADNELLIHUDIKERI</t>
  </si>
  <si>
    <t>SL37400</t>
  </si>
  <si>
    <t>CHENIYAPPAS/O AMANAYAK,KANDANA KOLLIHATTI-HOLE</t>
  </si>
  <si>
    <t>S2607</t>
  </si>
  <si>
    <t>M/S GIRIJACHAMUDESHWARI TEMPLE,CHAMUDESHWARI BLOCKSUNTICOPPA</t>
  </si>
  <si>
    <t>SNL48402</t>
  </si>
  <si>
    <t>K.PATHIMMAW/O HANEEF,BHARADINELLIHUDIKERI</t>
  </si>
  <si>
    <t>HKL66518</t>
  </si>
  <si>
    <t>SAROJINIW/O RAMACHARI,7TH HOSKOTE7TH-HOSKOTTE</t>
  </si>
  <si>
    <t>KGL37639</t>
  </si>
  <si>
    <t>K.VINODS/O KRISHNA,KODAGARAHALLI7TH-HOSKOTTE</t>
  </si>
  <si>
    <t>CL29440</t>
  </si>
  <si>
    <t>KALYANIW/O KUMARA,-CHERALA SRIMANGALA</t>
  </si>
  <si>
    <t>KR124</t>
  </si>
  <si>
    <t>B.GOPALAS/O.ITHAPPAPOOJARI,KIRGANDURBILIGERI</t>
  </si>
  <si>
    <t>NHL66739</t>
  </si>
  <si>
    <t>ABDUL KHADARS/O MOHAMMAD,NELLIHUDIKERINELLIHUDIKERI</t>
  </si>
  <si>
    <t>CSL67013</t>
  </si>
  <si>
    <t>K.P.APPAIHS/O K.C.POOVAIH,CHERALA SRIMANGALACHETTALI</t>
  </si>
  <si>
    <t>CSL67502</t>
  </si>
  <si>
    <t>M.P.DEVAIAHS/O M U POONACHA,CHERALA SRIMANGALACHETTALI</t>
  </si>
  <si>
    <t>ML45224</t>
  </si>
  <si>
    <t>M.S.KUMARAS/O LATE SUBBAIAH,IGGODLU VILLAGEIGGODLU</t>
  </si>
  <si>
    <t>ML28357</t>
  </si>
  <si>
    <t>M.P.BHASHAS/OPUTHU,MOOVATHOKLU-</t>
  </si>
  <si>
    <t>ML45225</t>
  </si>
  <si>
    <t>THANGAMANIW/O NARAYANAN,MOOVATHOKLUMOOVATHOKLU</t>
  </si>
  <si>
    <t>ML34540</t>
  </si>
  <si>
    <t>NANIYAPPAS/O BIDDAPPA,IGGODLUIGGODLU</t>
  </si>
  <si>
    <t>GL28325</t>
  </si>
  <si>
    <t>P.M.RAMANNAS/O.MUDARA,KUMBUR-</t>
  </si>
  <si>
    <t>SAEH456</t>
  </si>
  <si>
    <t>ABDHUL HAMEEDSINEAR CLOTH CENTER,M.P..ROADSUNTICOPPA</t>
  </si>
  <si>
    <t>ML29821</t>
  </si>
  <si>
    <t>THANGAMANIW/O.SHASHIDHARAN,MOOVATHOKLU-</t>
  </si>
  <si>
    <t>ML40123</t>
  </si>
  <si>
    <t>M.S. UTHAPPAS/O SOMAIAH,GARVALEMOOVATHOKLU</t>
  </si>
  <si>
    <t>ML61948</t>
  </si>
  <si>
    <t>JAGATHS/O KARYAPPA,MOOVATHOKLUMOOVATHOKLU</t>
  </si>
  <si>
    <t>KJ36360</t>
  </si>
  <si>
    <t>NARAYANAS/O BABU,KUMBOORKUMBOOR</t>
  </si>
  <si>
    <t>KR40391</t>
  </si>
  <si>
    <t>SIDDEGOWDAS/O BASAVAIH,NANDIMOTTEKIRUDALE</t>
  </si>
  <si>
    <t>ML266</t>
  </si>
  <si>
    <t>M.N.RAMAPPAS/O.B.N.NANJAPPA,MOOVATHOKLU-</t>
  </si>
  <si>
    <t>ML346</t>
  </si>
  <si>
    <t>ABDULLS/O.ANDU,KAREKADUMADAPURA</t>
  </si>
  <si>
    <t>GAL42</t>
  </si>
  <si>
    <t>S.M.SUBBAIAHS/O.MUTHANNA,GARVALE-</t>
  </si>
  <si>
    <t>KSL69039</t>
  </si>
  <si>
    <t>A K HAKIMS/O LATE KUNJAUI,NELLIHUDKERINELLIHUDIKERI</t>
  </si>
  <si>
    <t>SL29291</t>
  </si>
  <si>
    <t>RAJINIYAMMA KLEVIER1ST BLOCK,1ST BLOCKSUNTICOPPA</t>
  </si>
  <si>
    <t>KSL68278</t>
  </si>
  <si>
    <t>HARISH P RS/O RAGHAVAN P N,M G COLONY NELLIHUDKERINELLIHUDIKERI</t>
  </si>
  <si>
    <t>KML69581</t>
  </si>
  <si>
    <t>M M CHANGAPPAS/O.MANDANNA,MOVATHUOKKALU ,MADAPUR-</t>
  </si>
  <si>
    <t>KSL68605</t>
  </si>
  <si>
    <t>NABESHAW/O.MARKARA,K.CHETTALLICHETTALI</t>
  </si>
  <si>
    <t>KSL69132</t>
  </si>
  <si>
    <t>RAFEEQS/O.ABDULLA,NELLIHUDKERINELLIHUDIKERI</t>
  </si>
  <si>
    <t>S6121</t>
  </si>
  <si>
    <t>N.RAMANATHANS/O LAKSHMANALAKSHMANA,PANYA ESTATEHARDOOR</t>
  </si>
  <si>
    <t>HDL68094</t>
  </si>
  <si>
    <t>MUTHUKUPPANS/O.SETHURAMAN,HULLUGULLIHATTI-HOLE</t>
  </si>
  <si>
    <t>HKL55</t>
  </si>
  <si>
    <t>M.ABDUL REHAMANS/O MOHAMMAD,-7TH-HOSKOTTE</t>
  </si>
  <si>
    <t>SNL47304</t>
  </si>
  <si>
    <t>P. SUNILS/O PRABHAKAR,NELLIHUDIKERINELLIHUDIKERI</t>
  </si>
  <si>
    <t>AEHGAL34417</t>
  </si>
  <si>
    <t>B.J. SHAMANTHS/O B.A. JEEVIJAYA,KALADIGARVALE</t>
  </si>
  <si>
    <t>GAL34228</t>
  </si>
  <si>
    <t>N.S. KARYAPPAS/O SOMAIAH,--</t>
  </si>
  <si>
    <t>KR33185</t>
  </si>
  <si>
    <t>B.J. SANJAYS/O B.A. JEEVIJAYA,--</t>
  </si>
  <si>
    <t>ML66119</t>
  </si>
  <si>
    <t>M.G.UTHAPPAS/O BIDDAPPA,MOOVATHOKLUMOOVATHOKLU</t>
  </si>
  <si>
    <t>SHL48313</t>
  </si>
  <si>
    <t>P.K. ANNUS/O KUPPA,MALLIKARJUNA COLONYGARAGANDUR</t>
  </si>
  <si>
    <t>KSL70629</t>
  </si>
  <si>
    <t>ANISH JAWARKEDAKAL,KEDAKAL</t>
  </si>
  <si>
    <t>S695</t>
  </si>
  <si>
    <t>K.P. USMANMADAPURA ROAD,MADAPURA ROADSUNTICOPPA</t>
  </si>
  <si>
    <t>SNL43029</t>
  </si>
  <si>
    <t>B.M.AJAY KUMARS/O VARMA,NALVATH EKERENELLIHUDIKERI</t>
  </si>
  <si>
    <t>SKL61077</t>
  </si>
  <si>
    <t>H.C. HARISHS/O CHANNA,KEDAKALKEDAKAL</t>
  </si>
  <si>
    <t>KCL71225</t>
  </si>
  <si>
    <t>K A SHIDALAVIS/O ABDUL KHADAR,NELLIHUDIKERINELLIHUDIKERI</t>
  </si>
  <si>
    <t>KCL71226</t>
  </si>
  <si>
    <t>KCL71227</t>
  </si>
  <si>
    <t>NAANIW/O LATE RAGHAVAN,NELLIHUDIKERINELLIHUDIKERI</t>
  </si>
  <si>
    <t>KCL71050</t>
  </si>
  <si>
    <t>MRS MADIW/O MARA,CHETTALLICHETTALI</t>
  </si>
  <si>
    <t>C997</t>
  </si>
  <si>
    <t>K.M.ASHRAFS/OMOIDEEN,-NELLIHUDIKERI</t>
  </si>
  <si>
    <t>S2127</t>
  </si>
  <si>
    <t>RANGAMMAW/O RAJU,NEAR K.E.B.SUNTICOPPA</t>
  </si>
  <si>
    <t>KSL71473</t>
  </si>
  <si>
    <t>C SUNDARAS/O C CHINNAPPA,7TH HOSAKOTE7TH-HOSKOTTE</t>
  </si>
  <si>
    <t>KCL72549</t>
  </si>
  <si>
    <t>SRINIVASAS/O BOJA,M G COLONY NELLIHUDKERINELLIHUDIKERI</t>
  </si>
  <si>
    <t>KCL72795</t>
  </si>
  <si>
    <t>ANTHONI V JS/O CHAKO,KUMBARA GUNDI NELLIHUDIKERINELLIHUDIKERI</t>
  </si>
  <si>
    <t>KML73421</t>
  </si>
  <si>
    <t>VIVEK JOSEPH MATHEWS/O JOSEH MATHEW,GARVALE MADAPURAGARVALE</t>
  </si>
  <si>
    <t>KSL73532</t>
  </si>
  <si>
    <t>FATHIMAW/O YUSUFF,2ND BLK 7TH HOSKOTE7TH-HOSKOTTE</t>
  </si>
  <si>
    <t>KSL75592</t>
  </si>
  <si>
    <t>JYOTHIW/O SURESH,HEROORNAKOOR</t>
  </si>
  <si>
    <t>KSL75593</t>
  </si>
  <si>
    <t>PUTTUW/O KRISHNA,HEROORHEROOR</t>
  </si>
  <si>
    <t>KSL75594</t>
  </si>
  <si>
    <t>J.L.DINESHS/O LOKESH,HEROORNAKOOR SHIRANGALA</t>
  </si>
  <si>
    <t>KML74844</t>
  </si>
  <si>
    <t>LAKSHMIW/O SHIVA,JAMBOOR VILLAGE MADAPURAJAMBOOR</t>
  </si>
  <si>
    <t>KCL77251</t>
  </si>
  <si>
    <t>K M ARUNAW/O MADAPPA,NELLIHUDIKERINELLIHUDIKERI</t>
  </si>
  <si>
    <t>SBKSL78351</t>
  </si>
  <si>
    <t>SHARADA.P.RW/O P.G.RAJAGOPAL,KALLURUNAKOOR</t>
  </si>
  <si>
    <t>KCC80592</t>
  </si>
  <si>
    <t>K N VASUS/O LATE NARAYAN,NELLIHUDIKERI</t>
  </si>
  <si>
    <t>CHILD DEVELOPMENT OFFICERANGANAVADI KENDRAASHOKAPURA</t>
  </si>
  <si>
    <t>KBD21313</t>
  </si>
  <si>
    <t>LT2B(II)</t>
  </si>
  <si>
    <t>PRESIDENT SAKSHARA KAVERI</t>
  </si>
  <si>
    <t>IL71</t>
  </si>
  <si>
    <t>PP1536</t>
  </si>
  <si>
    <t>THE DIRECTOR OF INSTRUCTION</t>
  </si>
  <si>
    <t>04/06/2020</t>
  </si>
  <si>
    <t>PP1535</t>
  </si>
  <si>
    <t>29/11/2019</t>
  </si>
  <si>
    <t>ATL68</t>
  </si>
  <si>
    <t>A. ACHAPPA</t>
  </si>
  <si>
    <t>GL10186</t>
  </si>
  <si>
    <t>NAMERA P APPANNA</t>
  </si>
  <si>
    <t>G506</t>
  </si>
  <si>
    <t>PRINCIPAL</t>
  </si>
  <si>
    <t>PIP7</t>
  </si>
  <si>
    <t>SADHGURU SAI SHAMKAR TRUST</t>
  </si>
  <si>
    <t>12/12/2016</t>
  </si>
  <si>
    <t>SL1815</t>
  </si>
  <si>
    <t>THE SECRETARYD.CHENNAMMAHIGHSCHOOL,GARGANDUR.HARDOOR</t>
  </si>
  <si>
    <t>20/12/2018</t>
  </si>
  <si>
    <t>ML41051</t>
  </si>
  <si>
    <t>PRINCIPALMALNAD D ED  COLLEGE,JAMBURJAMBUR</t>
  </si>
  <si>
    <t>KN2288</t>
  </si>
  <si>
    <t>SECRETARYNO 122,CO-OPERATIVE BANK</t>
  </si>
  <si>
    <t>16/10/2019</t>
  </si>
  <si>
    <t>KN63552</t>
  </si>
  <si>
    <t>SUBBAIAH K AS/O K C APPAIAH,GUMMANAKOLLI</t>
  </si>
  <si>
    <t>2383</t>
  </si>
  <si>
    <t>B.BHADRASHETTY NA,CANTEEN</t>
  </si>
  <si>
    <t>MS68694</t>
  </si>
  <si>
    <t>PRESIDENT HANIFI JAMIYA MASJID,TEMPLE ROAD</t>
  </si>
  <si>
    <t>785</t>
  </si>
  <si>
    <t>B.C. MANJAMMA THYAGARAJA ROAD,T.V.REPAIR CENTER</t>
  </si>
  <si>
    <t>MS68696</t>
  </si>
  <si>
    <t>2112</t>
  </si>
  <si>
    <t>B.C. MANJAMMA THYAGARAJA ROAD,RADIM STICKER CUTTING</t>
  </si>
  <si>
    <t>P.C.PARVATHI W/O.CHINNAPPA,CANTEEN</t>
  </si>
  <si>
    <t>MS68697</t>
  </si>
  <si>
    <t>PRESIDENT HANIFI JAMIYA MASID,TEMPLE ROAD</t>
  </si>
  <si>
    <t>947</t>
  </si>
  <si>
    <t>P.S.SOMAIAH MAINROAD,TAILOR SHOP</t>
  </si>
  <si>
    <t>L63371</t>
  </si>
  <si>
    <t>B.BASAPPA S/O NIRVANI SHETTY,M.G.ROAD</t>
  </si>
  <si>
    <t>2247</t>
  </si>
  <si>
    <t>D.P.DINESH S/O.PUTTASWAMYSHETTY,TAILOR SHOP</t>
  </si>
  <si>
    <t>1328</t>
  </si>
  <si>
    <t>H.K. MUTHANNA S/O S.J. KUTTAPPA REKHA ENTERPRICES,SOMWARPET</t>
  </si>
  <si>
    <t>HS44045</t>
  </si>
  <si>
    <t>BRIGAD VINCY MENAGES S\O PETER MENEGES,ICE CANDY MANIFECTURE</t>
  </si>
  <si>
    <t>41039</t>
  </si>
  <si>
    <t>S.N. VENKATESH S/O NAGASHETTY,TAILOR SHOP</t>
  </si>
  <si>
    <t>1923</t>
  </si>
  <si>
    <t>B.S. MAHADEVA MARKET AREA,WORKSHOP</t>
  </si>
  <si>
    <t>185</t>
  </si>
  <si>
    <t>B.R.CHANDRAPPA NA,MAINROAD</t>
  </si>
  <si>
    <t>955</t>
  </si>
  <si>
    <t>B.V.BHASKARASHET NA,PROVISION STORE</t>
  </si>
  <si>
    <t>SL70087</t>
  </si>
  <si>
    <t>B.S.LAXSMINARAYANA S/O SAMPANGI RAMAIAH,SCHOOL ROAD</t>
  </si>
  <si>
    <t>31442</t>
  </si>
  <si>
    <t>K.L. DEVIPRASAD S/O K.G. LAXMINARAYAN,HOUSE</t>
  </si>
  <si>
    <t>28246</t>
  </si>
  <si>
    <t>P.V.CHINNAPPA JOTHISHREENILAYA,SHOP</t>
  </si>
  <si>
    <t>440</t>
  </si>
  <si>
    <t>G. SHAKAMMA W/O GOVINDAPPA,TAILOR SHOP</t>
  </si>
  <si>
    <t>31</t>
  </si>
  <si>
    <t>T.P.POKER MAINROAD,GODOWN</t>
  </si>
  <si>
    <t>1933</t>
  </si>
  <si>
    <t>B.P. INDUSHEKAR S/O B.B. PRASANNA,SHOP</t>
  </si>
  <si>
    <t>34921</t>
  </si>
  <si>
    <t>M.M. HABEEBKHAN S/O LATE M. MAHAMADKHAN,-</t>
  </si>
  <si>
    <t>2416</t>
  </si>
  <si>
    <t>SECRETARY HANFIZAMIAMASISDI,WATCH STORE</t>
  </si>
  <si>
    <t>286</t>
  </si>
  <si>
    <t>P.K.BHANDARI MAINROAD,CD SHOP</t>
  </si>
  <si>
    <t>S.P.GUNDAPPA MAINROAD,LAWYER OFFICE</t>
  </si>
  <si>
    <t>P1143</t>
  </si>
  <si>
    <t>M.S.KUMAR NA,NA</t>
  </si>
  <si>
    <t>2226</t>
  </si>
  <si>
    <t>M.M.GOWRAMMA W/O.MADAPPA,TAILOR SHOP</t>
  </si>
  <si>
    <t>S.A.MOHAMMED RAFIA.B.SILVER PLAZANEAR CHITHRALODGE</t>
  </si>
  <si>
    <t>M S PADMAVATHI COMPLEXTELECOMMADIKERI</t>
  </si>
  <si>
    <t>S.A.MOHAMMED RAFI S/O ABDUL RAHEEMA.R.SILVERPLAZAMADIKERI</t>
  </si>
  <si>
    <t>S.A.MOHMMED RAFIS/O ABDUL RAHEEMA.R.Silver Plaza</t>
  </si>
  <si>
    <t>H.M.NANDAKUMAR1S/o Late B.Manjaiah</t>
  </si>
  <si>
    <t>MC22653</t>
  </si>
  <si>
    <t>T  K  PRAMILAW O T  M  KISHOR KUMARMADIKERI</t>
  </si>
  <si>
    <t>H.M.NANDAKUMARH.M.NANDAKUMARS/o Late B.Manjaiah</t>
  </si>
  <si>
    <t>THE PROJECT DIRECTORD R D CMADIKERI</t>
  </si>
  <si>
    <t>H.S.YATHISH KUMAR S/O (L)SHANKARAPPAGANAPATHYBEEDIMadikeri</t>
  </si>
  <si>
    <t>H.S.YATHISH KUMARS/O LATE SHANKARAPPAGanapathi street</t>
  </si>
  <si>
    <t>ALIKU MOHAMD FAIQUEA.R.SILVER PLLAZANEAR CHITHRA lODGE</t>
  </si>
  <si>
    <t>THE DISTRICT TREASURYFORT COMPOUNDMADIKERI</t>
  </si>
  <si>
    <t>V  A  HASSANS O  LATE  ADAMMADIKERI</t>
  </si>
  <si>
    <t>MICHEAL JOSPHINW/O MICHEALINDIRANAGRA</t>
  </si>
  <si>
    <t>S RODRIGUESNEW EXTENTIONMADIKERI</t>
  </si>
  <si>
    <t>THE PRESIDENTKODAGU CONTRACTOR CREDIT CO OPERATIVE SOCIETYMADIKERI</t>
  </si>
  <si>
    <t>M  Y  MOHAMADS O YUSUFMADIKERI</t>
  </si>
  <si>
    <t>MC21687</t>
  </si>
  <si>
    <t>N  C  THIMAIAHAPPACHU RAICE MILMADIKERI</t>
  </si>
  <si>
    <t>P P NARAYANAGANAPATHI STREETMADIKERI</t>
  </si>
  <si>
    <t>EXECUTIVE ENGINEERZILLA PARISHATH ENGGMADIKERI</t>
  </si>
  <si>
    <t>P A KUMARPOOJA ARCADE22JUNIOR COLLEGE ROAD</t>
  </si>
  <si>
    <t>THE SERICULTURISTSOUTHERN ZONEMADIKERI</t>
  </si>
  <si>
    <t>P A KUMARPOOJA ARCADE21JUNIOR COLLEGE ROAD</t>
  </si>
  <si>
    <t>M M KUTAPPAS/O LATE MUTHANNASY NO 126/1</t>
  </si>
  <si>
    <t>K M  MOIDUKUTTYMEDICAL LABMADIKERI</t>
  </si>
  <si>
    <t>THE CHIEF OFFICERT M C STD  BOOTHMADIKERI</t>
  </si>
  <si>
    <t>KUM  C  B  THARAD O  K  BELLIYAPPAMADIKERI</t>
  </si>
  <si>
    <t>THE CHIEF OFFICERT M C NETRA TAILORSMADIKERI</t>
  </si>
  <si>
    <t>COMMISSIONERC  M  CMADIKERI</t>
  </si>
  <si>
    <t>M B  CHENGAPPAHINDALLUMINIUM DEALERMADIKERI</t>
  </si>
  <si>
    <t>THE DEPUTY COMMISSIONEROFFICEMADIKERI</t>
  </si>
  <si>
    <t>N N SHESU SETTYMAHADEVPETMADIKERI</t>
  </si>
  <si>
    <t>B A MADAPPABALAJI STORESMURNAD ROAD</t>
  </si>
  <si>
    <t>K.Y.HURAIRA, S/O (L) K.M.YERMUBLOCKNO.9convent road</t>
  </si>
  <si>
    <t>S.A.MOHAMMED RAFIA.R.SILVER PLAZANear Chithra Lodge</t>
  </si>
  <si>
    <t>KATHLEEN SHARATHGOWLI STREETMADIKERI</t>
  </si>
  <si>
    <t>D Y  S P OFFICEP W D CIRCLE INSPECTOR OF POLICEMADIKERI</t>
  </si>
  <si>
    <t>COMMISSIONERC M  CMADIKERI</t>
  </si>
  <si>
    <t>B  L  PUNDAREKPENSION LANEMADIKERI</t>
  </si>
  <si>
    <t>M B  CHENGAPPASHOP NO  4  GROUND FLOORMADIKERI</t>
  </si>
  <si>
    <t>KANAKAMBA.S.W/O MAHALINGE GOWDAKOHINOOR ROAD</t>
  </si>
  <si>
    <t>D V  DILIP KUMARGANAPATHI STREETMADIKERI</t>
  </si>
  <si>
    <t>TELCOM OFFICERSRINIVASA COMPLEXMADIKERI</t>
  </si>
  <si>
    <t>B L  KRISHNAIAHPENSION LINEMADIKERI</t>
  </si>
  <si>
    <t>H.S.YATHISH KUMARS/O  SHANKARAPPAGanapathi Street</t>
  </si>
  <si>
    <t>P M  KARIAPPACAUVERY TOWERSMADIKERI</t>
  </si>
  <si>
    <t>K S SHAMASUNDARASCHOOL ROADMADIKERI</t>
  </si>
  <si>
    <t>H.K.VASANTHA S/OH.KARIYAKOHINOOR ROADMadikeri</t>
  </si>
  <si>
    <t>M E ABDUL RAFEEQHOTEL KARAVALIMADIKERI</t>
  </si>
  <si>
    <t>T A IBRAHIMKARNATAKA LODGEMADIKERI</t>
  </si>
  <si>
    <t>CO ORDINATORSARVA SHIKSHANA  ABHIYANAMADIKERI</t>
  </si>
  <si>
    <t>JUHIKHABHIKANAKADASA ROADMADIKERI</t>
  </si>
  <si>
    <t>B A MADAPPARAGU TAILORSMURNAD ROAD</t>
  </si>
  <si>
    <t>MC16018</t>
  </si>
  <si>
    <t>TALUK SOCIAL WELFARE OFFICERNEAR SUDHARSHAN CIRCLEMADIKERI</t>
  </si>
  <si>
    <t>MC21660</t>
  </si>
  <si>
    <t>THE PRESIDENTCMC (VIEW POINT OPP POST OFFICE)MADIKERI</t>
  </si>
  <si>
    <t>ASST ENGINEERTELECOM CIVIL  SUB DIVISION AREAMADIKERI</t>
  </si>
  <si>
    <t>P205</t>
  </si>
  <si>
    <t>PROJECT DIRECTORD R D SMADIKERI</t>
  </si>
  <si>
    <t>B  SATHISH BATMAHADEVAPETMADIKERI</t>
  </si>
  <si>
    <t>SIDDIQ MOHIDINMAHADEVPETMADIKERI</t>
  </si>
  <si>
    <t>M S  BLISS ADVERTISINGTHIMMAIAH CIRCLEMADIKERI</t>
  </si>
  <si>
    <t>H.M.NANDAKUMAR3S/o Late B.Manjaiah</t>
  </si>
  <si>
    <t>M  KARMATULLA KHANS O  ABDUL ISMAIL KHANMADIKERI</t>
  </si>
  <si>
    <t>H  D  MUKESHSBI ROADMADIKERI</t>
  </si>
  <si>
    <t>B A  MADAPPAORIENTAL INSURANCE COMADIKERI</t>
  </si>
  <si>
    <t>MC19510</t>
  </si>
  <si>
    <t>KUNJALIKAVERI LEOUTMADIKERI</t>
  </si>
  <si>
    <t>THE ASSISTANT EXECUTIVEENGINEER  MECH  SUB DIVISIONMADIKERI</t>
  </si>
  <si>
    <t>GIRIMAHADEVPETMADIKERI</t>
  </si>
  <si>
    <t>THE DEPUTY COMMISSIONERZILLA PARISHATHMADIKERI</t>
  </si>
  <si>
    <t>THE DEPUTY COMMISSIONERD C OFFICE [FOOD OFFICEMADIKERI</t>
  </si>
  <si>
    <t>THE ASST  AGRICULTURAL ENGINEERFORT COMPOUNDMADIKERI</t>
  </si>
  <si>
    <t>P35</t>
  </si>
  <si>
    <t>MANAGERHOTEL VALLEY VIEWMADIKERI</t>
  </si>
  <si>
    <t>H M AKBARTAILOR SHOPMADIKERI</t>
  </si>
  <si>
    <t>THE PRESIDENTNORTH COORG MUSLIM CO OP CREDITMADIKERI</t>
  </si>
  <si>
    <t>PRESIDENT OF KARNATAKA SSTATEFORT AREAMADIKERI</t>
  </si>
  <si>
    <t>T K DHAMODHARAMAHADEVAPETMADIKERI</t>
  </si>
  <si>
    <t>B A NARAYANAMAHADEVPETMADIKERI</t>
  </si>
  <si>
    <t>THE DEPUTY COMMISSIONERSUB REGISTRAR OFFICEMADIKERI</t>
  </si>
  <si>
    <t>THE DEPUTY COMMISSIONERBAYALU BALA RANGAMANDIRAMADIKERI</t>
  </si>
  <si>
    <t>P M CHENGAPPASRI MANJUNATHA TRADERSMADIKERI</t>
  </si>
  <si>
    <t>MANAGERFISH  STOR ROOMHILL ROAD</t>
  </si>
  <si>
    <t>H N  UMMARABBAPETTY SHOPMADIKERI</t>
  </si>
  <si>
    <t>COMMISSIONERCMCMadikeri</t>
  </si>
  <si>
    <t>V  A  ABU MOHAMMADS O  MOHAMMADMADIKERI</t>
  </si>
  <si>
    <t>M A MAQBULS T D BOOTHMURNAD ROAD</t>
  </si>
  <si>
    <t>P229</t>
  </si>
  <si>
    <t>MANAGERHOTEL CAUVERYMADIKERI</t>
  </si>
  <si>
    <t>P  SUSHILAMMARAJESVARI TRADERSMADIKERI</t>
  </si>
  <si>
    <t>THE LABOUR OFFICER D K M ADISTRICT KEYMENAGEMENT AUTHORITYMADIKERI</t>
  </si>
  <si>
    <t>B A MADAPPAPETTY SHOPMURNAD ROAD</t>
  </si>
  <si>
    <t>P218</t>
  </si>
  <si>
    <t>B A MADAPPAORIENTAL ISURANCE COMPANEYMADIKERI</t>
  </si>
  <si>
    <t>KRISHNA NARAYANAS O M SHAMA BHATMADIKERI</t>
  </si>
  <si>
    <t>MC22806</t>
  </si>
  <si>
    <t>M S BOJANNAM P SUBBAIAHMADIKERI</t>
  </si>
  <si>
    <t>MC21582</t>
  </si>
  <si>
    <t>C  P  C  INDIA LTDSBI ROADMADIKERI</t>
  </si>
  <si>
    <t>T A EBRAHIMKARNATAKA LAODGEMADIKERI</t>
  </si>
  <si>
    <t>V P UNNIKRISHNANO 13 30MADIKERI</t>
  </si>
  <si>
    <t>THE DISTRICT COMMERCIALTAX OFFICERMADIKERI</t>
  </si>
  <si>
    <t>M G FAYAZHILL ROADHILL ROAD</t>
  </si>
  <si>
    <t>THE DISTRICT REGISTRARREGISTRAR OFFICEMADIKERI</t>
  </si>
  <si>
    <t>PRESIDENTARUNODAYA SAMUDAYABHAVANAIndiranagara</t>
  </si>
  <si>
    <t>K S  BALAKRISHNABROTHER AUTO ENGINEERINGHILL ROAD</t>
  </si>
  <si>
    <t>K K APPAJIMARKETMADIKERI</t>
  </si>
  <si>
    <t>B A MADAPPARAJA RAJESWARI FURNITURESMURNAD ROAD</t>
  </si>
  <si>
    <t>AIRCEL LTDNEAR PATHRIKA BHAVANNEW EXTENTION</t>
  </si>
  <si>
    <t>M S  RELIANCE TELECOM INFRASTRUCTURE LTDSHEKAR COMPLEXmadikeri</t>
  </si>
  <si>
    <t>M G KHALILKANAKADASA ROADMADIKERI</t>
  </si>
  <si>
    <t>1054</t>
  </si>
  <si>
    <t>ANKITH RAOPRIVATE BUS STAND</t>
  </si>
  <si>
    <t>1114</t>
  </si>
  <si>
    <t>V.RAGHAVANFMC ROAD,VIRAJPET</t>
  </si>
  <si>
    <t>1154</t>
  </si>
  <si>
    <t>P.V.CHATHUPANJERPET,PANJERPET</t>
  </si>
  <si>
    <t>18/11/2017</t>
  </si>
  <si>
    <t>1181</t>
  </si>
  <si>
    <t>M.MOHAMMEDMOGARAGALLY STREET</t>
  </si>
  <si>
    <t>1244</t>
  </si>
  <si>
    <t xml:space="preserve">C.P.KUNJI MOIDUMEENPET,VIRAJPET </t>
  </si>
  <si>
    <t>1249</t>
  </si>
  <si>
    <t>C.A.PEMMAIAHNURSING HOME,</t>
  </si>
  <si>
    <t>10/07/2018</t>
  </si>
  <si>
    <t>1319</t>
  </si>
  <si>
    <t>K.ASSUVIRAJPET,VIRAJPET</t>
  </si>
  <si>
    <t>1576</t>
  </si>
  <si>
    <t xml:space="preserve">R.M.GAUSEFMC ROAD,VIRAJPET </t>
  </si>
  <si>
    <t>17/03/2014</t>
  </si>
  <si>
    <t>1788</t>
  </si>
  <si>
    <t>K.MOOSAMEENPET,VIRAJPET</t>
  </si>
  <si>
    <t>06/01/2017</t>
  </si>
  <si>
    <t>182</t>
  </si>
  <si>
    <t>A. GHOSE KHANVIRAJPET</t>
  </si>
  <si>
    <t>1822</t>
  </si>
  <si>
    <t>C.IBRAHIMNEAR GOWRIKERE,VIRAJPET</t>
  </si>
  <si>
    <t>188</t>
  </si>
  <si>
    <t>A.S.RNGA RAOFMC ROAD,VIRAJPET</t>
  </si>
  <si>
    <t>1882</t>
  </si>
  <si>
    <t>M.S.POOVAIAH,  LAWYERABHILASH BUILDING,VIRAJPET</t>
  </si>
  <si>
    <t>1908</t>
  </si>
  <si>
    <t xml:space="preserve">M.K.VASANTHAFMC ROAD,VIRAJPET </t>
  </si>
  <si>
    <t>23/05/2013</t>
  </si>
  <si>
    <t>1950</t>
  </si>
  <si>
    <t>J.J MAHAVEERJAIN STREET,VIRAJPET</t>
  </si>
  <si>
    <t>199</t>
  </si>
  <si>
    <t>D.J PADMANABHAASWINI MEDICALS,VIRAJPET</t>
  </si>
  <si>
    <t>20062</t>
  </si>
  <si>
    <t>S.R.JAGADISHCOMPUTER CENTERE,</t>
  </si>
  <si>
    <t>16/02/2015</t>
  </si>
  <si>
    <t>20402</t>
  </si>
  <si>
    <t>S.SURESH SHETSHIVA JWELLARY WORKS,</t>
  </si>
  <si>
    <t>21579</t>
  </si>
  <si>
    <t>C.MAZEEDG.T.ROAD,MEENPET</t>
  </si>
  <si>
    <t>216</t>
  </si>
  <si>
    <t>V.N.GOVINDA RAJHOTEL,VIRAJPET</t>
  </si>
  <si>
    <t>221</t>
  </si>
  <si>
    <t>SUB-DIVISIONAL OFFICERSCHOOL OFFICE,MURNAD ROAD</t>
  </si>
  <si>
    <t>K.R.SHANTHAPPASWEET STALL,NEAR K.S.R.T.C.</t>
  </si>
  <si>
    <t>2248</t>
  </si>
  <si>
    <t>2342</t>
  </si>
  <si>
    <t>B.G.RAGUNATHNAIKADVOCATE,VIRAJPET</t>
  </si>
  <si>
    <t>18/03/2020</t>
  </si>
  <si>
    <t>2367</t>
  </si>
  <si>
    <t>ABDUL HAFIZ KHANADVACATE OFFICE,VIRAJPET</t>
  </si>
  <si>
    <t>2414</t>
  </si>
  <si>
    <t>P.K.MOHAMMEDPANJERPET,PANJERPET</t>
  </si>
  <si>
    <t>18/08/2016</t>
  </si>
  <si>
    <t>2415</t>
  </si>
  <si>
    <t>19/05/2014</t>
  </si>
  <si>
    <t>2471</t>
  </si>
  <si>
    <t>A.D.VENKATESHACHARIRAJARJESHWARI JEWELLERY</t>
  </si>
  <si>
    <t>2550</t>
  </si>
  <si>
    <t>ABDUL  HALEEMPRIVATE BUS STAND-,VIRAJPET-</t>
  </si>
  <si>
    <t>2567</t>
  </si>
  <si>
    <t>D.M.YOUSUFFRUITS STALL,GONIKOPPA ROAD</t>
  </si>
  <si>
    <t>08/04/2019</t>
  </si>
  <si>
    <t>259</t>
  </si>
  <si>
    <t>MOHAMMAD GHOUSEVIRAJPET</t>
  </si>
  <si>
    <t>2632</t>
  </si>
  <si>
    <t>THE PRESIDENTYOUNG MEN SPORTS CLUB</t>
  </si>
  <si>
    <t>26559</t>
  </si>
  <si>
    <t>MALETIRA GANGAMMAW/O SOMAIHA,GANDHINAGAR</t>
  </si>
  <si>
    <t>26592</t>
  </si>
  <si>
    <t>C.K.MANOHARPANCHAVATI STD BOOTH</t>
  </si>
  <si>
    <t>14/11/2017</t>
  </si>
  <si>
    <t>266</t>
  </si>
  <si>
    <t>P.K DARUTHYMURNAD ROAD</t>
  </si>
  <si>
    <t>01/10/2014</t>
  </si>
  <si>
    <t>26770</t>
  </si>
  <si>
    <t>SUDHALAXMIMUTTON STALL,VIRAJPET</t>
  </si>
  <si>
    <t>2683</t>
  </si>
  <si>
    <t>P.MAMMUMAIN ROAD,VIRAJPET</t>
  </si>
  <si>
    <t>02/01/2021</t>
  </si>
  <si>
    <t>27067</t>
  </si>
  <si>
    <t>C.A.ABDULLAWORK SHOP,VIRAJPET</t>
  </si>
  <si>
    <t>27296</t>
  </si>
  <si>
    <t>P.R.CHANDRACHICKPET,-</t>
  </si>
  <si>
    <t>16/02/2019</t>
  </si>
  <si>
    <t>281</t>
  </si>
  <si>
    <t>D.M.YOUSUFCOFFEE GODOWN,</t>
  </si>
  <si>
    <t>03/04/2019</t>
  </si>
  <si>
    <t>28289</t>
  </si>
  <si>
    <t>D.P.RAJESH,VIRAJPET</t>
  </si>
  <si>
    <t>23/03/2018</t>
  </si>
  <si>
    <t>28492</t>
  </si>
  <si>
    <t>THE PRESIDENTMUTHUMALLI JAMIYA MASID</t>
  </si>
  <si>
    <t>29/01/2021</t>
  </si>
  <si>
    <t>2950</t>
  </si>
  <si>
    <t>PAUL XAVIARXEROX SHOP,VIRAJPET</t>
  </si>
  <si>
    <t>PRAKASHC.K.STORE,VIRAJPET</t>
  </si>
  <si>
    <t>322</t>
  </si>
  <si>
    <t>C.P.PRAKASHGEN MERCHANT,VIRAJPET</t>
  </si>
  <si>
    <t>11/02/2015</t>
  </si>
  <si>
    <t>3222</t>
  </si>
  <si>
    <t>A.AKTHAR HUSSAINPRIVATE BUS STAND</t>
  </si>
  <si>
    <t>3365</t>
  </si>
  <si>
    <t>T.F.THABRAZGUJARI SHOP,</t>
  </si>
  <si>
    <t>344</t>
  </si>
  <si>
    <t xml:space="preserve">R.L.MADAN SINGHBRANDY SHOP </t>
  </si>
  <si>
    <t>09/09/2014</t>
  </si>
  <si>
    <t>3509</t>
  </si>
  <si>
    <t>P.M.PRASHANTHSUNKADA KATTE</t>
  </si>
  <si>
    <t>40518</t>
  </si>
  <si>
    <t>P.K.THIMMAIAHPRIVATE BUS STAND</t>
  </si>
  <si>
    <t>40951</t>
  </si>
  <si>
    <t>P.RAGHAVANNEAR MUTHAPPA TEMPL</t>
  </si>
  <si>
    <t>30/06/2020</t>
  </si>
  <si>
    <t>41</t>
  </si>
  <si>
    <t>K.MOIDEENMURNAD ROAD</t>
  </si>
  <si>
    <t>41594</t>
  </si>
  <si>
    <t>N.ABDUL RAHAMANBANGALI STREET,VIRAJPET.</t>
  </si>
  <si>
    <t>42492</t>
  </si>
  <si>
    <t>A.C.ANTHONYAPPAIAH SWAMY ROAD,</t>
  </si>
  <si>
    <t>43168</t>
  </si>
  <si>
    <t>K.P.ABDUL RASHEEDSUNNADA BEEDI VIRAJPET</t>
  </si>
  <si>
    <t>45395</t>
  </si>
  <si>
    <t>CDP OFFICERSHIVAKERY,VIRAJPET</t>
  </si>
  <si>
    <t>47</t>
  </si>
  <si>
    <t>H.ABDUL SATHARS.T.GERGE STORE,VIRAJPET</t>
  </si>
  <si>
    <t>554</t>
  </si>
  <si>
    <t>P.P.MAMMUMALBAR ROAD,VIRAJPET</t>
  </si>
  <si>
    <t>586</t>
  </si>
  <si>
    <t>A. GHOUSE KHANMUTTON SHOP,VIRAJPET</t>
  </si>
  <si>
    <t>600</t>
  </si>
  <si>
    <t>K.P.IBRAHIM-,-</t>
  </si>
  <si>
    <t>637</t>
  </si>
  <si>
    <t>N.K STEPHANSIMLA LODGE,VIRAJPET</t>
  </si>
  <si>
    <t>20/01/2015</t>
  </si>
  <si>
    <t>73</t>
  </si>
  <si>
    <t>C.H.ABDUL KHADERCLOTH SHOP, MAIN ROAD,</t>
  </si>
  <si>
    <t>17/03/2015</t>
  </si>
  <si>
    <t>876</t>
  </si>
  <si>
    <t>C.A.DILDARFMC ROAD,VIRAJPET</t>
  </si>
  <si>
    <t>25/02/2017</t>
  </si>
  <si>
    <t>89</t>
  </si>
  <si>
    <t>M.K.PADMANABHA IYERGURUPRASAD HOTEL,</t>
  </si>
  <si>
    <t>94</t>
  </si>
  <si>
    <t>D. DSOUZAMURNAD ROAD</t>
  </si>
  <si>
    <t>GKVC31918</t>
  </si>
  <si>
    <t>V.M.KEMPANNAJAINARA BEEDI,VIRAJPET</t>
  </si>
  <si>
    <t>GKVL34098</t>
  </si>
  <si>
    <t>S.MALLIKARJUNAPANJARPET,VIRAJPET</t>
  </si>
  <si>
    <t>MSVP1282</t>
  </si>
  <si>
    <t>T.K.THARIKUTTYT.K.T TOWER,</t>
  </si>
  <si>
    <t>08/02/2016</t>
  </si>
  <si>
    <t>VP138</t>
  </si>
  <si>
    <t xml:space="preserve">K.V. KAVERIAPPACOLD STORE, </t>
  </si>
  <si>
    <t>VP161</t>
  </si>
  <si>
    <t>P.C. KURIANNATIONAL WINES,VIRAJPET</t>
  </si>
  <si>
    <t>VP47</t>
  </si>
  <si>
    <t>M.K.KRISHNAIAHHOTEL GURUPRASAD,</t>
  </si>
  <si>
    <t>VP74</t>
  </si>
  <si>
    <t>A.GHOUSE SHERIEFAVI COMPRESSOR,VIRAJPET</t>
  </si>
  <si>
    <t>VP94</t>
  </si>
  <si>
    <t>M/S.BEENA DAIRYVIRAJPET,VIRAJPET</t>
  </si>
  <si>
    <t>T125</t>
  </si>
  <si>
    <t>SECRETARYSEVA SANGA,TORENOOR</t>
  </si>
  <si>
    <t>SL84</t>
  </si>
  <si>
    <t>SECRETARY VILLEGEPANCHAYATH,MANDAL PANCHAYITHI OFFICE</t>
  </si>
  <si>
    <t>BL569</t>
  </si>
  <si>
    <t>OMPRAKASH CHODARI -,CANTEEN &amp; STORE</t>
  </si>
  <si>
    <t>BDL6273</t>
  </si>
  <si>
    <t>PATHIMA W/O ALIMA,CABEL NETWORK</t>
  </si>
  <si>
    <t>KR139</t>
  </si>
  <si>
    <t>K.B.MADAPPA S/O.K.M.BOPAIAH,-</t>
  </si>
  <si>
    <t>KR65513</t>
  </si>
  <si>
    <t>H.P.MOHAN S/O PUTTAIAH,KIRGANDUR</t>
  </si>
  <si>
    <t>BDL762</t>
  </si>
  <si>
    <t>K.V. MAHAMAD NAGARUR,PROVISION STORE</t>
  </si>
  <si>
    <t>L64546</t>
  </si>
  <si>
    <t>H.R.GANESHA S/O LATE RAMA,GANDHINAGARA</t>
  </si>
  <si>
    <t>BDL60840</t>
  </si>
  <si>
    <t>S.SUNDARAM S/0 LATE SYAMUYEL,SOMWARPET</t>
  </si>
  <si>
    <t>P66954</t>
  </si>
  <si>
    <t>G.T.L INFRASTRUCTUR LTD BELUR BANE,SOMWARPET</t>
  </si>
  <si>
    <t>31829</t>
  </si>
  <si>
    <t>P. A. ABDUL KHADER</t>
  </si>
  <si>
    <t>24590</t>
  </si>
  <si>
    <t>B.N. NARAYANA BHATT</t>
  </si>
  <si>
    <t>28767</t>
  </si>
  <si>
    <t>K.A. RAZAK</t>
  </si>
  <si>
    <t>N120</t>
  </si>
  <si>
    <t>PREMARAM</t>
  </si>
  <si>
    <t>25196</t>
  </si>
  <si>
    <t>TATA TELE SERVICES LTD</t>
  </si>
  <si>
    <t>29223</t>
  </si>
  <si>
    <t>MD386</t>
  </si>
  <si>
    <t>B.G.PONNAPPA</t>
  </si>
  <si>
    <t>N21045</t>
  </si>
  <si>
    <t>N.B.JAGADISH</t>
  </si>
  <si>
    <t>MD269</t>
  </si>
  <si>
    <t>A.C.BASHEER</t>
  </si>
  <si>
    <t>MD8</t>
  </si>
  <si>
    <t>K.N.SUBBAIAH</t>
  </si>
  <si>
    <t>39790</t>
  </si>
  <si>
    <t>K. A. HARIS</t>
  </si>
  <si>
    <t>28787</t>
  </si>
  <si>
    <t>INDUS TOWERS LTD.,</t>
  </si>
  <si>
    <t>28807</t>
  </si>
  <si>
    <t>P.E.ANDUKAU</t>
  </si>
  <si>
    <t>24637</t>
  </si>
  <si>
    <t>V.V ASWATH KUMAR</t>
  </si>
  <si>
    <t>24635</t>
  </si>
  <si>
    <t>28913</t>
  </si>
  <si>
    <t>M.H.HAMSA</t>
  </si>
  <si>
    <t>N254</t>
  </si>
  <si>
    <t>P.KUNJI RAMAN</t>
  </si>
  <si>
    <t>28919</t>
  </si>
  <si>
    <t>PARERA YATHISH</t>
  </si>
  <si>
    <t>N270</t>
  </si>
  <si>
    <t>KKBL20387</t>
  </si>
  <si>
    <t>M.M. POOVAMMA</t>
  </si>
  <si>
    <t>40918</t>
  </si>
  <si>
    <t>MD13861</t>
  </si>
  <si>
    <t>B.G.SUBAIAH</t>
  </si>
  <si>
    <t>33194</t>
  </si>
  <si>
    <t>M.T GANAPATHI</t>
  </si>
  <si>
    <t>41490</t>
  </si>
  <si>
    <t>T.H.MOIDDIN  KUTTY HAJI</t>
  </si>
  <si>
    <t>40296</t>
  </si>
  <si>
    <t>K. V. RAVINDRA</t>
  </si>
  <si>
    <t>MKKBL16810</t>
  </si>
  <si>
    <t>MAPL14806</t>
  </si>
  <si>
    <t>YML75</t>
  </si>
  <si>
    <t>P.M. KADER</t>
  </si>
  <si>
    <t>APT25</t>
  </si>
  <si>
    <t>P.M ABDULLA</t>
  </si>
  <si>
    <t>MD13864</t>
  </si>
  <si>
    <t>MANAGING DIRECTOR</t>
  </si>
  <si>
    <t>MAPL14313</t>
  </si>
  <si>
    <t>K.M NANAIHA</t>
  </si>
  <si>
    <t>KI21624</t>
  </si>
  <si>
    <t>PRESEIDENT</t>
  </si>
  <si>
    <t>MAPL14649</t>
  </si>
  <si>
    <t>K.M. MANDANNA</t>
  </si>
  <si>
    <t>43835</t>
  </si>
  <si>
    <t>P .K. HAMEED</t>
  </si>
  <si>
    <t>M21</t>
  </si>
  <si>
    <t>M.G DEVAIAH</t>
  </si>
  <si>
    <t>MDP13</t>
  </si>
  <si>
    <t>HK78</t>
  </si>
  <si>
    <t>28266</t>
  </si>
  <si>
    <t>P.M. MAYEEN</t>
  </si>
  <si>
    <t>39962</t>
  </si>
  <si>
    <t>PDO</t>
  </si>
  <si>
    <t>MKEL15963</t>
  </si>
  <si>
    <t>K M MANIKANTA</t>
  </si>
  <si>
    <t>MKOL22327</t>
  </si>
  <si>
    <t>MD66</t>
  </si>
  <si>
    <t>P.G.SOMAPPA</t>
  </si>
  <si>
    <t>HD124</t>
  </si>
  <si>
    <t>M.B.AHAMMED</t>
  </si>
  <si>
    <t>28454</t>
  </si>
  <si>
    <t>V.V.HARISH KUMAR</t>
  </si>
  <si>
    <t>MD17900</t>
  </si>
  <si>
    <t>PRESIDENT KANTOOR MURNAD</t>
  </si>
  <si>
    <t>MD130</t>
  </si>
  <si>
    <t>B.D.NANJAVVA</t>
  </si>
  <si>
    <t>MD104</t>
  </si>
  <si>
    <t>V.C.VENKATESH</t>
  </si>
  <si>
    <t>NL42</t>
  </si>
  <si>
    <t>M.M. ACHAIAH</t>
  </si>
  <si>
    <t>APT101</t>
  </si>
  <si>
    <t>K.M.MANDANNA</t>
  </si>
  <si>
    <t>MD220</t>
  </si>
  <si>
    <t>P.T.HAMSA</t>
  </si>
  <si>
    <t>PLL44</t>
  </si>
  <si>
    <t>M.B MUDAPPA</t>
  </si>
  <si>
    <t>MD127</t>
  </si>
  <si>
    <t>B P SUBRAMANI</t>
  </si>
  <si>
    <t>MAPL18782</t>
  </si>
  <si>
    <t>K.UKKAS</t>
  </si>
  <si>
    <t>25208</t>
  </si>
  <si>
    <t>T.K.GOPALA</t>
  </si>
  <si>
    <t>MD6</t>
  </si>
  <si>
    <t>K.M.ABDUL RAHEMAN</t>
  </si>
  <si>
    <t>25465</t>
  </si>
  <si>
    <t>S. K. MONNAPPA NAIAK</t>
  </si>
  <si>
    <t>34529</t>
  </si>
  <si>
    <t>THE CHEAF OFFICER</t>
  </si>
  <si>
    <t>43598</t>
  </si>
  <si>
    <t>M.M. MOHAMMAD</t>
  </si>
  <si>
    <t>BM67</t>
  </si>
  <si>
    <t>K.D.UTTAPPA</t>
  </si>
  <si>
    <t>34526</t>
  </si>
  <si>
    <t>27416</t>
  </si>
  <si>
    <t>JYOTHY. B.C.</t>
  </si>
  <si>
    <t>HK16258</t>
  </si>
  <si>
    <t>P.M.HAMSA</t>
  </si>
  <si>
    <t>KN11</t>
  </si>
  <si>
    <t>B.M.KUTTAPPA</t>
  </si>
  <si>
    <t>N14174</t>
  </si>
  <si>
    <t>S.S.ANNAIAH</t>
  </si>
  <si>
    <t>SSC43397</t>
  </si>
  <si>
    <t>M.S. MAMTHAJ</t>
  </si>
  <si>
    <t>KPL60617</t>
  </si>
  <si>
    <t>CHC60307</t>
  </si>
  <si>
    <t>C.S.DHARMAPPA</t>
  </si>
  <si>
    <t>KPL25164</t>
  </si>
  <si>
    <t>K.N.SHANKAR-</t>
  </si>
  <si>
    <t>SSL1122</t>
  </si>
  <si>
    <t>LAKSHMANA SHETTY</t>
  </si>
  <si>
    <t>KPL755</t>
  </si>
  <si>
    <t>MOHAMMAD KUNJNA</t>
  </si>
  <si>
    <t>SSL973</t>
  </si>
  <si>
    <t>S.N.ERAPPA</t>
  </si>
  <si>
    <t>SSL1363</t>
  </si>
  <si>
    <t>M.G.MOHANABRABHU</t>
  </si>
  <si>
    <t>SSL25944</t>
  </si>
  <si>
    <t>M.D.SAROJAMMA</t>
  </si>
  <si>
    <t>SSC45755</t>
  </si>
  <si>
    <t>THE SECREARTY</t>
  </si>
  <si>
    <t>SSL1748</t>
  </si>
  <si>
    <t>B.E.SHANTHAIAH-</t>
  </si>
  <si>
    <t>KPL46054</t>
  </si>
  <si>
    <t>KANTHAMMA</t>
  </si>
  <si>
    <t>GPC45401</t>
  </si>
  <si>
    <t>DIVYA</t>
  </si>
  <si>
    <t>GDL47494</t>
  </si>
  <si>
    <t>D.B.PRABUDEV</t>
  </si>
  <si>
    <t>SSL34883</t>
  </si>
  <si>
    <t>K.K.MAMMU-</t>
  </si>
  <si>
    <t>SSL27143</t>
  </si>
  <si>
    <t>KPL25157</t>
  </si>
  <si>
    <t>B.P.MOHAMMAD</t>
  </si>
  <si>
    <t>SSL98</t>
  </si>
  <si>
    <t>GOPALAKRISHNA PRABHU</t>
  </si>
  <si>
    <t>SSL764</t>
  </si>
  <si>
    <t>HASAN SAB</t>
  </si>
  <si>
    <t>SSL1155</t>
  </si>
  <si>
    <t>M.J.MAGIDA</t>
  </si>
  <si>
    <t>SSL695</t>
  </si>
  <si>
    <t>U.S.KANTHARAJU-</t>
  </si>
  <si>
    <t>SSL636</t>
  </si>
  <si>
    <t>D.R.LINGARAJAPPA</t>
  </si>
  <si>
    <t>SSC45753</t>
  </si>
  <si>
    <t>THE SECQRITY</t>
  </si>
  <si>
    <t>SSL1044</t>
  </si>
  <si>
    <t>M.G.ABDUL RAZAK</t>
  </si>
  <si>
    <t>G960</t>
  </si>
  <si>
    <t>T.M.C.</t>
  </si>
  <si>
    <t>GP14</t>
  </si>
  <si>
    <t>I.P.CHENGAPPA</t>
  </si>
  <si>
    <t>G1239</t>
  </si>
  <si>
    <t>HL27</t>
  </si>
  <si>
    <t>HBL1</t>
  </si>
  <si>
    <t>SAINT JOSEPH CHURCH</t>
  </si>
  <si>
    <t>P1007</t>
  </si>
  <si>
    <t>T.U.YESHODA</t>
  </si>
  <si>
    <t>MSGKGC36310</t>
  </si>
  <si>
    <t>SRI.V.V.DHARSHEN(9448721019)</t>
  </si>
  <si>
    <t>PP45</t>
  </si>
  <si>
    <t>J.S.MANI</t>
  </si>
  <si>
    <t>G970</t>
  </si>
  <si>
    <t>ATL13</t>
  </si>
  <si>
    <t>T.A.POOVAIAH</t>
  </si>
  <si>
    <t>BL520</t>
  </si>
  <si>
    <t>G1622</t>
  </si>
  <si>
    <t>G771</t>
  </si>
  <si>
    <t>M.A.BELLIAPPA</t>
  </si>
  <si>
    <t>GKGC30667</t>
  </si>
  <si>
    <t>M.S.AKBAR</t>
  </si>
  <si>
    <t>PP71</t>
  </si>
  <si>
    <t>KNL116</t>
  </si>
  <si>
    <t>K.M.THIMMAIAH</t>
  </si>
  <si>
    <t>G826</t>
  </si>
  <si>
    <t>B.D.MUKUNDHA</t>
  </si>
  <si>
    <t>SML21122</t>
  </si>
  <si>
    <t>SMT A.M RESTHA</t>
  </si>
  <si>
    <t>GKGC35639</t>
  </si>
  <si>
    <t>K.A.NANAJAPPA(8762096771)</t>
  </si>
  <si>
    <t>BL522</t>
  </si>
  <si>
    <t>MSGKGC36376</t>
  </si>
  <si>
    <t>SRI.K.P.KUNHALI HAJI</t>
  </si>
  <si>
    <t>TL409</t>
  </si>
  <si>
    <t>G972</t>
  </si>
  <si>
    <t>GL26951</t>
  </si>
  <si>
    <t>N.P.SOMAIAH</t>
  </si>
  <si>
    <t>G958</t>
  </si>
  <si>
    <t>PL26736</t>
  </si>
  <si>
    <t>BL521</t>
  </si>
  <si>
    <t>KTL159</t>
  </si>
  <si>
    <t>VILLAGE PANCHAYATH</t>
  </si>
  <si>
    <t>KTL647</t>
  </si>
  <si>
    <t>P299</t>
  </si>
  <si>
    <t>M.HASSAN</t>
  </si>
  <si>
    <t>TL45</t>
  </si>
  <si>
    <t>PP46</t>
  </si>
  <si>
    <t>A.M.ACHAIAH</t>
  </si>
  <si>
    <t>PL22027</t>
  </si>
  <si>
    <t>P981</t>
  </si>
  <si>
    <t>C.K.PONNAPPA</t>
  </si>
  <si>
    <t>G963</t>
  </si>
  <si>
    <t>GKGC30471</t>
  </si>
  <si>
    <t>K.G.UTHAPPA</t>
  </si>
  <si>
    <t>G973</t>
  </si>
  <si>
    <t>P461</t>
  </si>
  <si>
    <t>K.K.BOPAIAH</t>
  </si>
  <si>
    <t>P997</t>
  </si>
  <si>
    <t>CHITTI GANAPATHY</t>
  </si>
  <si>
    <t>KNL21156</t>
  </si>
  <si>
    <t>T.A.VASU</t>
  </si>
  <si>
    <t>G1626</t>
  </si>
  <si>
    <t>GL23435</t>
  </si>
  <si>
    <t>A.B AIYANNA</t>
  </si>
  <si>
    <t>KTL719</t>
  </si>
  <si>
    <t>KTL648</t>
  </si>
  <si>
    <t>G1172</t>
  </si>
  <si>
    <t>P.W.MADAPPA</t>
  </si>
  <si>
    <t>KGL20105</t>
  </si>
  <si>
    <t>GL20481</t>
  </si>
  <si>
    <t>P999</t>
  </si>
  <si>
    <t>GKGC32459</t>
  </si>
  <si>
    <t>M.G.NAGARAJU</t>
  </si>
  <si>
    <t>KTL644A</t>
  </si>
  <si>
    <t>PP33</t>
  </si>
  <si>
    <t>P.KUTTI ALI</t>
  </si>
  <si>
    <t>KTL483</t>
  </si>
  <si>
    <t>KTL645</t>
  </si>
  <si>
    <t>GL20484</t>
  </si>
  <si>
    <t>KTL377</t>
  </si>
  <si>
    <t>BL27234</t>
  </si>
  <si>
    <t>P C NANAIAH</t>
  </si>
  <si>
    <t>H421</t>
  </si>
  <si>
    <t>M.S.UTHAPPA</t>
  </si>
  <si>
    <t>KNL26598</t>
  </si>
  <si>
    <t>H.C.KRISHNA</t>
  </si>
  <si>
    <t>G1041</t>
  </si>
  <si>
    <t>A.P.M.C.</t>
  </si>
  <si>
    <t>PL20714</t>
  </si>
  <si>
    <t>K.R.DEEPAK</t>
  </si>
  <si>
    <t>G51</t>
  </si>
  <si>
    <t>NEW STAR HOTEL</t>
  </si>
  <si>
    <t>KTL198</t>
  </si>
  <si>
    <t>KTL482</t>
  </si>
  <si>
    <t>GKGC32147</t>
  </si>
  <si>
    <t>G.SANJAY-(9845295054)</t>
  </si>
  <si>
    <t>KTL422</t>
  </si>
  <si>
    <t>GL27086</t>
  </si>
  <si>
    <t>K.S AIYAPPA</t>
  </si>
  <si>
    <t>P20</t>
  </si>
  <si>
    <t>M.G.MONNAPPA</t>
  </si>
  <si>
    <t>G561</t>
  </si>
  <si>
    <t>K.M.UTHAIAH</t>
  </si>
  <si>
    <t>G311</t>
  </si>
  <si>
    <t>P.C.POKA</t>
  </si>
  <si>
    <t>GKGC35379</t>
  </si>
  <si>
    <t>SRI.P.B.CHENGAPPA(94491188030</t>
  </si>
  <si>
    <t>GKGC35750</t>
  </si>
  <si>
    <t>SRI.M.S.SAMEER(9448721536)</t>
  </si>
  <si>
    <t>KTL378</t>
  </si>
  <si>
    <t>KTL26979</t>
  </si>
  <si>
    <t>M.S.AIYAPPA</t>
  </si>
  <si>
    <t>HP14</t>
  </si>
  <si>
    <t>G1528</t>
  </si>
  <si>
    <t>A.S.MOHAMMAD SIDDIQUE</t>
  </si>
  <si>
    <t>KNL180</t>
  </si>
  <si>
    <t>G384</t>
  </si>
  <si>
    <t>A.K.VENKATARAMANACHAR</t>
  </si>
  <si>
    <t>GKGC32146</t>
  </si>
  <si>
    <t>KNL26826</t>
  </si>
  <si>
    <t>A.R.KRISHNAKUMAR</t>
  </si>
  <si>
    <t>G341</t>
  </si>
  <si>
    <t>C.M.MANSOOR SHAHIB</t>
  </si>
  <si>
    <t>GP99</t>
  </si>
  <si>
    <t>K.K GANAPATHY</t>
  </si>
  <si>
    <t>GP198</t>
  </si>
  <si>
    <t>K.M KAVERAPPA</t>
  </si>
  <si>
    <t>KNL23852</t>
  </si>
  <si>
    <t>C.S.SOMAIAH</t>
  </si>
  <si>
    <t>G1171</t>
  </si>
  <si>
    <t>43184</t>
  </si>
  <si>
    <t>BANU.B</t>
  </si>
  <si>
    <t>41272</t>
  </si>
  <si>
    <t>SHEK DAWOOD</t>
  </si>
  <si>
    <t>B356</t>
  </si>
  <si>
    <t>KRK2</t>
  </si>
  <si>
    <t>K.M. ABDUL REHAMAN</t>
  </si>
  <si>
    <t>ML20488</t>
  </si>
  <si>
    <t>K.T. KUSHALAPPA</t>
  </si>
  <si>
    <t>GL1</t>
  </si>
  <si>
    <t>M.IBRAHIM</t>
  </si>
  <si>
    <t>MKZL120</t>
  </si>
  <si>
    <t>H. M. KAMALAKSHA</t>
  </si>
  <si>
    <t>B370</t>
  </si>
  <si>
    <t>A.W.BELLIAPPA</t>
  </si>
  <si>
    <t>B18</t>
  </si>
  <si>
    <t>B.W. BHEEMAIAH</t>
  </si>
  <si>
    <t>MNT5</t>
  </si>
  <si>
    <t>46336</t>
  </si>
  <si>
    <t>N.R.SATHYANARAYAN</t>
  </si>
  <si>
    <t>46337</t>
  </si>
  <si>
    <t>MBAC14680</t>
  </si>
  <si>
    <t>BK103A</t>
  </si>
  <si>
    <t>MANDALA PRADHANARU</t>
  </si>
  <si>
    <t>KRK77</t>
  </si>
  <si>
    <t>M.A.HASSAN</t>
  </si>
  <si>
    <t>MCBC15524</t>
  </si>
  <si>
    <t>A.B SUBAIAH</t>
  </si>
  <si>
    <t>B17670</t>
  </si>
  <si>
    <t>B.S BOJAMMA</t>
  </si>
  <si>
    <t>BGL106</t>
  </si>
  <si>
    <t>K.A.MOIDEEN</t>
  </si>
  <si>
    <t>B25</t>
  </si>
  <si>
    <t>N.S SHRIVATHI</t>
  </si>
  <si>
    <t>BGL105</t>
  </si>
  <si>
    <t>P.I.YUSUFF</t>
  </si>
  <si>
    <t>31600</t>
  </si>
  <si>
    <t>ASST. EXECUTIVE ENGINEER</t>
  </si>
  <si>
    <t>MKZL22101</t>
  </si>
  <si>
    <t>K. T. C. SANNI</t>
  </si>
  <si>
    <t>B187</t>
  </si>
  <si>
    <t>S.SUNDER BHATTA</t>
  </si>
  <si>
    <t>BK38</t>
  </si>
  <si>
    <t>P. G. SOMANNA</t>
  </si>
  <si>
    <t>KRK35</t>
  </si>
  <si>
    <t>M.P.HASAINAR</t>
  </si>
  <si>
    <t>41341</t>
  </si>
  <si>
    <t>SHEK DHAVUD</t>
  </si>
  <si>
    <t>27231</t>
  </si>
  <si>
    <t>SECRETARYBETTAMAKKI,DRINKING WATER</t>
  </si>
  <si>
    <t>27372</t>
  </si>
  <si>
    <t>T.J.DIVAKAR SHETTYS/O JANARDHAN SHETTY T.K,-</t>
  </si>
  <si>
    <t>3207</t>
  </si>
  <si>
    <t>S.G.MUNAVAR-,-</t>
  </si>
  <si>
    <t>3460</t>
  </si>
  <si>
    <t>PRESIDENT BANGALI STREET,-</t>
  </si>
  <si>
    <t>40923</t>
  </si>
  <si>
    <t xml:space="preserve">THE MANAGERTATA COFFEE LTD, </t>
  </si>
  <si>
    <t>41918</t>
  </si>
  <si>
    <t>C.ABDUL MAJIDSIDDAPURA VILLAGE</t>
  </si>
  <si>
    <t>42487</t>
  </si>
  <si>
    <t>C.A.ISMAILPADCHIKAD VILLAGE</t>
  </si>
  <si>
    <t>42638</t>
  </si>
  <si>
    <t>THE PRESIDENTKODAGU HEGGADE SAMAJA</t>
  </si>
  <si>
    <t>A182</t>
  </si>
  <si>
    <t>A.A. SUBBAIAHAMMATHI,AMMATHI</t>
  </si>
  <si>
    <t>A204</t>
  </si>
  <si>
    <t xml:space="preserve">M. PAVITHRAKARMAD VILLAGE </t>
  </si>
  <si>
    <t>A228</t>
  </si>
  <si>
    <t xml:space="preserve">M.H. SAJI ULLA KHANKARMAD VILLAGE </t>
  </si>
  <si>
    <t>A26</t>
  </si>
  <si>
    <t>R.ZUBARIA AMMATHI,TAILOR SHOP</t>
  </si>
  <si>
    <t>A301</t>
  </si>
  <si>
    <t>N.C. AIYANNAAMMATHI,AMMATHI</t>
  </si>
  <si>
    <t>A315</t>
  </si>
  <si>
    <t>B.G. RAGHAVAAMMATHI,AMMATHI</t>
  </si>
  <si>
    <t>A371</t>
  </si>
  <si>
    <t>J.T.GANAPATHI-,-</t>
  </si>
  <si>
    <t>A4</t>
  </si>
  <si>
    <t>M.P.PONNAPPA-,-</t>
  </si>
  <si>
    <t>A421</t>
  </si>
  <si>
    <t>V.J.ALEXENDERAMMATHI</t>
  </si>
  <si>
    <t>AJ22171</t>
  </si>
  <si>
    <t>THE SECRETARYA.P.O.M.C.P.C.P,ARJI</t>
  </si>
  <si>
    <t>BAEH125</t>
  </si>
  <si>
    <t>B.K.VENKATARMANABITTANGALA,-</t>
  </si>
  <si>
    <t>BL203</t>
  </si>
  <si>
    <t>M.N.NANAIAHBILUGUNDA</t>
  </si>
  <si>
    <t>CBL70</t>
  </si>
  <si>
    <t>C.M AIYAPPACHEMBEBELLUR,VIRAJPET</t>
  </si>
  <si>
    <t>CGL26960</t>
  </si>
  <si>
    <t>SMT. KALAMMAGUDLOOR VILLAGE</t>
  </si>
  <si>
    <t>CKL26453</t>
  </si>
  <si>
    <t>THE SECRETARYCHENANKOTE,</t>
  </si>
  <si>
    <t>CKL26561</t>
  </si>
  <si>
    <t>SAINABICHENANKOTE,</t>
  </si>
  <si>
    <t>CKL27520</t>
  </si>
  <si>
    <t xml:space="preserve">M.E.BASHEERCHENAYANAKOTE </t>
  </si>
  <si>
    <t>CKL27633</t>
  </si>
  <si>
    <t>C.L.SOMESHCHENAYANAKOTE</t>
  </si>
  <si>
    <t>GKSC29563</t>
  </si>
  <si>
    <t>M.S.NANJAPPACONVENT ROAD</t>
  </si>
  <si>
    <t>GKSC32063</t>
  </si>
  <si>
    <t>C.K.POOVAIAHSIDDAPURA</t>
  </si>
  <si>
    <t>GKSC35401</t>
  </si>
  <si>
    <t>B.S.POOVAMMA,KARADIGODU VILLAGE</t>
  </si>
  <si>
    <t>GKSL30398</t>
  </si>
  <si>
    <t>M.G.DEVAIAHHOLAMALA ESTATE</t>
  </si>
  <si>
    <t>GKVC30765</t>
  </si>
  <si>
    <t>PUSHKAR SINGH,B SHETTIGERI</t>
  </si>
  <si>
    <t>GKVC30766</t>
  </si>
  <si>
    <t>GKVC33520</t>
  </si>
  <si>
    <t xml:space="preserve">LAXMI SRIKANTHMAGNOLIA ESTATE. </t>
  </si>
  <si>
    <t>GKVC35489</t>
  </si>
  <si>
    <t>T.JOHNYARJI VILLAGE</t>
  </si>
  <si>
    <t>HGL4</t>
  </si>
  <si>
    <t>C.C.KUSHALAPPAHALLIGATTU,PONNAMPET</t>
  </si>
  <si>
    <t>HL151</t>
  </si>
  <si>
    <t>P.M.MAMMUKONDANGERI,SIDDAPURA</t>
  </si>
  <si>
    <t>HL19</t>
  </si>
  <si>
    <t>P.A.ABOOBAJERKONDANGERI,SIDDAPURA</t>
  </si>
  <si>
    <t>HL2</t>
  </si>
  <si>
    <t>M.K.IBRAHIMHALAGUNDA,SIDDAPURA</t>
  </si>
  <si>
    <t>HL22</t>
  </si>
  <si>
    <t>J.A.SADALI,HALAGUNDA</t>
  </si>
  <si>
    <t>HL26807</t>
  </si>
  <si>
    <t>H.A.SADALI KONDANGERI-,HALGUNDA-</t>
  </si>
  <si>
    <t>KDGL22956</t>
  </si>
  <si>
    <t>K.A ABOOBAKKARJINASI SHOP,SIDDAPURA</t>
  </si>
  <si>
    <t>KDGL27377</t>
  </si>
  <si>
    <t>WIRELESS  INFO SERVICES LTDMARKET ROAD ,SIDDAPURA</t>
  </si>
  <si>
    <t>KDL1</t>
  </si>
  <si>
    <t>M.T PONNAPPAKANDANGALA</t>
  </si>
  <si>
    <t>KL233</t>
  </si>
  <si>
    <t xml:space="preserve">M.A NANJAPPABYRAMBADA VILLAGE </t>
  </si>
  <si>
    <t>KN20672</t>
  </si>
  <si>
    <t>K.B.GOURAMMAKADANOOR,VIRAJPET</t>
  </si>
  <si>
    <t>KPL52</t>
  </si>
  <si>
    <t>THE PRESIDENTV.S.S.N,KAKOTUPARUMBU</t>
  </si>
  <si>
    <t>KRL22995</t>
  </si>
  <si>
    <t xml:space="preserve">M.R.SAIPULAKARMAD VILLAGE </t>
  </si>
  <si>
    <t>KRL22996</t>
  </si>
  <si>
    <t>A.R.SAIPULAKARMAD VILLAGE</t>
  </si>
  <si>
    <t>MHL21126</t>
  </si>
  <si>
    <t>THE SECRETARYGRAMA PANCHAYATH,-</t>
  </si>
  <si>
    <t>MHL21210</t>
  </si>
  <si>
    <t>THE SECRETARYG. P.,POLLIBETTA</t>
  </si>
  <si>
    <t>MYL1</t>
  </si>
  <si>
    <t>THE PRESIDENTGRAIN BANK,MYTHADY</t>
  </si>
  <si>
    <t>PB117</t>
  </si>
  <si>
    <t>THE MANAGERPOLIBETTA ESTATE,</t>
  </si>
  <si>
    <t>PB1182</t>
  </si>
  <si>
    <t>V.B.CHELUVEGOWDACHENNANGI,CHENNANGI</t>
  </si>
  <si>
    <t>PB231</t>
  </si>
  <si>
    <t>M.S.ABDULKHADERPOLLIBETTA,POLLIBETTA</t>
  </si>
  <si>
    <t>PB391</t>
  </si>
  <si>
    <t>C.P.BHARTHENPERMBETTA ESTATE,-</t>
  </si>
  <si>
    <t>PB449</t>
  </si>
  <si>
    <t>THE SECRETARYCHENANKOTE,SIDDAPURA</t>
  </si>
  <si>
    <t>S1196</t>
  </si>
  <si>
    <t>K.RANGAP.B.ROAD</t>
  </si>
  <si>
    <t>S1340</t>
  </si>
  <si>
    <t>THE MANDAL PRADHANAPANCHAYAT OFFICE,SIDDAPURA</t>
  </si>
  <si>
    <t>S1600</t>
  </si>
  <si>
    <t>K.K.THOMASMAIN ROAD,  SIDDAPUR</t>
  </si>
  <si>
    <t>S1729</t>
  </si>
  <si>
    <t>THE SECRETARYMANDAL PANCHAYATH</t>
  </si>
  <si>
    <t>S182</t>
  </si>
  <si>
    <t>T.M.MADAPPA-,-</t>
  </si>
  <si>
    <t>S1965</t>
  </si>
  <si>
    <t>CHAWNDI RANGE ESTATESOCEITY,SIDDAPURA</t>
  </si>
  <si>
    <t>S26</t>
  </si>
  <si>
    <t>K.T.ABDUL KADERSTATIONERY,MARKET ROAD</t>
  </si>
  <si>
    <t>S26570</t>
  </si>
  <si>
    <t>SECRETORY,G.P.SIDDAPURA</t>
  </si>
  <si>
    <t>S26571</t>
  </si>
  <si>
    <t>SECRETORY,G.P.BUS SHELTER,SIDDAPURA</t>
  </si>
  <si>
    <t>S3</t>
  </si>
  <si>
    <t>U.K MOHAMMEDHOTEL,SIDDAPURA</t>
  </si>
  <si>
    <t>S555</t>
  </si>
  <si>
    <t>A.M.ASHRAFMAIN ROAD,  SIDDAPUR</t>
  </si>
  <si>
    <t>S6</t>
  </si>
  <si>
    <t>H.MOOSAMAIN ROAD,  SIDDAPUR</t>
  </si>
  <si>
    <t>S62</t>
  </si>
  <si>
    <t>K.A.ANTHONYWORK SHOP,SIDDAPURA</t>
  </si>
  <si>
    <t>S7</t>
  </si>
  <si>
    <t>S.HONNAPPAMAIN ROAD,  SIDDAPUR</t>
  </si>
  <si>
    <t>S773</t>
  </si>
  <si>
    <t>C.K.THIMMAIAHSIDDAPUR</t>
  </si>
  <si>
    <t>S9</t>
  </si>
  <si>
    <t>NARAYANAARYURVEDIC PHARMACY</t>
  </si>
  <si>
    <t>S903</t>
  </si>
  <si>
    <t>RAM PRASADMAIN ROAD,  SIDDAPUR</t>
  </si>
  <si>
    <t>S943</t>
  </si>
  <si>
    <t>SL26717</t>
  </si>
  <si>
    <t>SARVATHOM SHETTYSIDDAPURA</t>
  </si>
  <si>
    <t>SL26934</t>
  </si>
  <si>
    <t>SECRETERY, V.P.SIDDAPURA</t>
  </si>
  <si>
    <t>SL26935</t>
  </si>
  <si>
    <t>SL26937</t>
  </si>
  <si>
    <t>SECRETERY, V.P.MUTTON STALL,-SIDDAPURA</t>
  </si>
  <si>
    <t>SP102</t>
  </si>
  <si>
    <t>P. C. AIYANNASHAYAM COMPLEX</t>
  </si>
  <si>
    <t>SP5</t>
  </si>
  <si>
    <t>K.A ANTONYBABY AUTOMOBILES,SIDDAPUR</t>
  </si>
  <si>
    <t>AB28975</t>
  </si>
  <si>
    <t>M.DHARMALINGAM-,S.T.D.BHOOTNELLIHUDIKERI</t>
  </si>
  <si>
    <t>AB471</t>
  </si>
  <si>
    <t>PRESIDENTVSSSN,NELLUHUDIKERYNELLIHUDIKERI</t>
  </si>
  <si>
    <t>CL25696</t>
  </si>
  <si>
    <t>B.K.SUMITHRAD/OB.KKORAGAPPA,MAKKNDURUCHETTALI</t>
  </si>
  <si>
    <t>C1061</t>
  </si>
  <si>
    <t>P.P.ASINARS/O MANO ALI,-NELLIHUDIKERI</t>
  </si>
  <si>
    <t>HKL150</t>
  </si>
  <si>
    <t>P.JOSEPHS/OPOLAS,7THHOSKOTE7TH-HOSKOTTE</t>
  </si>
  <si>
    <t>S437</t>
  </si>
  <si>
    <t>D|| MEERA BELLIAPPA-,EMMEGUNDIHADAGERI</t>
  </si>
  <si>
    <t>S430</t>
  </si>
  <si>
    <t>M.K. PONAPPAMAIN ROAD,B.M.ROADSUNTICOPPA</t>
  </si>
  <si>
    <t>SL27676</t>
  </si>
  <si>
    <t>I.K. ASMATHD/0  KADHAR,B.M.ROADSUNTICOPPA</t>
  </si>
  <si>
    <t>S1073</t>
  </si>
  <si>
    <t>PRECIDENTGRAMA PANCHAYATH,B.M.ROADSUNTICOPPA</t>
  </si>
  <si>
    <t>SL34613</t>
  </si>
  <si>
    <t>V.PERIYA SWAMYS/0 S.VAYYA PURI,MADURAMMA BLOCKSUNTICOPPA</t>
  </si>
  <si>
    <t>S1190</t>
  </si>
  <si>
    <t>SMT.B.BJOHANS/0  JHON,B.M. ROADSUNTICOPPA</t>
  </si>
  <si>
    <t>S1358</t>
  </si>
  <si>
    <t>FRANCIES D SOUZA1 ST BLOCK,B.M. ROADSUNTICOPPA</t>
  </si>
  <si>
    <t>S590</t>
  </si>
  <si>
    <t>H. RAMU1 ST BLOCK,B.M. ROADSUNTICOPPA</t>
  </si>
  <si>
    <t>S470</t>
  </si>
  <si>
    <t>S.N.RAMANATHANNETLY-BESTATE,-NAKOOR</t>
  </si>
  <si>
    <t>S10</t>
  </si>
  <si>
    <t>S. MACHAIAHRAJASTHAN HAND LOOMS,MAIN ROADSUNTICOPPA</t>
  </si>
  <si>
    <t>SL38029</t>
  </si>
  <si>
    <t>G.S.VIKRAMS/O G.S.SHANTHAVEERAPPA,GARAGANDOORCCL</t>
  </si>
  <si>
    <t>S848</t>
  </si>
  <si>
    <t>MAHAMAD RAFIQ1 ST BLOCK,B.M. ROADSUNTICOPPA</t>
  </si>
  <si>
    <t>SL31390</t>
  </si>
  <si>
    <t>M. MOIDUS/0 MOIDEEN,NEAR PETROL BUNCKSUNTICOPPA</t>
  </si>
  <si>
    <t>S37</t>
  </si>
  <si>
    <t>S.B. VASANTHAMAIN ROAD,B.M. ROADSUNTICOPPA</t>
  </si>
  <si>
    <t>C289</t>
  </si>
  <si>
    <t>I.I.KUTTAPPAGOWRIKOLLIESTATE,-CHETTALI</t>
  </si>
  <si>
    <t>S1165</t>
  </si>
  <si>
    <t>-A.RECHARD MANEJAS-,HADAGERI ESTATHATTIHOLE</t>
  </si>
  <si>
    <t>SL31569</t>
  </si>
  <si>
    <t>M.M.JOYAPPAS/O MADAIAH,MATTADA KADUKANDANAKOLLI</t>
  </si>
  <si>
    <t>SP158</t>
  </si>
  <si>
    <t>K.A.ABDUL KAHDARS/OMOHAMMED,TIMBER MARCHENTNELLIHUDIKERI</t>
  </si>
  <si>
    <t>C652</t>
  </si>
  <si>
    <t>A.K.MOHAMMEDMAINROAD,-NELLIHUDIKERI</t>
  </si>
  <si>
    <t>C798</t>
  </si>
  <si>
    <t>A.L.MATHEWS/OLONAPPAN,NEARCHURCHNELLIHUDIKERYNELLIHUDIKERI</t>
  </si>
  <si>
    <t>SP49350</t>
  </si>
  <si>
    <t>G T L  INFRASTRUCTURE LIMITEDMOBILE  TOWER,MADAPURA ROADSUNTICOPPA</t>
  </si>
  <si>
    <t>SL41118</t>
  </si>
  <si>
    <t>SECRETARYGRAMA PANCHAYATH,MARKET ROADSUNTICOPPA</t>
  </si>
  <si>
    <t>SHL48874</t>
  </si>
  <si>
    <t>POOVAMMAW/O C.T. ERAPPA,GARGANDOORU AHARDOOR</t>
  </si>
  <si>
    <t>S29</t>
  </si>
  <si>
    <t>D.B.MADAPPAS/O BIDDAPPA D.M,B.M.ROADSUNTICOPPA</t>
  </si>
  <si>
    <t>HRC64748</t>
  </si>
  <si>
    <t>D.M.BOPAIAHS/O D.K.MADAPPA,HADRA HEROORKEDAKAL</t>
  </si>
  <si>
    <t>NHC66141</t>
  </si>
  <si>
    <t>V S SAJIS/O ACHAN KUNNI,NELLIHUDKERINELLIHUDIKERI</t>
  </si>
  <si>
    <t>NHC66142</t>
  </si>
  <si>
    <t>NHC66143</t>
  </si>
  <si>
    <t>NHC66152</t>
  </si>
  <si>
    <t>HRC64749</t>
  </si>
  <si>
    <t>HRC64750</t>
  </si>
  <si>
    <t>HRC64753</t>
  </si>
  <si>
    <t>SKC65069</t>
  </si>
  <si>
    <t>THE P D OGRAMA PANCHAYATH,SUNTICOPPASUNTICOPPA</t>
  </si>
  <si>
    <t>SKC65071</t>
  </si>
  <si>
    <t>THE PDOGRAMAPANCHAYATH,SUNTICOPPASUNTICOPPA</t>
  </si>
  <si>
    <t>S52</t>
  </si>
  <si>
    <t>VENKAPPA RAIMAIN ROAD,B.M.ROADSUNTICOPPA</t>
  </si>
  <si>
    <t>SKC66597</t>
  </si>
  <si>
    <t>M P RAJAMMAW/O LATE CHANDRA,MADURAMMABADAVANE S KOPPASUNTICOPPA</t>
  </si>
  <si>
    <t>NHC66138</t>
  </si>
  <si>
    <t>V S SAJIS/O ACHAN KUNJI,NELLIHUDIKERINELLIHUDIKERI</t>
  </si>
  <si>
    <t>KSC69705</t>
  </si>
  <si>
    <t>P D OSUNTICOPPA BUS STOP,ULUGULI,SUNTICOOPASUNTICOPPA</t>
  </si>
  <si>
    <t>ML6</t>
  </si>
  <si>
    <t>G.T.RAGHAVANMADAPURA,HAIR CUTTING SHOPMADAPURA</t>
  </si>
  <si>
    <t>GAL51</t>
  </si>
  <si>
    <t>O.K.KARIAPPAS/O.O.G.KUSHALAPPA,SHOPGARVALE</t>
  </si>
  <si>
    <t>KSC69432</t>
  </si>
  <si>
    <t>THE PDOGRAMA  PANCHAYATH,SUNTIKOPPASUNTICOPPA</t>
  </si>
  <si>
    <t>KSC69433</t>
  </si>
  <si>
    <t>KSC69434</t>
  </si>
  <si>
    <t>KSC69435</t>
  </si>
  <si>
    <t>KSC69431</t>
  </si>
  <si>
    <t>KSC69140</t>
  </si>
  <si>
    <t>M H MOHAMAD S/O HASAINAR7THHOSKOTE,7TH-HOSKOTTE</t>
  </si>
  <si>
    <t>KSC68821</t>
  </si>
  <si>
    <t>THE P D OGRAMA  PANCHAYATH,CHETTALLICHETTALI</t>
  </si>
  <si>
    <t>KSC69436</t>
  </si>
  <si>
    <t>KSC69437</t>
  </si>
  <si>
    <t>S671</t>
  </si>
  <si>
    <t>LATHIEFELECTRICAL CONTRACTER,B.M. ROADSUNTICOPPA</t>
  </si>
  <si>
    <t>S844</t>
  </si>
  <si>
    <t>V.M. MOHAMMADBUSINESS MAN,MAIN ROADSUNTICOPPA</t>
  </si>
  <si>
    <t>KCC72263</t>
  </si>
  <si>
    <t>P S KAMARUDINS/O SHAMSUDIN,3RD BLOCK NELLIHUDIKERINELLIHUDIKERI</t>
  </si>
  <si>
    <t>KCC72339</t>
  </si>
  <si>
    <t>N MOHAMMED ALIS/O LATE ABDUL KHADHAR,M G COLONY NELLIHUDKERINELLIHUDIKERI</t>
  </si>
  <si>
    <t>KSC73059</t>
  </si>
  <si>
    <t>MOHAMMAD M HS/O HASSAINAR,7TH HOSKOTTE GRAMA7TH-HOSKOTTE</t>
  </si>
  <si>
    <t>KSC73423</t>
  </si>
  <si>
    <t>K P JAGANNATHS/O PAKIRAPPA,ULUGULI GRAMA SUNTICOPPASUNTICOPPA</t>
  </si>
  <si>
    <t>KSC75217</t>
  </si>
  <si>
    <t>D B MADAPPAS/O BIDDAPPA,7TH HOSKOTTE7TH-HOSKOTTE</t>
  </si>
  <si>
    <t>KMC75510</t>
  </si>
  <si>
    <t>M ABDULLAS/O LATE MOHAMMOD,GARGANDOOR BGARAGADOOR</t>
  </si>
  <si>
    <t>P66401</t>
  </si>
  <si>
    <t>K.C.RAVISHANKAR K.S.CHANDRASHEKAR,TEMPLE ROAD SOMWARPET</t>
  </si>
  <si>
    <t>P2297</t>
  </si>
  <si>
    <t>C.S. MOHAN ICE CANDY FACTORY,ICE CANDY</t>
  </si>
  <si>
    <t>BDP29</t>
  </si>
  <si>
    <t>R. RAMADEVI TYER RETRADING,TYER RETRADING</t>
  </si>
  <si>
    <t>P1240</t>
  </si>
  <si>
    <t>R.CHINNASWAMY ABBURKATTE,STONEKRESHER</t>
  </si>
  <si>
    <t>SP71638</t>
  </si>
  <si>
    <t>VENKAPPA K A  S/O LATE APPAIAH ACHARI,AIGOOR GRAMA</t>
  </si>
  <si>
    <t>SP70982</t>
  </si>
  <si>
    <t>B.C.SANTHOSH S/O CHENGAPPA,ALLEKATTE CHOWDLU</t>
  </si>
  <si>
    <t>P62507</t>
  </si>
  <si>
    <t>ANIL FERNANDIS S/0 ALEX FERNANDIS,KARKALLY BANE</t>
  </si>
  <si>
    <t>P67042</t>
  </si>
  <si>
    <t>G R THAMMAIAH S/O RAMAIAH,M.D.BLOCK</t>
  </si>
  <si>
    <t>27762</t>
  </si>
  <si>
    <t>M.H. SULAIKA</t>
  </si>
  <si>
    <t>BLPL1</t>
  </si>
  <si>
    <t>AP1414</t>
  </si>
  <si>
    <t>K.M.CHITTIAPPA</t>
  </si>
  <si>
    <t>TP12</t>
  </si>
  <si>
    <t>J.J.SHANTHARAJ</t>
  </si>
  <si>
    <t>GKGP1581</t>
  </si>
  <si>
    <t>S.K.AIYAPPA</t>
  </si>
  <si>
    <t>TP1</t>
  </si>
  <si>
    <t>40058</t>
  </si>
  <si>
    <t>THE PRESIDENTKRISHIKARA SWASAHAYA SANGA,PULIYERI VILLAGE, INGILIGERE POST</t>
  </si>
  <si>
    <t>16/07/2016</t>
  </si>
  <si>
    <t>40084</t>
  </si>
  <si>
    <t>THE PRESIDENTGUYYA AGSTHESWRA PRATHAMIKA KRISHI SANGA,SIDDAPURA</t>
  </si>
  <si>
    <t>43866</t>
  </si>
  <si>
    <t>C.H.ABBUBAKKERS/O AVALAKUTTI,HUNDI ,BADAGA BANGALA</t>
  </si>
  <si>
    <t>AP36</t>
  </si>
  <si>
    <t>K.P.NANUENGINEERING WORKSHOP,AMMATHI</t>
  </si>
  <si>
    <t>GKVP1573</t>
  </si>
  <si>
    <t>E.V.MIOIDEEN KUTTYS/O LATE KOYA,TURNING MECHINE</t>
  </si>
  <si>
    <t>01/03/2019</t>
  </si>
  <si>
    <t>MHP1477</t>
  </si>
  <si>
    <t>G.A.LALITHASIDDAPURA ROAD,POLLIBETTA</t>
  </si>
  <si>
    <t>01/06/2019</t>
  </si>
  <si>
    <t>SP35</t>
  </si>
  <si>
    <t>K.NANUKARADASMALL INDUSTRIES,SIDDAPUR</t>
  </si>
  <si>
    <t>06/02/2019</t>
  </si>
  <si>
    <t>VP1331</t>
  </si>
  <si>
    <t>P.R.MURUGESH S/O PONNUSWAMIBRICK FACTORY,APPAYYA SWAMY ROAD</t>
  </si>
  <si>
    <t>VP155</t>
  </si>
  <si>
    <t>SMT.K.SHARADAFLOUR MILL &amp; GRINDER,F.M.C ROAD VIRAJPET</t>
  </si>
  <si>
    <t>02/09/2020</t>
  </si>
  <si>
    <t>NJIP1</t>
  </si>
  <si>
    <t>M.M CHANGAPPA</t>
  </si>
  <si>
    <t>NP18</t>
  </si>
  <si>
    <t>M.A .AZMATHULA KHAN</t>
  </si>
  <si>
    <t>KNP71</t>
  </si>
  <si>
    <t>BA. MACHAIAH</t>
  </si>
  <si>
    <t>MRP3</t>
  </si>
  <si>
    <t>G. THUKURAM</t>
  </si>
  <si>
    <t>MKAP451</t>
  </si>
  <si>
    <t>K.K. ASHOK KUMAR</t>
  </si>
  <si>
    <t>KKBP2</t>
  </si>
  <si>
    <t>P.P. AIYYAPPA</t>
  </si>
  <si>
    <t>NP28A</t>
  </si>
  <si>
    <t>K.G PONNAPPA</t>
  </si>
  <si>
    <t>KDUP1</t>
  </si>
  <si>
    <t>C.D.GANESH</t>
  </si>
  <si>
    <t>BLP1500</t>
  </si>
  <si>
    <t>V S SUBRAMANI</t>
  </si>
  <si>
    <t>GP1522</t>
  </si>
  <si>
    <t>NAVEEN MONNAPPA</t>
  </si>
  <si>
    <t>GKGP1705</t>
  </si>
  <si>
    <t>YOUNAS PASHA,  S/O ABDUL KHUDUS</t>
  </si>
  <si>
    <t>GKSMP1578</t>
  </si>
  <si>
    <t>S.M.BASAPPA</t>
  </si>
  <si>
    <t>TSP4</t>
  </si>
  <si>
    <t>GP55</t>
  </si>
  <si>
    <t>C.A MUTHANNA</t>
  </si>
  <si>
    <t>HP15</t>
  </si>
  <si>
    <t>K.M UTHAPPA</t>
  </si>
  <si>
    <t>ARP1</t>
  </si>
  <si>
    <t>K.A.DAYANANDMANJUNATHA,RICEMILL</t>
  </si>
  <si>
    <t>BLP5</t>
  </si>
  <si>
    <t>M.R.SIRAZ AHMMEDRAJA FLOUR MILL,BILUGUNDA</t>
  </si>
  <si>
    <t>BP8</t>
  </si>
  <si>
    <t>SMT.T.A.ACCAMMAT.A.R.RICE MILL,BITTANGALA</t>
  </si>
  <si>
    <t>CDP1</t>
  </si>
  <si>
    <t>C.D.BELLIAPPAFLOUR MILL,CHEMBEBELLURE</t>
  </si>
  <si>
    <t>GKSP1648</t>
  </si>
  <si>
    <t>J.P.MOIDU KUNJI HAJIS/O LATE FAKURU,KONDANGERI HALGUNDA</t>
  </si>
  <si>
    <t>24/03/2021</t>
  </si>
  <si>
    <t>GKVP1601</t>
  </si>
  <si>
    <t>V.DEVARAJS/O VENKATESH,HEGGALA VILLAGE</t>
  </si>
  <si>
    <t>31/01/2021</t>
  </si>
  <si>
    <t>MYP1</t>
  </si>
  <si>
    <t>A.G.ACHAIHAFLOUR MILL,MYTHADI</t>
  </si>
  <si>
    <t>30/10/2018</t>
  </si>
  <si>
    <t>VP1011</t>
  </si>
  <si>
    <t>P.K.THIMMAIAHVIRAJPET,-</t>
  </si>
  <si>
    <t>30/03/2021</t>
  </si>
  <si>
    <t>VP27838</t>
  </si>
  <si>
    <t>T.M.ABDUL MALIKPANJARPET,PANJARPET</t>
  </si>
  <si>
    <t>VP91</t>
  </si>
  <si>
    <t>M.S FAROOQFAROOQ FURNITURE &amp; TOY WORKS,NEAR MUTTON  MARKET VIRAJPET</t>
  </si>
  <si>
    <t>CLUBBING NOTICE</t>
  </si>
  <si>
    <t>NO 5010/26.12.19</t>
  </si>
  <si>
    <t>ADJ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</si>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</sst>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"/>
    <numFmt numFmtId="166" formatCode="[$-409]d\-mmm\-yy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mbria"/>
      <family val="1"/>
    </font>
    <font>
      <sz val="2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8"/>
      <color theme="1"/>
      <name val="Cambria"/>
      <family val="1"/>
    </font>
    <font>
      <b/>
      <sz val="14"/>
      <color theme="1"/>
      <name val="Cambria"/>
      <family val="1"/>
    </font>
    <font>
      <b/>
      <sz val="14"/>
      <color rgb="FFFF0000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Nudi 01 e"/>
    </font>
    <font>
      <sz val="11"/>
      <color theme="1"/>
      <name val="Nudi 01 e"/>
    </font>
    <font>
      <b/>
      <sz val="14"/>
      <color rgb="FF000000"/>
      <name val="Nudi 05 e"/>
    </font>
    <font>
      <sz val="14"/>
      <color theme="1"/>
      <name val="Nudi 01 e"/>
    </font>
    <font>
      <sz val="14"/>
      <color rgb="FF000000"/>
      <name val="Nudi 05 e"/>
    </font>
    <font>
      <b/>
      <sz val="11"/>
      <color theme="1"/>
      <name val="Nudi 01 e"/>
    </font>
    <font>
      <b/>
      <sz val="14"/>
      <color rgb="FF000000"/>
      <name val="Calibri"/>
      <family val="2"/>
      <scheme val="minor"/>
    </font>
    <font>
      <b/>
      <sz val="16"/>
      <color theme="1"/>
      <name val="Nudi 01 e"/>
    </font>
    <font>
      <b/>
      <sz val="14"/>
      <color rgb="FFFF0000"/>
      <name val="Nudi 05 e"/>
    </font>
    <font>
      <b/>
      <sz val="11"/>
      <color theme="1"/>
      <name val="Calibri"/>
      <family val="2"/>
      <scheme val="minor"/>
    </font>
    <font>
      <b/>
      <sz val="18"/>
      <color rgb="FFFF0000"/>
      <name val="Cambria"/>
      <family val="1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Nudi 05 e"/>
    </font>
    <font>
      <sz val="11"/>
      <color rgb="FFFF0000"/>
      <name val="Calibri"/>
      <family val="2"/>
      <scheme val="minor"/>
    </font>
    <font>
      <sz val="14"/>
      <color rgb="FFFF0000"/>
      <name val="Cambria"/>
      <family val="1"/>
    </font>
    <font>
      <b/>
      <sz val="20"/>
      <name val="Nudi 04 e"/>
    </font>
    <font>
      <b/>
      <sz val="14"/>
      <color theme="1"/>
      <name val="Nudi 04 e"/>
    </font>
    <font>
      <sz val="16"/>
      <color rgb="FF000000"/>
      <name val="Nudi 05 e"/>
    </font>
    <font>
      <b/>
      <sz val="16"/>
      <color rgb="FF000000"/>
      <name val="Nudi 05 e"/>
    </font>
    <font>
      <sz val="16"/>
      <color theme="1"/>
      <name val="Nudi 05 e"/>
    </font>
    <font>
      <sz val="14"/>
      <color theme="1"/>
      <name val="Cambria"/>
      <family val="1"/>
      <scheme val="major"/>
    </font>
    <font>
      <b/>
      <sz val="11"/>
      <color theme="1"/>
      <name val="Cambria"/>
      <family val="1"/>
    </font>
    <font>
      <b/>
      <sz val="9"/>
      <color theme="1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1"/>
      <color rgb="FF000000"/>
      <name val="Calibri"/>
      <family val="2"/>
    </font>
    <font>
      <sz val="10"/>
      <name val="Arial"/>
      <family val="2"/>
    </font>
    <font>
      <sz val="12"/>
      <name val="Nudi 01 e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b/>
      <sz val="12"/>
      <color rgb="FF000000"/>
      <name val="Calibri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Nudi 01 e"/>
    </font>
    <font>
      <sz val="10"/>
      <color theme="1"/>
      <name val="Open Sans"/>
      <family val="2"/>
    </font>
    <font>
      <sz val="12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6">
    <xf numFmtId="0" fontId="0" fillId="0" borderId="0"/>
    <xf numFmtId="0" fontId="1" fillId="0" borderId="0"/>
    <xf numFmtId="0" fontId="12" fillId="0" borderId="0" applyBorder="0"/>
    <xf numFmtId="0" fontId="40" fillId="0" borderId="0"/>
    <xf numFmtId="0" fontId="51" fillId="0" borderId="0">
      <alignment vertical="top"/>
    </xf>
    <xf numFmtId="0" fontId="51" fillId="0" borderId="0">
      <alignment vertical="top"/>
    </xf>
  </cellStyleXfs>
  <cellXfs count="19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/>
    <xf numFmtId="2" fontId="8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15" fillId="3" borderId="2" xfId="0" applyFont="1" applyFill="1" applyBorder="1" applyAlignment="1">
      <alignment horizontal="center" vertical="center" wrapText="1"/>
    </xf>
    <xf numFmtId="2" fontId="15" fillId="3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/>
    <xf numFmtId="0" fontId="18" fillId="0" borderId="0" xfId="0" applyFont="1"/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15" fillId="4" borderId="2" xfId="0" applyFont="1" applyFill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2" fontId="15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2" fontId="10" fillId="0" borderId="12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1" xfId="0" applyFont="1" applyBorder="1"/>
    <xf numFmtId="0" fontId="20" fillId="0" borderId="4" xfId="0" applyFont="1" applyBorder="1" applyAlignment="1">
      <alignment horizontal="center"/>
    </xf>
    <xf numFmtId="0" fontId="20" fillId="0" borderId="0" xfId="0" applyFont="1"/>
    <xf numFmtId="0" fontId="24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2" fontId="17" fillId="0" borderId="3" xfId="0" applyNumberFormat="1" applyFont="1" applyBorder="1" applyAlignment="1">
      <alignment horizontal="right" vertical="center" wrapText="1"/>
    </xf>
    <xf numFmtId="2" fontId="15" fillId="3" borderId="3" xfId="0" applyNumberFormat="1" applyFont="1" applyFill="1" applyBorder="1" applyAlignment="1">
      <alignment horizontal="right" vertical="center" wrapText="1"/>
    </xf>
    <xf numFmtId="2" fontId="15" fillId="4" borderId="3" xfId="0" applyNumberFormat="1" applyFont="1" applyFill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2" fontId="16" fillId="0" borderId="2" xfId="0" applyNumberFormat="1" applyFont="1" applyBorder="1" applyAlignment="1">
      <alignment horizontal="right"/>
    </xf>
    <xf numFmtId="0" fontId="30" fillId="0" borderId="1" xfId="0" applyFont="1" applyBorder="1"/>
    <xf numFmtId="0" fontId="13" fillId="0" borderId="1" xfId="0" applyFont="1" applyBorder="1"/>
    <xf numFmtId="0" fontId="31" fillId="0" borderId="2" xfId="0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right" vertical="center" wrapText="1"/>
    </xf>
    <xf numFmtId="0" fontId="32" fillId="3" borderId="2" xfId="0" applyFont="1" applyFill="1" applyBorder="1" applyAlignment="1">
      <alignment horizontal="center" vertical="center" wrapText="1"/>
    </xf>
    <xf numFmtId="2" fontId="32" fillId="3" borderId="2" xfId="0" applyNumberFormat="1" applyFont="1" applyFill="1" applyBorder="1" applyAlignment="1">
      <alignment horizontal="right" vertical="center" wrapText="1"/>
    </xf>
    <xf numFmtId="0" fontId="33" fillId="0" borderId="2" xfId="0" applyFont="1" applyBorder="1" applyAlignment="1">
      <alignment horizontal="center"/>
    </xf>
    <xf numFmtId="2" fontId="33" fillId="0" borderId="2" xfId="0" applyNumberFormat="1" applyFont="1" applyBorder="1" applyAlignment="1">
      <alignment horizontal="right"/>
    </xf>
    <xf numFmtId="0" fontId="32" fillId="4" borderId="2" xfId="0" applyFont="1" applyFill="1" applyBorder="1" applyAlignment="1">
      <alignment horizontal="center" vertical="center" wrapText="1"/>
    </xf>
    <xf numFmtId="2" fontId="32" fillId="4" borderId="2" xfId="0" applyNumberFormat="1" applyFont="1" applyFill="1" applyBorder="1" applyAlignment="1">
      <alignment horizontal="right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right" vertical="center" wrapText="1"/>
    </xf>
    <xf numFmtId="0" fontId="34" fillId="2" borderId="2" xfId="0" applyFont="1" applyFill="1" applyBorder="1"/>
    <xf numFmtId="0" fontId="0" fillId="0" borderId="2" xfId="0" applyBorder="1"/>
    <xf numFmtId="0" fontId="35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2" xfId="0" applyFont="1" applyBorder="1"/>
    <xf numFmtId="14" fontId="0" fillId="0" borderId="2" xfId="0" applyNumberFormat="1" applyBorder="1"/>
    <xf numFmtId="0" fontId="34" fillId="2" borderId="0" xfId="0" applyFont="1" applyFill="1"/>
    <xf numFmtId="0" fontId="38" fillId="0" borderId="9" xfId="0" applyFont="1" applyBorder="1" applyAlignment="1">
      <alignment vertical="center"/>
    </xf>
    <xf numFmtId="0" fontId="0" fillId="0" borderId="2" xfId="0" applyBorder="1" applyAlignment="1">
      <alignment horizontal="center"/>
    </xf>
    <xf numFmtId="165" fontId="39" fillId="0" borderId="1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4" fillId="2" borderId="2" xfId="3" applyFont="1" applyFill="1" applyBorder="1" applyAlignment="1">
      <alignment horizontal="left"/>
    </xf>
    <xf numFmtId="0" fontId="40" fillId="0" borderId="2" xfId="3" applyBorder="1"/>
    <xf numFmtId="0" fontId="40" fillId="2" borderId="2" xfId="3" applyFill="1" applyBorder="1"/>
    <xf numFmtId="0" fontId="44" fillId="2" borderId="2" xfId="3" applyFont="1" applyFill="1" applyBorder="1" applyAlignment="1">
      <alignment horizontal="center"/>
    </xf>
    <xf numFmtId="0" fontId="43" fillId="2" borderId="2" xfId="3" applyFont="1" applyFill="1" applyBorder="1" applyAlignment="1">
      <alignment vertical="center" wrapText="1"/>
    </xf>
    <xf numFmtId="0" fontId="45" fillId="0" borderId="2" xfId="3" applyFont="1" applyBorder="1" applyAlignment="1">
      <alignment vertical="center" wrapText="1"/>
    </xf>
    <xf numFmtId="0" fontId="46" fillId="0" borderId="2" xfId="3" applyFont="1" applyBorder="1" applyAlignment="1">
      <alignment vertical="center" wrapText="1"/>
    </xf>
    <xf numFmtId="0" fontId="41" fillId="0" borderId="2" xfId="3" applyFont="1" applyBorder="1" applyAlignment="1">
      <alignment horizontal="center"/>
    </xf>
    <xf numFmtId="166" fontId="40" fillId="2" borderId="2" xfId="3" applyNumberFormat="1" applyFill="1" applyBorder="1" applyAlignment="1">
      <alignment horizontal="center"/>
    </xf>
    <xf numFmtId="166" fontId="40" fillId="0" borderId="2" xfId="3" applyNumberFormat="1" applyBorder="1" applyAlignment="1">
      <alignment horizontal="center"/>
    </xf>
    <xf numFmtId="166" fontId="42" fillId="2" borderId="2" xfId="3" applyNumberFormat="1" applyFont="1" applyFill="1" applyBorder="1" applyAlignment="1">
      <alignment horizontal="center"/>
    </xf>
    <xf numFmtId="2" fontId="47" fillId="0" borderId="12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left"/>
    </xf>
    <xf numFmtId="0" fontId="49" fillId="0" borderId="0" xfId="0" applyFont="1"/>
    <xf numFmtId="0" fontId="48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2" fillId="2" borderId="2" xfId="4" applyFont="1" applyFill="1" applyBorder="1" applyAlignment="1">
      <alignment horizontal="center"/>
    </xf>
    <xf numFmtId="0" fontId="52" fillId="2" borderId="2" xfId="4" applyFont="1" applyFill="1" applyBorder="1" applyAlignment="1"/>
    <xf numFmtId="2" fontId="52" fillId="2" borderId="2" xfId="5" applyNumberFormat="1" applyFont="1" applyFill="1" applyBorder="1" applyAlignment="1">
      <alignment horizontal="right"/>
    </xf>
    <xf numFmtId="2" fontId="50" fillId="0" borderId="2" xfId="0" applyNumberFormat="1" applyFont="1" applyBorder="1" applyAlignment="1">
      <alignment horizontal="right" vertical="center" wrapText="1"/>
    </xf>
    <xf numFmtId="14" fontId="52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/>
    </xf>
    <xf numFmtId="2" fontId="50" fillId="0" borderId="2" xfId="0" applyNumberFormat="1" applyFont="1" applyBorder="1" applyAlignment="1">
      <alignment horizontal="right" wrapText="1"/>
    </xf>
    <xf numFmtId="0" fontId="50" fillId="0" borderId="2" xfId="0" applyFont="1" applyBorder="1" applyAlignment="1">
      <alignment horizontal="center" wrapText="1"/>
    </xf>
    <xf numFmtId="0" fontId="50" fillId="0" borderId="2" xfId="0" applyFont="1" applyBorder="1"/>
    <xf numFmtId="0" fontId="50" fillId="0" borderId="2" xfId="0" applyFont="1" applyBorder="1" applyAlignment="1">
      <alignment horizontal="center"/>
    </xf>
    <xf numFmtId="2" fontId="50" fillId="0" borderId="2" xfId="0" applyNumberFormat="1" applyFont="1" applyBorder="1" applyAlignment="1">
      <alignment horizontal="right"/>
    </xf>
    <xf numFmtId="0" fontId="53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left"/>
    </xf>
    <xf numFmtId="0" fontId="52" fillId="2" borderId="2" xfId="4" applyFont="1" applyFill="1" applyBorder="1" applyAlignment="1">
      <alignment horizontal="left"/>
    </xf>
    <xf numFmtId="0" fontId="50" fillId="0" borderId="2" xfId="0" applyFont="1" applyBorder="1" applyAlignment="1">
      <alignment horizontal="left" vertical="center"/>
    </xf>
    <xf numFmtId="0" fontId="48" fillId="5" borderId="2" xfId="0" applyFont="1" applyFill="1" applyBorder="1" applyAlignment="1">
      <alignment wrapText="1"/>
    </xf>
    <xf numFmtId="2" fontId="48" fillId="5" borderId="2" xfId="0" applyNumberFormat="1" applyFont="1" applyFill="1" applyBorder="1" applyAlignment="1">
      <alignment wrapText="1"/>
    </xf>
    <xf numFmtId="0" fontId="48" fillId="5" borderId="2" xfId="0" applyFont="1" applyFill="1" applyBorder="1" applyAlignment="1">
      <alignment horizontal="center" wrapText="1"/>
    </xf>
    <xf numFmtId="2" fontId="49" fillId="0" borderId="0" xfId="0" applyNumberFormat="1" applyFont="1"/>
    <xf numFmtId="4" fontId="49" fillId="0" borderId="0" xfId="0" applyNumberFormat="1" applyFont="1"/>
    <xf numFmtId="0" fontId="0" fillId="6" borderId="0" xfId="0" applyFill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54" fillId="0" borderId="2" xfId="3" applyFont="1" applyBorder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55" fillId="7" borderId="15" xfId="0" applyFont="1" applyFill="1" applyBorder="1" applyAlignment="1">
      <alignment vertical="top" wrapText="1"/>
    </xf>
    <xf numFmtId="15" fontId="55" fillId="7" borderId="15" xfId="0" applyNumberFormat="1" applyFont="1" applyFill="1" applyBorder="1" applyAlignment="1">
      <alignment vertical="top" wrapText="1"/>
    </xf>
    <xf numFmtId="1" fontId="0" fillId="0" borderId="2" xfId="0" applyNumberFormat="1" applyBorder="1"/>
    <xf numFmtId="0" fontId="56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36" xfId="4" xr:uid="{8C72DC12-863E-462A-BA9D-DB73EFB37C23}"/>
    <cellStyle name="Normal 237" xfId="5" xr:uid="{0BB31987-6D00-49A2-BC84-51AA0C86A203}"/>
    <cellStyle name="Normal 3" xfId="3" xr:uid="{AF00C7C8-2596-4902-8750-303C31E5A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B/1.%202021-22%20DCB/1.%20MARCH%20-%202022%20Final%20DCB%20&amp;%20Annexuers/8.%20Madikeri/14062022%20MDK/Revenue_section_Annexures%20Madikeri%20Division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-2021 to Mar-2022"/>
      <sheetName val="Un-Billed Provision Format-1"/>
      <sheetName val="Anx-13 DCB"/>
      <sheetName val="Annx 13a "/>
      <sheetName val="Annx 13 b "/>
      <sheetName val="Annx 13 c "/>
      <sheetName val="Subsidy Bill "/>
      <sheetName val="Anx 13d"/>
      <sheetName val="Annx 14b "/>
      <sheetName val="Annx 14a "/>
      <sheetName val="Annx 15a "/>
      <sheetName val="Annx 15bI&amp;II "/>
      <sheetName val="Annex 15 c "/>
      <sheetName val="Annex 15 c (i) "/>
      <sheetName val="Annex 15 c (ii) "/>
      <sheetName val="Annex-16"/>
      <sheetName val="Annx 17"/>
      <sheetName val="Annex 17 (i)"/>
      <sheetName val="Annx 17a "/>
      <sheetName val="Annex 17b "/>
      <sheetName val="Annx 18"/>
      <sheetName val="Annex 35a(I) FL "/>
      <sheetName val="Annex 35a(II) OL "/>
      <sheetName val="Appendix G"/>
      <sheetName val="HT DCB"/>
      <sheetName val="Solar Rebate"/>
      <sheetName val="Solar Roof Top"/>
      <sheetName val="Solar Roof Top "/>
      <sheetName val="D SRTPV(Govt)"/>
      <sheetName val="D SRTPV(Others)"/>
      <sheetName val="Gov Dept Dues"/>
      <sheetName val="Govt Dept dues RRNo"/>
      <sheetName val="Cash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1">
          <cell r="L61">
            <v>13369286.999999987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9A76-0ABA-4CB3-8AC6-8B1ED69C02AC}">
  <sheetPr filterMode="1"/>
  <dimension ref="B2:K3893"/>
  <sheetViews>
    <sheetView workbookViewId="0">
      <selection activeCell="D3859" sqref="D11:E3859"/>
    </sheetView>
  </sheetViews>
  <sheetFormatPr defaultRowHeight="15.75" x14ac:dyDescent="0.25"/>
  <cols>
    <col min="1" max="1" width="4.42578125" style="127" customWidth="1"/>
    <col min="2" max="2" width="10.28515625" style="127" customWidth="1"/>
    <col min="3" max="3" width="14.140625" style="127" customWidth="1"/>
    <col min="4" max="4" width="19.85546875" style="127" customWidth="1"/>
    <col min="5" max="5" width="16.7109375" style="127" customWidth="1"/>
    <col min="6" max="6" width="34.5703125" style="127" customWidth="1"/>
    <col min="7" max="7" width="16.28515625" style="127" customWidth="1"/>
    <col min="8" max="8" width="15.42578125" style="127" customWidth="1"/>
    <col min="9" max="9" width="13.42578125" style="127" customWidth="1"/>
    <col min="10" max="10" width="16.42578125" style="127" customWidth="1"/>
    <col min="11" max="11" width="15.7109375" style="127" customWidth="1"/>
    <col min="12" max="258" width="9.140625" style="127"/>
    <col min="259" max="259" width="4.42578125" style="127" customWidth="1"/>
    <col min="260" max="260" width="10.28515625" style="127" customWidth="1"/>
    <col min="261" max="261" width="19.85546875" style="127" customWidth="1"/>
    <col min="262" max="262" width="16.7109375" style="127" customWidth="1"/>
    <col min="263" max="263" width="21.85546875" style="127" customWidth="1"/>
    <col min="264" max="264" width="14.140625" style="127" customWidth="1"/>
    <col min="265" max="265" width="13" style="127" customWidth="1"/>
    <col min="266" max="266" width="15.7109375" style="127" customWidth="1"/>
    <col min="267" max="267" width="19.42578125" style="127" customWidth="1"/>
    <col min="268" max="514" width="9.140625" style="127"/>
    <col min="515" max="515" width="4.42578125" style="127" customWidth="1"/>
    <col min="516" max="516" width="10.28515625" style="127" customWidth="1"/>
    <col min="517" max="517" width="19.85546875" style="127" customWidth="1"/>
    <col min="518" max="518" width="16.7109375" style="127" customWidth="1"/>
    <col min="519" max="519" width="21.85546875" style="127" customWidth="1"/>
    <col min="520" max="520" width="14.140625" style="127" customWidth="1"/>
    <col min="521" max="521" width="13" style="127" customWidth="1"/>
    <col min="522" max="522" width="15.7109375" style="127" customWidth="1"/>
    <col min="523" max="523" width="19.42578125" style="127" customWidth="1"/>
    <col min="524" max="770" width="9.140625" style="127"/>
    <col min="771" max="771" width="4.42578125" style="127" customWidth="1"/>
    <col min="772" max="772" width="10.28515625" style="127" customWidth="1"/>
    <col min="773" max="773" width="19.85546875" style="127" customWidth="1"/>
    <col min="774" max="774" width="16.7109375" style="127" customWidth="1"/>
    <col min="775" max="775" width="21.85546875" style="127" customWidth="1"/>
    <col min="776" max="776" width="14.140625" style="127" customWidth="1"/>
    <col min="777" max="777" width="13" style="127" customWidth="1"/>
    <col min="778" max="778" width="15.7109375" style="127" customWidth="1"/>
    <col min="779" max="779" width="19.42578125" style="127" customWidth="1"/>
    <col min="780" max="1026" width="9.140625" style="127"/>
    <col min="1027" max="1027" width="4.42578125" style="127" customWidth="1"/>
    <col min="1028" max="1028" width="10.28515625" style="127" customWidth="1"/>
    <col min="1029" max="1029" width="19.85546875" style="127" customWidth="1"/>
    <col min="1030" max="1030" width="16.7109375" style="127" customWidth="1"/>
    <col min="1031" max="1031" width="21.85546875" style="127" customWidth="1"/>
    <col min="1032" max="1032" width="14.140625" style="127" customWidth="1"/>
    <col min="1033" max="1033" width="13" style="127" customWidth="1"/>
    <col min="1034" max="1034" width="15.7109375" style="127" customWidth="1"/>
    <col min="1035" max="1035" width="19.42578125" style="127" customWidth="1"/>
    <col min="1036" max="1282" width="9.140625" style="127"/>
    <col min="1283" max="1283" width="4.42578125" style="127" customWidth="1"/>
    <col min="1284" max="1284" width="10.28515625" style="127" customWidth="1"/>
    <col min="1285" max="1285" width="19.85546875" style="127" customWidth="1"/>
    <col min="1286" max="1286" width="16.7109375" style="127" customWidth="1"/>
    <col min="1287" max="1287" width="21.85546875" style="127" customWidth="1"/>
    <col min="1288" max="1288" width="14.140625" style="127" customWidth="1"/>
    <col min="1289" max="1289" width="13" style="127" customWidth="1"/>
    <col min="1290" max="1290" width="15.7109375" style="127" customWidth="1"/>
    <col min="1291" max="1291" width="19.42578125" style="127" customWidth="1"/>
    <col min="1292" max="1538" width="9.140625" style="127"/>
    <col min="1539" max="1539" width="4.42578125" style="127" customWidth="1"/>
    <col min="1540" max="1540" width="10.28515625" style="127" customWidth="1"/>
    <col min="1541" max="1541" width="19.85546875" style="127" customWidth="1"/>
    <col min="1542" max="1542" width="16.7109375" style="127" customWidth="1"/>
    <col min="1543" max="1543" width="21.85546875" style="127" customWidth="1"/>
    <col min="1544" max="1544" width="14.140625" style="127" customWidth="1"/>
    <col min="1545" max="1545" width="13" style="127" customWidth="1"/>
    <col min="1546" max="1546" width="15.7109375" style="127" customWidth="1"/>
    <col min="1547" max="1547" width="19.42578125" style="127" customWidth="1"/>
    <col min="1548" max="1794" width="9.140625" style="127"/>
    <col min="1795" max="1795" width="4.42578125" style="127" customWidth="1"/>
    <col min="1796" max="1796" width="10.28515625" style="127" customWidth="1"/>
    <col min="1797" max="1797" width="19.85546875" style="127" customWidth="1"/>
    <col min="1798" max="1798" width="16.7109375" style="127" customWidth="1"/>
    <col min="1799" max="1799" width="21.85546875" style="127" customWidth="1"/>
    <col min="1800" max="1800" width="14.140625" style="127" customWidth="1"/>
    <col min="1801" max="1801" width="13" style="127" customWidth="1"/>
    <col min="1802" max="1802" width="15.7109375" style="127" customWidth="1"/>
    <col min="1803" max="1803" width="19.42578125" style="127" customWidth="1"/>
    <col min="1804" max="2050" width="9.140625" style="127"/>
    <col min="2051" max="2051" width="4.42578125" style="127" customWidth="1"/>
    <col min="2052" max="2052" width="10.28515625" style="127" customWidth="1"/>
    <col min="2053" max="2053" width="19.85546875" style="127" customWidth="1"/>
    <col min="2054" max="2054" width="16.7109375" style="127" customWidth="1"/>
    <col min="2055" max="2055" width="21.85546875" style="127" customWidth="1"/>
    <col min="2056" max="2056" width="14.140625" style="127" customWidth="1"/>
    <col min="2057" max="2057" width="13" style="127" customWidth="1"/>
    <col min="2058" max="2058" width="15.7109375" style="127" customWidth="1"/>
    <col min="2059" max="2059" width="19.42578125" style="127" customWidth="1"/>
    <col min="2060" max="2306" width="9.140625" style="127"/>
    <col min="2307" max="2307" width="4.42578125" style="127" customWidth="1"/>
    <col min="2308" max="2308" width="10.28515625" style="127" customWidth="1"/>
    <col min="2309" max="2309" width="19.85546875" style="127" customWidth="1"/>
    <col min="2310" max="2310" width="16.7109375" style="127" customWidth="1"/>
    <col min="2311" max="2311" width="21.85546875" style="127" customWidth="1"/>
    <col min="2312" max="2312" width="14.140625" style="127" customWidth="1"/>
    <col min="2313" max="2313" width="13" style="127" customWidth="1"/>
    <col min="2314" max="2314" width="15.7109375" style="127" customWidth="1"/>
    <col min="2315" max="2315" width="19.42578125" style="127" customWidth="1"/>
    <col min="2316" max="2562" width="9.140625" style="127"/>
    <col min="2563" max="2563" width="4.42578125" style="127" customWidth="1"/>
    <col min="2564" max="2564" width="10.28515625" style="127" customWidth="1"/>
    <col min="2565" max="2565" width="19.85546875" style="127" customWidth="1"/>
    <col min="2566" max="2566" width="16.7109375" style="127" customWidth="1"/>
    <col min="2567" max="2567" width="21.85546875" style="127" customWidth="1"/>
    <col min="2568" max="2568" width="14.140625" style="127" customWidth="1"/>
    <col min="2569" max="2569" width="13" style="127" customWidth="1"/>
    <col min="2570" max="2570" width="15.7109375" style="127" customWidth="1"/>
    <col min="2571" max="2571" width="19.42578125" style="127" customWidth="1"/>
    <col min="2572" max="2818" width="9.140625" style="127"/>
    <col min="2819" max="2819" width="4.42578125" style="127" customWidth="1"/>
    <col min="2820" max="2820" width="10.28515625" style="127" customWidth="1"/>
    <col min="2821" max="2821" width="19.85546875" style="127" customWidth="1"/>
    <col min="2822" max="2822" width="16.7109375" style="127" customWidth="1"/>
    <col min="2823" max="2823" width="21.85546875" style="127" customWidth="1"/>
    <col min="2824" max="2824" width="14.140625" style="127" customWidth="1"/>
    <col min="2825" max="2825" width="13" style="127" customWidth="1"/>
    <col min="2826" max="2826" width="15.7109375" style="127" customWidth="1"/>
    <col min="2827" max="2827" width="19.42578125" style="127" customWidth="1"/>
    <col min="2828" max="3074" width="9.140625" style="127"/>
    <col min="3075" max="3075" width="4.42578125" style="127" customWidth="1"/>
    <col min="3076" max="3076" width="10.28515625" style="127" customWidth="1"/>
    <col min="3077" max="3077" width="19.85546875" style="127" customWidth="1"/>
    <col min="3078" max="3078" width="16.7109375" style="127" customWidth="1"/>
    <col min="3079" max="3079" width="21.85546875" style="127" customWidth="1"/>
    <col min="3080" max="3080" width="14.140625" style="127" customWidth="1"/>
    <col min="3081" max="3081" width="13" style="127" customWidth="1"/>
    <col min="3082" max="3082" width="15.7109375" style="127" customWidth="1"/>
    <col min="3083" max="3083" width="19.42578125" style="127" customWidth="1"/>
    <col min="3084" max="3330" width="9.140625" style="127"/>
    <col min="3331" max="3331" width="4.42578125" style="127" customWidth="1"/>
    <col min="3332" max="3332" width="10.28515625" style="127" customWidth="1"/>
    <col min="3333" max="3333" width="19.85546875" style="127" customWidth="1"/>
    <col min="3334" max="3334" width="16.7109375" style="127" customWidth="1"/>
    <col min="3335" max="3335" width="21.85546875" style="127" customWidth="1"/>
    <col min="3336" max="3336" width="14.140625" style="127" customWidth="1"/>
    <col min="3337" max="3337" width="13" style="127" customWidth="1"/>
    <col min="3338" max="3338" width="15.7109375" style="127" customWidth="1"/>
    <col min="3339" max="3339" width="19.42578125" style="127" customWidth="1"/>
    <col min="3340" max="3586" width="9.140625" style="127"/>
    <col min="3587" max="3587" width="4.42578125" style="127" customWidth="1"/>
    <col min="3588" max="3588" width="10.28515625" style="127" customWidth="1"/>
    <col min="3589" max="3589" width="19.85546875" style="127" customWidth="1"/>
    <col min="3590" max="3590" width="16.7109375" style="127" customWidth="1"/>
    <col min="3591" max="3591" width="21.85546875" style="127" customWidth="1"/>
    <col min="3592" max="3592" width="14.140625" style="127" customWidth="1"/>
    <col min="3593" max="3593" width="13" style="127" customWidth="1"/>
    <col min="3594" max="3594" width="15.7109375" style="127" customWidth="1"/>
    <col min="3595" max="3595" width="19.42578125" style="127" customWidth="1"/>
    <col min="3596" max="3842" width="9.140625" style="127"/>
    <col min="3843" max="3843" width="4.42578125" style="127" customWidth="1"/>
    <col min="3844" max="3844" width="10.28515625" style="127" customWidth="1"/>
    <col min="3845" max="3845" width="19.85546875" style="127" customWidth="1"/>
    <col min="3846" max="3846" width="16.7109375" style="127" customWidth="1"/>
    <col min="3847" max="3847" width="21.85546875" style="127" customWidth="1"/>
    <col min="3848" max="3848" width="14.140625" style="127" customWidth="1"/>
    <col min="3849" max="3849" width="13" style="127" customWidth="1"/>
    <col min="3850" max="3850" width="15.7109375" style="127" customWidth="1"/>
    <col min="3851" max="3851" width="19.42578125" style="127" customWidth="1"/>
    <col min="3852" max="4098" width="9.140625" style="127"/>
    <col min="4099" max="4099" width="4.42578125" style="127" customWidth="1"/>
    <col min="4100" max="4100" width="10.28515625" style="127" customWidth="1"/>
    <col min="4101" max="4101" width="19.85546875" style="127" customWidth="1"/>
    <col min="4102" max="4102" width="16.7109375" style="127" customWidth="1"/>
    <col min="4103" max="4103" width="21.85546875" style="127" customWidth="1"/>
    <col min="4104" max="4104" width="14.140625" style="127" customWidth="1"/>
    <col min="4105" max="4105" width="13" style="127" customWidth="1"/>
    <col min="4106" max="4106" width="15.7109375" style="127" customWidth="1"/>
    <col min="4107" max="4107" width="19.42578125" style="127" customWidth="1"/>
    <col min="4108" max="4354" width="9.140625" style="127"/>
    <col min="4355" max="4355" width="4.42578125" style="127" customWidth="1"/>
    <col min="4356" max="4356" width="10.28515625" style="127" customWidth="1"/>
    <col min="4357" max="4357" width="19.85546875" style="127" customWidth="1"/>
    <col min="4358" max="4358" width="16.7109375" style="127" customWidth="1"/>
    <col min="4359" max="4359" width="21.85546875" style="127" customWidth="1"/>
    <col min="4360" max="4360" width="14.140625" style="127" customWidth="1"/>
    <col min="4361" max="4361" width="13" style="127" customWidth="1"/>
    <col min="4362" max="4362" width="15.7109375" style="127" customWidth="1"/>
    <col min="4363" max="4363" width="19.42578125" style="127" customWidth="1"/>
    <col min="4364" max="4610" width="9.140625" style="127"/>
    <col min="4611" max="4611" width="4.42578125" style="127" customWidth="1"/>
    <col min="4612" max="4612" width="10.28515625" style="127" customWidth="1"/>
    <col min="4613" max="4613" width="19.85546875" style="127" customWidth="1"/>
    <col min="4614" max="4614" width="16.7109375" style="127" customWidth="1"/>
    <col min="4615" max="4615" width="21.85546875" style="127" customWidth="1"/>
    <col min="4616" max="4616" width="14.140625" style="127" customWidth="1"/>
    <col min="4617" max="4617" width="13" style="127" customWidth="1"/>
    <col min="4618" max="4618" width="15.7109375" style="127" customWidth="1"/>
    <col min="4619" max="4619" width="19.42578125" style="127" customWidth="1"/>
    <col min="4620" max="4866" width="9.140625" style="127"/>
    <col min="4867" max="4867" width="4.42578125" style="127" customWidth="1"/>
    <col min="4868" max="4868" width="10.28515625" style="127" customWidth="1"/>
    <col min="4869" max="4869" width="19.85546875" style="127" customWidth="1"/>
    <col min="4870" max="4870" width="16.7109375" style="127" customWidth="1"/>
    <col min="4871" max="4871" width="21.85546875" style="127" customWidth="1"/>
    <col min="4872" max="4872" width="14.140625" style="127" customWidth="1"/>
    <col min="4873" max="4873" width="13" style="127" customWidth="1"/>
    <col min="4874" max="4874" width="15.7109375" style="127" customWidth="1"/>
    <col min="4875" max="4875" width="19.42578125" style="127" customWidth="1"/>
    <col min="4876" max="5122" width="9.140625" style="127"/>
    <col min="5123" max="5123" width="4.42578125" style="127" customWidth="1"/>
    <col min="5124" max="5124" width="10.28515625" style="127" customWidth="1"/>
    <col min="5125" max="5125" width="19.85546875" style="127" customWidth="1"/>
    <col min="5126" max="5126" width="16.7109375" style="127" customWidth="1"/>
    <col min="5127" max="5127" width="21.85546875" style="127" customWidth="1"/>
    <col min="5128" max="5128" width="14.140625" style="127" customWidth="1"/>
    <col min="5129" max="5129" width="13" style="127" customWidth="1"/>
    <col min="5130" max="5130" width="15.7109375" style="127" customWidth="1"/>
    <col min="5131" max="5131" width="19.42578125" style="127" customWidth="1"/>
    <col min="5132" max="5378" width="9.140625" style="127"/>
    <col min="5379" max="5379" width="4.42578125" style="127" customWidth="1"/>
    <col min="5380" max="5380" width="10.28515625" style="127" customWidth="1"/>
    <col min="5381" max="5381" width="19.85546875" style="127" customWidth="1"/>
    <col min="5382" max="5382" width="16.7109375" style="127" customWidth="1"/>
    <col min="5383" max="5383" width="21.85546875" style="127" customWidth="1"/>
    <col min="5384" max="5384" width="14.140625" style="127" customWidth="1"/>
    <col min="5385" max="5385" width="13" style="127" customWidth="1"/>
    <col min="5386" max="5386" width="15.7109375" style="127" customWidth="1"/>
    <col min="5387" max="5387" width="19.42578125" style="127" customWidth="1"/>
    <col min="5388" max="5634" width="9.140625" style="127"/>
    <col min="5635" max="5635" width="4.42578125" style="127" customWidth="1"/>
    <col min="5636" max="5636" width="10.28515625" style="127" customWidth="1"/>
    <col min="5637" max="5637" width="19.85546875" style="127" customWidth="1"/>
    <col min="5638" max="5638" width="16.7109375" style="127" customWidth="1"/>
    <col min="5639" max="5639" width="21.85546875" style="127" customWidth="1"/>
    <col min="5640" max="5640" width="14.140625" style="127" customWidth="1"/>
    <col min="5641" max="5641" width="13" style="127" customWidth="1"/>
    <col min="5642" max="5642" width="15.7109375" style="127" customWidth="1"/>
    <col min="5643" max="5643" width="19.42578125" style="127" customWidth="1"/>
    <col min="5644" max="5890" width="9.140625" style="127"/>
    <col min="5891" max="5891" width="4.42578125" style="127" customWidth="1"/>
    <col min="5892" max="5892" width="10.28515625" style="127" customWidth="1"/>
    <col min="5893" max="5893" width="19.85546875" style="127" customWidth="1"/>
    <col min="5894" max="5894" width="16.7109375" style="127" customWidth="1"/>
    <col min="5895" max="5895" width="21.85546875" style="127" customWidth="1"/>
    <col min="5896" max="5896" width="14.140625" style="127" customWidth="1"/>
    <col min="5897" max="5897" width="13" style="127" customWidth="1"/>
    <col min="5898" max="5898" width="15.7109375" style="127" customWidth="1"/>
    <col min="5899" max="5899" width="19.42578125" style="127" customWidth="1"/>
    <col min="5900" max="6146" width="9.140625" style="127"/>
    <col min="6147" max="6147" width="4.42578125" style="127" customWidth="1"/>
    <col min="6148" max="6148" width="10.28515625" style="127" customWidth="1"/>
    <col min="6149" max="6149" width="19.85546875" style="127" customWidth="1"/>
    <col min="6150" max="6150" width="16.7109375" style="127" customWidth="1"/>
    <col min="6151" max="6151" width="21.85546875" style="127" customWidth="1"/>
    <col min="6152" max="6152" width="14.140625" style="127" customWidth="1"/>
    <col min="6153" max="6153" width="13" style="127" customWidth="1"/>
    <col min="6154" max="6154" width="15.7109375" style="127" customWidth="1"/>
    <col min="6155" max="6155" width="19.42578125" style="127" customWidth="1"/>
    <col min="6156" max="6402" width="9.140625" style="127"/>
    <col min="6403" max="6403" width="4.42578125" style="127" customWidth="1"/>
    <col min="6404" max="6404" width="10.28515625" style="127" customWidth="1"/>
    <col min="6405" max="6405" width="19.85546875" style="127" customWidth="1"/>
    <col min="6406" max="6406" width="16.7109375" style="127" customWidth="1"/>
    <col min="6407" max="6407" width="21.85546875" style="127" customWidth="1"/>
    <col min="6408" max="6408" width="14.140625" style="127" customWidth="1"/>
    <col min="6409" max="6409" width="13" style="127" customWidth="1"/>
    <col min="6410" max="6410" width="15.7109375" style="127" customWidth="1"/>
    <col min="6411" max="6411" width="19.42578125" style="127" customWidth="1"/>
    <col min="6412" max="6658" width="9.140625" style="127"/>
    <col min="6659" max="6659" width="4.42578125" style="127" customWidth="1"/>
    <col min="6660" max="6660" width="10.28515625" style="127" customWidth="1"/>
    <col min="6661" max="6661" width="19.85546875" style="127" customWidth="1"/>
    <col min="6662" max="6662" width="16.7109375" style="127" customWidth="1"/>
    <col min="6663" max="6663" width="21.85546875" style="127" customWidth="1"/>
    <col min="6664" max="6664" width="14.140625" style="127" customWidth="1"/>
    <col min="6665" max="6665" width="13" style="127" customWidth="1"/>
    <col min="6666" max="6666" width="15.7109375" style="127" customWidth="1"/>
    <col min="6667" max="6667" width="19.42578125" style="127" customWidth="1"/>
    <col min="6668" max="6914" width="9.140625" style="127"/>
    <col min="6915" max="6915" width="4.42578125" style="127" customWidth="1"/>
    <col min="6916" max="6916" width="10.28515625" style="127" customWidth="1"/>
    <col min="6917" max="6917" width="19.85546875" style="127" customWidth="1"/>
    <col min="6918" max="6918" width="16.7109375" style="127" customWidth="1"/>
    <col min="6919" max="6919" width="21.85546875" style="127" customWidth="1"/>
    <col min="6920" max="6920" width="14.140625" style="127" customWidth="1"/>
    <col min="6921" max="6921" width="13" style="127" customWidth="1"/>
    <col min="6922" max="6922" width="15.7109375" style="127" customWidth="1"/>
    <col min="6923" max="6923" width="19.42578125" style="127" customWidth="1"/>
    <col min="6924" max="7170" width="9.140625" style="127"/>
    <col min="7171" max="7171" width="4.42578125" style="127" customWidth="1"/>
    <col min="7172" max="7172" width="10.28515625" style="127" customWidth="1"/>
    <col min="7173" max="7173" width="19.85546875" style="127" customWidth="1"/>
    <col min="7174" max="7174" width="16.7109375" style="127" customWidth="1"/>
    <col min="7175" max="7175" width="21.85546875" style="127" customWidth="1"/>
    <col min="7176" max="7176" width="14.140625" style="127" customWidth="1"/>
    <col min="7177" max="7177" width="13" style="127" customWidth="1"/>
    <col min="7178" max="7178" width="15.7109375" style="127" customWidth="1"/>
    <col min="7179" max="7179" width="19.42578125" style="127" customWidth="1"/>
    <col min="7180" max="7426" width="9.140625" style="127"/>
    <col min="7427" max="7427" width="4.42578125" style="127" customWidth="1"/>
    <col min="7428" max="7428" width="10.28515625" style="127" customWidth="1"/>
    <col min="7429" max="7429" width="19.85546875" style="127" customWidth="1"/>
    <col min="7430" max="7430" width="16.7109375" style="127" customWidth="1"/>
    <col min="7431" max="7431" width="21.85546875" style="127" customWidth="1"/>
    <col min="7432" max="7432" width="14.140625" style="127" customWidth="1"/>
    <col min="7433" max="7433" width="13" style="127" customWidth="1"/>
    <col min="7434" max="7434" width="15.7109375" style="127" customWidth="1"/>
    <col min="7435" max="7435" width="19.42578125" style="127" customWidth="1"/>
    <col min="7436" max="7682" width="9.140625" style="127"/>
    <col min="7683" max="7683" width="4.42578125" style="127" customWidth="1"/>
    <col min="7684" max="7684" width="10.28515625" style="127" customWidth="1"/>
    <col min="7685" max="7685" width="19.85546875" style="127" customWidth="1"/>
    <col min="7686" max="7686" width="16.7109375" style="127" customWidth="1"/>
    <col min="7687" max="7687" width="21.85546875" style="127" customWidth="1"/>
    <col min="7688" max="7688" width="14.140625" style="127" customWidth="1"/>
    <col min="7689" max="7689" width="13" style="127" customWidth="1"/>
    <col min="7690" max="7690" width="15.7109375" style="127" customWidth="1"/>
    <col min="7691" max="7691" width="19.42578125" style="127" customWidth="1"/>
    <col min="7692" max="7938" width="9.140625" style="127"/>
    <col min="7939" max="7939" width="4.42578125" style="127" customWidth="1"/>
    <col min="7940" max="7940" width="10.28515625" style="127" customWidth="1"/>
    <col min="7941" max="7941" width="19.85546875" style="127" customWidth="1"/>
    <col min="7942" max="7942" width="16.7109375" style="127" customWidth="1"/>
    <col min="7943" max="7943" width="21.85546875" style="127" customWidth="1"/>
    <col min="7944" max="7944" width="14.140625" style="127" customWidth="1"/>
    <col min="7945" max="7945" width="13" style="127" customWidth="1"/>
    <col min="7946" max="7946" width="15.7109375" style="127" customWidth="1"/>
    <col min="7947" max="7947" width="19.42578125" style="127" customWidth="1"/>
    <col min="7948" max="8194" width="9.140625" style="127"/>
    <col min="8195" max="8195" width="4.42578125" style="127" customWidth="1"/>
    <col min="8196" max="8196" width="10.28515625" style="127" customWidth="1"/>
    <col min="8197" max="8197" width="19.85546875" style="127" customWidth="1"/>
    <col min="8198" max="8198" width="16.7109375" style="127" customWidth="1"/>
    <col min="8199" max="8199" width="21.85546875" style="127" customWidth="1"/>
    <col min="8200" max="8200" width="14.140625" style="127" customWidth="1"/>
    <col min="8201" max="8201" width="13" style="127" customWidth="1"/>
    <col min="8202" max="8202" width="15.7109375" style="127" customWidth="1"/>
    <col min="8203" max="8203" width="19.42578125" style="127" customWidth="1"/>
    <col min="8204" max="8450" width="9.140625" style="127"/>
    <col min="8451" max="8451" width="4.42578125" style="127" customWidth="1"/>
    <col min="8452" max="8452" width="10.28515625" style="127" customWidth="1"/>
    <col min="8453" max="8453" width="19.85546875" style="127" customWidth="1"/>
    <col min="8454" max="8454" width="16.7109375" style="127" customWidth="1"/>
    <col min="8455" max="8455" width="21.85546875" style="127" customWidth="1"/>
    <col min="8456" max="8456" width="14.140625" style="127" customWidth="1"/>
    <col min="8457" max="8457" width="13" style="127" customWidth="1"/>
    <col min="8458" max="8458" width="15.7109375" style="127" customWidth="1"/>
    <col min="8459" max="8459" width="19.42578125" style="127" customWidth="1"/>
    <col min="8460" max="8706" width="9.140625" style="127"/>
    <col min="8707" max="8707" width="4.42578125" style="127" customWidth="1"/>
    <col min="8708" max="8708" width="10.28515625" style="127" customWidth="1"/>
    <col min="8709" max="8709" width="19.85546875" style="127" customWidth="1"/>
    <col min="8710" max="8710" width="16.7109375" style="127" customWidth="1"/>
    <col min="8711" max="8711" width="21.85546875" style="127" customWidth="1"/>
    <col min="8712" max="8712" width="14.140625" style="127" customWidth="1"/>
    <col min="8713" max="8713" width="13" style="127" customWidth="1"/>
    <col min="8714" max="8714" width="15.7109375" style="127" customWidth="1"/>
    <col min="8715" max="8715" width="19.42578125" style="127" customWidth="1"/>
    <col min="8716" max="8962" width="9.140625" style="127"/>
    <col min="8963" max="8963" width="4.42578125" style="127" customWidth="1"/>
    <col min="8964" max="8964" width="10.28515625" style="127" customWidth="1"/>
    <col min="8965" max="8965" width="19.85546875" style="127" customWidth="1"/>
    <col min="8966" max="8966" width="16.7109375" style="127" customWidth="1"/>
    <col min="8967" max="8967" width="21.85546875" style="127" customWidth="1"/>
    <col min="8968" max="8968" width="14.140625" style="127" customWidth="1"/>
    <col min="8969" max="8969" width="13" style="127" customWidth="1"/>
    <col min="8970" max="8970" width="15.7109375" style="127" customWidth="1"/>
    <col min="8971" max="8971" width="19.42578125" style="127" customWidth="1"/>
    <col min="8972" max="9218" width="9.140625" style="127"/>
    <col min="9219" max="9219" width="4.42578125" style="127" customWidth="1"/>
    <col min="9220" max="9220" width="10.28515625" style="127" customWidth="1"/>
    <col min="9221" max="9221" width="19.85546875" style="127" customWidth="1"/>
    <col min="9222" max="9222" width="16.7109375" style="127" customWidth="1"/>
    <col min="9223" max="9223" width="21.85546875" style="127" customWidth="1"/>
    <col min="9224" max="9224" width="14.140625" style="127" customWidth="1"/>
    <col min="9225" max="9225" width="13" style="127" customWidth="1"/>
    <col min="9226" max="9226" width="15.7109375" style="127" customWidth="1"/>
    <col min="9227" max="9227" width="19.42578125" style="127" customWidth="1"/>
    <col min="9228" max="9474" width="9.140625" style="127"/>
    <col min="9475" max="9475" width="4.42578125" style="127" customWidth="1"/>
    <col min="9476" max="9476" width="10.28515625" style="127" customWidth="1"/>
    <col min="9477" max="9477" width="19.85546875" style="127" customWidth="1"/>
    <col min="9478" max="9478" width="16.7109375" style="127" customWidth="1"/>
    <col min="9479" max="9479" width="21.85546875" style="127" customWidth="1"/>
    <col min="9480" max="9480" width="14.140625" style="127" customWidth="1"/>
    <col min="9481" max="9481" width="13" style="127" customWidth="1"/>
    <col min="9482" max="9482" width="15.7109375" style="127" customWidth="1"/>
    <col min="9483" max="9483" width="19.42578125" style="127" customWidth="1"/>
    <col min="9484" max="9730" width="9.140625" style="127"/>
    <col min="9731" max="9731" width="4.42578125" style="127" customWidth="1"/>
    <col min="9732" max="9732" width="10.28515625" style="127" customWidth="1"/>
    <col min="9733" max="9733" width="19.85546875" style="127" customWidth="1"/>
    <col min="9734" max="9734" width="16.7109375" style="127" customWidth="1"/>
    <col min="9735" max="9735" width="21.85546875" style="127" customWidth="1"/>
    <col min="9736" max="9736" width="14.140625" style="127" customWidth="1"/>
    <col min="9737" max="9737" width="13" style="127" customWidth="1"/>
    <col min="9738" max="9738" width="15.7109375" style="127" customWidth="1"/>
    <col min="9739" max="9739" width="19.42578125" style="127" customWidth="1"/>
    <col min="9740" max="9986" width="9.140625" style="127"/>
    <col min="9987" max="9987" width="4.42578125" style="127" customWidth="1"/>
    <col min="9988" max="9988" width="10.28515625" style="127" customWidth="1"/>
    <col min="9989" max="9989" width="19.85546875" style="127" customWidth="1"/>
    <col min="9990" max="9990" width="16.7109375" style="127" customWidth="1"/>
    <col min="9991" max="9991" width="21.85546875" style="127" customWidth="1"/>
    <col min="9992" max="9992" width="14.140625" style="127" customWidth="1"/>
    <col min="9993" max="9993" width="13" style="127" customWidth="1"/>
    <col min="9994" max="9994" width="15.7109375" style="127" customWidth="1"/>
    <col min="9995" max="9995" width="19.42578125" style="127" customWidth="1"/>
    <col min="9996" max="10242" width="9.140625" style="127"/>
    <col min="10243" max="10243" width="4.42578125" style="127" customWidth="1"/>
    <col min="10244" max="10244" width="10.28515625" style="127" customWidth="1"/>
    <col min="10245" max="10245" width="19.85546875" style="127" customWidth="1"/>
    <col min="10246" max="10246" width="16.7109375" style="127" customWidth="1"/>
    <col min="10247" max="10247" width="21.85546875" style="127" customWidth="1"/>
    <col min="10248" max="10248" width="14.140625" style="127" customWidth="1"/>
    <col min="10249" max="10249" width="13" style="127" customWidth="1"/>
    <col min="10250" max="10250" width="15.7109375" style="127" customWidth="1"/>
    <col min="10251" max="10251" width="19.42578125" style="127" customWidth="1"/>
    <col min="10252" max="10498" width="9.140625" style="127"/>
    <col min="10499" max="10499" width="4.42578125" style="127" customWidth="1"/>
    <col min="10500" max="10500" width="10.28515625" style="127" customWidth="1"/>
    <col min="10501" max="10501" width="19.85546875" style="127" customWidth="1"/>
    <col min="10502" max="10502" width="16.7109375" style="127" customWidth="1"/>
    <col min="10503" max="10503" width="21.85546875" style="127" customWidth="1"/>
    <col min="10504" max="10504" width="14.140625" style="127" customWidth="1"/>
    <col min="10505" max="10505" width="13" style="127" customWidth="1"/>
    <col min="10506" max="10506" width="15.7109375" style="127" customWidth="1"/>
    <col min="10507" max="10507" width="19.42578125" style="127" customWidth="1"/>
    <col min="10508" max="10754" width="9.140625" style="127"/>
    <col min="10755" max="10755" width="4.42578125" style="127" customWidth="1"/>
    <col min="10756" max="10756" width="10.28515625" style="127" customWidth="1"/>
    <col min="10757" max="10757" width="19.85546875" style="127" customWidth="1"/>
    <col min="10758" max="10758" width="16.7109375" style="127" customWidth="1"/>
    <col min="10759" max="10759" width="21.85546875" style="127" customWidth="1"/>
    <col min="10760" max="10760" width="14.140625" style="127" customWidth="1"/>
    <col min="10761" max="10761" width="13" style="127" customWidth="1"/>
    <col min="10762" max="10762" width="15.7109375" style="127" customWidth="1"/>
    <col min="10763" max="10763" width="19.42578125" style="127" customWidth="1"/>
    <col min="10764" max="11010" width="9.140625" style="127"/>
    <col min="11011" max="11011" width="4.42578125" style="127" customWidth="1"/>
    <col min="11012" max="11012" width="10.28515625" style="127" customWidth="1"/>
    <col min="11013" max="11013" width="19.85546875" style="127" customWidth="1"/>
    <col min="11014" max="11014" width="16.7109375" style="127" customWidth="1"/>
    <col min="11015" max="11015" width="21.85546875" style="127" customWidth="1"/>
    <col min="11016" max="11016" width="14.140625" style="127" customWidth="1"/>
    <col min="11017" max="11017" width="13" style="127" customWidth="1"/>
    <col min="11018" max="11018" width="15.7109375" style="127" customWidth="1"/>
    <col min="11019" max="11019" width="19.42578125" style="127" customWidth="1"/>
    <col min="11020" max="11266" width="9.140625" style="127"/>
    <col min="11267" max="11267" width="4.42578125" style="127" customWidth="1"/>
    <col min="11268" max="11268" width="10.28515625" style="127" customWidth="1"/>
    <col min="11269" max="11269" width="19.85546875" style="127" customWidth="1"/>
    <col min="11270" max="11270" width="16.7109375" style="127" customWidth="1"/>
    <col min="11271" max="11271" width="21.85546875" style="127" customWidth="1"/>
    <col min="11272" max="11272" width="14.140625" style="127" customWidth="1"/>
    <col min="11273" max="11273" width="13" style="127" customWidth="1"/>
    <col min="11274" max="11274" width="15.7109375" style="127" customWidth="1"/>
    <col min="11275" max="11275" width="19.42578125" style="127" customWidth="1"/>
    <col min="11276" max="11522" width="9.140625" style="127"/>
    <col min="11523" max="11523" width="4.42578125" style="127" customWidth="1"/>
    <col min="11524" max="11524" width="10.28515625" style="127" customWidth="1"/>
    <col min="11525" max="11525" width="19.85546875" style="127" customWidth="1"/>
    <col min="11526" max="11526" width="16.7109375" style="127" customWidth="1"/>
    <col min="11527" max="11527" width="21.85546875" style="127" customWidth="1"/>
    <col min="11528" max="11528" width="14.140625" style="127" customWidth="1"/>
    <col min="11529" max="11529" width="13" style="127" customWidth="1"/>
    <col min="11530" max="11530" width="15.7109375" style="127" customWidth="1"/>
    <col min="11531" max="11531" width="19.42578125" style="127" customWidth="1"/>
    <col min="11532" max="11778" width="9.140625" style="127"/>
    <col min="11779" max="11779" width="4.42578125" style="127" customWidth="1"/>
    <col min="11780" max="11780" width="10.28515625" style="127" customWidth="1"/>
    <col min="11781" max="11781" width="19.85546875" style="127" customWidth="1"/>
    <col min="11782" max="11782" width="16.7109375" style="127" customWidth="1"/>
    <col min="11783" max="11783" width="21.85546875" style="127" customWidth="1"/>
    <col min="11784" max="11784" width="14.140625" style="127" customWidth="1"/>
    <col min="11785" max="11785" width="13" style="127" customWidth="1"/>
    <col min="11786" max="11786" width="15.7109375" style="127" customWidth="1"/>
    <col min="11787" max="11787" width="19.42578125" style="127" customWidth="1"/>
    <col min="11788" max="12034" width="9.140625" style="127"/>
    <col min="12035" max="12035" width="4.42578125" style="127" customWidth="1"/>
    <col min="12036" max="12036" width="10.28515625" style="127" customWidth="1"/>
    <col min="12037" max="12037" width="19.85546875" style="127" customWidth="1"/>
    <col min="12038" max="12038" width="16.7109375" style="127" customWidth="1"/>
    <col min="12039" max="12039" width="21.85546875" style="127" customWidth="1"/>
    <col min="12040" max="12040" width="14.140625" style="127" customWidth="1"/>
    <col min="12041" max="12041" width="13" style="127" customWidth="1"/>
    <col min="12042" max="12042" width="15.7109375" style="127" customWidth="1"/>
    <col min="12043" max="12043" width="19.42578125" style="127" customWidth="1"/>
    <col min="12044" max="12290" width="9.140625" style="127"/>
    <col min="12291" max="12291" width="4.42578125" style="127" customWidth="1"/>
    <col min="12292" max="12292" width="10.28515625" style="127" customWidth="1"/>
    <col min="12293" max="12293" width="19.85546875" style="127" customWidth="1"/>
    <col min="12294" max="12294" width="16.7109375" style="127" customWidth="1"/>
    <col min="12295" max="12295" width="21.85546875" style="127" customWidth="1"/>
    <col min="12296" max="12296" width="14.140625" style="127" customWidth="1"/>
    <col min="12297" max="12297" width="13" style="127" customWidth="1"/>
    <col min="12298" max="12298" width="15.7109375" style="127" customWidth="1"/>
    <col min="12299" max="12299" width="19.42578125" style="127" customWidth="1"/>
    <col min="12300" max="12546" width="9.140625" style="127"/>
    <col min="12547" max="12547" width="4.42578125" style="127" customWidth="1"/>
    <col min="12548" max="12548" width="10.28515625" style="127" customWidth="1"/>
    <col min="12549" max="12549" width="19.85546875" style="127" customWidth="1"/>
    <col min="12550" max="12550" width="16.7109375" style="127" customWidth="1"/>
    <col min="12551" max="12551" width="21.85546875" style="127" customWidth="1"/>
    <col min="12552" max="12552" width="14.140625" style="127" customWidth="1"/>
    <col min="12553" max="12553" width="13" style="127" customWidth="1"/>
    <col min="12554" max="12554" width="15.7109375" style="127" customWidth="1"/>
    <col min="12555" max="12555" width="19.42578125" style="127" customWidth="1"/>
    <col min="12556" max="12802" width="9.140625" style="127"/>
    <col min="12803" max="12803" width="4.42578125" style="127" customWidth="1"/>
    <col min="12804" max="12804" width="10.28515625" style="127" customWidth="1"/>
    <col min="12805" max="12805" width="19.85546875" style="127" customWidth="1"/>
    <col min="12806" max="12806" width="16.7109375" style="127" customWidth="1"/>
    <col min="12807" max="12807" width="21.85546875" style="127" customWidth="1"/>
    <col min="12808" max="12808" width="14.140625" style="127" customWidth="1"/>
    <col min="12809" max="12809" width="13" style="127" customWidth="1"/>
    <col min="12810" max="12810" width="15.7109375" style="127" customWidth="1"/>
    <col min="12811" max="12811" width="19.42578125" style="127" customWidth="1"/>
    <col min="12812" max="13058" width="9.140625" style="127"/>
    <col min="13059" max="13059" width="4.42578125" style="127" customWidth="1"/>
    <col min="13060" max="13060" width="10.28515625" style="127" customWidth="1"/>
    <col min="13061" max="13061" width="19.85546875" style="127" customWidth="1"/>
    <col min="13062" max="13062" width="16.7109375" style="127" customWidth="1"/>
    <col min="13063" max="13063" width="21.85546875" style="127" customWidth="1"/>
    <col min="13064" max="13064" width="14.140625" style="127" customWidth="1"/>
    <col min="13065" max="13065" width="13" style="127" customWidth="1"/>
    <col min="13066" max="13066" width="15.7109375" style="127" customWidth="1"/>
    <col min="13067" max="13067" width="19.42578125" style="127" customWidth="1"/>
    <col min="13068" max="13314" width="9.140625" style="127"/>
    <col min="13315" max="13315" width="4.42578125" style="127" customWidth="1"/>
    <col min="13316" max="13316" width="10.28515625" style="127" customWidth="1"/>
    <col min="13317" max="13317" width="19.85546875" style="127" customWidth="1"/>
    <col min="13318" max="13318" width="16.7109375" style="127" customWidth="1"/>
    <col min="13319" max="13319" width="21.85546875" style="127" customWidth="1"/>
    <col min="13320" max="13320" width="14.140625" style="127" customWidth="1"/>
    <col min="13321" max="13321" width="13" style="127" customWidth="1"/>
    <col min="13322" max="13322" width="15.7109375" style="127" customWidth="1"/>
    <col min="13323" max="13323" width="19.42578125" style="127" customWidth="1"/>
    <col min="13324" max="13570" width="9.140625" style="127"/>
    <col min="13571" max="13571" width="4.42578125" style="127" customWidth="1"/>
    <col min="13572" max="13572" width="10.28515625" style="127" customWidth="1"/>
    <col min="13573" max="13573" width="19.85546875" style="127" customWidth="1"/>
    <col min="13574" max="13574" width="16.7109375" style="127" customWidth="1"/>
    <col min="13575" max="13575" width="21.85546875" style="127" customWidth="1"/>
    <col min="13576" max="13576" width="14.140625" style="127" customWidth="1"/>
    <col min="13577" max="13577" width="13" style="127" customWidth="1"/>
    <col min="13578" max="13578" width="15.7109375" style="127" customWidth="1"/>
    <col min="13579" max="13579" width="19.42578125" style="127" customWidth="1"/>
    <col min="13580" max="13826" width="9.140625" style="127"/>
    <col min="13827" max="13827" width="4.42578125" style="127" customWidth="1"/>
    <col min="13828" max="13828" width="10.28515625" style="127" customWidth="1"/>
    <col min="13829" max="13829" width="19.85546875" style="127" customWidth="1"/>
    <col min="13830" max="13830" width="16.7109375" style="127" customWidth="1"/>
    <col min="13831" max="13831" width="21.85546875" style="127" customWidth="1"/>
    <col min="13832" max="13832" width="14.140625" style="127" customWidth="1"/>
    <col min="13833" max="13833" width="13" style="127" customWidth="1"/>
    <col min="13834" max="13834" width="15.7109375" style="127" customWidth="1"/>
    <col min="13835" max="13835" width="19.42578125" style="127" customWidth="1"/>
    <col min="13836" max="14082" width="9.140625" style="127"/>
    <col min="14083" max="14083" width="4.42578125" style="127" customWidth="1"/>
    <col min="14084" max="14084" width="10.28515625" style="127" customWidth="1"/>
    <col min="14085" max="14085" width="19.85546875" style="127" customWidth="1"/>
    <col min="14086" max="14086" width="16.7109375" style="127" customWidth="1"/>
    <col min="14087" max="14087" width="21.85546875" style="127" customWidth="1"/>
    <col min="14088" max="14088" width="14.140625" style="127" customWidth="1"/>
    <col min="14089" max="14089" width="13" style="127" customWidth="1"/>
    <col min="14090" max="14090" width="15.7109375" style="127" customWidth="1"/>
    <col min="14091" max="14091" width="19.42578125" style="127" customWidth="1"/>
    <col min="14092" max="14338" width="9.140625" style="127"/>
    <col min="14339" max="14339" width="4.42578125" style="127" customWidth="1"/>
    <col min="14340" max="14340" width="10.28515625" style="127" customWidth="1"/>
    <col min="14341" max="14341" width="19.85546875" style="127" customWidth="1"/>
    <col min="14342" max="14342" width="16.7109375" style="127" customWidth="1"/>
    <col min="14343" max="14343" width="21.85546875" style="127" customWidth="1"/>
    <col min="14344" max="14344" width="14.140625" style="127" customWidth="1"/>
    <col min="14345" max="14345" width="13" style="127" customWidth="1"/>
    <col min="14346" max="14346" width="15.7109375" style="127" customWidth="1"/>
    <col min="14347" max="14347" width="19.42578125" style="127" customWidth="1"/>
    <col min="14348" max="14594" width="9.140625" style="127"/>
    <col min="14595" max="14595" width="4.42578125" style="127" customWidth="1"/>
    <col min="14596" max="14596" width="10.28515625" style="127" customWidth="1"/>
    <col min="14597" max="14597" width="19.85546875" style="127" customWidth="1"/>
    <col min="14598" max="14598" width="16.7109375" style="127" customWidth="1"/>
    <col min="14599" max="14599" width="21.85546875" style="127" customWidth="1"/>
    <col min="14600" max="14600" width="14.140625" style="127" customWidth="1"/>
    <col min="14601" max="14601" width="13" style="127" customWidth="1"/>
    <col min="14602" max="14602" width="15.7109375" style="127" customWidth="1"/>
    <col min="14603" max="14603" width="19.42578125" style="127" customWidth="1"/>
    <col min="14604" max="14850" width="9.140625" style="127"/>
    <col min="14851" max="14851" width="4.42578125" style="127" customWidth="1"/>
    <col min="14852" max="14852" width="10.28515625" style="127" customWidth="1"/>
    <col min="14853" max="14853" width="19.85546875" style="127" customWidth="1"/>
    <col min="14854" max="14854" width="16.7109375" style="127" customWidth="1"/>
    <col min="14855" max="14855" width="21.85546875" style="127" customWidth="1"/>
    <col min="14856" max="14856" width="14.140625" style="127" customWidth="1"/>
    <col min="14857" max="14857" width="13" style="127" customWidth="1"/>
    <col min="14858" max="14858" width="15.7109375" style="127" customWidth="1"/>
    <col min="14859" max="14859" width="19.42578125" style="127" customWidth="1"/>
    <col min="14860" max="15106" width="9.140625" style="127"/>
    <col min="15107" max="15107" width="4.42578125" style="127" customWidth="1"/>
    <col min="15108" max="15108" width="10.28515625" style="127" customWidth="1"/>
    <col min="15109" max="15109" width="19.85546875" style="127" customWidth="1"/>
    <col min="15110" max="15110" width="16.7109375" style="127" customWidth="1"/>
    <col min="15111" max="15111" width="21.85546875" style="127" customWidth="1"/>
    <col min="15112" max="15112" width="14.140625" style="127" customWidth="1"/>
    <col min="15113" max="15113" width="13" style="127" customWidth="1"/>
    <col min="15114" max="15114" width="15.7109375" style="127" customWidth="1"/>
    <col min="15115" max="15115" width="19.42578125" style="127" customWidth="1"/>
    <col min="15116" max="15362" width="9.140625" style="127"/>
    <col min="15363" max="15363" width="4.42578125" style="127" customWidth="1"/>
    <col min="15364" max="15364" width="10.28515625" style="127" customWidth="1"/>
    <col min="15365" max="15365" width="19.85546875" style="127" customWidth="1"/>
    <col min="15366" max="15366" width="16.7109375" style="127" customWidth="1"/>
    <col min="15367" max="15367" width="21.85546875" style="127" customWidth="1"/>
    <col min="15368" max="15368" width="14.140625" style="127" customWidth="1"/>
    <col min="15369" max="15369" width="13" style="127" customWidth="1"/>
    <col min="15370" max="15370" width="15.7109375" style="127" customWidth="1"/>
    <col min="15371" max="15371" width="19.42578125" style="127" customWidth="1"/>
    <col min="15372" max="15618" width="9.140625" style="127"/>
    <col min="15619" max="15619" width="4.42578125" style="127" customWidth="1"/>
    <col min="15620" max="15620" width="10.28515625" style="127" customWidth="1"/>
    <col min="15621" max="15621" width="19.85546875" style="127" customWidth="1"/>
    <col min="15622" max="15622" width="16.7109375" style="127" customWidth="1"/>
    <col min="15623" max="15623" width="21.85546875" style="127" customWidth="1"/>
    <col min="15624" max="15624" width="14.140625" style="127" customWidth="1"/>
    <col min="15625" max="15625" width="13" style="127" customWidth="1"/>
    <col min="15626" max="15626" width="15.7109375" style="127" customWidth="1"/>
    <col min="15627" max="15627" width="19.42578125" style="127" customWidth="1"/>
    <col min="15628" max="15874" width="9.140625" style="127"/>
    <col min="15875" max="15875" width="4.42578125" style="127" customWidth="1"/>
    <col min="15876" max="15876" width="10.28515625" style="127" customWidth="1"/>
    <col min="15877" max="15877" width="19.85546875" style="127" customWidth="1"/>
    <col min="15878" max="15878" width="16.7109375" style="127" customWidth="1"/>
    <col min="15879" max="15879" width="21.85546875" style="127" customWidth="1"/>
    <col min="15880" max="15880" width="14.140625" style="127" customWidth="1"/>
    <col min="15881" max="15881" width="13" style="127" customWidth="1"/>
    <col min="15882" max="15882" width="15.7109375" style="127" customWidth="1"/>
    <col min="15883" max="15883" width="19.42578125" style="127" customWidth="1"/>
    <col min="15884" max="16130" width="9.140625" style="127"/>
    <col min="16131" max="16131" width="4.42578125" style="127" customWidth="1"/>
    <col min="16132" max="16132" width="10.28515625" style="127" customWidth="1"/>
    <col min="16133" max="16133" width="19.85546875" style="127" customWidth="1"/>
    <col min="16134" max="16134" width="16.7109375" style="127" customWidth="1"/>
    <col min="16135" max="16135" width="21.85546875" style="127" customWidth="1"/>
    <col min="16136" max="16136" width="14.140625" style="127" customWidth="1"/>
    <col min="16137" max="16137" width="13" style="127" customWidth="1"/>
    <col min="16138" max="16138" width="15.7109375" style="127" customWidth="1"/>
    <col min="16139" max="16139" width="19.42578125" style="127" customWidth="1"/>
    <col min="16140" max="16384" width="9.140625" style="127"/>
  </cols>
  <sheetData>
    <row r="2" spans="2:11" s="123" customFormat="1" x14ac:dyDescent="0.25">
      <c r="B2" s="154" t="s">
        <v>1505</v>
      </c>
      <c r="C2" s="154"/>
      <c r="D2" s="154"/>
      <c r="E2" s="154"/>
      <c r="F2" s="154"/>
      <c r="G2" s="154"/>
      <c r="H2" s="154"/>
      <c r="I2" s="154"/>
      <c r="J2" s="154"/>
      <c r="K2" s="154"/>
    </row>
    <row r="3" spans="2:11" s="123" customFormat="1" x14ac:dyDescent="0.25">
      <c r="B3" s="124"/>
      <c r="C3" s="124"/>
      <c r="D3" s="125"/>
      <c r="E3" s="125"/>
      <c r="I3" s="124" t="s">
        <v>1506</v>
      </c>
      <c r="J3" s="124"/>
      <c r="K3" s="124"/>
    </row>
    <row r="4" spans="2:11" s="123" customFormat="1" x14ac:dyDescent="0.25">
      <c r="B4" s="155" t="s">
        <v>1507</v>
      </c>
      <c r="C4" s="155"/>
      <c r="D4" s="155"/>
      <c r="E4" s="155"/>
      <c r="F4" s="155"/>
      <c r="G4" s="155"/>
      <c r="H4" s="155"/>
      <c r="I4" s="155"/>
      <c r="J4" s="155"/>
      <c r="K4" s="155"/>
    </row>
    <row r="6" spans="2:11" x14ac:dyDescent="0.25">
      <c r="B6" s="126" t="s">
        <v>1508</v>
      </c>
      <c r="C6" s="126"/>
      <c r="D6" s="125"/>
      <c r="E6" s="125"/>
      <c r="G6" s="124" t="s">
        <v>1509</v>
      </c>
      <c r="H6" s="124"/>
      <c r="I6" s="124"/>
      <c r="J6" s="124"/>
      <c r="K6" s="123" t="s">
        <v>1510</v>
      </c>
    </row>
    <row r="7" spans="2:11" ht="15.75" customHeight="1" x14ac:dyDescent="0.25">
      <c r="B7" s="156" t="s">
        <v>1511</v>
      </c>
      <c r="C7" s="156" t="s">
        <v>1512</v>
      </c>
      <c r="D7" s="156" t="s">
        <v>1513</v>
      </c>
      <c r="E7" s="156" t="s">
        <v>7</v>
      </c>
      <c r="F7" s="156" t="s">
        <v>1514</v>
      </c>
      <c r="G7" s="157" t="s">
        <v>1515</v>
      </c>
      <c r="H7" s="158"/>
      <c r="I7" s="158"/>
      <c r="J7" s="159"/>
      <c r="K7" s="156" t="s">
        <v>1516</v>
      </c>
    </row>
    <row r="8" spans="2:11" x14ac:dyDescent="0.25">
      <c r="B8" s="156"/>
      <c r="C8" s="156"/>
      <c r="D8" s="156"/>
      <c r="E8" s="156"/>
      <c r="F8" s="156"/>
      <c r="G8" s="128" t="s">
        <v>1517</v>
      </c>
      <c r="H8" s="128" t="s">
        <v>1518</v>
      </c>
      <c r="I8" s="128" t="s">
        <v>1519</v>
      </c>
      <c r="J8" s="128" t="s">
        <v>28</v>
      </c>
      <c r="K8" s="156"/>
    </row>
    <row r="9" spans="2:11" x14ac:dyDescent="0.25"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2:11" x14ac:dyDescent="0.25"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2:11" x14ac:dyDescent="0.25">
      <c r="B11" s="129">
        <v>1</v>
      </c>
      <c r="C11" s="129" t="s">
        <v>159</v>
      </c>
      <c r="D11" s="130" t="s">
        <v>161</v>
      </c>
      <c r="E11" s="130" t="s">
        <v>376</v>
      </c>
      <c r="F11" s="131" t="s">
        <v>163</v>
      </c>
      <c r="G11" s="132">
        <v>92</v>
      </c>
      <c r="H11" s="133">
        <v>150</v>
      </c>
      <c r="I11" s="133">
        <v>3</v>
      </c>
      <c r="J11" s="133">
        <f>G11+H11+I11</f>
        <v>245</v>
      </c>
      <c r="K11" s="134" t="s">
        <v>164</v>
      </c>
    </row>
    <row r="12" spans="2:11" ht="25.5" x14ac:dyDescent="0.25">
      <c r="B12" s="129">
        <v>2</v>
      </c>
      <c r="C12" s="129" t="s">
        <v>159</v>
      </c>
      <c r="D12" s="130" t="s">
        <v>429</v>
      </c>
      <c r="E12" s="130" t="s">
        <v>376</v>
      </c>
      <c r="F12" s="131" t="s">
        <v>489</v>
      </c>
      <c r="G12" s="132">
        <v>2256</v>
      </c>
      <c r="H12" s="133">
        <v>129</v>
      </c>
      <c r="I12" s="133">
        <v>58</v>
      </c>
      <c r="J12" s="133">
        <f t="shared" ref="J12:J75" si="0">G12+H12+I12</f>
        <v>2443</v>
      </c>
      <c r="K12" s="134" t="s">
        <v>514</v>
      </c>
    </row>
    <row r="13" spans="2:11" ht="25.5" x14ac:dyDescent="0.25">
      <c r="B13" s="129">
        <v>3</v>
      </c>
      <c r="C13" s="129" t="s">
        <v>159</v>
      </c>
      <c r="D13" s="130" t="s">
        <v>567</v>
      </c>
      <c r="E13" s="130" t="s">
        <v>376</v>
      </c>
      <c r="F13" s="131" t="s">
        <v>1016</v>
      </c>
      <c r="G13" s="132">
        <v>1923</v>
      </c>
      <c r="H13" s="133">
        <v>476</v>
      </c>
      <c r="I13" s="133">
        <v>39</v>
      </c>
      <c r="J13" s="133">
        <f t="shared" si="0"/>
        <v>2438</v>
      </c>
      <c r="K13" s="134" t="s">
        <v>1222</v>
      </c>
    </row>
    <row r="14" spans="2:11" ht="25.5" x14ac:dyDescent="0.25">
      <c r="B14" s="129">
        <v>4</v>
      </c>
      <c r="C14" s="129" t="s">
        <v>159</v>
      </c>
      <c r="D14" s="130" t="s">
        <v>169</v>
      </c>
      <c r="E14" s="130" t="s">
        <v>376</v>
      </c>
      <c r="F14" s="131" t="s">
        <v>248</v>
      </c>
      <c r="G14" s="132">
        <v>508</v>
      </c>
      <c r="H14" s="133">
        <v>454</v>
      </c>
      <c r="I14" s="133">
        <v>171</v>
      </c>
      <c r="J14" s="133">
        <f t="shared" si="0"/>
        <v>1133</v>
      </c>
      <c r="K14" s="134" t="s">
        <v>382</v>
      </c>
    </row>
    <row r="15" spans="2:11" ht="25.5" x14ac:dyDescent="0.25">
      <c r="B15" s="129">
        <v>5</v>
      </c>
      <c r="C15" s="129" t="s">
        <v>159</v>
      </c>
      <c r="D15" s="130" t="s">
        <v>1520</v>
      </c>
      <c r="E15" s="130" t="s">
        <v>376</v>
      </c>
      <c r="F15" s="131" t="s">
        <v>1521</v>
      </c>
      <c r="G15" s="132">
        <v>2492</v>
      </c>
      <c r="H15" s="133">
        <v>173</v>
      </c>
      <c r="I15" s="133">
        <v>0</v>
      </c>
      <c r="J15" s="133">
        <f t="shared" si="0"/>
        <v>2665</v>
      </c>
      <c r="K15" s="134" t="s">
        <v>1522</v>
      </c>
    </row>
    <row r="16" spans="2:11" ht="25.5" x14ac:dyDescent="0.25">
      <c r="B16" s="129">
        <v>6</v>
      </c>
      <c r="C16" s="129" t="s">
        <v>159</v>
      </c>
      <c r="D16" s="130" t="s">
        <v>653</v>
      </c>
      <c r="E16" s="130" t="s">
        <v>376</v>
      </c>
      <c r="F16" s="131" t="s">
        <v>1095</v>
      </c>
      <c r="G16" s="132">
        <v>3112</v>
      </c>
      <c r="H16" s="133">
        <v>757</v>
      </c>
      <c r="I16" s="133">
        <v>66</v>
      </c>
      <c r="J16" s="133">
        <f t="shared" si="0"/>
        <v>3935</v>
      </c>
      <c r="K16" s="134" t="s">
        <v>1257</v>
      </c>
    </row>
    <row r="17" spans="2:11" ht="25.5" x14ac:dyDescent="0.25">
      <c r="B17" s="129">
        <v>7</v>
      </c>
      <c r="C17" s="129" t="s">
        <v>159</v>
      </c>
      <c r="D17" s="130" t="s">
        <v>724</v>
      </c>
      <c r="E17" s="130" t="s">
        <v>376</v>
      </c>
      <c r="F17" s="131" t="s">
        <v>1164</v>
      </c>
      <c r="G17" s="132">
        <v>849</v>
      </c>
      <c r="H17" s="133">
        <v>82</v>
      </c>
      <c r="I17" s="133">
        <v>68</v>
      </c>
      <c r="J17" s="133">
        <f t="shared" si="0"/>
        <v>999</v>
      </c>
      <c r="K17" s="134" t="s">
        <v>1255</v>
      </c>
    </row>
    <row r="18" spans="2:11" ht="25.5" x14ac:dyDescent="0.25">
      <c r="B18" s="129">
        <v>8</v>
      </c>
      <c r="C18" s="129" t="s">
        <v>159</v>
      </c>
      <c r="D18" s="130" t="s">
        <v>562</v>
      </c>
      <c r="E18" s="130" t="s">
        <v>376</v>
      </c>
      <c r="F18" s="131" t="s">
        <v>1011</v>
      </c>
      <c r="G18" s="132">
        <v>1028</v>
      </c>
      <c r="H18" s="133">
        <v>113</v>
      </c>
      <c r="I18" s="133">
        <v>0</v>
      </c>
      <c r="J18" s="133">
        <f t="shared" si="0"/>
        <v>1141</v>
      </c>
      <c r="K18" s="134" t="s">
        <v>1207</v>
      </c>
    </row>
    <row r="19" spans="2:11" ht="25.5" x14ac:dyDescent="0.25">
      <c r="B19" s="129">
        <v>9</v>
      </c>
      <c r="C19" s="129" t="s">
        <v>159</v>
      </c>
      <c r="D19" s="130" t="s">
        <v>563</v>
      </c>
      <c r="E19" s="130" t="s">
        <v>376</v>
      </c>
      <c r="F19" s="131" t="s">
        <v>1012</v>
      </c>
      <c r="G19" s="132">
        <v>1195</v>
      </c>
      <c r="H19" s="133">
        <v>135</v>
      </c>
      <c r="I19" s="133">
        <v>0</v>
      </c>
      <c r="J19" s="133">
        <f t="shared" si="0"/>
        <v>1330</v>
      </c>
      <c r="K19" s="134" t="s">
        <v>1207</v>
      </c>
    </row>
    <row r="20" spans="2:11" ht="25.5" x14ac:dyDescent="0.25">
      <c r="B20" s="129">
        <v>10</v>
      </c>
      <c r="C20" s="129" t="s">
        <v>159</v>
      </c>
      <c r="D20" s="130" t="s">
        <v>703</v>
      </c>
      <c r="E20" s="130" t="s">
        <v>376</v>
      </c>
      <c r="F20" s="131" t="s">
        <v>1143</v>
      </c>
      <c r="G20" s="132">
        <v>1131</v>
      </c>
      <c r="H20" s="133">
        <v>115</v>
      </c>
      <c r="I20" s="133">
        <v>24</v>
      </c>
      <c r="J20" s="133">
        <f t="shared" si="0"/>
        <v>1270</v>
      </c>
      <c r="K20" s="134" t="s">
        <v>1266</v>
      </c>
    </row>
    <row r="21" spans="2:11" ht="25.5" x14ac:dyDescent="0.25">
      <c r="B21" s="129">
        <v>11</v>
      </c>
      <c r="C21" s="129" t="s">
        <v>159</v>
      </c>
      <c r="D21" s="130" t="s">
        <v>704</v>
      </c>
      <c r="E21" s="130" t="s">
        <v>376</v>
      </c>
      <c r="F21" s="131" t="s">
        <v>1144</v>
      </c>
      <c r="G21" s="132">
        <v>1912</v>
      </c>
      <c r="H21" s="133">
        <v>194</v>
      </c>
      <c r="I21" s="133">
        <v>82</v>
      </c>
      <c r="J21" s="133">
        <f t="shared" si="0"/>
        <v>2188</v>
      </c>
      <c r="K21" s="134" t="s">
        <v>1266</v>
      </c>
    </row>
    <row r="22" spans="2:11" x14ac:dyDescent="0.25">
      <c r="B22" s="129">
        <v>12</v>
      </c>
      <c r="C22" s="129" t="s">
        <v>159</v>
      </c>
      <c r="D22" s="130" t="s">
        <v>578</v>
      </c>
      <c r="E22" s="130" t="s">
        <v>376</v>
      </c>
      <c r="F22" s="131" t="s">
        <v>1027</v>
      </c>
      <c r="G22" s="132">
        <v>2289</v>
      </c>
      <c r="H22" s="133">
        <v>349</v>
      </c>
      <c r="I22" s="133">
        <v>97</v>
      </c>
      <c r="J22" s="133">
        <f t="shared" si="0"/>
        <v>2735</v>
      </c>
      <c r="K22" s="134" t="s">
        <v>382</v>
      </c>
    </row>
    <row r="23" spans="2:11" x14ac:dyDescent="0.25">
      <c r="B23" s="129">
        <v>13</v>
      </c>
      <c r="C23" s="129" t="s">
        <v>159</v>
      </c>
      <c r="D23" s="130" t="s">
        <v>561</v>
      </c>
      <c r="E23" s="130" t="s">
        <v>376</v>
      </c>
      <c r="F23" s="131" t="s">
        <v>1010</v>
      </c>
      <c r="G23" s="132">
        <v>612</v>
      </c>
      <c r="H23" s="133">
        <v>36</v>
      </c>
      <c r="I23" s="133">
        <v>0</v>
      </c>
      <c r="J23" s="133">
        <f t="shared" si="0"/>
        <v>648</v>
      </c>
      <c r="K23" s="134" t="s">
        <v>1207</v>
      </c>
    </row>
    <row r="24" spans="2:11" x14ac:dyDescent="0.25">
      <c r="B24" s="129">
        <v>14</v>
      </c>
      <c r="C24" s="129" t="s">
        <v>159</v>
      </c>
      <c r="D24" s="130" t="s">
        <v>708</v>
      </c>
      <c r="E24" s="130" t="s">
        <v>376</v>
      </c>
      <c r="F24" s="131" t="s">
        <v>1148</v>
      </c>
      <c r="G24" s="132">
        <v>224</v>
      </c>
      <c r="H24" s="133">
        <v>3</v>
      </c>
      <c r="I24" s="133">
        <v>2</v>
      </c>
      <c r="J24" s="133">
        <f t="shared" si="0"/>
        <v>229</v>
      </c>
      <c r="K24" s="134" t="s">
        <v>1220</v>
      </c>
    </row>
    <row r="25" spans="2:11" x14ac:dyDescent="0.25">
      <c r="B25" s="129">
        <v>15</v>
      </c>
      <c r="C25" s="129" t="s">
        <v>159</v>
      </c>
      <c r="D25" s="130" t="s">
        <v>539</v>
      </c>
      <c r="E25" s="130" t="s">
        <v>376</v>
      </c>
      <c r="F25" s="131" t="s">
        <v>988</v>
      </c>
      <c r="G25" s="132">
        <v>2754</v>
      </c>
      <c r="H25" s="133">
        <v>40</v>
      </c>
      <c r="I25" s="133">
        <v>192</v>
      </c>
      <c r="J25" s="133">
        <f t="shared" si="0"/>
        <v>2986</v>
      </c>
      <c r="K25" s="134" t="s">
        <v>1204</v>
      </c>
    </row>
    <row r="26" spans="2:11" x14ac:dyDescent="0.25">
      <c r="B26" s="129">
        <v>16</v>
      </c>
      <c r="C26" s="129" t="s">
        <v>159</v>
      </c>
      <c r="D26" s="130" t="s">
        <v>583</v>
      </c>
      <c r="E26" s="130" t="s">
        <v>376</v>
      </c>
      <c r="F26" s="131" t="s">
        <v>1032</v>
      </c>
      <c r="G26" s="132">
        <v>1474</v>
      </c>
      <c r="H26" s="133">
        <v>190</v>
      </c>
      <c r="I26" s="133">
        <v>15</v>
      </c>
      <c r="J26" s="133">
        <f t="shared" si="0"/>
        <v>1679</v>
      </c>
      <c r="K26" s="134" t="s">
        <v>1231</v>
      </c>
    </row>
    <row r="27" spans="2:11" x14ac:dyDescent="0.25">
      <c r="B27" s="129">
        <v>17</v>
      </c>
      <c r="C27" s="129" t="s">
        <v>159</v>
      </c>
      <c r="D27" s="130" t="s">
        <v>714</v>
      </c>
      <c r="E27" s="130" t="s">
        <v>376</v>
      </c>
      <c r="F27" s="131" t="s">
        <v>1154</v>
      </c>
      <c r="G27" s="132">
        <v>640</v>
      </c>
      <c r="H27" s="133">
        <v>127</v>
      </c>
      <c r="I27" s="133">
        <v>27</v>
      </c>
      <c r="J27" s="133">
        <f t="shared" si="0"/>
        <v>794</v>
      </c>
      <c r="K27" s="134" t="s">
        <v>1271</v>
      </c>
    </row>
    <row r="28" spans="2:11" x14ac:dyDescent="0.25">
      <c r="B28" s="129">
        <v>18</v>
      </c>
      <c r="C28" s="129" t="s">
        <v>159</v>
      </c>
      <c r="D28" s="130" t="s">
        <v>170</v>
      </c>
      <c r="E28" s="130" t="s">
        <v>376</v>
      </c>
      <c r="F28" s="131" t="s">
        <v>249</v>
      </c>
      <c r="G28" s="132">
        <v>170</v>
      </c>
      <c r="H28" s="133">
        <v>5</v>
      </c>
      <c r="I28" s="133">
        <v>0</v>
      </c>
      <c r="J28" s="133">
        <f t="shared" si="0"/>
        <v>175</v>
      </c>
      <c r="K28" s="134" t="s">
        <v>383</v>
      </c>
    </row>
    <row r="29" spans="2:11" x14ac:dyDescent="0.25">
      <c r="B29" s="129">
        <v>19</v>
      </c>
      <c r="C29" s="129" t="s">
        <v>159</v>
      </c>
      <c r="D29" s="130" t="s">
        <v>697</v>
      </c>
      <c r="E29" s="130" t="s">
        <v>376</v>
      </c>
      <c r="F29" s="131" t="s">
        <v>1137</v>
      </c>
      <c r="G29" s="132">
        <v>2533</v>
      </c>
      <c r="H29" s="133">
        <v>97</v>
      </c>
      <c r="I29" s="133">
        <v>195</v>
      </c>
      <c r="J29" s="133">
        <f t="shared" si="0"/>
        <v>2825</v>
      </c>
      <c r="K29" s="134" t="s">
        <v>1262</v>
      </c>
    </row>
    <row r="30" spans="2:11" x14ac:dyDescent="0.25">
      <c r="B30" s="129">
        <v>20</v>
      </c>
      <c r="C30" s="129" t="s">
        <v>159</v>
      </c>
      <c r="D30" s="130" t="s">
        <v>430</v>
      </c>
      <c r="E30" s="130" t="s">
        <v>376</v>
      </c>
      <c r="F30" s="131" t="s">
        <v>490</v>
      </c>
      <c r="G30" s="132">
        <v>2649</v>
      </c>
      <c r="H30" s="133">
        <v>134</v>
      </c>
      <c r="I30" s="133">
        <v>61</v>
      </c>
      <c r="J30" s="133">
        <f t="shared" si="0"/>
        <v>2844</v>
      </c>
      <c r="K30" s="134" t="s">
        <v>515</v>
      </c>
    </row>
    <row r="31" spans="2:11" x14ac:dyDescent="0.25">
      <c r="B31" s="129">
        <v>21</v>
      </c>
      <c r="C31" s="129" t="s">
        <v>159</v>
      </c>
      <c r="D31" s="130" t="s">
        <v>616</v>
      </c>
      <c r="E31" s="130" t="s">
        <v>376</v>
      </c>
      <c r="F31" s="131" t="s">
        <v>1065</v>
      </c>
      <c r="G31" s="132">
        <v>1241</v>
      </c>
      <c r="H31" s="133">
        <v>123</v>
      </c>
      <c r="I31" s="133">
        <v>28</v>
      </c>
      <c r="J31" s="133">
        <f t="shared" si="0"/>
        <v>1392</v>
      </c>
      <c r="K31" s="134" t="s">
        <v>386</v>
      </c>
    </row>
    <row r="32" spans="2:11" x14ac:dyDescent="0.25">
      <c r="B32" s="129">
        <v>22</v>
      </c>
      <c r="C32" s="129" t="s">
        <v>159</v>
      </c>
      <c r="D32" s="130" t="s">
        <v>543</v>
      </c>
      <c r="E32" s="130" t="s">
        <v>376</v>
      </c>
      <c r="F32" s="131" t="s">
        <v>992</v>
      </c>
      <c r="G32" s="132">
        <v>1878</v>
      </c>
      <c r="H32" s="133">
        <v>266</v>
      </c>
      <c r="I32" s="133">
        <v>52</v>
      </c>
      <c r="J32" s="133">
        <f t="shared" si="0"/>
        <v>2196</v>
      </c>
      <c r="K32" s="134" t="s">
        <v>503</v>
      </c>
    </row>
    <row r="33" spans="2:11" x14ac:dyDescent="0.25">
      <c r="B33" s="129">
        <v>23</v>
      </c>
      <c r="C33" s="129" t="s">
        <v>159</v>
      </c>
      <c r="D33" s="130" t="s">
        <v>556</v>
      </c>
      <c r="E33" s="130" t="s">
        <v>376</v>
      </c>
      <c r="F33" s="131" t="s">
        <v>1005</v>
      </c>
      <c r="G33" s="132">
        <v>471</v>
      </c>
      <c r="H33" s="133">
        <v>6</v>
      </c>
      <c r="I33" s="133">
        <v>23</v>
      </c>
      <c r="J33" s="133">
        <f t="shared" si="0"/>
        <v>500</v>
      </c>
      <c r="K33" s="134" t="s">
        <v>391</v>
      </c>
    </row>
    <row r="34" spans="2:11" x14ac:dyDescent="0.25">
      <c r="B34" s="129">
        <v>24</v>
      </c>
      <c r="C34" s="129" t="s">
        <v>159</v>
      </c>
      <c r="D34" s="130" t="s">
        <v>423</v>
      </c>
      <c r="E34" s="130" t="s">
        <v>376</v>
      </c>
      <c r="F34" s="131" t="s">
        <v>483</v>
      </c>
      <c r="G34" s="132">
        <v>500</v>
      </c>
      <c r="H34" s="133">
        <v>23</v>
      </c>
      <c r="I34" s="133">
        <v>6</v>
      </c>
      <c r="J34" s="133">
        <f t="shared" si="0"/>
        <v>529</v>
      </c>
      <c r="K34" s="134" t="s">
        <v>511</v>
      </c>
    </row>
    <row r="35" spans="2:11" x14ac:dyDescent="0.25">
      <c r="B35" s="129">
        <v>25</v>
      </c>
      <c r="C35" s="129" t="s">
        <v>159</v>
      </c>
      <c r="D35" s="130" t="s">
        <v>695</v>
      </c>
      <c r="E35" s="130" t="s">
        <v>376</v>
      </c>
      <c r="F35" s="131" t="s">
        <v>1136</v>
      </c>
      <c r="G35" s="132">
        <v>400</v>
      </c>
      <c r="H35" s="133">
        <v>13</v>
      </c>
      <c r="I35" s="133">
        <v>0</v>
      </c>
      <c r="J35" s="133">
        <f t="shared" si="0"/>
        <v>413</v>
      </c>
      <c r="K35" s="134" t="s">
        <v>1263</v>
      </c>
    </row>
    <row r="36" spans="2:11" x14ac:dyDescent="0.25">
      <c r="B36" s="129">
        <v>26</v>
      </c>
      <c r="C36" s="129" t="s">
        <v>159</v>
      </c>
      <c r="D36" s="130" t="s">
        <v>171</v>
      </c>
      <c r="E36" s="130" t="s">
        <v>376</v>
      </c>
      <c r="F36" s="131" t="s">
        <v>250</v>
      </c>
      <c r="G36" s="132">
        <v>941</v>
      </c>
      <c r="H36" s="133">
        <v>36</v>
      </c>
      <c r="I36" s="133">
        <v>38</v>
      </c>
      <c r="J36" s="133">
        <f t="shared" si="0"/>
        <v>1015</v>
      </c>
      <c r="K36" s="134" t="s">
        <v>382</v>
      </c>
    </row>
    <row r="37" spans="2:11" x14ac:dyDescent="0.25">
      <c r="B37" s="129">
        <v>27</v>
      </c>
      <c r="C37" s="129" t="s">
        <v>159</v>
      </c>
      <c r="D37" s="130" t="s">
        <v>657</v>
      </c>
      <c r="E37" s="130" t="s">
        <v>376</v>
      </c>
      <c r="F37" s="131" t="s">
        <v>1099</v>
      </c>
      <c r="G37" s="132">
        <v>2996</v>
      </c>
      <c r="H37" s="133">
        <v>448</v>
      </c>
      <c r="I37" s="133">
        <v>149</v>
      </c>
      <c r="J37" s="133">
        <f t="shared" si="0"/>
        <v>3593</v>
      </c>
      <c r="K37" s="134" t="s">
        <v>1255</v>
      </c>
    </row>
    <row r="38" spans="2:11" x14ac:dyDescent="0.25">
      <c r="B38" s="129">
        <v>28</v>
      </c>
      <c r="C38" s="129" t="s">
        <v>159</v>
      </c>
      <c r="D38" s="130" t="s">
        <v>632</v>
      </c>
      <c r="E38" s="130" t="s">
        <v>376</v>
      </c>
      <c r="F38" s="131" t="s">
        <v>1081</v>
      </c>
      <c r="G38" s="132">
        <v>1105</v>
      </c>
      <c r="H38" s="133">
        <v>96</v>
      </c>
      <c r="I38" s="133">
        <v>1</v>
      </c>
      <c r="J38" s="133">
        <f t="shared" si="0"/>
        <v>1202</v>
      </c>
      <c r="K38" s="134" t="s">
        <v>401</v>
      </c>
    </row>
    <row r="39" spans="2:11" x14ac:dyDescent="0.25">
      <c r="B39" s="129">
        <v>29</v>
      </c>
      <c r="C39" s="129" t="s">
        <v>159</v>
      </c>
      <c r="D39" s="130" t="s">
        <v>696</v>
      </c>
      <c r="E39" s="130" t="s">
        <v>376</v>
      </c>
      <c r="F39" s="131" t="s">
        <v>491</v>
      </c>
      <c r="G39" s="132">
        <v>935</v>
      </c>
      <c r="H39" s="133">
        <v>93</v>
      </c>
      <c r="I39" s="133">
        <v>0</v>
      </c>
      <c r="J39" s="133">
        <f t="shared" si="0"/>
        <v>1028</v>
      </c>
      <c r="K39" s="134" t="s">
        <v>1262</v>
      </c>
    </row>
    <row r="40" spans="2:11" x14ac:dyDescent="0.25">
      <c r="B40" s="129">
        <v>30</v>
      </c>
      <c r="C40" s="129" t="s">
        <v>159</v>
      </c>
      <c r="D40" s="130" t="s">
        <v>753</v>
      </c>
      <c r="E40" s="130" t="s">
        <v>376</v>
      </c>
      <c r="F40" s="131" t="s">
        <v>1193</v>
      </c>
      <c r="G40" s="132">
        <v>993</v>
      </c>
      <c r="H40" s="133">
        <v>69</v>
      </c>
      <c r="I40" s="133">
        <v>12</v>
      </c>
      <c r="J40" s="133">
        <f t="shared" si="0"/>
        <v>1074</v>
      </c>
      <c r="K40" s="134" t="s">
        <v>1283</v>
      </c>
    </row>
    <row r="41" spans="2:11" x14ac:dyDescent="0.25">
      <c r="B41" s="129">
        <v>31</v>
      </c>
      <c r="C41" s="129" t="s">
        <v>159</v>
      </c>
      <c r="D41" s="130" t="s">
        <v>431</v>
      </c>
      <c r="E41" s="130" t="s">
        <v>376</v>
      </c>
      <c r="F41" s="131" t="s">
        <v>491</v>
      </c>
      <c r="G41" s="132">
        <v>1616</v>
      </c>
      <c r="H41" s="133">
        <v>420</v>
      </c>
      <c r="I41" s="133">
        <v>17</v>
      </c>
      <c r="J41" s="133">
        <f t="shared" si="0"/>
        <v>2053</v>
      </c>
      <c r="K41" s="134" t="s">
        <v>382</v>
      </c>
    </row>
    <row r="42" spans="2:11" x14ac:dyDescent="0.25">
      <c r="B42" s="129">
        <v>32</v>
      </c>
      <c r="C42" s="129" t="s">
        <v>159</v>
      </c>
      <c r="D42" s="130" t="s">
        <v>622</v>
      </c>
      <c r="E42" s="130" t="s">
        <v>376</v>
      </c>
      <c r="F42" s="131" t="s">
        <v>1071</v>
      </c>
      <c r="G42" s="132">
        <v>811</v>
      </c>
      <c r="H42" s="133">
        <v>25</v>
      </c>
      <c r="I42" s="133">
        <v>33</v>
      </c>
      <c r="J42" s="133">
        <f t="shared" si="0"/>
        <v>869</v>
      </c>
      <c r="K42" s="134" t="s">
        <v>1247</v>
      </c>
    </row>
    <row r="43" spans="2:11" x14ac:dyDescent="0.25">
      <c r="B43" s="129">
        <v>33</v>
      </c>
      <c r="C43" s="129" t="s">
        <v>159</v>
      </c>
      <c r="D43" s="130" t="s">
        <v>702</v>
      </c>
      <c r="E43" s="130" t="s">
        <v>376</v>
      </c>
      <c r="F43" s="131" t="s">
        <v>1142</v>
      </c>
      <c r="G43" s="132">
        <v>1056</v>
      </c>
      <c r="H43" s="133">
        <v>93</v>
      </c>
      <c r="I43" s="133">
        <v>23</v>
      </c>
      <c r="J43" s="133">
        <f t="shared" si="0"/>
        <v>1172</v>
      </c>
      <c r="K43" s="134" t="s">
        <v>1266</v>
      </c>
    </row>
    <row r="44" spans="2:11" x14ac:dyDescent="0.25">
      <c r="B44" s="129">
        <v>34</v>
      </c>
      <c r="C44" s="129" t="s">
        <v>159</v>
      </c>
      <c r="D44" s="130" t="s">
        <v>172</v>
      </c>
      <c r="E44" s="130" t="s">
        <v>376</v>
      </c>
      <c r="F44" s="131" t="s">
        <v>249</v>
      </c>
      <c r="G44" s="132">
        <v>167</v>
      </c>
      <c r="H44" s="133">
        <v>6</v>
      </c>
      <c r="I44" s="133">
        <v>0</v>
      </c>
      <c r="J44" s="133">
        <f t="shared" si="0"/>
        <v>173</v>
      </c>
      <c r="K44" s="134" t="s">
        <v>383</v>
      </c>
    </row>
    <row r="45" spans="2:11" x14ac:dyDescent="0.25">
      <c r="B45" s="129">
        <v>35</v>
      </c>
      <c r="C45" s="129" t="s">
        <v>159</v>
      </c>
      <c r="D45" s="130" t="s">
        <v>582</v>
      </c>
      <c r="E45" s="130" t="s">
        <v>376</v>
      </c>
      <c r="F45" s="131" t="s">
        <v>1031</v>
      </c>
      <c r="G45" s="132">
        <v>488</v>
      </c>
      <c r="H45" s="133">
        <v>46</v>
      </c>
      <c r="I45" s="133">
        <v>0</v>
      </c>
      <c r="J45" s="133">
        <f t="shared" si="0"/>
        <v>534</v>
      </c>
      <c r="K45" s="134" t="s">
        <v>1230</v>
      </c>
    </row>
    <row r="46" spans="2:11" x14ac:dyDescent="0.25">
      <c r="B46" s="129">
        <v>36</v>
      </c>
      <c r="C46" s="129" t="s">
        <v>159</v>
      </c>
      <c r="D46" s="130" t="s">
        <v>709</v>
      </c>
      <c r="E46" s="130" t="s">
        <v>376</v>
      </c>
      <c r="F46" s="131" t="s">
        <v>1149</v>
      </c>
      <c r="G46" s="132">
        <v>1515</v>
      </c>
      <c r="H46" s="133">
        <v>208</v>
      </c>
      <c r="I46" s="133">
        <v>30</v>
      </c>
      <c r="J46" s="133">
        <f t="shared" si="0"/>
        <v>1753</v>
      </c>
      <c r="K46" s="134" t="s">
        <v>1220</v>
      </c>
    </row>
    <row r="47" spans="2:11" x14ac:dyDescent="0.25">
      <c r="B47" s="129">
        <v>37</v>
      </c>
      <c r="C47" s="129" t="s">
        <v>159</v>
      </c>
      <c r="D47" s="130" t="s">
        <v>173</v>
      </c>
      <c r="E47" s="130" t="s">
        <v>376</v>
      </c>
      <c r="F47" s="131" t="s">
        <v>251</v>
      </c>
      <c r="G47" s="132">
        <v>283</v>
      </c>
      <c r="H47" s="133">
        <v>5</v>
      </c>
      <c r="I47" s="133">
        <v>0</v>
      </c>
      <c r="J47" s="133">
        <f t="shared" si="0"/>
        <v>288</v>
      </c>
      <c r="K47" s="134" t="s">
        <v>384</v>
      </c>
    </row>
    <row r="48" spans="2:11" x14ac:dyDescent="0.25">
      <c r="B48" s="129">
        <v>38</v>
      </c>
      <c r="C48" s="129" t="s">
        <v>159</v>
      </c>
      <c r="D48" s="130" t="s">
        <v>555</v>
      </c>
      <c r="E48" s="130" t="s">
        <v>376</v>
      </c>
      <c r="F48" s="131" t="s">
        <v>1004</v>
      </c>
      <c r="G48" s="132">
        <v>122</v>
      </c>
      <c r="H48" s="133">
        <v>1</v>
      </c>
      <c r="I48" s="133">
        <v>0</v>
      </c>
      <c r="J48" s="133">
        <f t="shared" si="0"/>
        <v>123</v>
      </c>
      <c r="K48" s="134" t="s">
        <v>391</v>
      </c>
    </row>
    <row r="49" spans="2:11" x14ac:dyDescent="0.25">
      <c r="B49" s="129">
        <v>39</v>
      </c>
      <c r="C49" s="129" t="s">
        <v>159</v>
      </c>
      <c r="D49" s="130" t="s">
        <v>174</v>
      </c>
      <c r="E49" s="130" t="s">
        <v>376</v>
      </c>
      <c r="F49" s="131" t="s">
        <v>252</v>
      </c>
      <c r="G49" s="132">
        <v>7799</v>
      </c>
      <c r="H49" s="133">
        <v>953</v>
      </c>
      <c r="I49" s="133">
        <v>6</v>
      </c>
      <c r="J49" s="133">
        <f t="shared" si="0"/>
        <v>8758</v>
      </c>
      <c r="K49" s="134" t="s">
        <v>385</v>
      </c>
    </row>
    <row r="50" spans="2:11" x14ac:dyDescent="0.25">
      <c r="B50" s="129">
        <v>40</v>
      </c>
      <c r="C50" s="129" t="s">
        <v>159</v>
      </c>
      <c r="D50" s="130" t="s">
        <v>175</v>
      </c>
      <c r="E50" s="130" t="s">
        <v>376</v>
      </c>
      <c r="F50" s="131" t="s">
        <v>253</v>
      </c>
      <c r="G50" s="132">
        <v>3290</v>
      </c>
      <c r="H50" s="133">
        <v>399</v>
      </c>
      <c r="I50" s="133">
        <v>26</v>
      </c>
      <c r="J50" s="133">
        <f t="shared" si="0"/>
        <v>3715</v>
      </c>
      <c r="K50" s="134" t="s">
        <v>385</v>
      </c>
    </row>
    <row r="51" spans="2:11" x14ac:dyDescent="0.25">
      <c r="B51" s="129">
        <v>41</v>
      </c>
      <c r="C51" s="129" t="s">
        <v>159</v>
      </c>
      <c r="D51" s="130" t="s">
        <v>588</v>
      </c>
      <c r="E51" s="130" t="s">
        <v>376</v>
      </c>
      <c r="F51" s="131" t="s">
        <v>1037</v>
      </c>
      <c r="G51" s="132">
        <v>2130</v>
      </c>
      <c r="H51" s="133">
        <v>525</v>
      </c>
      <c r="I51" s="133">
        <v>91</v>
      </c>
      <c r="J51" s="133">
        <f t="shared" si="0"/>
        <v>2746</v>
      </c>
      <c r="K51" s="134" t="s">
        <v>1233</v>
      </c>
    </row>
    <row r="52" spans="2:11" x14ac:dyDescent="0.25">
      <c r="B52" s="129">
        <v>42</v>
      </c>
      <c r="C52" s="129" t="s">
        <v>159</v>
      </c>
      <c r="D52" s="130" t="s">
        <v>715</v>
      </c>
      <c r="E52" s="130" t="s">
        <v>376</v>
      </c>
      <c r="F52" s="131" t="s">
        <v>1155</v>
      </c>
      <c r="G52" s="132">
        <v>868</v>
      </c>
      <c r="H52" s="133">
        <v>181</v>
      </c>
      <c r="I52" s="133">
        <v>29</v>
      </c>
      <c r="J52" s="133">
        <f t="shared" si="0"/>
        <v>1078</v>
      </c>
      <c r="K52" s="134" t="s">
        <v>1223</v>
      </c>
    </row>
    <row r="53" spans="2:11" x14ac:dyDescent="0.25">
      <c r="B53" s="129">
        <v>43</v>
      </c>
      <c r="C53" s="129" t="s">
        <v>159</v>
      </c>
      <c r="D53" s="130" t="s">
        <v>646</v>
      </c>
      <c r="E53" s="130" t="s">
        <v>376</v>
      </c>
      <c r="F53" s="131" t="s">
        <v>1089</v>
      </c>
      <c r="G53" s="132">
        <v>918</v>
      </c>
      <c r="H53" s="133">
        <v>72</v>
      </c>
      <c r="I53" s="133">
        <v>16</v>
      </c>
      <c r="J53" s="133">
        <f t="shared" si="0"/>
        <v>1006</v>
      </c>
      <c r="K53" s="134" t="s">
        <v>1255</v>
      </c>
    </row>
    <row r="54" spans="2:11" x14ac:dyDescent="0.25">
      <c r="B54" s="129">
        <v>44</v>
      </c>
      <c r="C54" s="129" t="s">
        <v>159</v>
      </c>
      <c r="D54" s="130" t="s">
        <v>432</v>
      </c>
      <c r="E54" s="130" t="s">
        <v>376</v>
      </c>
      <c r="F54" s="131" t="s">
        <v>492</v>
      </c>
      <c r="G54" s="132">
        <v>1155</v>
      </c>
      <c r="H54" s="133">
        <v>195</v>
      </c>
      <c r="I54" s="133">
        <v>1</v>
      </c>
      <c r="J54" s="133">
        <f t="shared" si="0"/>
        <v>1351</v>
      </c>
      <c r="K54" s="134" t="s">
        <v>394</v>
      </c>
    </row>
    <row r="55" spans="2:11" x14ac:dyDescent="0.25">
      <c r="B55" s="129">
        <v>45</v>
      </c>
      <c r="C55" s="129" t="s">
        <v>159</v>
      </c>
      <c r="D55" s="130" t="s">
        <v>716</v>
      </c>
      <c r="E55" s="130" t="s">
        <v>376</v>
      </c>
      <c r="F55" s="131" t="s">
        <v>1156</v>
      </c>
      <c r="G55" s="132">
        <v>1922</v>
      </c>
      <c r="H55" s="133">
        <v>80</v>
      </c>
      <c r="I55" s="133">
        <v>97</v>
      </c>
      <c r="J55" s="133">
        <f t="shared" si="0"/>
        <v>2099</v>
      </c>
      <c r="K55" s="134" t="s">
        <v>1272</v>
      </c>
    </row>
    <row r="56" spans="2:11" x14ac:dyDescent="0.25">
      <c r="B56" s="129">
        <v>46</v>
      </c>
      <c r="C56" s="129" t="s">
        <v>159</v>
      </c>
      <c r="D56" s="130" t="s">
        <v>579</v>
      </c>
      <c r="E56" s="130" t="s">
        <v>376</v>
      </c>
      <c r="F56" s="131" t="s">
        <v>1028</v>
      </c>
      <c r="G56" s="132">
        <v>1286</v>
      </c>
      <c r="H56" s="133">
        <v>157</v>
      </c>
      <c r="I56" s="133">
        <v>40</v>
      </c>
      <c r="J56" s="133">
        <f t="shared" si="0"/>
        <v>1483</v>
      </c>
      <c r="K56" s="134" t="s">
        <v>1229</v>
      </c>
    </row>
    <row r="57" spans="2:11" x14ac:dyDescent="0.25">
      <c r="B57" s="129">
        <v>47</v>
      </c>
      <c r="C57" s="129" t="s">
        <v>159</v>
      </c>
      <c r="D57" s="130" t="s">
        <v>723</v>
      </c>
      <c r="E57" s="130" t="s">
        <v>376</v>
      </c>
      <c r="F57" s="131" t="s">
        <v>1163</v>
      </c>
      <c r="G57" s="132">
        <v>559</v>
      </c>
      <c r="H57" s="133">
        <v>23</v>
      </c>
      <c r="I57" s="133">
        <v>0</v>
      </c>
      <c r="J57" s="133">
        <f t="shared" si="0"/>
        <v>582</v>
      </c>
      <c r="K57" s="134" t="s">
        <v>1255</v>
      </c>
    </row>
    <row r="58" spans="2:11" x14ac:dyDescent="0.25">
      <c r="B58" s="129">
        <v>48</v>
      </c>
      <c r="C58" s="129" t="s">
        <v>159</v>
      </c>
      <c r="D58" s="130" t="s">
        <v>706</v>
      </c>
      <c r="E58" s="130" t="s">
        <v>376</v>
      </c>
      <c r="F58" s="131" t="s">
        <v>1146</v>
      </c>
      <c r="G58" s="132">
        <v>1681</v>
      </c>
      <c r="H58" s="133">
        <v>108</v>
      </c>
      <c r="I58" s="133">
        <v>92</v>
      </c>
      <c r="J58" s="133">
        <f t="shared" si="0"/>
        <v>1881</v>
      </c>
      <c r="K58" s="134" t="s">
        <v>1268</v>
      </c>
    </row>
    <row r="59" spans="2:11" x14ac:dyDescent="0.25">
      <c r="B59" s="129">
        <v>49</v>
      </c>
      <c r="C59" s="129" t="s">
        <v>159</v>
      </c>
      <c r="D59" s="130" t="s">
        <v>176</v>
      </c>
      <c r="E59" s="130" t="s">
        <v>376</v>
      </c>
      <c r="F59" s="131" t="s">
        <v>254</v>
      </c>
      <c r="G59" s="132">
        <v>2244</v>
      </c>
      <c r="H59" s="133">
        <v>425</v>
      </c>
      <c r="I59" s="133">
        <v>2</v>
      </c>
      <c r="J59" s="133">
        <f t="shared" si="0"/>
        <v>2671</v>
      </c>
      <c r="K59" s="134" t="s">
        <v>386</v>
      </c>
    </row>
    <row r="60" spans="2:11" x14ac:dyDescent="0.25">
      <c r="B60" s="129">
        <v>50</v>
      </c>
      <c r="C60" s="129" t="s">
        <v>159</v>
      </c>
      <c r="D60" s="130" t="s">
        <v>601</v>
      </c>
      <c r="E60" s="130" t="s">
        <v>376</v>
      </c>
      <c r="F60" s="131" t="s">
        <v>1050</v>
      </c>
      <c r="G60" s="132">
        <v>1396</v>
      </c>
      <c r="H60" s="133">
        <v>116</v>
      </c>
      <c r="I60" s="133">
        <v>27</v>
      </c>
      <c r="J60" s="133">
        <f t="shared" si="0"/>
        <v>1539</v>
      </c>
      <c r="K60" s="134" t="s">
        <v>387</v>
      </c>
    </row>
    <row r="61" spans="2:11" ht="25.5" hidden="1" x14ac:dyDescent="0.25">
      <c r="B61" s="129">
        <v>51</v>
      </c>
      <c r="C61" s="129" t="s">
        <v>1523</v>
      </c>
      <c r="D61" s="130" t="s">
        <v>1524</v>
      </c>
      <c r="E61" s="130" t="s">
        <v>376</v>
      </c>
      <c r="F61" s="131" t="s">
        <v>1525</v>
      </c>
      <c r="G61" s="132">
        <v>19.829999999999998</v>
      </c>
      <c r="H61" s="133">
        <v>8.73</v>
      </c>
      <c r="I61" s="133">
        <v>2.76</v>
      </c>
      <c r="J61" s="133">
        <f t="shared" si="0"/>
        <v>31.32</v>
      </c>
      <c r="K61" s="134"/>
    </row>
    <row r="62" spans="2:11" ht="25.5" hidden="1" x14ac:dyDescent="0.25">
      <c r="B62" s="129">
        <v>52</v>
      </c>
      <c r="C62" s="129" t="s">
        <v>1523</v>
      </c>
      <c r="D62" s="130" t="s">
        <v>1526</v>
      </c>
      <c r="E62" s="130" t="s">
        <v>376</v>
      </c>
      <c r="F62" s="131" t="s">
        <v>1527</v>
      </c>
      <c r="G62" s="132">
        <v>457.67</v>
      </c>
      <c r="H62" s="133">
        <v>29.44</v>
      </c>
      <c r="I62" s="133">
        <v>0.19</v>
      </c>
      <c r="J62" s="133">
        <f t="shared" si="0"/>
        <v>487.3</v>
      </c>
      <c r="K62" s="134"/>
    </row>
    <row r="63" spans="2:11" ht="25.5" hidden="1" x14ac:dyDescent="0.25">
      <c r="B63" s="129">
        <v>53</v>
      </c>
      <c r="C63" s="129" t="s">
        <v>1523</v>
      </c>
      <c r="D63" s="130" t="s">
        <v>1528</v>
      </c>
      <c r="E63" s="130" t="s">
        <v>376</v>
      </c>
      <c r="F63" s="131" t="s">
        <v>1529</v>
      </c>
      <c r="G63" s="132">
        <v>496.27</v>
      </c>
      <c r="H63" s="133">
        <v>23.4</v>
      </c>
      <c r="I63" s="133">
        <v>0</v>
      </c>
      <c r="J63" s="133">
        <f t="shared" si="0"/>
        <v>519.66999999999996</v>
      </c>
      <c r="K63" s="134"/>
    </row>
    <row r="64" spans="2:11" ht="25.5" hidden="1" x14ac:dyDescent="0.25">
      <c r="B64" s="129">
        <v>54</v>
      </c>
      <c r="C64" s="129" t="s">
        <v>1523</v>
      </c>
      <c r="D64" s="130" t="s">
        <v>1530</v>
      </c>
      <c r="E64" s="130" t="s">
        <v>376</v>
      </c>
      <c r="F64" s="131" t="s">
        <v>1531</v>
      </c>
      <c r="G64" s="132">
        <v>590.04999999999995</v>
      </c>
      <c r="H64" s="133">
        <v>0</v>
      </c>
      <c r="I64" s="133">
        <v>0</v>
      </c>
      <c r="J64" s="133">
        <f t="shared" si="0"/>
        <v>590.04999999999995</v>
      </c>
      <c r="K64" s="134"/>
    </row>
    <row r="65" spans="2:11" ht="25.5" hidden="1" x14ac:dyDescent="0.25">
      <c r="B65" s="129">
        <v>55</v>
      </c>
      <c r="C65" s="129" t="s">
        <v>1523</v>
      </c>
      <c r="D65" s="130" t="s">
        <v>1532</v>
      </c>
      <c r="E65" s="130" t="s">
        <v>376</v>
      </c>
      <c r="F65" s="131" t="s">
        <v>1533</v>
      </c>
      <c r="G65" s="132">
        <v>644.24</v>
      </c>
      <c r="H65" s="133">
        <v>0</v>
      </c>
      <c r="I65" s="133">
        <v>0</v>
      </c>
      <c r="J65" s="133">
        <f t="shared" si="0"/>
        <v>644.24</v>
      </c>
      <c r="K65" s="134"/>
    </row>
    <row r="66" spans="2:11" ht="25.5" hidden="1" x14ac:dyDescent="0.25">
      <c r="B66" s="129">
        <v>56</v>
      </c>
      <c r="C66" s="129" t="s">
        <v>1523</v>
      </c>
      <c r="D66" s="130" t="s">
        <v>1534</v>
      </c>
      <c r="E66" s="130" t="s">
        <v>376</v>
      </c>
      <c r="F66" s="131" t="s">
        <v>1535</v>
      </c>
      <c r="G66" s="132">
        <v>729.97</v>
      </c>
      <c r="H66" s="133">
        <v>9.2899999999999991</v>
      </c>
      <c r="I66" s="133">
        <v>0</v>
      </c>
      <c r="J66" s="133">
        <f t="shared" si="0"/>
        <v>739.26</v>
      </c>
      <c r="K66" s="134"/>
    </row>
    <row r="67" spans="2:11" ht="25.5" hidden="1" x14ac:dyDescent="0.25">
      <c r="B67" s="129">
        <v>57</v>
      </c>
      <c r="C67" s="129" t="s">
        <v>1523</v>
      </c>
      <c r="D67" s="130" t="s">
        <v>1536</v>
      </c>
      <c r="E67" s="130" t="s">
        <v>376</v>
      </c>
      <c r="F67" s="131" t="s">
        <v>1535</v>
      </c>
      <c r="G67" s="132">
        <v>796</v>
      </c>
      <c r="H67" s="133">
        <v>43.2</v>
      </c>
      <c r="I67" s="133">
        <v>0</v>
      </c>
      <c r="J67" s="133">
        <f t="shared" si="0"/>
        <v>839.2</v>
      </c>
      <c r="K67" s="134"/>
    </row>
    <row r="68" spans="2:11" ht="25.5" hidden="1" x14ac:dyDescent="0.25">
      <c r="B68" s="129">
        <v>58</v>
      </c>
      <c r="C68" s="129" t="s">
        <v>1523</v>
      </c>
      <c r="D68" s="130" t="s">
        <v>1537</v>
      </c>
      <c r="E68" s="130" t="s">
        <v>376</v>
      </c>
      <c r="F68" s="131" t="s">
        <v>1538</v>
      </c>
      <c r="G68" s="132">
        <v>816.87</v>
      </c>
      <c r="H68" s="133">
        <v>16.12</v>
      </c>
      <c r="I68" s="133">
        <v>34.11</v>
      </c>
      <c r="J68" s="133">
        <f t="shared" si="0"/>
        <v>867.1</v>
      </c>
      <c r="K68" s="134"/>
    </row>
    <row r="69" spans="2:11" ht="25.5" hidden="1" x14ac:dyDescent="0.25">
      <c r="B69" s="129">
        <v>59</v>
      </c>
      <c r="C69" s="129" t="s">
        <v>1523</v>
      </c>
      <c r="D69" s="130" t="s">
        <v>1539</v>
      </c>
      <c r="E69" s="130" t="s">
        <v>376</v>
      </c>
      <c r="F69" s="131" t="s">
        <v>1540</v>
      </c>
      <c r="G69" s="132">
        <v>831.25</v>
      </c>
      <c r="H69" s="133">
        <v>0</v>
      </c>
      <c r="I69" s="133">
        <v>0</v>
      </c>
      <c r="J69" s="133">
        <f t="shared" si="0"/>
        <v>831.25</v>
      </c>
      <c r="K69" s="134"/>
    </row>
    <row r="70" spans="2:11" ht="25.5" hidden="1" x14ac:dyDescent="0.25">
      <c r="B70" s="129">
        <v>60</v>
      </c>
      <c r="C70" s="129" t="s">
        <v>1523</v>
      </c>
      <c r="D70" s="130" t="s">
        <v>1541</v>
      </c>
      <c r="E70" s="130" t="s">
        <v>376</v>
      </c>
      <c r="F70" s="131" t="s">
        <v>1542</v>
      </c>
      <c r="G70" s="132">
        <v>857.87</v>
      </c>
      <c r="H70" s="133">
        <v>171.48</v>
      </c>
      <c r="I70" s="133">
        <v>0</v>
      </c>
      <c r="J70" s="133">
        <f t="shared" si="0"/>
        <v>1029.3499999999999</v>
      </c>
      <c r="K70" s="134"/>
    </row>
    <row r="71" spans="2:11" ht="25.5" hidden="1" x14ac:dyDescent="0.25">
      <c r="B71" s="129">
        <v>61</v>
      </c>
      <c r="C71" s="129" t="s">
        <v>1523</v>
      </c>
      <c r="D71" s="130" t="s">
        <v>1543</v>
      </c>
      <c r="E71" s="130" t="s">
        <v>376</v>
      </c>
      <c r="F71" s="131" t="s">
        <v>1544</v>
      </c>
      <c r="G71" s="132">
        <v>989.57</v>
      </c>
      <c r="H71" s="133">
        <v>121.75</v>
      </c>
      <c r="I71" s="133">
        <v>11.41</v>
      </c>
      <c r="J71" s="133">
        <f t="shared" si="0"/>
        <v>1122.7300000000002</v>
      </c>
      <c r="K71" s="134"/>
    </row>
    <row r="72" spans="2:11" ht="25.5" hidden="1" x14ac:dyDescent="0.25">
      <c r="B72" s="129">
        <v>62</v>
      </c>
      <c r="C72" s="129" t="s">
        <v>1523</v>
      </c>
      <c r="D72" s="130" t="s">
        <v>1545</v>
      </c>
      <c r="E72" s="130" t="s">
        <v>376</v>
      </c>
      <c r="F72" s="131" t="s">
        <v>1546</v>
      </c>
      <c r="G72" s="132">
        <v>990.64</v>
      </c>
      <c r="H72" s="133">
        <v>78.34</v>
      </c>
      <c r="I72" s="133">
        <v>0</v>
      </c>
      <c r="J72" s="133">
        <f t="shared" si="0"/>
        <v>1068.98</v>
      </c>
      <c r="K72" s="134"/>
    </row>
    <row r="73" spans="2:11" ht="25.5" hidden="1" x14ac:dyDescent="0.25">
      <c r="B73" s="129">
        <v>63</v>
      </c>
      <c r="C73" s="129" t="s">
        <v>1523</v>
      </c>
      <c r="D73" s="130" t="s">
        <v>1547</v>
      </c>
      <c r="E73" s="130" t="s">
        <v>376</v>
      </c>
      <c r="F73" s="131" t="s">
        <v>1548</v>
      </c>
      <c r="G73" s="132">
        <v>1002.26</v>
      </c>
      <c r="H73" s="133">
        <v>141.91999999999999</v>
      </c>
      <c r="I73" s="133">
        <v>0</v>
      </c>
      <c r="J73" s="133">
        <f t="shared" si="0"/>
        <v>1144.18</v>
      </c>
      <c r="K73" s="134"/>
    </row>
    <row r="74" spans="2:11" ht="25.5" hidden="1" x14ac:dyDescent="0.25">
      <c r="B74" s="129">
        <v>64</v>
      </c>
      <c r="C74" s="129" t="s">
        <v>1523</v>
      </c>
      <c r="D74" s="130" t="s">
        <v>1549</v>
      </c>
      <c r="E74" s="130" t="s">
        <v>376</v>
      </c>
      <c r="F74" s="131" t="s">
        <v>1550</v>
      </c>
      <c r="G74" s="132">
        <v>1058.46</v>
      </c>
      <c r="H74" s="133">
        <v>0</v>
      </c>
      <c r="I74" s="133">
        <v>0</v>
      </c>
      <c r="J74" s="133">
        <f t="shared" si="0"/>
        <v>1058.46</v>
      </c>
      <c r="K74" s="134"/>
    </row>
    <row r="75" spans="2:11" ht="25.5" hidden="1" x14ac:dyDescent="0.25">
      <c r="B75" s="129">
        <v>65</v>
      </c>
      <c r="C75" s="129" t="s">
        <v>1523</v>
      </c>
      <c r="D75" s="130" t="s">
        <v>1551</v>
      </c>
      <c r="E75" s="130" t="s">
        <v>376</v>
      </c>
      <c r="F75" s="131" t="s">
        <v>1552</v>
      </c>
      <c r="G75" s="132">
        <v>1236.8499999999999</v>
      </c>
      <c r="H75" s="133">
        <v>176.29</v>
      </c>
      <c r="I75" s="133">
        <v>0</v>
      </c>
      <c r="J75" s="133">
        <f t="shared" si="0"/>
        <v>1413.1399999999999</v>
      </c>
      <c r="K75" s="134"/>
    </row>
    <row r="76" spans="2:11" ht="25.5" hidden="1" x14ac:dyDescent="0.25">
      <c r="B76" s="129">
        <v>66</v>
      </c>
      <c r="C76" s="129" t="s">
        <v>1523</v>
      </c>
      <c r="D76" s="130" t="s">
        <v>1553</v>
      </c>
      <c r="E76" s="130" t="s">
        <v>376</v>
      </c>
      <c r="F76" s="131" t="s">
        <v>1554</v>
      </c>
      <c r="G76" s="132">
        <v>1273.07</v>
      </c>
      <c r="H76" s="133">
        <v>56.59</v>
      </c>
      <c r="I76" s="133">
        <v>0</v>
      </c>
      <c r="J76" s="133">
        <f t="shared" ref="J76:J139" si="1">G76+H76+I76</f>
        <v>1329.6599999999999</v>
      </c>
      <c r="K76" s="134"/>
    </row>
    <row r="77" spans="2:11" ht="25.5" hidden="1" x14ac:dyDescent="0.25">
      <c r="B77" s="129">
        <v>67</v>
      </c>
      <c r="C77" s="129" t="s">
        <v>1523</v>
      </c>
      <c r="D77" s="130" t="s">
        <v>1555</v>
      </c>
      <c r="E77" s="130" t="s">
        <v>376</v>
      </c>
      <c r="F77" s="131" t="s">
        <v>1533</v>
      </c>
      <c r="G77" s="132">
        <v>1392.28</v>
      </c>
      <c r="H77" s="133">
        <v>38.31</v>
      </c>
      <c r="I77" s="133">
        <v>0</v>
      </c>
      <c r="J77" s="133">
        <f t="shared" si="1"/>
        <v>1430.59</v>
      </c>
      <c r="K77" s="134"/>
    </row>
    <row r="78" spans="2:11" ht="25.5" hidden="1" x14ac:dyDescent="0.25">
      <c r="B78" s="129">
        <v>68</v>
      </c>
      <c r="C78" s="129" t="s">
        <v>1523</v>
      </c>
      <c r="D78" s="130" t="s">
        <v>1556</v>
      </c>
      <c r="E78" s="130" t="s">
        <v>376</v>
      </c>
      <c r="F78" s="131" t="s">
        <v>1557</v>
      </c>
      <c r="G78" s="132">
        <v>1392.65</v>
      </c>
      <c r="H78" s="133">
        <v>215.65</v>
      </c>
      <c r="I78" s="133">
        <v>32.26</v>
      </c>
      <c r="J78" s="133">
        <f t="shared" si="1"/>
        <v>1640.5600000000002</v>
      </c>
      <c r="K78" s="134"/>
    </row>
    <row r="79" spans="2:11" ht="25.5" hidden="1" x14ac:dyDescent="0.25">
      <c r="B79" s="129">
        <v>69</v>
      </c>
      <c r="C79" s="129" t="s">
        <v>1523</v>
      </c>
      <c r="D79" s="130" t="s">
        <v>1558</v>
      </c>
      <c r="E79" s="130" t="s">
        <v>376</v>
      </c>
      <c r="F79" s="131" t="s">
        <v>1533</v>
      </c>
      <c r="G79" s="132">
        <v>1398.82</v>
      </c>
      <c r="H79" s="133">
        <v>147.22999999999999</v>
      </c>
      <c r="I79" s="133">
        <v>0</v>
      </c>
      <c r="J79" s="133">
        <f t="shared" si="1"/>
        <v>1546.05</v>
      </c>
      <c r="K79" s="134"/>
    </row>
    <row r="80" spans="2:11" ht="25.5" hidden="1" x14ac:dyDescent="0.25">
      <c r="B80" s="129">
        <v>70</v>
      </c>
      <c r="C80" s="129" t="s">
        <v>1523</v>
      </c>
      <c r="D80" s="130" t="s">
        <v>1559</v>
      </c>
      <c r="E80" s="130" t="s">
        <v>376</v>
      </c>
      <c r="F80" s="131" t="s">
        <v>1560</v>
      </c>
      <c r="G80" s="132">
        <v>1418.92</v>
      </c>
      <c r="H80" s="133">
        <v>136.99</v>
      </c>
      <c r="I80" s="133">
        <v>63.37</v>
      </c>
      <c r="J80" s="133">
        <f t="shared" si="1"/>
        <v>1619.28</v>
      </c>
      <c r="K80" s="134"/>
    </row>
    <row r="81" spans="2:11" ht="25.5" hidden="1" x14ac:dyDescent="0.25">
      <c r="B81" s="129">
        <v>71</v>
      </c>
      <c r="C81" s="129" t="s">
        <v>1523</v>
      </c>
      <c r="D81" s="130" t="s">
        <v>1561</v>
      </c>
      <c r="E81" s="130" t="s">
        <v>376</v>
      </c>
      <c r="F81" s="131" t="s">
        <v>1562</v>
      </c>
      <c r="G81" s="132">
        <v>1458.11</v>
      </c>
      <c r="H81" s="133">
        <v>34.71</v>
      </c>
      <c r="I81" s="133">
        <v>0</v>
      </c>
      <c r="J81" s="133">
        <f t="shared" si="1"/>
        <v>1492.82</v>
      </c>
      <c r="K81" s="134"/>
    </row>
    <row r="82" spans="2:11" ht="25.5" hidden="1" x14ac:dyDescent="0.25">
      <c r="B82" s="129">
        <v>72</v>
      </c>
      <c r="C82" s="129" t="s">
        <v>1523</v>
      </c>
      <c r="D82" s="130" t="s">
        <v>1563</v>
      </c>
      <c r="E82" s="130" t="s">
        <v>376</v>
      </c>
      <c r="F82" s="131" t="s">
        <v>1533</v>
      </c>
      <c r="G82" s="132">
        <v>1461.13</v>
      </c>
      <c r="H82" s="133">
        <v>0</v>
      </c>
      <c r="I82" s="133">
        <v>0</v>
      </c>
      <c r="J82" s="133">
        <f t="shared" si="1"/>
        <v>1461.13</v>
      </c>
      <c r="K82" s="134"/>
    </row>
    <row r="83" spans="2:11" ht="25.5" hidden="1" x14ac:dyDescent="0.25">
      <c r="B83" s="129">
        <v>73</v>
      </c>
      <c r="C83" s="129" t="s">
        <v>1523</v>
      </c>
      <c r="D83" s="130" t="s">
        <v>1564</v>
      </c>
      <c r="E83" s="130" t="s">
        <v>376</v>
      </c>
      <c r="F83" s="131" t="s">
        <v>1565</v>
      </c>
      <c r="G83" s="132">
        <v>1474.5</v>
      </c>
      <c r="H83" s="133">
        <v>222.26</v>
      </c>
      <c r="I83" s="133">
        <v>0</v>
      </c>
      <c r="J83" s="133">
        <f t="shared" si="1"/>
        <v>1696.76</v>
      </c>
      <c r="K83" s="134"/>
    </row>
    <row r="84" spans="2:11" ht="25.5" hidden="1" x14ac:dyDescent="0.25">
      <c r="B84" s="129">
        <v>74</v>
      </c>
      <c r="C84" s="129" t="s">
        <v>1523</v>
      </c>
      <c r="D84" s="130" t="s">
        <v>1566</v>
      </c>
      <c r="E84" s="130" t="s">
        <v>376</v>
      </c>
      <c r="F84" s="131" t="s">
        <v>1567</v>
      </c>
      <c r="G84" s="132">
        <v>1562.18</v>
      </c>
      <c r="H84" s="133">
        <v>188.31</v>
      </c>
      <c r="I84" s="133">
        <v>0</v>
      </c>
      <c r="J84" s="133">
        <f t="shared" si="1"/>
        <v>1750.49</v>
      </c>
      <c r="K84" s="134"/>
    </row>
    <row r="85" spans="2:11" ht="25.5" hidden="1" x14ac:dyDescent="0.25">
      <c r="B85" s="129">
        <v>75</v>
      </c>
      <c r="C85" s="129" t="s">
        <v>1523</v>
      </c>
      <c r="D85" s="130" t="s">
        <v>1568</v>
      </c>
      <c r="E85" s="130" t="s">
        <v>376</v>
      </c>
      <c r="F85" s="131" t="s">
        <v>1569</v>
      </c>
      <c r="G85" s="132">
        <v>1644.54</v>
      </c>
      <c r="H85" s="133">
        <v>135.38999999999999</v>
      </c>
      <c r="I85" s="133">
        <v>40.75</v>
      </c>
      <c r="J85" s="133">
        <f t="shared" si="1"/>
        <v>1820.6799999999998</v>
      </c>
      <c r="K85" s="134"/>
    </row>
    <row r="86" spans="2:11" ht="25.5" hidden="1" x14ac:dyDescent="0.25">
      <c r="B86" s="129">
        <v>76</v>
      </c>
      <c r="C86" s="129" t="s">
        <v>1523</v>
      </c>
      <c r="D86" s="130" t="s">
        <v>1570</v>
      </c>
      <c r="E86" s="130" t="s">
        <v>376</v>
      </c>
      <c r="F86" s="131" t="s">
        <v>1571</v>
      </c>
      <c r="G86" s="132">
        <v>1663.11</v>
      </c>
      <c r="H86" s="133">
        <v>260.61</v>
      </c>
      <c r="I86" s="133">
        <v>47.64</v>
      </c>
      <c r="J86" s="133">
        <f t="shared" si="1"/>
        <v>1971.36</v>
      </c>
      <c r="K86" s="134"/>
    </row>
    <row r="87" spans="2:11" ht="25.5" hidden="1" x14ac:dyDescent="0.25">
      <c r="B87" s="129">
        <v>77</v>
      </c>
      <c r="C87" s="129" t="s">
        <v>1523</v>
      </c>
      <c r="D87" s="130" t="s">
        <v>1572</v>
      </c>
      <c r="E87" s="130" t="s">
        <v>376</v>
      </c>
      <c r="F87" s="131" t="s">
        <v>1573</v>
      </c>
      <c r="G87" s="132">
        <v>1705.01</v>
      </c>
      <c r="H87" s="133">
        <v>263.25</v>
      </c>
      <c r="I87" s="133">
        <v>13.91</v>
      </c>
      <c r="J87" s="133">
        <f t="shared" si="1"/>
        <v>1982.17</v>
      </c>
      <c r="K87" s="134"/>
    </row>
    <row r="88" spans="2:11" ht="25.5" hidden="1" x14ac:dyDescent="0.25">
      <c r="B88" s="129">
        <v>78</v>
      </c>
      <c r="C88" s="129" t="s">
        <v>1523</v>
      </c>
      <c r="D88" s="130" t="s">
        <v>1574</v>
      </c>
      <c r="E88" s="130" t="s">
        <v>376</v>
      </c>
      <c r="F88" s="131" t="s">
        <v>1575</v>
      </c>
      <c r="G88" s="132">
        <v>1728.33</v>
      </c>
      <c r="H88" s="133">
        <v>287.22000000000003</v>
      </c>
      <c r="I88" s="133">
        <v>5.07</v>
      </c>
      <c r="J88" s="133">
        <f t="shared" si="1"/>
        <v>2020.62</v>
      </c>
      <c r="K88" s="134"/>
    </row>
    <row r="89" spans="2:11" ht="25.5" hidden="1" x14ac:dyDescent="0.25">
      <c r="B89" s="129">
        <v>79</v>
      </c>
      <c r="C89" s="129" t="s">
        <v>1523</v>
      </c>
      <c r="D89" s="130" t="s">
        <v>1576</v>
      </c>
      <c r="E89" s="130" t="s">
        <v>376</v>
      </c>
      <c r="F89" s="131" t="s">
        <v>1577</v>
      </c>
      <c r="G89" s="132">
        <v>1758.49</v>
      </c>
      <c r="H89" s="133">
        <v>325.88</v>
      </c>
      <c r="I89" s="133">
        <v>0</v>
      </c>
      <c r="J89" s="133">
        <f t="shared" si="1"/>
        <v>2084.37</v>
      </c>
      <c r="K89" s="134"/>
    </row>
    <row r="90" spans="2:11" ht="25.5" hidden="1" x14ac:dyDescent="0.25">
      <c r="B90" s="129">
        <v>80</v>
      </c>
      <c r="C90" s="129" t="s">
        <v>1523</v>
      </c>
      <c r="D90" s="130" t="s">
        <v>1578</v>
      </c>
      <c r="E90" s="130" t="s">
        <v>376</v>
      </c>
      <c r="F90" s="131" t="s">
        <v>1579</v>
      </c>
      <c r="G90" s="132">
        <v>1825.11</v>
      </c>
      <c r="H90" s="133">
        <v>442.58</v>
      </c>
      <c r="I90" s="133">
        <v>38.44</v>
      </c>
      <c r="J90" s="133">
        <f t="shared" si="1"/>
        <v>2306.13</v>
      </c>
      <c r="K90" s="134"/>
    </row>
    <row r="91" spans="2:11" ht="25.5" hidden="1" x14ac:dyDescent="0.25">
      <c r="B91" s="129">
        <v>81</v>
      </c>
      <c r="C91" s="129" t="s">
        <v>1523</v>
      </c>
      <c r="D91" s="130" t="s">
        <v>1580</v>
      </c>
      <c r="E91" s="130" t="s">
        <v>376</v>
      </c>
      <c r="F91" s="131" t="s">
        <v>1535</v>
      </c>
      <c r="G91" s="132">
        <v>1954.03</v>
      </c>
      <c r="H91" s="133">
        <v>301.14999999999998</v>
      </c>
      <c r="I91" s="133">
        <v>0</v>
      </c>
      <c r="J91" s="133">
        <f t="shared" si="1"/>
        <v>2255.1799999999998</v>
      </c>
      <c r="K91" s="134"/>
    </row>
    <row r="92" spans="2:11" ht="25.5" hidden="1" x14ac:dyDescent="0.25">
      <c r="B92" s="129">
        <v>82</v>
      </c>
      <c r="C92" s="129" t="s">
        <v>1523</v>
      </c>
      <c r="D92" s="130" t="s">
        <v>1581</v>
      </c>
      <c r="E92" s="130" t="s">
        <v>376</v>
      </c>
      <c r="F92" s="131" t="s">
        <v>1582</v>
      </c>
      <c r="G92" s="132">
        <v>1997.47</v>
      </c>
      <c r="H92" s="133">
        <v>283.68</v>
      </c>
      <c r="I92" s="133">
        <v>5.66</v>
      </c>
      <c r="J92" s="133">
        <f t="shared" si="1"/>
        <v>2286.81</v>
      </c>
      <c r="K92" s="134"/>
    </row>
    <row r="93" spans="2:11" ht="25.5" hidden="1" x14ac:dyDescent="0.25">
      <c r="B93" s="129">
        <v>83</v>
      </c>
      <c r="C93" s="129" t="s">
        <v>1523</v>
      </c>
      <c r="D93" s="130" t="s">
        <v>1583</v>
      </c>
      <c r="E93" s="130" t="s">
        <v>376</v>
      </c>
      <c r="F93" s="131" t="s">
        <v>1584</v>
      </c>
      <c r="G93" s="132">
        <v>2009.6</v>
      </c>
      <c r="H93" s="133">
        <v>564.77</v>
      </c>
      <c r="I93" s="133">
        <v>49.98</v>
      </c>
      <c r="J93" s="133">
        <f t="shared" si="1"/>
        <v>2624.35</v>
      </c>
      <c r="K93" s="134"/>
    </row>
    <row r="94" spans="2:11" ht="25.5" hidden="1" x14ac:dyDescent="0.25">
      <c r="B94" s="129">
        <v>84</v>
      </c>
      <c r="C94" s="129" t="s">
        <v>1523</v>
      </c>
      <c r="D94" s="130" t="s">
        <v>1585</v>
      </c>
      <c r="E94" s="130" t="s">
        <v>376</v>
      </c>
      <c r="F94" s="131" t="s">
        <v>1586</v>
      </c>
      <c r="G94" s="132">
        <v>2098.14</v>
      </c>
      <c r="H94" s="133">
        <v>142.61000000000001</v>
      </c>
      <c r="I94" s="133">
        <v>122.35</v>
      </c>
      <c r="J94" s="133">
        <f t="shared" si="1"/>
        <v>2363.1</v>
      </c>
      <c r="K94" s="134"/>
    </row>
    <row r="95" spans="2:11" ht="25.5" hidden="1" x14ac:dyDescent="0.25">
      <c r="B95" s="129">
        <v>85</v>
      </c>
      <c r="C95" s="129" t="s">
        <v>1523</v>
      </c>
      <c r="D95" s="130" t="s">
        <v>1587</v>
      </c>
      <c r="E95" s="130" t="s">
        <v>376</v>
      </c>
      <c r="F95" s="131" t="s">
        <v>1588</v>
      </c>
      <c r="G95" s="132">
        <v>2362.16</v>
      </c>
      <c r="H95" s="133">
        <v>649.44000000000005</v>
      </c>
      <c r="I95" s="133">
        <v>2.31</v>
      </c>
      <c r="J95" s="133">
        <f t="shared" si="1"/>
        <v>3013.91</v>
      </c>
      <c r="K95" s="134"/>
    </row>
    <row r="96" spans="2:11" ht="25.5" hidden="1" x14ac:dyDescent="0.25">
      <c r="B96" s="129">
        <v>86</v>
      </c>
      <c r="C96" s="129" t="s">
        <v>1523</v>
      </c>
      <c r="D96" s="130" t="s">
        <v>1589</v>
      </c>
      <c r="E96" s="130" t="s">
        <v>376</v>
      </c>
      <c r="F96" s="131" t="s">
        <v>1590</v>
      </c>
      <c r="G96" s="132">
        <v>2414.87</v>
      </c>
      <c r="H96" s="133">
        <v>500.23</v>
      </c>
      <c r="I96" s="133">
        <v>0</v>
      </c>
      <c r="J96" s="133">
        <f t="shared" si="1"/>
        <v>2915.1</v>
      </c>
      <c r="K96" s="134"/>
    </row>
    <row r="97" spans="2:11" ht="25.5" hidden="1" x14ac:dyDescent="0.25">
      <c r="B97" s="129">
        <v>87</v>
      </c>
      <c r="C97" s="129" t="s">
        <v>1523</v>
      </c>
      <c r="D97" s="130" t="s">
        <v>1591</v>
      </c>
      <c r="E97" s="130" t="s">
        <v>376</v>
      </c>
      <c r="F97" s="131" t="s">
        <v>1592</v>
      </c>
      <c r="G97" s="132">
        <v>2456.31</v>
      </c>
      <c r="H97" s="133">
        <v>625.33000000000004</v>
      </c>
      <c r="I97" s="133">
        <v>0</v>
      </c>
      <c r="J97" s="133">
        <f t="shared" si="1"/>
        <v>3081.64</v>
      </c>
      <c r="K97" s="134"/>
    </row>
    <row r="98" spans="2:11" ht="25.5" hidden="1" x14ac:dyDescent="0.25">
      <c r="B98" s="129">
        <v>88</v>
      </c>
      <c r="C98" s="129" t="s">
        <v>1523</v>
      </c>
      <c r="D98" s="130" t="s">
        <v>1593</v>
      </c>
      <c r="E98" s="130" t="s">
        <v>376</v>
      </c>
      <c r="F98" s="131" t="s">
        <v>1594</v>
      </c>
      <c r="G98" s="132">
        <v>2506.2800000000002</v>
      </c>
      <c r="H98" s="133">
        <v>394.02</v>
      </c>
      <c r="I98" s="133">
        <v>0</v>
      </c>
      <c r="J98" s="133">
        <f t="shared" si="1"/>
        <v>2900.3</v>
      </c>
      <c r="K98" s="134"/>
    </row>
    <row r="99" spans="2:11" ht="25.5" hidden="1" x14ac:dyDescent="0.25">
      <c r="B99" s="129">
        <v>89</v>
      </c>
      <c r="C99" s="129" t="s">
        <v>1523</v>
      </c>
      <c r="D99" s="130" t="s">
        <v>1595</v>
      </c>
      <c r="E99" s="130" t="s">
        <v>376</v>
      </c>
      <c r="F99" s="131" t="s">
        <v>1596</v>
      </c>
      <c r="G99" s="132">
        <v>2545.75</v>
      </c>
      <c r="H99" s="133">
        <v>728.54</v>
      </c>
      <c r="I99" s="133">
        <v>0</v>
      </c>
      <c r="J99" s="133">
        <f t="shared" si="1"/>
        <v>3274.29</v>
      </c>
      <c r="K99" s="134"/>
    </row>
    <row r="100" spans="2:11" ht="25.5" hidden="1" x14ac:dyDescent="0.25">
      <c r="B100" s="129">
        <v>90</v>
      </c>
      <c r="C100" s="129" t="s">
        <v>1523</v>
      </c>
      <c r="D100" s="130" t="s">
        <v>1597</v>
      </c>
      <c r="E100" s="130" t="s">
        <v>376</v>
      </c>
      <c r="F100" s="131" t="s">
        <v>1598</v>
      </c>
      <c r="G100" s="132">
        <v>2706.3</v>
      </c>
      <c r="H100" s="133">
        <v>1028.72</v>
      </c>
      <c r="I100" s="133">
        <v>25.2</v>
      </c>
      <c r="J100" s="133">
        <f t="shared" si="1"/>
        <v>3760.2200000000003</v>
      </c>
      <c r="K100" s="134"/>
    </row>
    <row r="101" spans="2:11" ht="25.5" hidden="1" x14ac:dyDescent="0.25">
      <c r="B101" s="129">
        <v>91</v>
      </c>
      <c r="C101" s="129" t="s">
        <v>1523</v>
      </c>
      <c r="D101" s="130" t="s">
        <v>1599</v>
      </c>
      <c r="E101" s="130" t="s">
        <v>376</v>
      </c>
      <c r="F101" s="131" t="s">
        <v>1600</v>
      </c>
      <c r="G101" s="132">
        <v>2904.59</v>
      </c>
      <c r="H101" s="133">
        <v>0</v>
      </c>
      <c r="I101" s="133">
        <v>0</v>
      </c>
      <c r="J101" s="133">
        <f t="shared" si="1"/>
        <v>2904.59</v>
      </c>
      <c r="K101" s="134"/>
    </row>
    <row r="102" spans="2:11" ht="25.5" hidden="1" x14ac:dyDescent="0.25">
      <c r="B102" s="129">
        <v>92</v>
      </c>
      <c r="C102" s="129" t="s">
        <v>1523</v>
      </c>
      <c r="D102" s="130" t="s">
        <v>1601</v>
      </c>
      <c r="E102" s="130" t="s">
        <v>376</v>
      </c>
      <c r="F102" s="131" t="s">
        <v>1602</v>
      </c>
      <c r="G102" s="132">
        <v>3149.54</v>
      </c>
      <c r="H102" s="133">
        <v>27.48</v>
      </c>
      <c r="I102" s="133">
        <v>0</v>
      </c>
      <c r="J102" s="133">
        <f t="shared" si="1"/>
        <v>3177.02</v>
      </c>
      <c r="K102" s="134"/>
    </row>
    <row r="103" spans="2:11" ht="25.5" hidden="1" x14ac:dyDescent="0.25">
      <c r="B103" s="129">
        <v>93</v>
      </c>
      <c r="C103" s="129" t="s">
        <v>1523</v>
      </c>
      <c r="D103" s="130" t="s">
        <v>1603</v>
      </c>
      <c r="E103" s="130" t="s">
        <v>376</v>
      </c>
      <c r="F103" s="131" t="s">
        <v>1604</v>
      </c>
      <c r="G103" s="132">
        <v>3402.37</v>
      </c>
      <c r="H103" s="133">
        <v>27.52</v>
      </c>
      <c r="I103" s="133">
        <v>0</v>
      </c>
      <c r="J103" s="133">
        <f t="shared" si="1"/>
        <v>3429.89</v>
      </c>
      <c r="K103" s="134"/>
    </row>
    <row r="104" spans="2:11" ht="25.5" hidden="1" x14ac:dyDescent="0.25">
      <c r="B104" s="129">
        <v>94</v>
      </c>
      <c r="C104" s="129" t="s">
        <v>1523</v>
      </c>
      <c r="D104" s="130" t="s">
        <v>1605</v>
      </c>
      <c r="E104" s="130" t="s">
        <v>376</v>
      </c>
      <c r="F104" s="131" t="s">
        <v>1606</v>
      </c>
      <c r="G104" s="132">
        <v>3544.62</v>
      </c>
      <c r="H104" s="133">
        <v>881.02</v>
      </c>
      <c r="I104" s="133">
        <v>126.13</v>
      </c>
      <c r="J104" s="133">
        <f t="shared" si="1"/>
        <v>4551.7699999999995</v>
      </c>
      <c r="K104" s="134"/>
    </row>
    <row r="105" spans="2:11" ht="25.5" hidden="1" x14ac:dyDescent="0.25">
      <c r="B105" s="129">
        <v>95</v>
      </c>
      <c r="C105" s="129" t="s">
        <v>1523</v>
      </c>
      <c r="D105" s="130" t="s">
        <v>1607</v>
      </c>
      <c r="E105" s="130" t="s">
        <v>376</v>
      </c>
      <c r="F105" s="131" t="s">
        <v>1608</v>
      </c>
      <c r="G105" s="132">
        <v>3563.72</v>
      </c>
      <c r="H105" s="133">
        <v>1236.79</v>
      </c>
      <c r="I105" s="133">
        <v>0</v>
      </c>
      <c r="J105" s="133">
        <f t="shared" si="1"/>
        <v>4800.51</v>
      </c>
      <c r="K105" s="134"/>
    </row>
    <row r="106" spans="2:11" ht="25.5" hidden="1" x14ac:dyDescent="0.25">
      <c r="B106" s="129">
        <v>96</v>
      </c>
      <c r="C106" s="129" t="s">
        <v>1523</v>
      </c>
      <c r="D106" s="130" t="s">
        <v>1609</v>
      </c>
      <c r="E106" s="130" t="s">
        <v>376</v>
      </c>
      <c r="F106" s="131" t="s">
        <v>1610</v>
      </c>
      <c r="G106" s="132">
        <v>3592.96</v>
      </c>
      <c r="H106" s="133">
        <v>1010.77</v>
      </c>
      <c r="I106" s="133">
        <v>30.09</v>
      </c>
      <c r="J106" s="133">
        <f t="shared" si="1"/>
        <v>4633.82</v>
      </c>
      <c r="K106" s="134"/>
    </row>
    <row r="107" spans="2:11" ht="25.5" hidden="1" x14ac:dyDescent="0.25">
      <c r="B107" s="129">
        <v>97</v>
      </c>
      <c r="C107" s="129" t="s">
        <v>1523</v>
      </c>
      <c r="D107" s="130" t="s">
        <v>1611</v>
      </c>
      <c r="E107" s="130" t="s">
        <v>376</v>
      </c>
      <c r="F107" s="131" t="s">
        <v>1612</v>
      </c>
      <c r="G107" s="132">
        <v>4025.26</v>
      </c>
      <c r="H107" s="133">
        <v>1464.43</v>
      </c>
      <c r="I107" s="133">
        <v>13.18</v>
      </c>
      <c r="J107" s="133">
        <f t="shared" si="1"/>
        <v>5502.8700000000008</v>
      </c>
      <c r="K107" s="134"/>
    </row>
    <row r="108" spans="2:11" ht="25.5" hidden="1" x14ac:dyDescent="0.25">
      <c r="B108" s="129">
        <v>98</v>
      </c>
      <c r="C108" s="129" t="s">
        <v>1523</v>
      </c>
      <c r="D108" s="130" t="s">
        <v>1613</v>
      </c>
      <c r="E108" s="130" t="s">
        <v>376</v>
      </c>
      <c r="F108" s="131" t="s">
        <v>1614</v>
      </c>
      <c r="G108" s="132">
        <v>4094.69</v>
      </c>
      <c r="H108" s="133">
        <v>282.47000000000003</v>
      </c>
      <c r="I108" s="133">
        <v>121.85</v>
      </c>
      <c r="J108" s="133">
        <f t="shared" si="1"/>
        <v>4499.01</v>
      </c>
      <c r="K108" s="134"/>
    </row>
    <row r="109" spans="2:11" ht="25.5" hidden="1" x14ac:dyDescent="0.25">
      <c r="B109" s="129">
        <v>99</v>
      </c>
      <c r="C109" s="129" t="s">
        <v>1523</v>
      </c>
      <c r="D109" s="130" t="s">
        <v>1615</v>
      </c>
      <c r="E109" s="130" t="s">
        <v>376</v>
      </c>
      <c r="F109" s="131" t="s">
        <v>1616</v>
      </c>
      <c r="G109" s="132">
        <v>4118.33</v>
      </c>
      <c r="H109" s="133">
        <v>1913.12</v>
      </c>
      <c r="I109" s="133">
        <v>23.65</v>
      </c>
      <c r="J109" s="133">
        <f t="shared" si="1"/>
        <v>6055.0999999999995</v>
      </c>
      <c r="K109" s="134"/>
    </row>
    <row r="110" spans="2:11" ht="25.5" hidden="1" x14ac:dyDescent="0.25">
      <c r="B110" s="129">
        <v>100</v>
      </c>
      <c r="C110" s="129" t="s">
        <v>1523</v>
      </c>
      <c r="D110" s="130" t="s">
        <v>1617</v>
      </c>
      <c r="E110" s="130" t="s">
        <v>376</v>
      </c>
      <c r="F110" s="131" t="s">
        <v>1618</v>
      </c>
      <c r="G110" s="132">
        <v>4205.84</v>
      </c>
      <c r="H110" s="133">
        <v>0</v>
      </c>
      <c r="I110" s="133">
        <v>0</v>
      </c>
      <c r="J110" s="133">
        <f t="shared" si="1"/>
        <v>4205.84</v>
      </c>
      <c r="K110" s="134"/>
    </row>
    <row r="111" spans="2:11" ht="25.5" hidden="1" x14ac:dyDescent="0.25">
      <c r="B111" s="129">
        <v>101</v>
      </c>
      <c r="C111" s="129" t="s">
        <v>1523</v>
      </c>
      <c r="D111" s="130" t="s">
        <v>1619</v>
      </c>
      <c r="E111" s="130" t="s">
        <v>376</v>
      </c>
      <c r="F111" s="131" t="s">
        <v>1620</v>
      </c>
      <c r="G111" s="132">
        <v>4323.3999999999996</v>
      </c>
      <c r="H111" s="133">
        <v>609.16</v>
      </c>
      <c r="I111" s="133">
        <v>3.9</v>
      </c>
      <c r="J111" s="133">
        <f t="shared" si="1"/>
        <v>4936.4599999999991</v>
      </c>
      <c r="K111" s="134"/>
    </row>
    <row r="112" spans="2:11" ht="25.5" hidden="1" x14ac:dyDescent="0.25">
      <c r="B112" s="129">
        <v>102</v>
      </c>
      <c r="C112" s="129" t="s">
        <v>1523</v>
      </c>
      <c r="D112" s="130" t="s">
        <v>1621</v>
      </c>
      <c r="E112" s="130" t="s">
        <v>376</v>
      </c>
      <c r="F112" s="131" t="s">
        <v>1622</v>
      </c>
      <c r="G112" s="132">
        <v>4495.0200000000004</v>
      </c>
      <c r="H112" s="133">
        <v>1987.18</v>
      </c>
      <c r="I112" s="133">
        <v>29.58</v>
      </c>
      <c r="J112" s="133">
        <f t="shared" si="1"/>
        <v>6511.7800000000007</v>
      </c>
      <c r="K112" s="134"/>
    </row>
    <row r="113" spans="2:11" ht="25.5" hidden="1" x14ac:dyDescent="0.25">
      <c r="B113" s="129">
        <v>103</v>
      </c>
      <c r="C113" s="129" t="s">
        <v>1523</v>
      </c>
      <c r="D113" s="130" t="s">
        <v>1623</v>
      </c>
      <c r="E113" s="130" t="s">
        <v>376</v>
      </c>
      <c r="F113" s="131" t="s">
        <v>1624</v>
      </c>
      <c r="G113" s="132">
        <v>5054.32</v>
      </c>
      <c r="H113" s="133">
        <v>1906.51</v>
      </c>
      <c r="I113" s="133">
        <v>51.75</v>
      </c>
      <c r="J113" s="133">
        <f t="shared" si="1"/>
        <v>7012.58</v>
      </c>
      <c r="K113" s="134"/>
    </row>
    <row r="114" spans="2:11" ht="25.5" hidden="1" x14ac:dyDescent="0.25">
      <c r="B114" s="129">
        <v>104</v>
      </c>
      <c r="C114" s="129" t="s">
        <v>1523</v>
      </c>
      <c r="D114" s="130" t="s">
        <v>1625</v>
      </c>
      <c r="E114" s="130" t="s">
        <v>376</v>
      </c>
      <c r="F114" s="131" t="s">
        <v>1626</v>
      </c>
      <c r="G114" s="132">
        <v>5519.96</v>
      </c>
      <c r="H114" s="133">
        <v>2092.9499999999998</v>
      </c>
      <c r="I114" s="133">
        <v>58.21</v>
      </c>
      <c r="J114" s="133">
        <f t="shared" si="1"/>
        <v>7671.12</v>
      </c>
      <c r="K114" s="134"/>
    </row>
    <row r="115" spans="2:11" ht="25.5" hidden="1" x14ac:dyDescent="0.25">
      <c r="B115" s="129">
        <v>105</v>
      </c>
      <c r="C115" s="129" t="s">
        <v>1523</v>
      </c>
      <c r="D115" s="130" t="s">
        <v>1627</v>
      </c>
      <c r="E115" s="130" t="s">
        <v>376</v>
      </c>
      <c r="F115" s="131" t="s">
        <v>1628</v>
      </c>
      <c r="G115" s="132">
        <v>5750.01</v>
      </c>
      <c r="H115" s="133">
        <v>429.47</v>
      </c>
      <c r="I115" s="133">
        <v>0</v>
      </c>
      <c r="J115" s="133">
        <f t="shared" si="1"/>
        <v>6179.4800000000005</v>
      </c>
      <c r="K115" s="134"/>
    </row>
    <row r="116" spans="2:11" ht="25.5" hidden="1" x14ac:dyDescent="0.25">
      <c r="B116" s="129">
        <v>106</v>
      </c>
      <c r="C116" s="129" t="s">
        <v>1523</v>
      </c>
      <c r="D116" s="130" t="s">
        <v>1629</v>
      </c>
      <c r="E116" s="130" t="s">
        <v>376</v>
      </c>
      <c r="F116" s="131" t="s">
        <v>1630</v>
      </c>
      <c r="G116" s="132">
        <v>6106</v>
      </c>
      <c r="H116" s="133">
        <v>0</v>
      </c>
      <c r="I116" s="133">
        <v>0</v>
      </c>
      <c r="J116" s="133">
        <f t="shared" si="1"/>
        <v>6106</v>
      </c>
      <c r="K116" s="134"/>
    </row>
    <row r="117" spans="2:11" ht="25.5" hidden="1" x14ac:dyDescent="0.25">
      <c r="B117" s="129">
        <v>107</v>
      </c>
      <c r="C117" s="129" t="s">
        <v>1523</v>
      </c>
      <c r="D117" s="130" t="s">
        <v>1631</v>
      </c>
      <c r="E117" s="130" t="s">
        <v>376</v>
      </c>
      <c r="F117" s="131" t="s">
        <v>1632</v>
      </c>
      <c r="G117" s="132">
        <v>10253</v>
      </c>
      <c r="H117" s="133">
        <v>0</v>
      </c>
      <c r="I117" s="133">
        <v>0</v>
      </c>
      <c r="J117" s="133">
        <f t="shared" si="1"/>
        <v>10253</v>
      </c>
      <c r="K117" s="134"/>
    </row>
    <row r="118" spans="2:11" ht="38.25" hidden="1" x14ac:dyDescent="0.25">
      <c r="B118" s="129">
        <v>108</v>
      </c>
      <c r="C118" s="129" t="s">
        <v>1633</v>
      </c>
      <c r="D118" s="130" t="s">
        <v>1634</v>
      </c>
      <c r="E118" s="130" t="s">
        <v>376</v>
      </c>
      <c r="F118" s="131" t="s">
        <v>1635</v>
      </c>
      <c r="G118" s="132">
        <v>553.23</v>
      </c>
      <c r="H118" s="133">
        <v>96.15</v>
      </c>
      <c r="I118" s="133">
        <v>0.33</v>
      </c>
      <c r="J118" s="133">
        <f t="shared" si="1"/>
        <v>649.71</v>
      </c>
      <c r="K118" s="134"/>
    </row>
    <row r="119" spans="2:11" ht="38.25" hidden="1" x14ac:dyDescent="0.25">
      <c r="B119" s="129">
        <v>109</v>
      </c>
      <c r="C119" s="129" t="s">
        <v>1633</v>
      </c>
      <c r="D119" s="130" t="s">
        <v>1636</v>
      </c>
      <c r="E119" s="130" t="s">
        <v>376</v>
      </c>
      <c r="F119" s="131" t="s">
        <v>1637</v>
      </c>
      <c r="G119" s="132">
        <v>2235.54</v>
      </c>
      <c r="H119" s="133">
        <v>390.19</v>
      </c>
      <c r="I119" s="133">
        <v>9.06</v>
      </c>
      <c r="J119" s="133">
        <f t="shared" si="1"/>
        <v>2634.79</v>
      </c>
      <c r="K119" s="134"/>
    </row>
    <row r="120" spans="2:11" ht="38.25" hidden="1" x14ac:dyDescent="0.25">
      <c r="B120" s="129">
        <v>110</v>
      </c>
      <c r="C120" s="129" t="s">
        <v>1633</v>
      </c>
      <c r="D120" s="130" t="s">
        <v>1638</v>
      </c>
      <c r="E120" s="130" t="s">
        <v>376</v>
      </c>
      <c r="F120" s="131" t="s">
        <v>1639</v>
      </c>
      <c r="G120" s="132">
        <v>5421.46</v>
      </c>
      <c r="H120" s="133">
        <v>1787.58</v>
      </c>
      <c r="I120" s="133">
        <v>73.22</v>
      </c>
      <c r="J120" s="133">
        <f t="shared" si="1"/>
        <v>7282.26</v>
      </c>
      <c r="K120" s="134"/>
    </row>
    <row r="121" spans="2:11" ht="25.5" hidden="1" x14ac:dyDescent="0.25">
      <c r="B121" s="129">
        <v>111</v>
      </c>
      <c r="C121" s="129" t="s">
        <v>1640</v>
      </c>
      <c r="D121" s="130">
        <v>5280</v>
      </c>
      <c r="E121" s="130" t="s">
        <v>376</v>
      </c>
      <c r="F121" s="131" t="s">
        <v>1641</v>
      </c>
      <c r="G121" s="132">
        <v>70</v>
      </c>
      <c r="H121" s="133">
        <v>0</v>
      </c>
      <c r="I121" s="133">
        <v>0</v>
      </c>
      <c r="J121" s="133">
        <f t="shared" si="1"/>
        <v>70</v>
      </c>
      <c r="K121" s="134"/>
    </row>
    <row r="122" spans="2:11" ht="25.5" hidden="1" x14ac:dyDescent="0.25">
      <c r="B122" s="129">
        <v>112</v>
      </c>
      <c r="C122" s="129" t="s">
        <v>1640</v>
      </c>
      <c r="D122" s="130">
        <v>17080</v>
      </c>
      <c r="E122" s="130" t="s">
        <v>376</v>
      </c>
      <c r="F122" s="131" t="s">
        <v>1642</v>
      </c>
      <c r="G122" s="132">
        <v>84</v>
      </c>
      <c r="H122" s="133">
        <v>1</v>
      </c>
      <c r="I122" s="133">
        <v>0</v>
      </c>
      <c r="J122" s="133">
        <f t="shared" si="1"/>
        <v>85</v>
      </c>
      <c r="K122" s="134"/>
    </row>
    <row r="123" spans="2:11" ht="25.5" hidden="1" x14ac:dyDescent="0.25">
      <c r="B123" s="129">
        <v>113</v>
      </c>
      <c r="C123" s="129" t="s">
        <v>1640</v>
      </c>
      <c r="D123" s="130">
        <v>17398</v>
      </c>
      <c r="E123" s="130" t="s">
        <v>376</v>
      </c>
      <c r="F123" s="131" t="s">
        <v>1643</v>
      </c>
      <c r="G123" s="132">
        <v>84.88</v>
      </c>
      <c r="H123" s="133">
        <v>4.12</v>
      </c>
      <c r="I123" s="133">
        <v>0</v>
      </c>
      <c r="J123" s="133">
        <f t="shared" si="1"/>
        <v>89</v>
      </c>
      <c r="K123" s="134"/>
    </row>
    <row r="124" spans="2:11" ht="25.5" hidden="1" x14ac:dyDescent="0.25">
      <c r="B124" s="129">
        <v>114</v>
      </c>
      <c r="C124" s="129" t="s">
        <v>1640</v>
      </c>
      <c r="D124" s="130">
        <v>31947</v>
      </c>
      <c r="E124" s="130" t="s">
        <v>376</v>
      </c>
      <c r="F124" s="131" t="s">
        <v>1644</v>
      </c>
      <c r="G124" s="132">
        <v>90.22</v>
      </c>
      <c r="H124" s="133">
        <v>0</v>
      </c>
      <c r="I124" s="133">
        <v>1.78</v>
      </c>
      <c r="J124" s="133">
        <f t="shared" si="1"/>
        <v>92</v>
      </c>
      <c r="K124" s="134"/>
    </row>
    <row r="125" spans="2:11" ht="25.5" hidden="1" x14ac:dyDescent="0.25">
      <c r="B125" s="129">
        <v>115</v>
      </c>
      <c r="C125" s="129" t="s">
        <v>1640</v>
      </c>
      <c r="D125" s="130">
        <v>3119</v>
      </c>
      <c r="E125" s="130" t="s">
        <v>376</v>
      </c>
      <c r="F125" s="131" t="s">
        <v>1645</v>
      </c>
      <c r="G125" s="132">
        <v>99</v>
      </c>
      <c r="H125" s="133">
        <v>0</v>
      </c>
      <c r="I125" s="133">
        <v>0</v>
      </c>
      <c r="J125" s="133">
        <f t="shared" si="1"/>
        <v>99</v>
      </c>
      <c r="K125" s="134"/>
    </row>
    <row r="126" spans="2:11" ht="25.5" hidden="1" x14ac:dyDescent="0.25">
      <c r="B126" s="129">
        <v>116</v>
      </c>
      <c r="C126" s="129" t="s">
        <v>1640</v>
      </c>
      <c r="D126" s="130">
        <v>3123</v>
      </c>
      <c r="E126" s="130" t="s">
        <v>376</v>
      </c>
      <c r="F126" s="131" t="s">
        <v>1646</v>
      </c>
      <c r="G126" s="132">
        <v>108</v>
      </c>
      <c r="H126" s="133">
        <v>0</v>
      </c>
      <c r="I126" s="133">
        <v>0</v>
      </c>
      <c r="J126" s="133">
        <f t="shared" si="1"/>
        <v>108</v>
      </c>
      <c r="K126" s="134"/>
    </row>
    <row r="127" spans="2:11" ht="25.5" hidden="1" x14ac:dyDescent="0.25">
      <c r="B127" s="129">
        <v>117</v>
      </c>
      <c r="C127" s="129" t="s">
        <v>1640</v>
      </c>
      <c r="D127" s="130">
        <v>18752</v>
      </c>
      <c r="E127" s="130" t="s">
        <v>376</v>
      </c>
      <c r="F127" s="131" t="s">
        <v>1647</v>
      </c>
      <c r="G127" s="132">
        <v>109</v>
      </c>
      <c r="H127" s="133">
        <v>1</v>
      </c>
      <c r="I127" s="133">
        <v>0</v>
      </c>
      <c r="J127" s="133">
        <f t="shared" si="1"/>
        <v>110</v>
      </c>
      <c r="K127" s="134"/>
    </row>
    <row r="128" spans="2:11" ht="25.5" hidden="1" x14ac:dyDescent="0.25">
      <c r="B128" s="129">
        <v>118</v>
      </c>
      <c r="C128" s="129" t="s">
        <v>1640</v>
      </c>
      <c r="D128" s="130">
        <v>1979</v>
      </c>
      <c r="E128" s="130" t="s">
        <v>376</v>
      </c>
      <c r="F128" s="131" t="s">
        <v>1648</v>
      </c>
      <c r="G128" s="132">
        <v>206.2</v>
      </c>
      <c r="H128" s="133">
        <v>1.24</v>
      </c>
      <c r="I128" s="133">
        <v>-97.44</v>
      </c>
      <c r="J128" s="133">
        <f t="shared" si="1"/>
        <v>110</v>
      </c>
      <c r="K128" s="134"/>
    </row>
    <row r="129" spans="2:11" ht="25.5" hidden="1" x14ac:dyDescent="0.25">
      <c r="B129" s="129">
        <v>119</v>
      </c>
      <c r="C129" s="129" t="s">
        <v>1640</v>
      </c>
      <c r="D129" s="130">
        <v>23893</v>
      </c>
      <c r="E129" s="130" t="s">
        <v>376</v>
      </c>
      <c r="F129" s="131" t="s">
        <v>1649</v>
      </c>
      <c r="G129" s="132">
        <v>111.54</v>
      </c>
      <c r="H129" s="133">
        <v>5.46</v>
      </c>
      <c r="I129" s="133">
        <v>0</v>
      </c>
      <c r="J129" s="133">
        <f t="shared" si="1"/>
        <v>117</v>
      </c>
      <c r="K129" s="134"/>
    </row>
    <row r="130" spans="2:11" ht="25.5" hidden="1" x14ac:dyDescent="0.25">
      <c r="B130" s="129">
        <v>120</v>
      </c>
      <c r="C130" s="129" t="s">
        <v>1640</v>
      </c>
      <c r="D130" s="130">
        <v>4939</v>
      </c>
      <c r="E130" s="130" t="s">
        <v>376</v>
      </c>
      <c r="F130" s="131" t="s">
        <v>1650</v>
      </c>
      <c r="G130" s="132">
        <v>120</v>
      </c>
      <c r="H130" s="133">
        <v>1</v>
      </c>
      <c r="I130" s="133">
        <v>0</v>
      </c>
      <c r="J130" s="133">
        <f t="shared" si="1"/>
        <v>121</v>
      </c>
      <c r="K130" s="134"/>
    </row>
    <row r="131" spans="2:11" ht="25.5" hidden="1" x14ac:dyDescent="0.25">
      <c r="B131" s="129">
        <v>121</v>
      </c>
      <c r="C131" s="129" t="s">
        <v>1640</v>
      </c>
      <c r="D131" s="130">
        <v>2706</v>
      </c>
      <c r="E131" s="130" t="s">
        <v>376</v>
      </c>
      <c r="F131" s="131" t="s">
        <v>1651</v>
      </c>
      <c r="G131" s="132">
        <v>128</v>
      </c>
      <c r="H131" s="133">
        <v>1</v>
      </c>
      <c r="I131" s="133">
        <v>0</v>
      </c>
      <c r="J131" s="133">
        <f t="shared" si="1"/>
        <v>129</v>
      </c>
      <c r="K131" s="134"/>
    </row>
    <row r="132" spans="2:11" ht="25.5" hidden="1" x14ac:dyDescent="0.25">
      <c r="B132" s="129">
        <v>122</v>
      </c>
      <c r="C132" s="129" t="s">
        <v>1640</v>
      </c>
      <c r="D132" s="130">
        <v>3122</v>
      </c>
      <c r="E132" s="130" t="s">
        <v>376</v>
      </c>
      <c r="F132" s="131" t="s">
        <v>1652</v>
      </c>
      <c r="G132" s="132">
        <v>131</v>
      </c>
      <c r="H132" s="133">
        <v>0</v>
      </c>
      <c r="I132" s="133">
        <v>0</v>
      </c>
      <c r="J132" s="133">
        <f t="shared" si="1"/>
        <v>131</v>
      </c>
      <c r="K132" s="134"/>
    </row>
    <row r="133" spans="2:11" ht="25.5" hidden="1" x14ac:dyDescent="0.25">
      <c r="B133" s="129">
        <v>123</v>
      </c>
      <c r="C133" s="129" t="s">
        <v>1640</v>
      </c>
      <c r="D133" s="130">
        <v>5205</v>
      </c>
      <c r="E133" s="130" t="s">
        <v>376</v>
      </c>
      <c r="F133" s="131" t="s">
        <v>1653</v>
      </c>
      <c r="G133" s="132">
        <v>871.3</v>
      </c>
      <c r="H133" s="133">
        <v>-61.6</v>
      </c>
      <c r="I133" s="133">
        <v>-677.55</v>
      </c>
      <c r="J133" s="133">
        <f t="shared" si="1"/>
        <v>132.14999999999998</v>
      </c>
      <c r="K133" s="134"/>
    </row>
    <row r="134" spans="2:11" ht="25.5" hidden="1" x14ac:dyDescent="0.25">
      <c r="B134" s="129">
        <v>124</v>
      </c>
      <c r="C134" s="129" t="s">
        <v>1640</v>
      </c>
      <c r="D134" s="130">
        <v>2707</v>
      </c>
      <c r="E134" s="130" t="s">
        <v>376</v>
      </c>
      <c r="F134" s="131" t="s">
        <v>1651</v>
      </c>
      <c r="G134" s="132">
        <v>137</v>
      </c>
      <c r="H134" s="133">
        <v>1</v>
      </c>
      <c r="I134" s="133">
        <v>0</v>
      </c>
      <c r="J134" s="133">
        <f t="shared" si="1"/>
        <v>138</v>
      </c>
      <c r="K134" s="134"/>
    </row>
    <row r="135" spans="2:11" ht="25.5" hidden="1" x14ac:dyDescent="0.25">
      <c r="B135" s="129">
        <v>125</v>
      </c>
      <c r="C135" s="129" t="s">
        <v>1640</v>
      </c>
      <c r="D135" s="130">
        <v>14256</v>
      </c>
      <c r="E135" s="130" t="s">
        <v>376</v>
      </c>
      <c r="F135" s="131" t="s">
        <v>1654</v>
      </c>
      <c r="G135" s="132">
        <v>149.18</v>
      </c>
      <c r="H135" s="133">
        <v>2.8200000000000003</v>
      </c>
      <c r="I135" s="133">
        <v>0</v>
      </c>
      <c r="J135" s="133">
        <f t="shared" si="1"/>
        <v>152</v>
      </c>
      <c r="K135" s="134"/>
    </row>
    <row r="136" spans="2:11" ht="25.5" hidden="1" x14ac:dyDescent="0.25">
      <c r="B136" s="129">
        <v>126</v>
      </c>
      <c r="C136" s="129" t="s">
        <v>1640</v>
      </c>
      <c r="D136" s="130" t="s">
        <v>1655</v>
      </c>
      <c r="E136" s="130" t="s">
        <v>376</v>
      </c>
      <c r="F136" s="131" t="s">
        <v>1656</v>
      </c>
      <c r="G136" s="132">
        <v>149.99</v>
      </c>
      <c r="H136" s="133">
        <v>2.0099999999999998</v>
      </c>
      <c r="I136" s="133">
        <v>0</v>
      </c>
      <c r="J136" s="133">
        <f t="shared" si="1"/>
        <v>152</v>
      </c>
      <c r="K136" s="134"/>
    </row>
    <row r="137" spans="2:11" ht="25.5" hidden="1" x14ac:dyDescent="0.25">
      <c r="B137" s="129">
        <v>127</v>
      </c>
      <c r="C137" s="129" t="s">
        <v>1640</v>
      </c>
      <c r="D137" s="130" t="s">
        <v>1657</v>
      </c>
      <c r="E137" s="130" t="s">
        <v>376</v>
      </c>
      <c r="F137" s="131" t="s">
        <v>1656</v>
      </c>
      <c r="G137" s="132">
        <v>150.18</v>
      </c>
      <c r="H137" s="133">
        <v>3.82</v>
      </c>
      <c r="I137" s="133">
        <v>0</v>
      </c>
      <c r="J137" s="133">
        <f t="shared" si="1"/>
        <v>154</v>
      </c>
      <c r="K137" s="134"/>
    </row>
    <row r="138" spans="2:11" ht="25.5" hidden="1" x14ac:dyDescent="0.25">
      <c r="B138" s="129">
        <v>128</v>
      </c>
      <c r="C138" s="129" t="s">
        <v>1640</v>
      </c>
      <c r="D138" s="130">
        <v>3120</v>
      </c>
      <c r="E138" s="130" t="s">
        <v>376</v>
      </c>
      <c r="F138" s="131" t="s">
        <v>1658</v>
      </c>
      <c r="G138" s="132">
        <v>147.6</v>
      </c>
      <c r="H138" s="133">
        <v>1</v>
      </c>
      <c r="I138" s="133">
        <v>6.4</v>
      </c>
      <c r="J138" s="133">
        <f t="shared" si="1"/>
        <v>155</v>
      </c>
      <c r="K138" s="134"/>
    </row>
    <row r="139" spans="2:11" ht="25.5" hidden="1" x14ac:dyDescent="0.25">
      <c r="B139" s="129">
        <v>129</v>
      </c>
      <c r="C139" s="129" t="s">
        <v>1640</v>
      </c>
      <c r="D139" s="130">
        <v>1992</v>
      </c>
      <c r="E139" s="130" t="s">
        <v>376</v>
      </c>
      <c r="F139" s="131" t="s">
        <v>1659</v>
      </c>
      <c r="G139" s="132">
        <v>157</v>
      </c>
      <c r="H139" s="133">
        <v>0</v>
      </c>
      <c r="I139" s="133">
        <v>0</v>
      </c>
      <c r="J139" s="133">
        <f t="shared" si="1"/>
        <v>157</v>
      </c>
      <c r="K139" s="134"/>
    </row>
    <row r="140" spans="2:11" ht="25.5" hidden="1" x14ac:dyDescent="0.25">
      <c r="B140" s="129">
        <v>130</v>
      </c>
      <c r="C140" s="129" t="s">
        <v>1640</v>
      </c>
      <c r="D140" s="130">
        <v>3121</v>
      </c>
      <c r="E140" s="130" t="s">
        <v>376</v>
      </c>
      <c r="F140" s="131" t="s">
        <v>1660</v>
      </c>
      <c r="G140" s="132">
        <v>170</v>
      </c>
      <c r="H140" s="133">
        <v>0</v>
      </c>
      <c r="I140" s="133">
        <v>0</v>
      </c>
      <c r="J140" s="133">
        <f t="shared" ref="J140:J203" si="2">G140+H140+I140</f>
        <v>170</v>
      </c>
      <c r="K140" s="134"/>
    </row>
    <row r="141" spans="2:11" ht="25.5" hidden="1" x14ac:dyDescent="0.25">
      <c r="B141" s="129">
        <v>131</v>
      </c>
      <c r="C141" s="129" t="s">
        <v>1640</v>
      </c>
      <c r="D141" s="130">
        <v>1427</v>
      </c>
      <c r="E141" s="130" t="s">
        <v>376</v>
      </c>
      <c r="F141" s="131" t="s">
        <v>1661</v>
      </c>
      <c r="G141" s="132">
        <v>172</v>
      </c>
      <c r="H141" s="133">
        <v>1</v>
      </c>
      <c r="I141" s="133">
        <v>0</v>
      </c>
      <c r="J141" s="133">
        <f t="shared" si="2"/>
        <v>173</v>
      </c>
      <c r="K141" s="134"/>
    </row>
    <row r="142" spans="2:11" ht="25.5" hidden="1" x14ac:dyDescent="0.25">
      <c r="B142" s="129">
        <v>132</v>
      </c>
      <c r="C142" s="129" t="s">
        <v>1640</v>
      </c>
      <c r="D142" s="130">
        <v>1404</v>
      </c>
      <c r="E142" s="130" t="s">
        <v>376</v>
      </c>
      <c r="F142" s="131" t="s">
        <v>1662</v>
      </c>
      <c r="G142" s="132">
        <v>174</v>
      </c>
      <c r="H142" s="133">
        <v>1</v>
      </c>
      <c r="I142" s="133">
        <v>5</v>
      </c>
      <c r="J142" s="133">
        <f t="shared" si="2"/>
        <v>180</v>
      </c>
      <c r="K142" s="134"/>
    </row>
    <row r="143" spans="2:11" ht="25.5" hidden="1" x14ac:dyDescent="0.25">
      <c r="B143" s="129">
        <v>133</v>
      </c>
      <c r="C143" s="129" t="s">
        <v>1640</v>
      </c>
      <c r="D143" s="130">
        <v>19574</v>
      </c>
      <c r="E143" s="130" t="s">
        <v>376</v>
      </c>
      <c r="F143" s="131" t="s">
        <v>1663</v>
      </c>
      <c r="G143" s="132">
        <v>179.83</v>
      </c>
      <c r="H143" s="133">
        <v>1.17</v>
      </c>
      <c r="I143" s="133">
        <v>0</v>
      </c>
      <c r="J143" s="133">
        <f t="shared" si="2"/>
        <v>181</v>
      </c>
      <c r="K143" s="134"/>
    </row>
    <row r="144" spans="2:11" ht="25.5" hidden="1" x14ac:dyDescent="0.25">
      <c r="B144" s="129">
        <v>134</v>
      </c>
      <c r="C144" s="129" t="s">
        <v>1640</v>
      </c>
      <c r="D144" s="130">
        <v>16194</v>
      </c>
      <c r="E144" s="130" t="s">
        <v>376</v>
      </c>
      <c r="F144" s="131" t="s">
        <v>1664</v>
      </c>
      <c r="G144" s="132">
        <v>203.17</v>
      </c>
      <c r="H144" s="133">
        <v>3.83</v>
      </c>
      <c r="I144" s="133">
        <v>0</v>
      </c>
      <c r="J144" s="133">
        <f t="shared" si="2"/>
        <v>207</v>
      </c>
      <c r="K144" s="134"/>
    </row>
    <row r="145" spans="2:11" ht="25.5" hidden="1" x14ac:dyDescent="0.25">
      <c r="B145" s="129">
        <v>135</v>
      </c>
      <c r="C145" s="129" t="s">
        <v>1640</v>
      </c>
      <c r="D145" s="130">
        <v>1725</v>
      </c>
      <c r="E145" s="130" t="s">
        <v>376</v>
      </c>
      <c r="F145" s="131" t="s">
        <v>1665</v>
      </c>
      <c r="G145" s="132">
        <v>215.49</v>
      </c>
      <c r="H145" s="133">
        <v>0</v>
      </c>
      <c r="I145" s="133">
        <v>0</v>
      </c>
      <c r="J145" s="133">
        <f t="shared" si="2"/>
        <v>215.49</v>
      </c>
      <c r="K145" s="134"/>
    </row>
    <row r="146" spans="2:11" ht="25.5" hidden="1" x14ac:dyDescent="0.25">
      <c r="B146" s="129">
        <v>136</v>
      </c>
      <c r="C146" s="129" t="s">
        <v>1640</v>
      </c>
      <c r="D146" s="130" t="s">
        <v>1666</v>
      </c>
      <c r="E146" s="130" t="s">
        <v>376</v>
      </c>
      <c r="F146" s="131" t="s">
        <v>1667</v>
      </c>
      <c r="G146" s="132">
        <v>190.67</v>
      </c>
      <c r="H146" s="133">
        <v>23.43</v>
      </c>
      <c r="I146" s="133">
        <v>1.9</v>
      </c>
      <c r="J146" s="133">
        <f t="shared" si="2"/>
        <v>216</v>
      </c>
      <c r="K146" s="134"/>
    </row>
    <row r="147" spans="2:11" ht="25.5" hidden="1" x14ac:dyDescent="0.25">
      <c r="B147" s="129">
        <v>137</v>
      </c>
      <c r="C147" s="129" t="s">
        <v>1640</v>
      </c>
      <c r="D147" s="130">
        <v>3116</v>
      </c>
      <c r="E147" s="130" t="s">
        <v>376</v>
      </c>
      <c r="F147" s="131" t="s">
        <v>1668</v>
      </c>
      <c r="G147" s="132">
        <v>227</v>
      </c>
      <c r="H147" s="133">
        <v>0</v>
      </c>
      <c r="I147" s="133">
        <v>0</v>
      </c>
      <c r="J147" s="133">
        <f t="shared" si="2"/>
        <v>227</v>
      </c>
      <c r="K147" s="134"/>
    </row>
    <row r="148" spans="2:11" ht="25.5" hidden="1" x14ac:dyDescent="0.25">
      <c r="B148" s="129">
        <v>138</v>
      </c>
      <c r="C148" s="129" t="s">
        <v>1640</v>
      </c>
      <c r="D148" s="130">
        <v>1976</v>
      </c>
      <c r="E148" s="130" t="s">
        <v>376</v>
      </c>
      <c r="F148" s="131" t="s">
        <v>1669</v>
      </c>
      <c r="G148" s="132">
        <v>230</v>
      </c>
      <c r="H148" s="133">
        <v>0</v>
      </c>
      <c r="I148" s="133">
        <v>0</v>
      </c>
      <c r="J148" s="133">
        <f t="shared" si="2"/>
        <v>230</v>
      </c>
      <c r="K148" s="134"/>
    </row>
    <row r="149" spans="2:11" ht="25.5" hidden="1" x14ac:dyDescent="0.25">
      <c r="B149" s="129">
        <v>139</v>
      </c>
      <c r="C149" s="129" t="s">
        <v>1640</v>
      </c>
      <c r="D149" s="130">
        <v>19655</v>
      </c>
      <c r="E149" s="130" t="s">
        <v>376</v>
      </c>
      <c r="F149" s="131" t="s">
        <v>1670</v>
      </c>
      <c r="G149" s="132">
        <v>236.07</v>
      </c>
      <c r="H149" s="133">
        <v>4.93</v>
      </c>
      <c r="I149" s="133">
        <v>8</v>
      </c>
      <c r="J149" s="133">
        <f t="shared" si="2"/>
        <v>249</v>
      </c>
      <c r="K149" s="134"/>
    </row>
    <row r="150" spans="2:11" ht="25.5" hidden="1" x14ac:dyDescent="0.25">
      <c r="B150" s="129">
        <v>140</v>
      </c>
      <c r="C150" s="129" t="s">
        <v>1640</v>
      </c>
      <c r="D150" s="130" t="s">
        <v>1671</v>
      </c>
      <c r="E150" s="130" t="s">
        <v>376</v>
      </c>
      <c r="F150" s="131" t="s">
        <v>1672</v>
      </c>
      <c r="G150" s="132">
        <v>230.49</v>
      </c>
      <c r="H150" s="133">
        <v>19.510000000000002</v>
      </c>
      <c r="I150" s="133">
        <v>0</v>
      </c>
      <c r="J150" s="133">
        <f t="shared" si="2"/>
        <v>250</v>
      </c>
      <c r="K150" s="134"/>
    </row>
    <row r="151" spans="2:11" ht="25.5" hidden="1" x14ac:dyDescent="0.25">
      <c r="B151" s="129">
        <v>141</v>
      </c>
      <c r="C151" s="129" t="s">
        <v>1640</v>
      </c>
      <c r="D151" s="130">
        <v>2514</v>
      </c>
      <c r="E151" s="130" t="s">
        <v>376</v>
      </c>
      <c r="F151" s="131" t="s">
        <v>1673</v>
      </c>
      <c r="G151" s="132">
        <v>252.98</v>
      </c>
      <c r="H151" s="133">
        <v>0</v>
      </c>
      <c r="I151" s="133">
        <v>0</v>
      </c>
      <c r="J151" s="133">
        <f t="shared" si="2"/>
        <v>252.98</v>
      </c>
      <c r="K151" s="134"/>
    </row>
    <row r="152" spans="2:11" ht="25.5" hidden="1" x14ac:dyDescent="0.25">
      <c r="B152" s="129">
        <v>142</v>
      </c>
      <c r="C152" s="129" t="s">
        <v>1640</v>
      </c>
      <c r="D152" s="130">
        <v>855</v>
      </c>
      <c r="E152" s="130" t="s">
        <v>376</v>
      </c>
      <c r="F152" s="131" t="s">
        <v>1674</v>
      </c>
      <c r="G152" s="132">
        <v>251.11</v>
      </c>
      <c r="H152" s="133">
        <v>11.89</v>
      </c>
      <c r="I152" s="133">
        <v>0</v>
      </c>
      <c r="J152" s="133">
        <f t="shared" si="2"/>
        <v>263</v>
      </c>
      <c r="K152" s="134"/>
    </row>
    <row r="153" spans="2:11" ht="25.5" hidden="1" x14ac:dyDescent="0.25">
      <c r="B153" s="129">
        <v>143</v>
      </c>
      <c r="C153" s="129" t="s">
        <v>1640</v>
      </c>
      <c r="D153" s="130">
        <v>2509</v>
      </c>
      <c r="E153" s="130" t="s">
        <v>376</v>
      </c>
      <c r="F153" s="131" t="s">
        <v>1675</v>
      </c>
      <c r="G153" s="132">
        <v>260.43</v>
      </c>
      <c r="H153" s="133">
        <v>3.57</v>
      </c>
      <c r="I153" s="133">
        <v>0</v>
      </c>
      <c r="J153" s="133">
        <f t="shared" si="2"/>
        <v>264</v>
      </c>
      <c r="K153" s="134"/>
    </row>
    <row r="154" spans="2:11" ht="25.5" hidden="1" x14ac:dyDescent="0.25">
      <c r="B154" s="129">
        <v>144</v>
      </c>
      <c r="C154" s="129" t="s">
        <v>1640</v>
      </c>
      <c r="D154" s="130">
        <v>1977</v>
      </c>
      <c r="E154" s="130" t="s">
        <v>376</v>
      </c>
      <c r="F154" s="131" t="s">
        <v>1676</v>
      </c>
      <c r="G154" s="132">
        <v>262.62</v>
      </c>
      <c r="H154" s="133">
        <v>2.31</v>
      </c>
      <c r="I154" s="133">
        <v>1.07</v>
      </c>
      <c r="J154" s="133">
        <f t="shared" si="2"/>
        <v>266</v>
      </c>
      <c r="K154" s="134"/>
    </row>
    <row r="155" spans="2:11" ht="25.5" hidden="1" x14ac:dyDescent="0.25">
      <c r="B155" s="129">
        <v>145</v>
      </c>
      <c r="C155" s="129" t="s">
        <v>1640</v>
      </c>
      <c r="D155" s="130">
        <v>2009</v>
      </c>
      <c r="E155" s="130" t="s">
        <v>376</v>
      </c>
      <c r="F155" s="131" t="s">
        <v>1677</v>
      </c>
      <c r="G155" s="132">
        <v>266.52999999999997</v>
      </c>
      <c r="H155" s="133">
        <v>3.47</v>
      </c>
      <c r="I155" s="133">
        <v>0</v>
      </c>
      <c r="J155" s="133">
        <f t="shared" si="2"/>
        <v>270</v>
      </c>
      <c r="K155" s="134"/>
    </row>
    <row r="156" spans="2:11" ht="25.5" hidden="1" x14ac:dyDescent="0.25">
      <c r="B156" s="129">
        <v>146</v>
      </c>
      <c r="C156" s="129" t="s">
        <v>1640</v>
      </c>
      <c r="D156" s="130">
        <v>3118</v>
      </c>
      <c r="E156" s="130" t="s">
        <v>376</v>
      </c>
      <c r="F156" s="131" t="s">
        <v>1678</v>
      </c>
      <c r="G156" s="132">
        <v>292.31</v>
      </c>
      <c r="H156" s="133">
        <v>1</v>
      </c>
      <c r="I156" s="133">
        <v>5.69</v>
      </c>
      <c r="J156" s="133">
        <f t="shared" si="2"/>
        <v>299</v>
      </c>
      <c r="K156" s="134"/>
    </row>
    <row r="157" spans="2:11" ht="25.5" hidden="1" x14ac:dyDescent="0.25">
      <c r="B157" s="129">
        <v>147</v>
      </c>
      <c r="C157" s="129" t="s">
        <v>1640</v>
      </c>
      <c r="D157" s="130">
        <v>6070</v>
      </c>
      <c r="E157" s="130" t="s">
        <v>376</v>
      </c>
      <c r="F157" s="131" t="s">
        <v>1679</v>
      </c>
      <c r="G157" s="132">
        <v>299.45999999999998</v>
      </c>
      <c r="H157" s="133">
        <v>4.54</v>
      </c>
      <c r="I157" s="133">
        <v>0</v>
      </c>
      <c r="J157" s="133">
        <f t="shared" si="2"/>
        <v>304</v>
      </c>
      <c r="K157" s="134"/>
    </row>
    <row r="158" spans="2:11" ht="25.5" hidden="1" x14ac:dyDescent="0.25">
      <c r="B158" s="129">
        <v>148</v>
      </c>
      <c r="C158" s="129" t="s">
        <v>1640</v>
      </c>
      <c r="D158" s="130">
        <v>1400</v>
      </c>
      <c r="E158" s="130" t="s">
        <v>376</v>
      </c>
      <c r="F158" s="131" t="s">
        <v>1680</v>
      </c>
      <c r="G158" s="132">
        <v>301.99</v>
      </c>
      <c r="H158" s="133">
        <v>1</v>
      </c>
      <c r="I158" s="133">
        <v>17.010000000000002</v>
      </c>
      <c r="J158" s="133">
        <f t="shared" si="2"/>
        <v>320</v>
      </c>
      <c r="K158" s="134"/>
    </row>
    <row r="159" spans="2:11" ht="25.5" hidden="1" x14ac:dyDescent="0.25">
      <c r="B159" s="129">
        <v>149</v>
      </c>
      <c r="C159" s="129" t="s">
        <v>1640</v>
      </c>
      <c r="D159" s="130">
        <v>1978</v>
      </c>
      <c r="E159" s="130" t="s">
        <v>376</v>
      </c>
      <c r="F159" s="131" t="s">
        <v>1681</v>
      </c>
      <c r="G159" s="132">
        <v>308.02</v>
      </c>
      <c r="H159" s="133">
        <v>1.47</v>
      </c>
      <c r="I159" s="133">
        <v>18.510000000000002</v>
      </c>
      <c r="J159" s="133">
        <f t="shared" si="2"/>
        <v>328</v>
      </c>
      <c r="K159" s="134"/>
    </row>
    <row r="160" spans="2:11" ht="25.5" hidden="1" x14ac:dyDescent="0.25">
      <c r="B160" s="129">
        <v>150</v>
      </c>
      <c r="C160" s="129" t="s">
        <v>1640</v>
      </c>
      <c r="D160" s="130">
        <v>1403</v>
      </c>
      <c r="E160" s="130" t="s">
        <v>376</v>
      </c>
      <c r="F160" s="131" t="s">
        <v>1682</v>
      </c>
      <c r="G160" s="132">
        <v>309.33</v>
      </c>
      <c r="H160" s="133">
        <v>4.66</v>
      </c>
      <c r="I160" s="133">
        <v>17.010000000000002</v>
      </c>
      <c r="J160" s="133">
        <f t="shared" si="2"/>
        <v>331</v>
      </c>
      <c r="K160" s="134"/>
    </row>
    <row r="161" spans="2:11" ht="25.5" hidden="1" x14ac:dyDescent="0.25">
      <c r="B161" s="129">
        <v>151</v>
      </c>
      <c r="C161" s="129" t="s">
        <v>1640</v>
      </c>
      <c r="D161" s="130">
        <v>14072</v>
      </c>
      <c r="E161" s="130" t="s">
        <v>376</v>
      </c>
      <c r="F161" s="131" t="s">
        <v>1683</v>
      </c>
      <c r="G161" s="132">
        <v>323.64</v>
      </c>
      <c r="H161" s="133">
        <v>6.89</v>
      </c>
      <c r="I161" s="133">
        <v>1.47</v>
      </c>
      <c r="J161" s="133">
        <f t="shared" si="2"/>
        <v>332</v>
      </c>
      <c r="K161" s="134"/>
    </row>
    <row r="162" spans="2:11" ht="25.5" hidden="1" x14ac:dyDescent="0.25">
      <c r="B162" s="129">
        <v>152</v>
      </c>
      <c r="C162" s="129" t="s">
        <v>1640</v>
      </c>
      <c r="D162" s="130">
        <v>2005</v>
      </c>
      <c r="E162" s="130" t="s">
        <v>376</v>
      </c>
      <c r="F162" s="131" t="s">
        <v>1684</v>
      </c>
      <c r="G162" s="132">
        <v>354</v>
      </c>
      <c r="H162" s="133">
        <v>0</v>
      </c>
      <c r="I162" s="133">
        <v>0</v>
      </c>
      <c r="J162" s="133">
        <f t="shared" si="2"/>
        <v>354</v>
      </c>
      <c r="K162" s="134"/>
    </row>
    <row r="163" spans="2:11" ht="25.5" hidden="1" x14ac:dyDescent="0.25">
      <c r="B163" s="129">
        <v>153</v>
      </c>
      <c r="C163" s="129" t="s">
        <v>1640</v>
      </c>
      <c r="D163" s="130">
        <v>1923</v>
      </c>
      <c r="E163" s="130" t="s">
        <v>376</v>
      </c>
      <c r="F163" s="131" t="s">
        <v>1685</v>
      </c>
      <c r="G163" s="132">
        <v>361.77</v>
      </c>
      <c r="H163" s="133">
        <v>8.23</v>
      </c>
      <c r="I163" s="133">
        <v>0</v>
      </c>
      <c r="J163" s="133">
        <f t="shared" si="2"/>
        <v>370</v>
      </c>
      <c r="K163" s="134"/>
    </row>
    <row r="164" spans="2:11" ht="25.5" hidden="1" x14ac:dyDescent="0.25">
      <c r="B164" s="129">
        <v>154</v>
      </c>
      <c r="C164" s="129" t="s">
        <v>1640</v>
      </c>
      <c r="D164" s="130">
        <v>1401</v>
      </c>
      <c r="E164" s="130" t="s">
        <v>376</v>
      </c>
      <c r="F164" s="131" t="s">
        <v>1686</v>
      </c>
      <c r="G164" s="132">
        <v>363.67</v>
      </c>
      <c r="H164" s="133">
        <v>7.33</v>
      </c>
      <c r="I164" s="133">
        <v>0</v>
      </c>
      <c r="J164" s="133">
        <f t="shared" si="2"/>
        <v>371</v>
      </c>
      <c r="K164" s="134"/>
    </row>
    <row r="165" spans="2:11" ht="25.5" hidden="1" x14ac:dyDescent="0.25">
      <c r="B165" s="129">
        <v>155</v>
      </c>
      <c r="C165" s="129" t="s">
        <v>1640</v>
      </c>
      <c r="D165" s="130" t="s">
        <v>1687</v>
      </c>
      <c r="E165" s="130" t="s">
        <v>376</v>
      </c>
      <c r="F165" s="131" t="s">
        <v>1688</v>
      </c>
      <c r="G165" s="132">
        <v>373.47</v>
      </c>
      <c r="H165" s="133">
        <v>0</v>
      </c>
      <c r="I165" s="133">
        <v>0</v>
      </c>
      <c r="J165" s="133">
        <f t="shared" si="2"/>
        <v>373.47</v>
      </c>
      <c r="K165" s="134"/>
    </row>
    <row r="166" spans="2:11" ht="25.5" hidden="1" x14ac:dyDescent="0.25">
      <c r="B166" s="129">
        <v>156</v>
      </c>
      <c r="C166" s="129" t="s">
        <v>1640</v>
      </c>
      <c r="D166" s="130">
        <v>20785</v>
      </c>
      <c r="E166" s="130" t="s">
        <v>376</v>
      </c>
      <c r="F166" s="131" t="s">
        <v>1689</v>
      </c>
      <c r="G166" s="132">
        <v>356</v>
      </c>
      <c r="H166" s="133">
        <v>4.6099999999999994</v>
      </c>
      <c r="I166" s="133">
        <v>15.39</v>
      </c>
      <c r="J166" s="133">
        <f t="shared" si="2"/>
        <v>376</v>
      </c>
      <c r="K166" s="134"/>
    </row>
    <row r="167" spans="2:11" ht="25.5" hidden="1" x14ac:dyDescent="0.25">
      <c r="B167" s="129">
        <v>157</v>
      </c>
      <c r="C167" s="129" t="s">
        <v>1640</v>
      </c>
      <c r="D167" s="130">
        <v>3134</v>
      </c>
      <c r="E167" s="130" t="s">
        <v>376</v>
      </c>
      <c r="F167" s="131" t="s">
        <v>1690</v>
      </c>
      <c r="G167" s="132">
        <v>372.22</v>
      </c>
      <c r="H167" s="133">
        <v>3.71</v>
      </c>
      <c r="I167" s="133">
        <v>1.07</v>
      </c>
      <c r="J167" s="133">
        <f t="shared" si="2"/>
        <v>377</v>
      </c>
      <c r="K167" s="134"/>
    </row>
    <row r="168" spans="2:11" ht="25.5" hidden="1" x14ac:dyDescent="0.25">
      <c r="B168" s="129">
        <v>158</v>
      </c>
      <c r="C168" s="129" t="s">
        <v>1640</v>
      </c>
      <c r="D168" s="130">
        <v>14892</v>
      </c>
      <c r="E168" s="130" t="s">
        <v>376</v>
      </c>
      <c r="F168" s="131" t="s">
        <v>1691</v>
      </c>
      <c r="G168" s="132">
        <v>372.92</v>
      </c>
      <c r="H168" s="133">
        <v>5.08</v>
      </c>
      <c r="I168" s="133">
        <v>0</v>
      </c>
      <c r="J168" s="133">
        <f t="shared" si="2"/>
        <v>378</v>
      </c>
      <c r="K168" s="134"/>
    </row>
    <row r="169" spans="2:11" ht="25.5" hidden="1" x14ac:dyDescent="0.25">
      <c r="B169" s="129">
        <v>159</v>
      </c>
      <c r="C169" s="129" t="s">
        <v>1640</v>
      </c>
      <c r="D169" s="130" t="s">
        <v>1692</v>
      </c>
      <c r="E169" s="130" t="s">
        <v>376</v>
      </c>
      <c r="F169" s="131" t="s">
        <v>1693</v>
      </c>
      <c r="G169" s="132">
        <v>393.89</v>
      </c>
      <c r="H169" s="133">
        <v>3.11</v>
      </c>
      <c r="I169" s="133">
        <v>0</v>
      </c>
      <c r="J169" s="133">
        <f t="shared" si="2"/>
        <v>397</v>
      </c>
      <c r="K169" s="134"/>
    </row>
    <row r="170" spans="2:11" ht="25.5" hidden="1" x14ac:dyDescent="0.25">
      <c r="B170" s="129">
        <v>160</v>
      </c>
      <c r="C170" s="129" t="s">
        <v>1640</v>
      </c>
      <c r="D170" s="130">
        <v>1984</v>
      </c>
      <c r="E170" s="130" t="s">
        <v>376</v>
      </c>
      <c r="F170" s="131" t="s">
        <v>1694</v>
      </c>
      <c r="G170" s="132">
        <v>388.16</v>
      </c>
      <c r="H170" s="133">
        <v>2.02</v>
      </c>
      <c r="I170" s="133">
        <v>7.82</v>
      </c>
      <c r="J170" s="133">
        <f t="shared" si="2"/>
        <v>398</v>
      </c>
      <c r="K170" s="134"/>
    </row>
    <row r="171" spans="2:11" ht="25.5" hidden="1" x14ac:dyDescent="0.25">
      <c r="B171" s="129">
        <v>161</v>
      </c>
      <c r="C171" s="129" t="s">
        <v>1640</v>
      </c>
      <c r="D171" s="130">
        <v>5352</v>
      </c>
      <c r="E171" s="130" t="s">
        <v>376</v>
      </c>
      <c r="F171" s="131" t="s">
        <v>1695</v>
      </c>
      <c r="G171" s="132">
        <v>508.58</v>
      </c>
      <c r="H171" s="133">
        <v>-77.47</v>
      </c>
      <c r="I171" s="133">
        <v>-27.83</v>
      </c>
      <c r="J171" s="133">
        <f t="shared" si="2"/>
        <v>403.28000000000003</v>
      </c>
      <c r="K171" s="134"/>
    </row>
    <row r="172" spans="2:11" ht="25.5" hidden="1" x14ac:dyDescent="0.25">
      <c r="B172" s="129">
        <v>162</v>
      </c>
      <c r="C172" s="129" t="s">
        <v>1640</v>
      </c>
      <c r="D172" s="130">
        <v>17104</v>
      </c>
      <c r="E172" s="130" t="s">
        <v>376</v>
      </c>
      <c r="F172" s="131" t="s">
        <v>1696</v>
      </c>
      <c r="G172" s="132">
        <v>412.88</v>
      </c>
      <c r="H172" s="133">
        <v>1.81</v>
      </c>
      <c r="I172" s="133">
        <v>3.31</v>
      </c>
      <c r="J172" s="133">
        <f t="shared" si="2"/>
        <v>418</v>
      </c>
      <c r="K172" s="134"/>
    </row>
    <row r="173" spans="2:11" ht="25.5" hidden="1" x14ac:dyDescent="0.25">
      <c r="B173" s="129">
        <v>163</v>
      </c>
      <c r="C173" s="129" t="s">
        <v>1640</v>
      </c>
      <c r="D173" s="130">
        <v>3133</v>
      </c>
      <c r="E173" s="130" t="s">
        <v>376</v>
      </c>
      <c r="F173" s="131" t="s">
        <v>1697</v>
      </c>
      <c r="G173" s="132">
        <v>408.21</v>
      </c>
      <c r="H173" s="133">
        <v>0</v>
      </c>
      <c r="I173" s="133">
        <v>19.79</v>
      </c>
      <c r="J173" s="133">
        <f t="shared" si="2"/>
        <v>428</v>
      </c>
      <c r="K173" s="134"/>
    </row>
    <row r="174" spans="2:11" ht="25.5" hidden="1" x14ac:dyDescent="0.25">
      <c r="B174" s="129">
        <v>164</v>
      </c>
      <c r="C174" s="129" t="s">
        <v>1640</v>
      </c>
      <c r="D174" s="130" t="s">
        <v>1698</v>
      </c>
      <c r="E174" s="130" t="s">
        <v>376</v>
      </c>
      <c r="F174" s="131" t="s">
        <v>1699</v>
      </c>
      <c r="G174" s="132">
        <v>437.41</v>
      </c>
      <c r="H174" s="133">
        <v>2.1</v>
      </c>
      <c r="I174" s="133">
        <v>2.4900000000000002</v>
      </c>
      <c r="J174" s="133">
        <f t="shared" si="2"/>
        <v>442.00000000000006</v>
      </c>
      <c r="K174" s="134"/>
    </row>
    <row r="175" spans="2:11" ht="25.5" hidden="1" x14ac:dyDescent="0.25">
      <c r="B175" s="129">
        <v>165</v>
      </c>
      <c r="C175" s="129" t="s">
        <v>1640</v>
      </c>
      <c r="D175" s="130" t="s">
        <v>1700</v>
      </c>
      <c r="E175" s="130" t="s">
        <v>376</v>
      </c>
      <c r="F175" s="131" t="s">
        <v>1701</v>
      </c>
      <c r="G175" s="132">
        <v>414.19</v>
      </c>
      <c r="H175" s="133">
        <v>9.1</v>
      </c>
      <c r="I175" s="133">
        <v>21.29</v>
      </c>
      <c r="J175" s="133">
        <f t="shared" si="2"/>
        <v>444.58000000000004</v>
      </c>
      <c r="K175" s="134"/>
    </row>
    <row r="176" spans="2:11" ht="25.5" hidden="1" x14ac:dyDescent="0.25">
      <c r="B176" s="129">
        <v>166</v>
      </c>
      <c r="C176" s="129" t="s">
        <v>1640</v>
      </c>
      <c r="D176" s="130">
        <v>6121</v>
      </c>
      <c r="E176" s="130" t="s">
        <v>376</v>
      </c>
      <c r="F176" s="131" t="s">
        <v>1702</v>
      </c>
      <c r="G176" s="132">
        <v>433.08</v>
      </c>
      <c r="H176" s="133">
        <v>3.27</v>
      </c>
      <c r="I176" s="133">
        <v>12.65</v>
      </c>
      <c r="J176" s="133">
        <f t="shared" si="2"/>
        <v>448.99999999999994</v>
      </c>
      <c r="K176" s="134"/>
    </row>
    <row r="177" spans="2:11" ht="25.5" hidden="1" x14ac:dyDescent="0.25">
      <c r="B177" s="129">
        <v>167</v>
      </c>
      <c r="C177" s="129" t="s">
        <v>1640</v>
      </c>
      <c r="D177" s="130">
        <v>1098</v>
      </c>
      <c r="E177" s="130" t="s">
        <v>376</v>
      </c>
      <c r="F177" s="131" t="s">
        <v>1703</v>
      </c>
      <c r="G177" s="132">
        <v>441.87</v>
      </c>
      <c r="H177" s="133">
        <v>9.1999999999999993</v>
      </c>
      <c r="I177" s="133">
        <v>3.93</v>
      </c>
      <c r="J177" s="133">
        <f t="shared" si="2"/>
        <v>455</v>
      </c>
      <c r="K177" s="134"/>
    </row>
    <row r="178" spans="2:11" ht="25.5" hidden="1" x14ac:dyDescent="0.25">
      <c r="B178" s="129">
        <v>168</v>
      </c>
      <c r="C178" s="129" t="s">
        <v>1640</v>
      </c>
      <c r="D178" s="130">
        <v>6035</v>
      </c>
      <c r="E178" s="130" t="s">
        <v>376</v>
      </c>
      <c r="F178" s="131" t="s">
        <v>1704</v>
      </c>
      <c r="G178" s="132">
        <v>447.88</v>
      </c>
      <c r="H178" s="133">
        <v>8.1199999999999992</v>
      </c>
      <c r="I178" s="133">
        <v>0</v>
      </c>
      <c r="J178" s="133">
        <f t="shared" si="2"/>
        <v>456</v>
      </c>
      <c r="K178" s="134"/>
    </row>
    <row r="179" spans="2:11" ht="25.5" hidden="1" x14ac:dyDescent="0.25">
      <c r="B179" s="129">
        <v>169</v>
      </c>
      <c r="C179" s="129" t="s">
        <v>1640</v>
      </c>
      <c r="D179" s="130" t="s">
        <v>1705</v>
      </c>
      <c r="E179" s="130" t="s">
        <v>376</v>
      </c>
      <c r="F179" s="131" t="s">
        <v>1706</v>
      </c>
      <c r="G179" s="132">
        <v>436.74</v>
      </c>
      <c r="H179" s="133">
        <v>23.26</v>
      </c>
      <c r="I179" s="133">
        <v>0</v>
      </c>
      <c r="J179" s="133">
        <f t="shared" si="2"/>
        <v>460</v>
      </c>
      <c r="K179" s="134"/>
    </row>
    <row r="180" spans="2:11" ht="25.5" hidden="1" x14ac:dyDescent="0.25">
      <c r="B180" s="129">
        <v>170</v>
      </c>
      <c r="C180" s="129" t="s">
        <v>1640</v>
      </c>
      <c r="D180" s="130">
        <v>2003</v>
      </c>
      <c r="E180" s="130" t="s">
        <v>376</v>
      </c>
      <c r="F180" s="131" t="s">
        <v>1707</v>
      </c>
      <c r="G180" s="132">
        <v>1155.99</v>
      </c>
      <c r="H180" s="133">
        <v>87.44</v>
      </c>
      <c r="I180" s="133">
        <v>-762.43</v>
      </c>
      <c r="J180" s="133">
        <f t="shared" si="2"/>
        <v>481.00000000000011</v>
      </c>
      <c r="K180" s="134"/>
    </row>
    <row r="181" spans="2:11" ht="25.5" hidden="1" x14ac:dyDescent="0.25">
      <c r="B181" s="129">
        <v>171</v>
      </c>
      <c r="C181" s="129" t="s">
        <v>1640</v>
      </c>
      <c r="D181" s="130">
        <v>17399</v>
      </c>
      <c r="E181" s="130" t="s">
        <v>376</v>
      </c>
      <c r="F181" s="131" t="s">
        <v>1708</v>
      </c>
      <c r="G181" s="132">
        <v>474.42</v>
      </c>
      <c r="H181" s="133">
        <v>14.58</v>
      </c>
      <c r="I181" s="133">
        <v>0</v>
      </c>
      <c r="J181" s="133">
        <f t="shared" si="2"/>
        <v>489</v>
      </c>
      <c r="K181" s="134"/>
    </row>
    <row r="182" spans="2:11" ht="25.5" hidden="1" x14ac:dyDescent="0.25">
      <c r="B182" s="129">
        <v>172</v>
      </c>
      <c r="C182" s="129" t="s">
        <v>1640</v>
      </c>
      <c r="D182" s="130">
        <v>13667</v>
      </c>
      <c r="E182" s="130" t="s">
        <v>376</v>
      </c>
      <c r="F182" s="131" t="s">
        <v>1709</v>
      </c>
      <c r="G182" s="132">
        <v>486.11</v>
      </c>
      <c r="H182" s="133">
        <v>3.89</v>
      </c>
      <c r="I182" s="133">
        <v>0</v>
      </c>
      <c r="J182" s="133">
        <f t="shared" si="2"/>
        <v>490</v>
      </c>
      <c r="K182" s="134"/>
    </row>
    <row r="183" spans="2:11" ht="25.5" hidden="1" x14ac:dyDescent="0.25">
      <c r="B183" s="129">
        <v>173</v>
      </c>
      <c r="C183" s="129" t="s">
        <v>1640</v>
      </c>
      <c r="D183" s="130" t="s">
        <v>1710</v>
      </c>
      <c r="E183" s="130" t="s">
        <v>376</v>
      </c>
      <c r="F183" s="131" t="s">
        <v>1711</v>
      </c>
      <c r="G183" s="132">
        <v>789.72</v>
      </c>
      <c r="H183" s="133">
        <v>-57</v>
      </c>
      <c r="I183" s="133">
        <v>-231.28</v>
      </c>
      <c r="J183" s="133">
        <f t="shared" si="2"/>
        <v>501.44000000000005</v>
      </c>
      <c r="K183" s="134"/>
    </row>
    <row r="184" spans="2:11" ht="25.5" hidden="1" x14ac:dyDescent="0.25">
      <c r="B184" s="129">
        <v>174</v>
      </c>
      <c r="C184" s="129" t="s">
        <v>1640</v>
      </c>
      <c r="D184" s="130">
        <v>17140</v>
      </c>
      <c r="E184" s="130" t="s">
        <v>376</v>
      </c>
      <c r="F184" s="131" t="s">
        <v>1712</v>
      </c>
      <c r="G184" s="132">
        <v>477.82</v>
      </c>
      <c r="H184" s="133">
        <v>4.93</v>
      </c>
      <c r="I184" s="133">
        <v>21.25</v>
      </c>
      <c r="J184" s="133">
        <f t="shared" si="2"/>
        <v>504</v>
      </c>
      <c r="K184" s="134"/>
    </row>
    <row r="185" spans="2:11" ht="25.5" hidden="1" x14ac:dyDescent="0.25">
      <c r="B185" s="129">
        <v>175</v>
      </c>
      <c r="C185" s="129" t="s">
        <v>1640</v>
      </c>
      <c r="D185" s="130">
        <v>20782</v>
      </c>
      <c r="E185" s="130" t="s">
        <v>376</v>
      </c>
      <c r="F185" s="131" t="s">
        <v>1713</v>
      </c>
      <c r="G185" s="132">
        <v>506.65</v>
      </c>
      <c r="H185" s="133">
        <v>4.3499999999999996</v>
      </c>
      <c r="I185" s="133">
        <v>0</v>
      </c>
      <c r="J185" s="133">
        <f t="shared" si="2"/>
        <v>511</v>
      </c>
      <c r="K185" s="134"/>
    </row>
    <row r="186" spans="2:11" ht="25.5" hidden="1" x14ac:dyDescent="0.25">
      <c r="B186" s="129">
        <v>176</v>
      </c>
      <c r="C186" s="129" t="s">
        <v>1640</v>
      </c>
      <c r="D186" s="130">
        <v>3530</v>
      </c>
      <c r="E186" s="130" t="s">
        <v>376</v>
      </c>
      <c r="F186" s="131" t="s">
        <v>1714</v>
      </c>
      <c r="G186" s="132">
        <v>689.91</v>
      </c>
      <c r="H186" s="133">
        <v>-162.97</v>
      </c>
      <c r="I186" s="133">
        <v>-15.11</v>
      </c>
      <c r="J186" s="133">
        <f t="shared" si="2"/>
        <v>511.82999999999993</v>
      </c>
      <c r="K186" s="134"/>
    </row>
    <row r="187" spans="2:11" ht="25.5" hidden="1" x14ac:dyDescent="0.25">
      <c r="B187" s="129">
        <v>177</v>
      </c>
      <c r="C187" s="129" t="s">
        <v>1640</v>
      </c>
      <c r="D187" s="130">
        <v>4429</v>
      </c>
      <c r="E187" s="130" t="s">
        <v>376</v>
      </c>
      <c r="F187" s="131" t="s">
        <v>1715</v>
      </c>
      <c r="G187" s="132">
        <v>496.34</v>
      </c>
      <c r="H187" s="133">
        <v>16.23</v>
      </c>
      <c r="I187" s="133">
        <v>3.43</v>
      </c>
      <c r="J187" s="133">
        <f t="shared" si="2"/>
        <v>515.99999999999989</v>
      </c>
      <c r="K187" s="134"/>
    </row>
    <row r="188" spans="2:11" ht="25.5" hidden="1" x14ac:dyDescent="0.25">
      <c r="B188" s="129">
        <v>178</v>
      </c>
      <c r="C188" s="129" t="s">
        <v>1640</v>
      </c>
      <c r="D188" s="130">
        <v>1809</v>
      </c>
      <c r="E188" s="130" t="s">
        <v>376</v>
      </c>
      <c r="F188" s="131" t="s">
        <v>1716</v>
      </c>
      <c r="G188" s="132">
        <v>511.59</v>
      </c>
      <c r="H188" s="133">
        <v>8.1</v>
      </c>
      <c r="I188" s="133">
        <v>10.31</v>
      </c>
      <c r="J188" s="133">
        <f t="shared" si="2"/>
        <v>529.99999999999989</v>
      </c>
      <c r="K188" s="134"/>
    </row>
    <row r="189" spans="2:11" ht="25.5" hidden="1" x14ac:dyDescent="0.25">
      <c r="B189" s="129">
        <v>179</v>
      </c>
      <c r="C189" s="129" t="s">
        <v>1640</v>
      </c>
      <c r="D189" s="130">
        <v>1402</v>
      </c>
      <c r="E189" s="130" t="s">
        <v>376</v>
      </c>
      <c r="F189" s="131" t="s">
        <v>1717</v>
      </c>
      <c r="G189" s="132">
        <v>502.02</v>
      </c>
      <c r="H189" s="133">
        <v>18.66</v>
      </c>
      <c r="I189" s="133">
        <v>9.32</v>
      </c>
      <c r="J189" s="133">
        <f t="shared" si="2"/>
        <v>530</v>
      </c>
      <c r="K189" s="134"/>
    </row>
    <row r="190" spans="2:11" ht="25.5" hidden="1" x14ac:dyDescent="0.25">
      <c r="B190" s="129">
        <v>180</v>
      </c>
      <c r="C190" s="129" t="s">
        <v>1640</v>
      </c>
      <c r="D190" s="130" t="s">
        <v>1718</v>
      </c>
      <c r="E190" s="130" t="s">
        <v>376</v>
      </c>
      <c r="F190" s="131" t="s">
        <v>1719</v>
      </c>
      <c r="G190" s="132">
        <v>531.41</v>
      </c>
      <c r="H190" s="133">
        <v>4.59</v>
      </c>
      <c r="I190" s="133">
        <v>0</v>
      </c>
      <c r="J190" s="133">
        <f t="shared" si="2"/>
        <v>536</v>
      </c>
      <c r="K190" s="134"/>
    </row>
    <row r="191" spans="2:11" ht="25.5" hidden="1" x14ac:dyDescent="0.25">
      <c r="B191" s="129">
        <v>181</v>
      </c>
      <c r="C191" s="129" t="s">
        <v>1640</v>
      </c>
      <c r="D191" s="130">
        <v>1410</v>
      </c>
      <c r="E191" s="130" t="s">
        <v>376</v>
      </c>
      <c r="F191" s="131" t="s">
        <v>1720</v>
      </c>
      <c r="G191" s="132">
        <v>556.41999999999996</v>
      </c>
      <c r="H191" s="133">
        <v>14.51</v>
      </c>
      <c r="I191" s="133">
        <v>-8.93</v>
      </c>
      <c r="J191" s="133">
        <f t="shared" si="2"/>
        <v>562</v>
      </c>
      <c r="K191" s="134"/>
    </row>
    <row r="192" spans="2:11" ht="25.5" hidden="1" x14ac:dyDescent="0.25">
      <c r="B192" s="129">
        <v>182</v>
      </c>
      <c r="C192" s="129" t="s">
        <v>1640</v>
      </c>
      <c r="D192" s="130">
        <v>3156</v>
      </c>
      <c r="E192" s="130" t="s">
        <v>376</v>
      </c>
      <c r="F192" s="131" t="s">
        <v>1721</v>
      </c>
      <c r="G192" s="132">
        <v>694.27</v>
      </c>
      <c r="H192" s="133">
        <v>-99.16</v>
      </c>
      <c r="I192" s="133">
        <v>-29.87</v>
      </c>
      <c r="J192" s="133">
        <f t="shared" si="2"/>
        <v>565.24</v>
      </c>
      <c r="K192" s="134"/>
    </row>
    <row r="193" spans="2:11" ht="25.5" hidden="1" x14ac:dyDescent="0.25">
      <c r="B193" s="129">
        <v>183</v>
      </c>
      <c r="C193" s="129" t="s">
        <v>1640</v>
      </c>
      <c r="D193" s="130">
        <v>5595</v>
      </c>
      <c r="E193" s="130" t="s">
        <v>376</v>
      </c>
      <c r="F193" s="131" t="s">
        <v>1722</v>
      </c>
      <c r="G193" s="132">
        <v>854.2</v>
      </c>
      <c r="H193" s="133">
        <v>-104.47</v>
      </c>
      <c r="I193" s="133">
        <v>-173.51</v>
      </c>
      <c r="J193" s="133">
        <f t="shared" si="2"/>
        <v>576.22</v>
      </c>
      <c r="K193" s="134"/>
    </row>
    <row r="194" spans="2:11" ht="25.5" hidden="1" x14ac:dyDescent="0.25">
      <c r="B194" s="129">
        <v>184</v>
      </c>
      <c r="C194" s="129" t="s">
        <v>1640</v>
      </c>
      <c r="D194" s="130">
        <v>1996</v>
      </c>
      <c r="E194" s="130" t="s">
        <v>376</v>
      </c>
      <c r="F194" s="131" t="s">
        <v>1723</v>
      </c>
      <c r="G194" s="132">
        <v>582.85</v>
      </c>
      <c r="H194" s="133">
        <v>5.15</v>
      </c>
      <c r="I194" s="133">
        <v>0</v>
      </c>
      <c r="J194" s="133">
        <f t="shared" si="2"/>
        <v>588</v>
      </c>
      <c r="K194" s="134"/>
    </row>
    <row r="195" spans="2:11" ht="25.5" hidden="1" x14ac:dyDescent="0.25">
      <c r="B195" s="129">
        <v>185</v>
      </c>
      <c r="C195" s="129" t="s">
        <v>1640</v>
      </c>
      <c r="D195" s="130">
        <v>17641</v>
      </c>
      <c r="E195" s="130" t="s">
        <v>376</v>
      </c>
      <c r="F195" s="131" t="s">
        <v>1724</v>
      </c>
      <c r="G195" s="132">
        <v>575.97</v>
      </c>
      <c r="H195" s="133">
        <v>14.03</v>
      </c>
      <c r="I195" s="133">
        <v>0</v>
      </c>
      <c r="J195" s="133">
        <f t="shared" si="2"/>
        <v>590</v>
      </c>
      <c r="K195" s="134"/>
    </row>
    <row r="196" spans="2:11" ht="25.5" hidden="1" x14ac:dyDescent="0.25">
      <c r="B196" s="129">
        <v>186</v>
      </c>
      <c r="C196" s="129" t="s">
        <v>1640</v>
      </c>
      <c r="D196" s="130">
        <v>903</v>
      </c>
      <c r="E196" s="130" t="s">
        <v>376</v>
      </c>
      <c r="F196" s="131" t="s">
        <v>1725</v>
      </c>
      <c r="G196" s="132">
        <v>555.41999999999996</v>
      </c>
      <c r="H196" s="133">
        <v>37.58</v>
      </c>
      <c r="I196" s="133">
        <v>0</v>
      </c>
      <c r="J196" s="133">
        <f t="shared" si="2"/>
        <v>593</v>
      </c>
      <c r="K196" s="134"/>
    </row>
    <row r="197" spans="2:11" ht="25.5" hidden="1" x14ac:dyDescent="0.25">
      <c r="B197" s="129">
        <v>187</v>
      </c>
      <c r="C197" s="129" t="s">
        <v>1640</v>
      </c>
      <c r="D197" s="130">
        <v>3517603292</v>
      </c>
      <c r="E197" s="130" t="s">
        <v>376</v>
      </c>
      <c r="F197" s="131" t="s">
        <v>1726</v>
      </c>
      <c r="G197" s="132">
        <v>-1758</v>
      </c>
      <c r="H197" s="133">
        <v>2376.59</v>
      </c>
      <c r="I197" s="133">
        <v>-12.87</v>
      </c>
      <c r="J197" s="133">
        <f t="shared" si="2"/>
        <v>605.72000000000014</v>
      </c>
      <c r="K197" s="134"/>
    </row>
    <row r="198" spans="2:11" ht="25.5" hidden="1" x14ac:dyDescent="0.25">
      <c r="B198" s="129">
        <v>188</v>
      </c>
      <c r="C198" s="129" t="s">
        <v>1640</v>
      </c>
      <c r="D198" s="130">
        <v>15872</v>
      </c>
      <c r="E198" s="130" t="s">
        <v>376</v>
      </c>
      <c r="F198" s="131" t="s">
        <v>1727</v>
      </c>
      <c r="G198" s="132">
        <v>612.64</v>
      </c>
      <c r="H198" s="133">
        <v>15.27</v>
      </c>
      <c r="I198" s="133">
        <v>-2.91</v>
      </c>
      <c r="J198" s="133">
        <f t="shared" si="2"/>
        <v>625</v>
      </c>
      <c r="K198" s="134"/>
    </row>
    <row r="199" spans="2:11" ht="25.5" hidden="1" x14ac:dyDescent="0.25">
      <c r="B199" s="129">
        <v>189</v>
      </c>
      <c r="C199" s="129" t="s">
        <v>1640</v>
      </c>
      <c r="D199" s="130">
        <v>1980</v>
      </c>
      <c r="E199" s="130" t="s">
        <v>376</v>
      </c>
      <c r="F199" s="131" t="s">
        <v>1728</v>
      </c>
      <c r="G199" s="132">
        <v>625.17999999999995</v>
      </c>
      <c r="H199" s="133">
        <v>4.82</v>
      </c>
      <c r="I199" s="133">
        <v>0</v>
      </c>
      <c r="J199" s="133">
        <f t="shared" si="2"/>
        <v>630</v>
      </c>
      <c r="K199" s="134"/>
    </row>
    <row r="200" spans="2:11" ht="25.5" hidden="1" x14ac:dyDescent="0.25">
      <c r="B200" s="129">
        <v>190</v>
      </c>
      <c r="C200" s="129" t="s">
        <v>1640</v>
      </c>
      <c r="D200" s="130">
        <v>3952</v>
      </c>
      <c r="E200" s="130" t="s">
        <v>376</v>
      </c>
      <c r="F200" s="131" t="s">
        <v>1729</v>
      </c>
      <c r="G200" s="132">
        <v>633.66999999999996</v>
      </c>
      <c r="H200" s="133">
        <v>0</v>
      </c>
      <c r="I200" s="133">
        <v>0</v>
      </c>
      <c r="J200" s="133">
        <f t="shared" si="2"/>
        <v>633.66999999999996</v>
      </c>
      <c r="K200" s="134"/>
    </row>
    <row r="201" spans="2:11" ht="25.5" hidden="1" x14ac:dyDescent="0.25">
      <c r="B201" s="129">
        <v>191</v>
      </c>
      <c r="C201" s="129" t="s">
        <v>1640</v>
      </c>
      <c r="D201" s="130">
        <v>3951</v>
      </c>
      <c r="E201" s="130" t="s">
        <v>376</v>
      </c>
      <c r="F201" s="131" t="s">
        <v>1729</v>
      </c>
      <c r="G201" s="132">
        <v>633.66999999999996</v>
      </c>
      <c r="H201" s="133">
        <v>0</v>
      </c>
      <c r="I201" s="133">
        <v>0</v>
      </c>
      <c r="J201" s="133">
        <f t="shared" si="2"/>
        <v>633.66999999999996</v>
      </c>
      <c r="K201" s="134"/>
    </row>
    <row r="202" spans="2:11" ht="25.5" hidden="1" x14ac:dyDescent="0.25">
      <c r="B202" s="129">
        <v>192</v>
      </c>
      <c r="C202" s="129" t="s">
        <v>1640</v>
      </c>
      <c r="D202" s="130">
        <v>5534</v>
      </c>
      <c r="E202" s="130" t="s">
        <v>376</v>
      </c>
      <c r="F202" s="131" t="s">
        <v>1730</v>
      </c>
      <c r="G202" s="132">
        <v>608.28</v>
      </c>
      <c r="H202" s="133">
        <v>20.52</v>
      </c>
      <c r="I202" s="133">
        <v>6.2</v>
      </c>
      <c r="J202" s="133">
        <f t="shared" si="2"/>
        <v>635</v>
      </c>
      <c r="K202" s="134"/>
    </row>
    <row r="203" spans="2:11" ht="25.5" hidden="1" x14ac:dyDescent="0.25">
      <c r="B203" s="129">
        <v>193</v>
      </c>
      <c r="C203" s="129" t="s">
        <v>1640</v>
      </c>
      <c r="D203" s="130">
        <v>4836</v>
      </c>
      <c r="E203" s="130" t="s">
        <v>376</v>
      </c>
      <c r="F203" s="131" t="s">
        <v>1731</v>
      </c>
      <c r="G203" s="132">
        <v>639.66999999999996</v>
      </c>
      <c r="H203" s="133">
        <v>0</v>
      </c>
      <c r="I203" s="133">
        <v>0</v>
      </c>
      <c r="J203" s="133">
        <f t="shared" si="2"/>
        <v>639.66999999999996</v>
      </c>
      <c r="K203" s="134"/>
    </row>
    <row r="204" spans="2:11" ht="25.5" hidden="1" x14ac:dyDescent="0.25">
      <c r="B204" s="129">
        <v>194</v>
      </c>
      <c r="C204" s="129" t="s">
        <v>1640</v>
      </c>
      <c r="D204" s="130">
        <v>4876</v>
      </c>
      <c r="E204" s="130" t="s">
        <v>376</v>
      </c>
      <c r="F204" s="131" t="s">
        <v>1732</v>
      </c>
      <c r="G204" s="132">
        <v>630.67999999999995</v>
      </c>
      <c r="H204" s="133">
        <v>17.32</v>
      </c>
      <c r="I204" s="133">
        <v>0</v>
      </c>
      <c r="J204" s="133">
        <f t="shared" ref="J204:J267" si="3">G204+H204+I204</f>
        <v>648</v>
      </c>
      <c r="K204" s="134"/>
    </row>
    <row r="205" spans="2:11" ht="25.5" hidden="1" x14ac:dyDescent="0.25">
      <c r="B205" s="129">
        <v>195</v>
      </c>
      <c r="C205" s="129" t="s">
        <v>1640</v>
      </c>
      <c r="D205" s="130">
        <v>2263</v>
      </c>
      <c r="E205" s="130" t="s">
        <v>376</v>
      </c>
      <c r="F205" s="131" t="s">
        <v>1733</v>
      </c>
      <c r="G205" s="132">
        <v>1086.0899999999999</v>
      </c>
      <c r="H205" s="133">
        <v>2.5100000000000002</v>
      </c>
      <c r="I205" s="133">
        <v>78.400000000000006</v>
      </c>
      <c r="J205" s="133">
        <f t="shared" si="3"/>
        <v>1167</v>
      </c>
      <c r="K205" s="134"/>
    </row>
    <row r="206" spans="2:11" ht="25.5" hidden="1" x14ac:dyDescent="0.25">
      <c r="B206" s="129">
        <v>196</v>
      </c>
      <c r="C206" s="129" t="s">
        <v>1640</v>
      </c>
      <c r="D206" s="130">
        <v>4813</v>
      </c>
      <c r="E206" s="130" t="s">
        <v>376</v>
      </c>
      <c r="F206" s="131" t="s">
        <v>1734</v>
      </c>
      <c r="G206" s="132">
        <v>667</v>
      </c>
      <c r="H206" s="133">
        <v>0</v>
      </c>
      <c r="I206" s="133">
        <v>0</v>
      </c>
      <c r="J206" s="133">
        <f t="shared" si="3"/>
        <v>667</v>
      </c>
      <c r="K206" s="134"/>
    </row>
    <row r="207" spans="2:11" ht="25.5" hidden="1" x14ac:dyDescent="0.25">
      <c r="B207" s="129">
        <v>197</v>
      </c>
      <c r="C207" s="129" t="s">
        <v>1640</v>
      </c>
      <c r="D207" s="130">
        <v>17222</v>
      </c>
      <c r="E207" s="130" t="s">
        <v>376</v>
      </c>
      <c r="F207" s="131" t="s">
        <v>1735</v>
      </c>
      <c r="G207" s="132">
        <v>640.26</v>
      </c>
      <c r="H207" s="133">
        <v>22.75</v>
      </c>
      <c r="I207" s="133">
        <v>5.99</v>
      </c>
      <c r="J207" s="133">
        <f t="shared" si="3"/>
        <v>669</v>
      </c>
      <c r="K207" s="134"/>
    </row>
    <row r="208" spans="2:11" ht="25.5" hidden="1" x14ac:dyDescent="0.25">
      <c r="B208" s="129">
        <v>198</v>
      </c>
      <c r="C208" s="129" t="s">
        <v>1640</v>
      </c>
      <c r="D208" s="130">
        <v>4610</v>
      </c>
      <c r="E208" s="130" t="s">
        <v>376</v>
      </c>
      <c r="F208" s="131" t="s">
        <v>1736</v>
      </c>
      <c r="G208" s="132">
        <v>645.69000000000005</v>
      </c>
      <c r="H208" s="133">
        <v>25.31</v>
      </c>
      <c r="I208" s="133">
        <v>0</v>
      </c>
      <c r="J208" s="133">
        <f t="shared" si="3"/>
        <v>671</v>
      </c>
      <c r="K208" s="134"/>
    </row>
    <row r="209" spans="2:11" ht="25.5" hidden="1" x14ac:dyDescent="0.25">
      <c r="B209" s="129">
        <v>199</v>
      </c>
      <c r="C209" s="129" t="s">
        <v>1640</v>
      </c>
      <c r="D209" s="130">
        <v>17917</v>
      </c>
      <c r="E209" s="130" t="s">
        <v>376</v>
      </c>
      <c r="F209" s="131" t="s">
        <v>1737</v>
      </c>
      <c r="G209" s="132">
        <v>632.6</v>
      </c>
      <c r="H209" s="133">
        <v>15.98</v>
      </c>
      <c r="I209" s="133">
        <v>23.42</v>
      </c>
      <c r="J209" s="133">
        <f t="shared" si="3"/>
        <v>672</v>
      </c>
      <c r="K209" s="134"/>
    </row>
    <row r="210" spans="2:11" ht="25.5" hidden="1" x14ac:dyDescent="0.25">
      <c r="B210" s="129">
        <v>200</v>
      </c>
      <c r="C210" s="129" t="s">
        <v>1640</v>
      </c>
      <c r="D210" s="130">
        <v>21218</v>
      </c>
      <c r="E210" s="130" t="s">
        <v>376</v>
      </c>
      <c r="F210" s="131" t="s">
        <v>1738</v>
      </c>
      <c r="G210" s="132">
        <v>661.23</v>
      </c>
      <c r="H210" s="133">
        <v>24.66</v>
      </c>
      <c r="I210" s="133">
        <v>4.1100000000000003</v>
      </c>
      <c r="J210" s="133">
        <f t="shared" si="3"/>
        <v>690</v>
      </c>
      <c r="K210" s="134"/>
    </row>
    <row r="211" spans="2:11" ht="25.5" hidden="1" x14ac:dyDescent="0.25">
      <c r="B211" s="129">
        <v>201</v>
      </c>
      <c r="C211" s="129" t="s">
        <v>1640</v>
      </c>
      <c r="D211" s="130">
        <v>692</v>
      </c>
      <c r="E211" s="130" t="s">
        <v>376</v>
      </c>
      <c r="F211" s="131" t="s">
        <v>1739</v>
      </c>
      <c r="G211" s="132">
        <v>655.75</v>
      </c>
      <c r="H211" s="133">
        <v>11.799999999999999</v>
      </c>
      <c r="I211" s="133">
        <v>24.45</v>
      </c>
      <c r="J211" s="133">
        <f t="shared" si="3"/>
        <v>692</v>
      </c>
      <c r="K211" s="134"/>
    </row>
    <row r="212" spans="2:11" ht="25.5" hidden="1" x14ac:dyDescent="0.25">
      <c r="B212" s="129">
        <v>202</v>
      </c>
      <c r="C212" s="129" t="s">
        <v>1640</v>
      </c>
      <c r="D212" s="130">
        <v>182</v>
      </c>
      <c r="E212" s="130" t="s">
        <v>376</v>
      </c>
      <c r="F212" s="131" t="s">
        <v>1740</v>
      </c>
      <c r="G212" s="132">
        <v>643.54999999999995</v>
      </c>
      <c r="H212" s="133">
        <v>14.040000000000001</v>
      </c>
      <c r="I212" s="133">
        <v>35.409999999999997</v>
      </c>
      <c r="J212" s="133">
        <f t="shared" si="3"/>
        <v>692.99999999999989</v>
      </c>
      <c r="K212" s="134"/>
    </row>
    <row r="213" spans="2:11" ht="25.5" hidden="1" x14ac:dyDescent="0.25">
      <c r="B213" s="129">
        <v>203</v>
      </c>
      <c r="C213" s="129" t="s">
        <v>1640</v>
      </c>
      <c r="D213" s="130">
        <v>30889</v>
      </c>
      <c r="E213" s="130" t="s">
        <v>376</v>
      </c>
      <c r="F213" s="131" t="s">
        <v>1741</v>
      </c>
      <c r="G213" s="132">
        <v>674.04</v>
      </c>
      <c r="H213" s="133">
        <v>18.96</v>
      </c>
      <c r="I213" s="133">
        <v>0</v>
      </c>
      <c r="J213" s="133">
        <f t="shared" si="3"/>
        <v>693</v>
      </c>
      <c r="K213" s="134"/>
    </row>
    <row r="214" spans="2:11" ht="25.5" hidden="1" x14ac:dyDescent="0.25">
      <c r="B214" s="129">
        <v>204</v>
      </c>
      <c r="C214" s="129" t="s">
        <v>1640</v>
      </c>
      <c r="D214" s="130">
        <v>1993</v>
      </c>
      <c r="E214" s="130" t="s">
        <v>376</v>
      </c>
      <c r="F214" s="131" t="s">
        <v>1742</v>
      </c>
      <c r="G214" s="132">
        <v>681</v>
      </c>
      <c r="H214" s="133">
        <v>19.93</v>
      </c>
      <c r="I214" s="133">
        <v>1.07</v>
      </c>
      <c r="J214" s="133">
        <f t="shared" si="3"/>
        <v>702</v>
      </c>
      <c r="K214" s="134"/>
    </row>
    <row r="215" spans="2:11" ht="25.5" hidden="1" x14ac:dyDescent="0.25">
      <c r="B215" s="129">
        <v>205</v>
      </c>
      <c r="C215" s="129" t="s">
        <v>1640</v>
      </c>
      <c r="D215" s="130">
        <v>4608</v>
      </c>
      <c r="E215" s="130" t="s">
        <v>376</v>
      </c>
      <c r="F215" s="131" t="s">
        <v>1743</v>
      </c>
      <c r="G215" s="132">
        <v>671.08</v>
      </c>
      <c r="H215" s="133">
        <v>32.92</v>
      </c>
      <c r="I215" s="133">
        <v>0</v>
      </c>
      <c r="J215" s="133">
        <f t="shared" si="3"/>
        <v>704</v>
      </c>
      <c r="K215" s="134"/>
    </row>
    <row r="216" spans="2:11" ht="25.5" hidden="1" x14ac:dyDescent="0.25">
      <c r="B216" s="129">
        <v>206</v>
      </c>
      <c r="C216" s="129" t="s">
        <v>1640</v>
      </c>
      <c r="D216" s="130">
        <v>16748</v>
      </c>
      <c r="E216" s="130" t="s">
        <v>376</v>
      </c>
      <c r="F216" s="131" t="s">
        <v>1744</v>
      </c>
      <c r="G216" s="132">
        <v>687.65</v>
      </c>
      <c r="H216" s="133">
        <v>19.350000000000001</v>
      </c>
      <c r="I216" s="133">
        <v>0</v>
      </c>
      <c r="J216" s="133">
        <f t="shared" si="3"/>
        <v>707</v>
      </c>
      <c r="K216" s="134"/>
    </row>
    <row r="217" spans="2:11" ht="25.5" hidden="1" x14ac:dyDescent="0.25">
      <c r="B217" s="129">
        <v>207</v>
      </c>
      <c r="C217" s="129" t="s">
        <v>1640</v>
      </c>
      <c r="D217" s="130">
        <v>5830</v>
      </c>
      <c r="E217" s="130" t="s">
        <v>376</v>
      </c>
      <c r="F217" s="131" t="s">
        <v>1745</v>
      </c>
      <c r="G217" s="132">
        <v>688.94</v>
      </c>
      <c r="H217" s="133">
        <v>21.57</v>
      </c>
      <c r="I217" s="133">
        <v>1.49</v>
      </c>
      <c r="J217" s="133">
        <f t="shared" si="3"/>
        <v>712.00000000000011</v>
      </c>
      <c r="K217" s="134"/>
    </row>
    <row r="218" spans="2:11" ht="25.5" hidden="1" x14ac:dyDescent="0.25">
      <c r="B218" s="129">
        <v>208</v>
      </c>
      <c r="C218" s="129" t="s">
        <v>1640</v>
      </c>
      <c r="D218" s="130">
        <v>30568</v>
      </c>
      <c r="E218" s="130" t="s">
        <v>376</v>
      </c>
      <c r="F218" s="131" t="s">
        <v>1746</v>
      </c>
      <c r="G218" s="132">
        <v>709.04</v>
      </c>
      <c r="H218" s="133">
        <v>22.96</v>
      </c>
      <c r="I218" s="133">
        <v>0</v>
      </c>
      <c r="J218" s="133">
        <f t="shared" si="3"/>
        <v>732</v>
      </c>
      <c r="K218" s="134"/>
    </row>
    <row r="219" spans="2:11" ht="25.5" hidden="1" x14ac:dyDescent="0.25">
      <c r="B219" s="129">
        <v>209</v>
      </c>
      <c r="C219" s="129" t="s">
        <v>1640</v>
      </c>
      <c r="D219" s="130">
        <v>5566</v>
      </c>
      <c r="E219" s="130" t="s">
        <v>376</v>
      </c>
      <c r="F219" s="131" t="s">
        <v>1747</v>
      </c>
      <c r="G219" s="132">
        <v>722.08</v>
      </c>
      <c r="H219" s="133">
        <v>14.92</v>
      </c>
      <c r="I219" s="133">
        <v>0</v>
      </c>
      <c r="J219" s="133">
        <f t="shared" si="3"/>
        <v>737</v>
      </c>
      <c r="K219" s="134"/>
    </row>
    <row r="220" spans="2:11" ht="25.5" hidden="1" x14ac:dyDescent="0.25">
      <c r="B220" s="129">
        <v>210</v>
      </c>
      <c r="C220" s="129" t="s">
        <v>1640</v>
      </c>
      <c r="D220" s="130">
        <v>3417</v>
      </c>
      <c r="E220" s="130" t="s">
        <v>376</v>
      </c>
      <c r="F220" s="131" t="s">
        <v>1748</v>
      </c>
      <c r="G220" s="132">
        <v>740.35</v>
      </c>
      <c r="H220" s="133">
        <v>18.649999999999999</v>
      </c>
      <c r="I220" s="133">
        <v>0</v>
      </c>
      <c r="J220" s="133">
        <f t="shared" si="3"/>
        <v>759</v>
      </c>
      <c r="K220" s="134"/>
    </row>
    <row r="221" spans="2:11" ht="25.5" hidden="1" x14ac:dyDescent="0.25">
      <c r="B221" s="129">
        <v>211</v>
      </c>
      <c r="C221" s="129" t="s">
        <v>1640</v>
      </c>
      <c r="D221" s="130" t="s">
        <v>1749</v>
      </c>
      <c r="E221" s="130" t="s">
        <v>376</v>
      </c>
      <c r="F221" s="131" t="s">
        <v>1750</v>
      </c>
      <c r="G221" s="132">
        <v>718.18</v>
      </c>
      <c r="H221" s="133">
        <v>7.6999999999999993</v>
      </c>
      <c r="I221" s="133">
        <v>35.119999999999997</v>
      </c>
      <c r="J221" s="133">
        <f t="shared" si="3"/>
        <v>761</v>
      </c>
      <c r="K221" s="134"/>
    </row>
    <row r="222" spans="2:11" ht="25.5" hidden="1" x14ac:dyDescent="0.25">
      <c r="B222" s="129">
        <v>212</v>
      </c>
      <c r="C222" s="129" t="s">
        <v>1640</v>
      </c>
      <c r="D222" s="130">
        <v>3111</v>
      </c>
      <c r="E222" s="130" t="s">
        <v>376</v>
      </c>
      <c r="F222" s="131" t="s">
        <v>1751</v>
      </c>
      <c r="G222" s="132">
        <v>725.21</v>
      </c>
      <c r="H222" s="133">
        <v>35.79</v>
      </c>
      <c r="I222" s="133">
        <v>0</v>
      </c>
      <c r="J222" s="133">
        <f t="shared" si="3"/>
        <v>761</v>
      </c>
      <c r="K222" s="134"/>
    </row>
    <row r="223" spans="2:11" ht="25.5" hidden="1" x14ac:dyDescent="0.25">
      <c r="B223" s="129">
        <v>213</v>
      </c>
      <c r="C223" s="129" t="s">
        <v>1640</v>
      </c>
      <c r="D223" s="130">
        <v>1264</v>
      </c>
      <c r="E223" s="130" t="s">
        <v>376</v>
      </c>
      <c r="F223" s="131" t="s">
        <v>1752</v>
      </c>
      <c r="G223" s="132">
        <v>909.43</v>
      </c>
      <c r="H223" s="133">
        <v>-71.800000000000011</v>
      </c>
      <c r="I223" s="133">
        <v>-69.599999999999994</v>
      </c>
      <c r="J223" s="133">
        <f t="shared" si="3"/>
        <v>768.02999999999986</v>
      </c>
      <c r="K223" s="134"/>
    </row>
    <row r="224" spans="2:11" ht="25.5" hidden="1" x14ac:dyDescent="0.25">
      <c r="B224" s="129">
        <v>214</v>
      </c>
      <c r="C224" s="129" t="s">
        <v>1640</v>
      </c>
      <c r="D224" s="130">
        <v>6161</v>
      </c>
      <c r="E224" s="130" t="s">
        <v>376</v>
      </c>
      <c r="F224" s="131" t="s">
        <v>1753</v>
      </c>
      <c r="G224" s="132">
        <v>752.33</v>
      </c>
      <c r="H224" s="133">
        <v>21.86</v>
      </c>
      <c r="I224" s="133">
        <v>4.8099999999999996</v>
      </c>
      <c r="J224" s="133">
        <f t="shared" si="3"/>
        <v>779</v>
      </c>
      <c r="K224" s="134"/>
    </row>
    <row r="225" spans="2:11" ht="25.5" hidden="1" x14ac:dyDescent="0.25">
      <c r="B225" s="129">
        <v>215</v>
      </c>
      <c r="C225" s="129" t="s">
        <v>1640</v>
      </c>
      <c r="D225" s="130">
        <v>17134</v>
      </c>
      <c r="E225" s="130" t="s">
        <v>376</v>
      </c>
      <c r="F225" s="131" t="s">
        <v>1754</v>
      </c>
      <c r="G225" s="132">
        <v>753.62</v>
      </c>
      <c r="H225" s="133">
        <v>17.14</v>
      </c>
      <c r="I225" s="133">
        <v>29.24</v>
      </c>
      <c r="J225" s="133">
        <f t="shared" si="3"/>
        <v>800</v>
      </c>
      <c r="K225" s="134"/>
    </row>
    <row r="226" spans="2:11" ht="25.5" hidden="1" x14ac:dyDescent="0.25">
      <c r="B226" s="129">
        <v>216</v>
      </c>
      <c r="C226" s="129" t="s">
        <v>1640</v>
      </c>
      <c r="D226" s="130">
        <v>1406</v>
      </c>
      <c r="E226" s="130" t="s">
        <v>376</v>
      </c>
      <c r="F226" s="131" t="s">
        <v>1755</v>
      </c>
      <c r="G226" s="132">
        <v>770.7</v>
      </c>
      <c r="H226" s="133">
        <v>40.299999999999997</v>
      </c>
      <c r="I226" s="133">
        <v>0</v>
      </c>
      <c r="J226" s="133">
        <f t="shared" si="3"/>
        <v>811</v>
      </c>
      <c r="K226" s="134"/>
    </row>
    <row r="227" spans="2:11" ht="25.5" hidden="1" x14ac:dyDescent="0.25">
      <c r="B227" s="129">
        <v>217</v>
      </c>
      <c r="C227" s="129" t="s">
        <v>1640</v>
      </c>
      <c r="D227" s="130">
        <v>14097</v>
      </c>
      <c r="E227" s="130" t="s">
        <v>376</v>
      </c>
      <c r="F227" s="131" t="s">
        <v>1756</v>
      </c>
      <c r="G227" s="132">
        <v>779.15</v>
      </c>
      <c r="H227" s="133">
        <v>37.85</v>
      </c>
      <c r="I227" s="133">
        <v>0</v>
      </c>
      <c r="J227" s="133">
        <f t="shared" si="3"/>
        <v>817</v>
      </c>
      <c r="K227" s="134"/>
    </row>
    <row r="228" spans="2:11" ht="25.5" hidden="1" x14ac:dyDescent="0.25">
      <c r="B228" s="129">
        <v>218</v>
      </c>
      <c r="C228" s="129" t="s">
        <v>1640</v>
      </c>
      <c r="D228" s="130">
        <v>14254</v>
      </c>
      <c r="E228" s="130" t="s">
        <v>376</v>
      </c>
      <c r="F228" s="131" t="s">
        <v>1757</v>
      </c>
      <c r="G228" s="132">
        <v>782.42</v>
      </c>
      <c r="H228" s="133">
        <v>20.71</v>
      </c>
      <c r="I228" s="133">
        <v>17.87</v>
      </c>
      <c r="J228" s="133">
        <f t="shared" si="3"/>
        <v>821</v>
      </c>
      <c r="K228" s="134"/>
    </row>
    <row r="229" spans="2:11" ht="25.5" hidden="1" x14ac:dyDescent="0.25">
      <c r="B229" s="129">
        <v>219</v>
      </c>
      <c r="C229" s="129" t="s">
        <v>1640</v>
      </c>
      <c r="D229" s="130">
        <v>15488</v>
      </c>
      <c r="E229" s="130" t="s">
        <v>376</v>
      </c>
      <c r="F229" s="131" t="s">
        <v>1758</v>
      </c>
      <c r="G229" s="132">
        <v>792.8</v>
      </c>
      <c r="H229" s="133">
        <v>14.69</v>
      </c>
      <c r="I229" s="133">
        <v>13.51</v>
      </c>
      <c r="J229" s="133">
        <f t="shared" si="3"/>
        <v>821</v>
      </c>
      <c r="K229" s="134"/>
    </row>
    <row r="230" spans="2:11" ht="25.5" hidden="1" x14ac:dyDescent="0.25">
      <c r="B230" s="129">
        <v>220</v>
      </c>
      <c r="C230" s="129" t="s">
        <v>1640</v>
      </c>
      <c r="D230" s="130">
        <v>15986</v>
      </c>
      <c r="E230" s="130" t="s">
        <v>376</v>
      </c>
      <c r="F230" s="131" t="s">
        <v>1759</v>
      </c>
      <c r="G230" s="132">
        <v>614.51</v>
      </c>
      <c r="H230" s="133">
        <v>197.65</v>
      </c>
      <c r="I230" s="133">
        <v>11.84</v>
      </c>
      <c r="J230" s="133">
        <f t="shared" si="3"/>
        <v>824</v>
      </c>
      <c r="K230" s="134"/>
    </row>
    <row r="231" spans="2:11" ht="25.5" hidden="1" x14ac:dyDescent="0.25">
      <c r="B231" s="129">
        <v>221</v>
      </c>
      <c r="C231" s="129" t="s">
        <v>1640</v>
      </c>
      <c r="D231" s="130">
        <v>17090</v>
      </c>
      <c r="E231" s="130" t="s">
        <v>376</v>
      </c>
      <c r="F231" s="131" t="s">
        <v>1760</v>
      </c>
      <c r="G231" s="132">
        <v>786.68</v>
      </c>
      <c r="H231" s="133">
        <v>37.660000000000004</v>
      </c>
      <c r="I231" s="133">
        <v>5.66</v>
      </c>
      <c r="J231" s="133">
        <f t="shared" si="3"/>
        <v>829.99999999999989</v>
      </c>
      <c r="K231" s="134"/>
    </row>
    <row r="232" spans="2:11" ht="25.5" hidden="1" x14ac:dyDescent="0.25">
      <c r="B232" s="129">
        <v>222</v>
      </c>
      <c r="C232" s="129" t="s">
        <v>1640</v>
      </c>
      <c r="D232" s="130">
        <v>3445</v>
      </c>
      <c r="E232" s="130" t="s">
        <v>376</v>
      </c>
      <c r="F232" s="131" t="s">
        <v>1761</v>
      </c>
      <c r="G232" s="132">
        <v>804.83</v>
      </c>
      <c r="H232" s="133">
        <v>25.17</v>
      </c>
      <c r="I232" s="133">
        <v>0</v>
      </c>
      <c r="J232" s="133">
        <f t="shared" si="3"/>
        <v>830</v>
      </c>
      <c r="K232" s="134"/>
    </row>
    <row r="233" spans="2:11" ht="25.5" hidden="1" x14ac:dyDescent="0.25">
      <c r="B233" s="129">
        <v>223</v>
      </c>
      <c r="C233" s="129" t="s">
        <v>1640</v>
      </c>
      <c r="D233" s="130" t="s">
        <v>1762</v>
      </c>
      <c r="E233" s="130" t="s">
        <v>376</v>
      </c>
      <c r="F233" s="131" t="s">
        <v>1763</v>
      </c>
      <c r="G233" s="132">
        <v>824.56</v>
      </c>
      <c r="H233" s="133">
        <v>6.44</v>
      </c>
      <c r="I233" s="133">
        <v>0</v>
      </c>
      <c r="J233" s="133">
        <f t="shared" si="3"/>
        <v>831</v>
      </c>
      <c r="K233" s="134"/>
    </row>
    <row r="234" spans="2:11" ht="25.5" hidden="1" x14ac:dyDescent="0.25">
      <c r="B234" s="129">
        <v>224</v>
      </c>
      <c r="C234" s="129" t="s">
        <v>1640</v>
      </c>
      <c r="D234" s="130" t="s">
        <v>1764</v>
      </c>
      <c r="E234" s="130" t="s">
        <v>376</v>
      </c>
      <c r="F234" s="131" t="s">
        <v>1765</v>
      </c>
      <c r="G234" s="132">
        <v>828.55</v>
      </c>
      <c r="H234" s="133">
        <v>8.09</v>
      </c>
      <c r="I234" s="133">
        <v>0.36</v>
      </c>
      <c r="J234" s="133">
        <f t="shared" si="3"/>
        <v>837</v>
      </c>
      <c r="K234" s="134"/>
    </row>
    <row r="235" spans="2:11" ht="25.5" hidden="1" x14ac:dyDescent="0.25">
      <c r="B235" s="129">
        <v>225</v>
      </c>
      <c r="C235" s="129" t="s">
        <v>1640</v>
      </c>
      <c r="D235" s="130">
        <v>1880</v>
      </c>
      <c r="E235" s="130" t="s">
        <v>376</v>
      </c>
      <c r="F235" s="131" t="s">
        <v>1766</v>
      </c>
      <c r="G235" s="132">
        <v>796.13</v>
      </c>
      <c r="H235" s="133">
        <v>42.87</v>
      </c>
      <c r="I235" s="133">
        <v>0</v>
      </c>
      <c r="J235" s="133">
        <f t="shared" si="3"/>
        <v>839</v>
      </c>
      <c r="K235" s="134"/>
    </row>
    <row r="236" spans="2:11" ht="25.5" hidden="1" x14ac:dyDescent="0.25">
      <c r="B236" s="129">
        <v>226</v>
      </c>
      <c r="C236" s="129" t="s">
        <v>1640</v>
      </c>
      <c r="D236" s="130">
        <v>16056</v>
      </c>
      <c r="E236" s="130" t="s">
        <v>376</v>
      </c>
      <c r="F236" s="131" t="s">
        <v>1767</v>
      </c>
      <c r="G236" s="132">
        <v>810.66</v>
      </c>
      <c r="H236" s="133">
        <v>25.22</v>
      </c>
      <c r="I236" s="133">
        <v>6.12</v>
      </c>
      <c r="J236" s="133">
        <f t="shared" si="3"/>
        <v>842</v>
      </c>
      <c r="K236" s="134"/>
    </row>
    <row r="237" spans="2:11" ht="25.5" hidden="1" x14ac:dyDescent="0.25">
      <c r="B237" s="129">
        <v>227</v>
      </c>
      <c r="C237" s="129" t="s">
        <v>1640</v>
      </c>
      <c r="D237" s="130">
        <v>15209</v>
      </c>
      <c r="E237" s="130" t="s">
        <v>376</v>
      </c>
      <c r="F237" s="131" t="s">
        <v>1768</v>
      </c>
      <c r="G237" s="132">
        <v>817.24</v>
      </c>
      <c r="H237" s="133">
        <v>24.76</v>
      </c>
      <c r="I237" s="133">
        <v>0</v>
      </c>
      <c r="J237" s="133">
        <f t="shared" si="3"/>
        <v>842</v>
      </c>
      <c r="K237" s="134"/>
    </row>
    <row r="238" spans="2:11" ht="25.5" hidden="1" x14ac:dyDescent="0.25">
      <c r="B238" s="129">
        <v>228</v>
      </c>
      <c r="C238" s="129" t="s">
        <v>1640</v>
      </c>
      <c r="D238" s="130">
        <v>30159</v>
      </c>
      <c r="E238" s="130" t="s">
        <v>376</v>
      </c>
      <c r="F238" s="131" t="s">
        <v>1769</v>
      </c>
      <c r="G238" s="132">
        <v>845.12</v>
      </c>
      <c r="H238" s="133">
        <v>5.9</v>
      </c>
      <c r="I238" s="133">
        <v>-4.0199999999999996</v>
      </c>
      <c r="J238" s="133">
        <f t="shared" si="3"/>
        <v>847</v>
      </c>
      <c r="K238" s="134"/>
    </row>
    <row r="239" spans="2:11" ht="25.5" hidden="1" x14ac:dyDescent="0.25">
      <c r="B239" s="129">
        <v>229</v>
      </c>
      <c r="C239" s="129" t="s">
        <v>1640</v>
      </c>
      <c r="D239" s="130">
        <v>43473</v>
      </c>
      <c r="E239" s="130" t="s">
        <v>376</v>
      </c>
      <c r="F239" s="131" t="s">
        <v>1770</v>
      </c>
      <c r="G239" s="132">
        <v>848.48</v>
      </c>
      <c r="H239" s="133">
        <v>5.34</v>
      </c>
      <c r="I239" s="133">
        <v>2.1800000000000002</v>
      </c>
      <c r="J239" s="133">
        <f t="shared" si="3"/>
        <v>856</v>
      </c>
      <c r="K239" s="134"/>
    </row>
    <row r="240" spans="2:11" ht="25.5" hidden="1" x14ac:dyDescent="0.25">
      <c r="B240" s="129">
        <v>230</v>
      </c>
      <c r="C240" s="129" t="s">
        <v>1640</v>
      </c>
      <c r="D240" s="130">
        <v>17105</v>
      </c>
      <c r="E240" s="130" t="s">
        <v>376</v>
      </c>
      <c r="F240" s="131" t="s">
        <v>1771</v>
      </c>
      <c r="G240" s="132">
        <v>837.83</v>
      </c>
      <c r="H240" s="133">
        <v>34.22</v>
      </c>
      <c r="I240" s="133">
        <v>9.9499999999999993</v>
      </c>
      <c r="J240" s="133">
        <f t="shared" si="3"/>
        <v>882.00000000000011</v>
      </c>
      <c r="K240" s="134"/>
    </row>
    <row r="241" spans="2:11" ht="25.5" hidden="1" x14ac:dyDescent="0.25">
      <c r="B241" s="129">
        <v>231</v>
      </c>
      <c r="C241" s="129" t="s">
        <v>1640</v>
      </c>
      <c r="D241" s="130">
        <v>19212</v>
      </c>
      <c r="E241" s="130" t="s">
        <v>376</v>
      </c>
      <c r="F241" s="131" t="s">
        <v>1772</v>
      </c>
      <c r="G241" s="132">
        <v>849.67</v>
      </c>
      <c r="H241" s="133">
        <v>33.33</v>
      </c>
      <c r="I241" s="133">
        <v>0</v>
      </c>
      <c r="J241" s="133">
        <f t="shared" si="3"/>
        <v>883</v>
      </c>
      <c r="K241" s="134"/>
    </row>
    <row r="242" spans="2:11" ht="25.5" hidden="1" x14ac:dyDescent="0.25">
      <c r="B242" s="129">
        <v>232</v>
      </c>
      <c r="C242" s="129" t="s">
        <v>1640</v>
      </c>
      <c r="D242" s="130">
        <v>20787</v>
      </c>
      <c r="E242" s="130" t="s">
        <v>376</v>
      </c>
      <c r="F242" s="131" t="s">
        <v>1773</v>
      </c>
      <c r="G242" s="132">
        <v>829.11</v>
      </c>
      <c r="H242" s="133">
        <v>23.32</v>
      </c>
      <c r="I242" s="133">
        <v>37.57</v>
      </c>
      <c r="J242" s="133">
        <f t="shared" si="3"/>
        <v>890.00000000000011</v>
      </c>
      <c r="K242" s="134"/>
    </row>
    <row r="243" spans="2:11" ht="25.5" hidden="1" x14ac:dyDescent="0.25">
      <c r="B243" s="129">
        <v>233</v>
      </c>
      <c r="C243" s="129" t="s">
        <v>1640</v>
      </c>
      <c r="D243" s="130">
        <v>3775</v>
      </c>
      <c r="E243" s="130" t="s">
        <v>376</v>
      </c>
      <c r="F243" s="131" t="s">
        <v>1774</v>
      </c>
      <c r="G243" s="132">
        <v>879.79</v>
      </c>
      <c r="H243" s="133">
        <v>14.21</v>
      </c>
      <c r="I243" s="133">
        <v>0</v>
      </c>
      <c r="J243" s="133">
        <f t="shared" si="3"/>
        <v>894</v>
      </c>
      <c r="K243" s="134"/>
    </row>
    <row r="244" spans="2:11" ht="25.5" hidden="1" x14ac:dyDescent="0.25">
      <c r="B244" s="129">
        <v>234</v>
      </c>
      <c r="C244" s="129" t="s">
        <v>1640</v>
      </c>
      <c r="D244" s="130">
        <v>5457</v>
      </c>
      <c r="E244" s="130" t="s">
        <v>376</v>
      </c>
      <c r="F244" s="131" t="s">
        <v>1775</v>
      </c>
      <c r="G244" s="132">
        <v>882.37</v>
      </c>
      <c r="H244" s="133">
        <v>13.92</v>
      </c>
      <c r="I244" s="133">
        <v>0.71</v>
      </c>
      <c r="J244" s="133">
        <f t="shared" si="3"/>
        <v>897</v>
      </c>
      <c r="K244" s="134"/>
    </row>
    <row r="245" spans="2:11" ht="25.5" hidden="1" x14ac:dyDescent="0.25">
      <c r="B245" s="129">
        <v>235</v>
      </c>
      <c r="C245" s="129" t="s">
        <v>1640</v>
      </c>
      <c r="D245" s="130">
        <v>13703</v>
      </c>
      <c r="E245" s="130" t="s">
        <v>376</v>
      </c>
      <c r="F245" s="131" t="s">
        <v>1776</v>
      </c>
      <c r="G245" s="132">
        <v>871.35</v>
      </c>
      <c r="H245" s="133">
        <v>29.92</v>
      </c>
      <c r="I245" s="133">
        <v>0.73</v>
      </c>
      <c r="J245" s="133">
        <f t="shared" si="3"/>
        <v>902</v>
      </c>
      <c r="K245" s="134"/>
    </row>
    <row r="246" spans="2:11" ht="25.5" hidden="1" x14ac:dyDescent="0.25">
      <c r="B246" s="129">
        <v>236</v>
      </c>
      <c r="C246" s="129" t="s">
        <v>1640</v>
      </c>
      <c r="D246" s="130">
        <v>5824</v>
      </c>
      <c r="E246" s="130" t="s">
        <v>376</v>
      </c>
      <c r="F246" s="131" t="s">
        <v>1777</v>
      </c>
      <c r="G246" s="132">
        <v>896.99</v>
      </c>
      <c r="H246" s="133">
        <v>8.01</v>
      </c>
      <c r="I246" s="133">
        <v>0</v>
      </c>
      <c r="J246" s="133">
        <f t="shared" si="3"/>
        <v>905</v>
      </c>
      <c r="K246" s="134"/>
    </row>
    <row r="247" spans="2:11" ht="25.5" hidden="1" x14ac:dyDescent="0.25">
      <c r="B247" s="129">
        <v>237</v>
      </c>
      <c r="C247" s="129" t="s">
        <v>1640</v>
      </c>
      <c r="D247" s="130">
        <v>14257</v>
      </c>
      <c r="E247" s="130" t="s">
        <v>376</v>
      </c>
      <c r="F247" s="131" t="s">
        <v>1654</v>
      </c>
      <c r="G247" s="132">
        <v>894.36</v>
      </c>
      <c r="H247" s="133">
        <v>30.64</v>
      </c>
      <c r="I247" s="133">
        <v>0</v>
      </c>
      <c r="J247" s="133">
        <f t="shared" si="3"/>
        <v>925</v>
      </c>
      <c r="K247" s="134"/>
    </row>
    <row r="248" spans="2:11" ht="25.5" hidden="1" x14ac:dyDescent="0.25">
      <c r="B248" s="129">
        <v>238</v>
      </c>
      <c r="C248" s="129" t="s">
        <v>1640</v>
      </c>
      <c r="D248" s="130">
        <v>2449</v>
      </c>
      <c r="E248" s="130" t="s">
        <v>376</v>
      </c>
      <c r="F248" s="131" t="s">
        <v>1778</v>
      </c>
      <c r="G248" s="132">
        <v>894.42</v>
      </c>
      <c r="H248" s="133">
        <v>29.49</v>
      </c>
      <c r="I248" s="133">
        <v>1.0900000000000001</v>
      </c>
      <c r="J248" s="133">
        <f t="shared" si="3"/>
        <v>925</v>
      </c>
      <c r="K248" s="134"/>
    </row>
    <row r="249" spans="2:11" ht="25.5" hidden="1" x14ac:dyDescent="0.25">
      <c r="B249" s="129">
        <v>239</v>
      </c>
      <c r="C249" s="129" t="s">
        <v>1640</v>
      </c>
      <c r="D249" s="130">
        <v>16755</v>
      </c>
      <c r="E249" s="130" t="s">
        <v>376</v>
      </c>
      <c r="F249" s="131" t="s">
        <v>1779</v>
      </c>
      <c r="G249" s="132">
        <v>906.32</v>
      </c>
      <c r="H249" s="133">
        <v>20.68</v>
      </c>
      <c r="I249" s="133">
        <v>0</v>
      </c>
      <c r="J249" s="133">
        <f t="shared" si="3"/>
        <v>927</v>
      </c>
      <c r="K249" s="134"/>
    </row>
    <row r="250" spans="2:11" ht="25.5" hidden="1" x14ac:dyDescent="0.25">
      <c r="B250" s="129">
        <v>240</v>
      </c>
      <c r="C250" s="129" t="s">
        <v>1640</v>
      </c>
      <c r="D250" s="130">
        <v>837</v>
      </c>
      <c r="E250" s="130" t="s">
        <v>376</v>
      </c>
      <c r="F250" s="131" t="s">
        <v>1780</v>
      </c>
      <c r="G250" s="132">
        <v>896.67000000000007</v>
      </c>
      <c r="H250" s="133">
        <v>32.33</v>
      </c>
      <c r="I250" s="133">
        <v>0</v>
      </c>
      <c r="J250" s="133">
        <f t="shared" si="3"/>
        <v>929.00000000000011</v>
      </c>
      <c r="K250" s="134"/>
    </row>
    <row r="251" spans="2:11" ht="25.5" hidden="1" x14ac:dyDescent="0.25">
      <c r="B251" s="129">
        <v>241</v>
      </c>
      <c r="C251" s="129" t="s">
        <v>1640</v>
      </c>
      <c r="D251" s="130">
        <v>18384</v>
      </c>
      <c r="E251" s="130" t="s">
        <v>376</v>
      </c>
      <c r="F251" s="131" t="s">
        <v>1781</v>
      </c>
      <c r="G251" s="132">
        <v>901.03</v>
      </c>
      <c r="H251" s="133">
        <v>32.17</v>
      </c>
      <c r="I251" s="133">
        <v>1.8</v>
      </c>
      <c r="J251" s="133">
        <f t="shared" si="3"/>
        <v>934.99999999999989</v>
      </c>
      <c r="K251" s="134"/>
    </row>
    <row r="252" spans="2:11" ht="25.5" hidden="1" x14ac:dyDescent="0.25">
      <c r="B252" s="129">
        <v>242</v>
      </c>
      <c r="C252" s="129" t="s">
        <v>1640</v>
      </c>
      <c r="D252" s="130" t="s">
        <v>1782</v>
      </c>
      <c r="E252" s="130" t="s">
        <v>376</v>
      </c>
      <c r="F252" s="131" t="s">
        <v>1783</v>
      </c>
      <c r="G252" s="132">
        <v>926.93</v>
      </c>
      <c r="H252" s="133">
        <v>6.96</v>
      </c>
      <c r="I252" s="133">
        <v>9.11</v>
      </c>
      <c r="J252" s="133">
        <f t="shared" si="3"/>
        <v>943</v>
      </c>
      <c r="K252" s="134"/>
    </row>
    <row r="253" spans="2:11" ht="25.5" hidden="1" x14ac:dyDescent="0.25">
      <c r="B253" s="129">
        <v>243</v>
      </c>
      <c r="C253" s="129" t="s">
        <v>1640</v>
      </c>
      <c r="D253" s="130">
        <v>20781</v>
      </c>
      <c r="E253" s="130" t="s">
        <v>376</v>
      </c>
      <c r="F253" s="131" t="s">
        <v>1784</v>
      </c>
      <c r="G253" s="132">
        <v>926.79000000000008</v>
      </c>
      <c r="H253" s="133">
        <v>16.21</v>
      </c>
      <c r="I253" s="133">
        <v>0</v>
      </c>
      <c r="J253" s="133">
        <f t="shared" si="3"/>
        <v>943.00000000000011</v>
      </c>
      <c r="K253" s="134"/>
    </row>
    <row r="254" spans="2:11" ht="25.5" hidden="1" x14ac:dyDescent="0.25">
      <c r="B254" s="129">
        <v>244</v>
      </c>
      <c r="C254" s="129" t="s">
        <v>1640</v>
      </c>
      <c r="D254" s="130">
        <v>14258</v>
      </c>
      <c r="E254" s="130" t="s">
        <v>376</v>
      </c>
      <c r="F254" s="131" t="s">
        <v>1654</v>
      </c>
      <c r="G254" s="132">
        <v>912.36</v>
      </c>
      <c r="H254" s="133">
        <v>31.64</v>
      </c>
      <c r="I254" s="133">
        <v>0</v>
      </c>
      <c r="J254" s="133">
        <f t="shared" si="3"/>
        <v>944</v>
      </c>
      <c r="K254" s="134"/>
    </row>
    <row r="255" spans="2:11" ht="25.5" hidden="1" x14ac:dyDescent="0.25">
      <c r="B255" s="129">
        <v>245</v>
      </c>
      <c r="C255" s="129" t="s">
        <v>1640</v>
      </c>
      <c r="D255" s="130">
        <v>1676</v>
      </c>
      <c r="E255" s="130" t="s">
        <v>376</v>
      </c>
      <c r="F255" s="131" t="s">
        <v>1785</v>
      </c>
      <c r="G255" s="132">
        <v>880.35</v>
      </c>
      <c r="H255" s="133">
        <v>8.2799999999999994</v>
      </c>
      <c r="I255" s="133">
        <v>56.37</v>
      </c>
      <c r="J255" s="133">
        <f t="shared" si="3"/>
        <v>945</v>
      </c>
      <c r="K255" s="134"/>
    </row>
    <row r="256" spans="2:11" ht="25.5" hidden="1" x14ac:dyDescent="0.25">
      <c r="B256" s="129">
        <v>246</v>
      </c>
      <c r="C256" s="129" t="s">
        <v>1640</v>
      </c>
      <c r="D256" s="130">
        <v>16753</v>
      </c>
      <c r="E256" s="130" t="s">
        <v>376</v>
      </c>
      <c r="F256" s="131" t="s">
        <v>1786</v>
      </c>
      <c r="G256" s="132">
        <v>892.02</v>
      </c>
      <c r="H256" s="133">
        <v>53.98</v>
      </c>
      <c r="I256" s="133">
        <v>0</v>
      </c>
      <c r="J256" s="133">
        <f t="shared" si="3"/>
        <v>946</v>
      </c>
      <c r="K256" s="134"/>
    </row>
    <row r="257" spans="2:11" ht="25.5" hidden="1" x14ac:dyDescent="0.25">
      <c r="B257" s="129">
        <v>247</v>
      </c>
      <c r="C257" s="129" t="s">
        <v>1640</v>
      </c>
      <c r="D257" s="130" t="s">
        <v>1787</v>
      </c>
      <c r="E257" s="130" t="s">
        <v>376</v>
      </c>
      <c r="F257" s="131" t="s">
        <v>1788</v>
      </c>
      <c r="G257" s="132">
        <v>908.88</v>
      </c>
      <c r="H257" s="133">
        <v>36.67</v>
      </c>
      <c r="I257" s="133">
        <v>1.45</v>
      </c>
      <c r="J257" s="133">
        <f t="shared" si="3"/>
        <v>947</v>
      </c>
      <c r="K257" s="134"/>
    </row>
    <row r="258" spans="2:11" ht="25.5" hidden="1" x14ac:dyDescent="0.25">
      <c r="B258" s="129">
        <v>248</v>
      </c>
      <c r="C258" s="129" t="s">
        <v>1640</v>
      </c>
      <c r="D258" s="130">
        <v>13744</v>
      </c>
      <c r="E258" s="130" t="s">
        <v>376</v>
      </c>
      <c r="F258" s="131" t="s">
        <v>1789</v>
      </c>
      <c r="G258" s="132">
        <v>903.91</v>
      </c>
      <c r="H258" s="133">
        <v>7.89</v>
      </c>
      <c r="I258" s="133">
        <v>35.200000000000003</v>
      </c>
      <c r="J258" s="133">
        <f t="shared" si="3"/>
        <v>947</v>
      </c>
      <c r="K258" s="134"/>
    </row>
    <row r="259" spans="2:11" ht="25.5" hidden="1" x14ac:dyDescent="0.25">
      <c r="B259" s="129">
        <v>249</v>
      </c>
      <c r="C259" s="129" t="s">
        <v>1640</v>
      </c>
      <c r="D259" s="130">
        <v>5439</v>
      </c>
      <c r="E259" s="130" t="s">
        <v>376</v>
      </c>
      <c r="F259" s="131" t="s">
        <v>1790</v>
      </c>
      <c r="G259" s="132">
        <v>899.44</v>
      </c>
      <c r="H259" s="133">
        <v>31.22</v>
      </c>
      <c r="I259" s="133">
        <v>20.34</v>
      </c>
      <c r="J259" s="133">
        <f t="shared" si="3"/>
        <v>951.00000000000011</v>
      </c>
      <c r="K259" s="134"/>
    </row>
    <row r="260" spans="2:11" ht="25.5" hidden="1" x14ac:dyDescent="0.25">
      <c r="B260" s="129">
        <v>250</v>
      </c>
      <c r="C260" s="129" t="s">
        <v>1640</v>
      </c>
      <c r="D260" s="130">
        <v>4612</v>
      </c>
      <c r="E260" s="130" t="s">
        <v>376</v>
      </c>
      <c r="F260" s="131" t="s">
        <v>1791</v>
      </c>
      <c r="G260" s="132">
        <v>957.32</v>
      </c>
      <c r="H260" s="133">
        <v>0</v>
      </c>
      <c r="I260" s="133">
        <v>0</v>
      </c>
      <c r="J260" s="133">
        <f t="shared" si="3"/>
        <v>957.32</v>
      </c>
      <c r="K260" s="134"/>
    </row>
    <row r="261" spans="2:11" ht="25.5" hidden="1" x14ac:dyDescent="0.25">
      <c r="B261" s="129">
        <v>251</v>
      </c>
      <c r="C261" s="129" t="s">
        <v>1640</v>
      </c>
      <c r="D261" s="130">
        <v>5911</v>
      </c>
      <c r="E261" s="130" t="s">
        <v>376</v>
      </c>
      <c r="F261" s="131" t="s">
        <v>1792</v>
      </c>
      <c r="G261" s="132">
        <v>876.83</v>
      </c>
      <c r="H261" s="133">
        <v>51.480000000000004</v>
      </c>
      <c r="I261" s="133">
        <v>31.69</v>
      </c>
      <c r="J261" s="133">
        <f t="shared" si="3"/>
        <v>960.00000000000011</v>
      </c>
      <c r="K261" s="134"/>
    </row>
    <row r="262" spans="2:11" ht="25.5" hidden="1" x14ac:dyDescent="0.25">
      <c r="B262" s="129">
        <v>252</v>
      </c>
      <c r="C262" s="129" t="s">
        <v>1640</v>
      </c>
      <c r="D262" s="130">
        <v>5544</v>
      </c>
      <c r="E262" s="130" t="s">
        <v>376</v>
      </c>
      <c r="F262" s="131" t="s">
        <v>1793</v>
      </c>
      <c r="G262" s="132">
        <v>975.17</v>
      </c>
      <c r="H262" s="133">
        <v>0</v>
      </c>
      <c r="I262" s="133">
        <v>0</v>
      </c>
      <c r="J262" s="133">
        <f t="shared" si="3"/>
        <v>975.17</v>
      </c>
      <c r="K262" s="134"/>
    </row>
    <row r="263" spans="2:11" ht="25.5" hidden="1" x14ac:dyDescent="0.25">
      <c r="B263" s="129">
        <v>253</v>
      </c>
      <c r="C263" s="129" t="s">
        <v>1640</v>
      </c>
      <c r="D263" s="130">
        <v>4488</v>
      </c>
      <c r="E263" s="130" t="s">
        <v>376</v>
      </c>
      <c r="F263" s="131" t="s">
        <v>1794</v>
      </c>
      <c r="G263" s="132">
        <v>936.69</v>
      </c>
      <c r="H263" s="133">
        <v>34.5</v>
      </c>
      <c r="I263" s="133">
        <v>5.81</v>
      </c>
      <c r="J263" s="133">
        <f t="shared" si="3"/>
        <v>977</v>
      </c>
      <c r="K263" s="134"/>
    </row>
    <row r="264" spans="2:11" ht="25.5" hidden="1" x14ac:dyDescent="0.25">
      <c r="B264" s="129">
        <v>254</v>
      </c>
      <c r="C264" s="129" t="s">
        <v>1640</v>
      </c>
      <c r="D264" s="130">
        <v>2364</v>
      </c>
      <c r="E264" s="130" t="s">
        <v>376</v>
      </c>
      <c r="F264" s="131" t="s">
        <v>1795</v>
      </c>
      <c r="G264" s="132">
        <v>945.98</v>
      </c>
      <c r="H264" s="133">
        <v>39.29</v>
      </c>
      <c r="I264" s="133">
        <v>0.73</v>
      </c>
      <c r="J264" s="133">
        <f t="shared" si="3"/>
        <v>986</v>
      </c>
      <c r="K264" s="134"/>
    </row>
    <row r="265" spans="2:11" ht="25.5" hidden="1" x14ac:dyDescent="0.25">
      <c r="B265" s="129">
        <v>255</v>
      </c>
      <c r="C265" s="129" t="s">
        <v>1640</v>
      </c>
      <c r="D265" s="130">
        <v>15509</v>
      </c>
      <c r="E265" s="130" t="s">
        <v>376</v>
      </c>
      <c r="F265" s="131" t="s">
        <v>1796</v>
      </c>
      <c r="G265" s="132">
        <v>919.01</v>
      </c>
      <c r="H265" s="133">
        <v>57.379999999999995</v>
      </c>
      <c r="I265" s="133">
        <v>11.61</v>
      </c>
      <c r="J265" s="133">
        <f t="shared" si="3"/>
        <v>988</v>
      </c>
      <c r="K265" s="134"/>
    </row>
    <row r="266" spans="2:11" ht="25.5" hidden="1" x14ac:dyDescent="0.25">
      <c r="B266" s="129">
        <v>256</v>
      </c>
      <c r="C266" s="129" t="s">
        <v>1640</v>
      </c>
      <c r="D266" s="130" t="s">
        <v>1797</v>
      </c>
      <c r="E266" s="130" t="s">
        <v>376</v>
      </c>
      <c r="F266" s="131" t="s">
        <v>1798</v>
      </c>
      <c r="G266" s="132">
        <v>978.03000000000009</v>
      </c>
      <c r="H266" s="133">
        <v>13.97</v>
      </c>
      <c r="I266" s="133">
        <v>0</v>
      </c>
      <c r="J266" s="133">
        <f t="shared" si="3"/>
        <v>992.00000000000011</v>
      </c>
      <c r="K266" s="134"/>
    </row>
    <row r="267" spans="2:11" ht="25.5" hidden="1" x14ac:dyDescent="0.25">
      <c r="B267" s="129">
        <v>257</v>
      </c>
      <c r="C267" s="129" t="s">
        <v>1640</v>
      </c>
      <c r="D267" s="130">
        <v>5016</v>
      </c>
      <c r="E267" s="130" t="s">
        <v>376</v>
      </c>
      <c r="F267" s="131" t="s">
        <v>1799</v>
      </c>
      <c r="G267" s="132">
        <v>984.34</v>
      </c>
      <c r="H267" s="133">
        <v>28.82</v>
      </c>
      <c r="I267" s="133">
        <v>2.84</v>
      </c>
      <c r="J267" s="133">
        <f t="shared" si="3"/>
        <v>1016.0000000000001</v>
      </c>
      <c r="K267" s="134"/>
    </row>
    <row r="268" spans="2:11" ht="25.5" hidden="1" x14ac:dyDescent="0.25">
      <c r="B268" s="129">
        <v>258</v>
      </c>
      <c r="C268" s="129" t="s">
        <v>1640</v>
      </c>
      <c r="D268" s="130">
        <v>5902</v>
      </c>
      <c r="E268" s="130" t="s">
        <v>376</v>
      </c>
      <c r="F268" s="131" t="s">
        <v>1800</v>
      </c>
      <c r="G268" s="132">
        <v>984.68000000000006</v>
      </c>
      <c r="H268" s="133">
        <v>38.32</v>
      </c>
      <c r="I268" s="133">
        <v>0</v>
      </c>
      <c r="J268" s="133">
        <f t="shared" ref="J268:J331" si="4">G268+H268+I268</f>
        <v>1023.0000000000001</v>
      </c>
      <c r="K268" s="134"/>
    </row>
    <row r="269" spans="2:11" ht="25.5" hidden="1" x14ac:dyDescent="0.25">
      <c r="B269" s="129">
        <v>259</v>
      </c>
      <c r="C269" s="129" t="s">
        <v>1640</v>
      </c>
      <c r="D269" s="130" t="s">
        <v>1801</v>
      </c>
      <c r="E269" s="130" t="s">
        <v>376</v>
      </c>
      <c r="F269" s="131" t="s">
        <v>1802</v>
      </c>
      <c r="G269" s="132">
        <v>2396.6499999999996</v>
      </c>
      <c r="H269" s="133">
        <v>70.14</v>
      </c>
      <c r="I269" s="133">
        <v>57.21</v>
      </c>
      <c r="J269" s="133">
        <f t="shared" si="4"/>
        <v>2523.9999999999995</v>
      </c>
      <c r="K269" s="134"/>
    </row>
    <row r="270" spans="2:11" ht="25.5" hidden="1" x14ac:dyDescent="0.25">
      <c r="B270" s="129">
        <v>260</v>
      </c>
      <c r="C270" s="129" t="s">
        <v>1640</v>
      </c>
      <c r="D270" s="130">
        <v>20818</v>
      </c>
      <c r="E270" s="130" t="s">
        <v>376</v>
      </c>
      <c r="F270" s="131" t="s">
        <v>1803</v>
      </c>
      <c r="G270" s="132">
        <v>994.66</v>
      </c>
      <c r="H270" s="133">
        <v>33.340000000000003</v>
      </c>
      <c r="I270" s="133">
        <v>0</v>
      </c>
      <c r="J270" s="133">
        <f t="shared" si="4"/>
        <v>1028</v>
      </c>
      <c r="K270" s="134"/>
    </row>
    <row r="271" spans="2:11" ht="25.5" hidden="1" x14ac:dyDescent="0.25">
      <c r="B271" s="129">
        <v>261</v>
      </c>
      <c r="C271" s="129" t="s">
        <v>1640</v>
      </c>
      <c r="D271" s="130">
        <v>1991</v>
      </c>
      <c r="E271" s="130" t="s">
        <v>376</v>
      </c>
      <c r="F271" s="131" t="s">
        <v>1804</v>
      </c>
      <c r="G271" s="132">
        <v>970.52</v>
      </c>
      <c r="H271" s="133">
        <v>60.48</v>
      </c>
      <c r="I271" s="133">
        <v>0</v>
      </c>
      <c r="J271" s="133">
        <f t="shared" si="4"/>
        <v>1031</v>
      </c>
      <c r="K271" s="134"/>
    </row>
    <row r="272" spans="2:11" ht="25.5" hidden="1" x14ac:dyDescent="0.25">
      <c r="B272" s="129">
        <v>262</v>
      </c>
      <c r="C272" s="129" t="s">
        <v>1640</v>
      </c>
      <c r="D272" s="130">
        <v>16747</v>
      </c>
      <c r="E272" s="130" t="s">
        <v>376</v>
      </c>
      <c r="F272" s="131" t="s">
        <v>1805</v>
      </c>
      <c r="G272" s="132">
        <v>961.85</v>
      </c>
      <c r="H272" s="133">
        <v>25.98</v>
      </c>
      <c r="I272" s="133">
        <v>48.17</v>
      </c>
      <c r="J272" s="133">
        <f t="shared" si="4"/>
        <v>1036</v>
      </c>
      <c r="K272" s="134"/>
    </row>
    <row r="273" spans="2:11" ht="25.5" hidden="1" x14ac:dyDescent="0.25">
      <c r="B273" s="129">
        <v>263</v>
      </c>
      <c r="C273" s="129" t="s">
        <v>1640</v>
      </c>
      <c r="D273" s="130">
        <v>4157</v>
      </c>
      <c r="E273" s="130" t="s">
        <v>376</v>
      </c>
      <c r="F273" s="131" t="s">
        <v>1806</v>
      </c>
      <c r="G273" s="132">
        <v>982.0200000000001</v>
      </c>
      <c r="H273" s="133">
        <v>35.4</v>
      </c>
      <c r="I273" s="133">
        <v>21.58</v>
      </c>
      <c r="J273" s="133">
        <f t="shared" si="4"/>
        <v>1039</v>
      </c>
      <c r="K273" s="134"/>
    </row>
    <row r="274" spans="2:11" ht="25.5" hidden="1" x14ac:dyDescent="0.25">
      <c r="B274" s="129">
        <v>264</v>
      </c>
      <c r="C274" s="129" t="s">
        <v>1640</v>
      </c>
      <c r="D274" s="130">
        <v>5290</v>
      </c>
      <c r="E274" s="130" t="s">
        <v>376</v>
      </c>
      <c r="F274" s="131" t="s">
        <v>1807</v>
      </c>
      <c r="G274" s="132">
        <v>998.95</v>
      </c>
      <c r="H274" s="133">
        <v>48.05</v>
      </c>
      <c r="I274" s="133">
        <v>0</v>
      </c>
      <c r="J274" s="133">
        <f t="shared" si="4"/>
        <v>1047</v>
      </c>
      <c r="K274" s="134"/>
    </row>
    <row r="275" spans="2:11" ht="25.5" hidden="1" x14ac:dyDescent="0.25">
      <c r="B275" s="129">
        <v>265</v>
      </c>
      <c r="C275" s="129" t="s">
        <v>1640</v>
      </c>
      <c r="D275" s="130" t="s">
        <v>1808</v>
      </c>
      <c r="E275" s="130" t="s">
        <v>376</v>
      </c>
      <c r="F275" s="131" t="s">
        <v>1809</v>
      </c>
      <c r="G275" s="132">
        <v>1004.22</v>
      </c>
      <c r="H275" s="133">
        <v>7.96</v>
      </c>
      <c r="I275" s="133">
        <v>35.82</v>
      </c>
      <c r="J275" s="133">
        <f t="shared" si="4"/>
        <v>1048</v>
      </c>
      <c r="K275" s="134"/>
    </row>
    <row r="276" spans="2:11" ht="25.5" hidden="1" x14ac:dyDescent="0.25">
      <c r="B276" s="129">
        <v>266</v>
      </c>
      <c r="C276" s="129" t="s">
        <v>1640</v>
      </c>
      <c r="D276" s="130">
        <v>2004</v>
      </c>
      <c r="E276" s="130" t="s">
        <v>376</v>
      </c>
      <c r="F276" s="131" t="s">
        <v>1810</v>
      </c>
      <c r="G276" s="132">
        <v>993.47</v>
      </c>
      <c r="H276" s="133">
        <v>59.53</v>
      </c>
      <c r="I276" s="133">
        <v>0</v>
      </c>
      <c r="J276" s="133">
        <f t="shared" si="4"/>
        <v>1053</v>
      </c>
      <c r="K276" s="134"/>
    </row>
    <row r="277" spans="2:11" ht="25.5" hidden="1" x14ac:dyDescent="0.25">
      <c r="B277" s="129">
        <v>267</v>
      </c>
      <c r="C277" s="129" t="s">
        <v>1640</v>
      </c>
      <c r="D277" s="130">
        <v>3712</v>
      </c>
      <c r="E277" s="130" t="s">
        <v>376</v>
      </c>
      <c r="F277" s="131" t="s">
        <v>1811</v>
      </c>
      <c r="G277" s="132">
        <v>1002.92</v>
      </c>
      <c r="H277" s="133">
        <v>45.410000000000004</v>
      </c>
      <c r="I277" s="133">
        <v>14.67</v>
      </c>
      <c r="J277" s="133">
        <f t="shared" si="4"/>
        <v>1063</v>
      </c>
      <c r="K277" s="134"/>
    </row>
    <row r="278" spans="2:11" ht="25.5" hidden="1" x14ac:dyDescent="0.25">
      <c r="B278" s="129">
        <v>268</v>
      </c>
      <c r="C278" s="129" t="s">
        <v>1640</v>
      </c>
      <c r="D278" s="130">
        <v>3618</v>
      </c>
      <c r="E278" s="130" t="s">
        <v>376</v>
      </c>
      <c r="F278" s="131" t="s">
        <v>1812</v>
      </c>
      <c r="G278" s="132">
        <v>1023.09</v>
      </c>
      <c r="H278" s="133">
        <v>45</v>
      </c>
      <c r="I278" s="133">
        <v>3.91</v>
      </c>
      <c r="J278" s="133">
        <f t="shared" si="4"/>
        <v>1072.0000000000002</v>
      </c>
      <c r="K278" s="134"/>
    </row>
    <row r="279" spans="2:11" ht="25.5" hidden="1" x14ac:dyDescent="0.25">
      <c r="B279" s="129">
        <v>269</v>
      </c>
      <c r="C279" s="129" t="s">
        <v>1640</v>
      </c>
      <c r="D279" s="130">
        <v>20788</v>
      </c>
      <c r="E279" s="130" t="s">
        <v>376</v>
      </c>
      <c r="F279" s="131" t="s">
        <v>1813</v>
      </c>
      <c r="G279" s="132">
        <v>1010.02</v>
      </c>
      <c r="H279" s="133">
        <v>63.98</v>
      </c>
      <c r="I279" s="133">
        <v>0</v>
      </c>
      <c r="J279" s="133">
        <f t="shared" si="4"/>
        <v>1074</v>
      </c>
      <c r="K279" s="134"/>
    </row>
    <row r="280" spans="2:11" ht="25.5" hidden="1" x14ac:dyDescent="0.25">
      <c r="B280" s="129">
        <v>270</v>
      </c>
      <c r="C280" s="129" t="s">
        <v>1640</v>
      </c>
      <c r="D280" s="130">
        <v>1787</v>
      </c>
      <c r="E280" s="130" t="s">
        <v>376</v>
      </c>
      <c r="F280" s="131" t="s">
        <v>1814</v>
      </c>
      <c r="G280" s="132">
        <v>1079</v>
      </c>
      <c r="H280" s="133">
        <v>0</v>
      </c>
      <c r="I280" s="133">
        <v>0</v>
      </c>
      <c r="J280" s="133">
        <f t="shared" si="4"/>
        <v>1079</v>
      </c>
      <c r="K280" s="134"/>
    </row>
    <row r="281" spans="2:11" ht="25.5" hidden="1" x14ac:dyDescent="0.25">
      <c r="B281" s="129">
        <v>271</v>
      </c>
      <c r="C281" s="129" t="s">
        <v>1640</v>
      </c>
      <c r="D281" s="130">
        <v>14148</v>
      </c>
      <c r="E281" s="130" t="s">
        <v>376</v>
      </c>
      <c r="F281" s="131" t="s">
        <v>1815</v>
      </c>
      <c r="G281" s="132">
        <v>1025.53</v>
      </c>
      <c r="H281" s="133">
        <v>69.650000000000006</v>
      </c>
      <c r="I281" s="133">
        <v>0.82</v>
      </c>
      <c r="J281" s="133">
        <f t="shared" si="4"/>
        <v>1096</v>
      </c>
      <c r="K281" s="134"/>
    </row>
    <row r="282" spans="2:11" ht="25.5" hidden="1" x14ac:dyDescent="0.25">
      <c r="B282" s="129">
        <v>272</v>
      </c>
      <c r="C282" s="129" t="s">
        <v>1640</v>
      </c>
      <c r="D282" s="130">
        <v>39373</v>
      </c>
      <c r="E282" s="130" t="s">
        <v>376</v>
      </c>
      <c r="F282" s="131" t="s">
        <v>1816</v>
      </c>
      <c r="G282" s="132">
        <v>1164.1600000000001</v>
      </c>
      <c r="H282" s="133">
        <v>22.16</v>
      </c>
      <c r="I282" s="133">
        <v>-88.32</v>
      </c>
      <c r="J282" s="133">
        <f t="shared" si="4"/>
        <v>1098.0000000000002</v>
      </c>
      <c r="K282" s="134"/>
    </row>
    <row r="283" spans="2:11" ht="25.5" hidden="1" x14ac:dyDescent="0.25">
      <c r="B283" s="129">
        <v>273</v>
      </c>
      <c r="C283" s="129" t="s">
        <v>1640</v>
      </c>
      <c r="D283" s="130">
        <v>17209</v>
      </c>
      <c r="E283" s="130" t="s">
        <v>376</v>
      </c>
      <c r="F283" s="131" t="s">
        <v>1817</v>
      </c>
      <c r="G283" s="132">
        <v>1066.76</v>
      </c>
      <c r="H283" s="133">
        <v>37.24</v>
      </c>
      <c r="I283" s="133">
        <v>0</v>
      </c>
      <c r="J283" s="133">
        <f t="shared" si="4"/>
        <v>1104</v>
      </c>
      <c r="K283" s="134"/>
    </row>
    <row r="284" spans="2:11" ht="25.5" hidden="1" x14ac:dyDescent="0.25">
      <c r="B284" s="129">
        <v>274</v>
      </c>
      <c r="C284" s="129" t="s">
        <v>1640</v>
      </c>
      <c r="D284" s="130">
        <v>1334</v>
      </c>
      <c r="E284" s="130" t="s">
        <v>376</v>
      </c>
      <c r="F284" s="131" t="s">
        <v>1818</v>
      </c>
      <c r="G284" s="132">
        <v>1075.3900000000001</v>
      </c>
      <c r="H284" s="133">
        <v>37.61</v>
      </c>
      <c r="I284" s="133">
        <v>0</v>
      </c>
      <c r="J284" s="133">
        <f t="shared" si="4"/>
        <v>1113</v>
      </c>
      <c r="K284" s="134"/>
    </row>
    <row r="285" spans="2:11" ht="25.5" hidden="1" x14ac:dyDescent="0.25">
      <c r="B285" s="129">
        <v>275</v>
      </c>
      <c r="C285" s="129" t="s">
        <v>1640</v>
      </c>
      <c r="D285" s="130" t="s">
        <v>1819</v>
      </c>
      <c r="E285" s="130" t="s">
        <v>376</v>
      </c>
      <c r="F285" s="131" t="s">
        <v>1820</v>
      </c>
      <c r="G285" s="132">
        <v>1103.24</v>
      </c>
      <c r="H285" s="133">
        <v>16.399999999999999</v>
      </c>
      <c r="I285" s="133">
        <v>0.36</v>
      </c>
      <c r="J285" s="133">
        <f t="shared" si="4"/>
        <v>1120</v>
      </c>
      <c r="K285" s="134"/>
    </row>
    <row r="286" spans="2:11" ht="25.5" hidden="1" x14ac:dyDescent="0.25">
      <c r="B286" s="129">
        <v>276</v>
      </c>
      <c r="C286" s="129" t="s">
        <v>1640</v>
      </c>
      <c r="D286" s="130">
        <v>4674</v>
      </c>
      <c r="E286" s="130" t="s">
        <v>376</v>
      </c>
      <c r="F286" s="131" t="s">
        <v>1821</v>
      </c>
      <c r="G286" s="132">
        <v>1092.0999999999999</v>
      </c>
      <c r="H286" s="133">
        <v>42.9</v>
      </c>
      <c r="I286" s="133">
        <v>0</v>
      </c>
      <c r="J286" s="133">
        <f t="shared" si="4"/>
        <v>1135</v>
      </c>
      <c r="K286" s="134"/>
    </row>
    <row r="287" spans="2:11" ht="25.5" hidden="1" x14ac:dyDescent="0.25">
      <c r="B287" s="129">
        <v>277</v>
      </c>
      <c r="C287" s="129" t="s">
        <v>1640</v>
      </c>
      <c r="D287" s="130">
        <v>5567</v>
      </c>
      <c r="E287" s="130" t="s">
        <v>376</v>
      </c>
      <c r="F287" s="131" t="s">
        <v>1822</v>
      </c>
      <c r="G287" s="132">
        <v>1088.1099999999999</v>
      </c>
      <c r="H287" s="133">
        <v>52.93</v>
      </c>
      <c r="I287" s="133">
        <v>31.96</v>
      </c>
      <c r="J287" s="133">
        <f t="shared" si="4"/>
        <v>1173</v>
      </c>
      <c r="K287" s="134"/>
    </row>
    <row r="288" spans="2:11" ht="25.5" hidden="1" x14ac:dyDescent="0.25">
      <c r="B288" s="129">
        <v>278</v>
      </c>
      <c r="C288" s="129" t="s">
        <v>1640</v>
      </c>
      <c r="D288" s="130" t="s">
        <v>1823</v>
      </c>
      <c r="E288" s="130" t="s">
        <v>376</v>
      </c>
      <c r="F288" s="131" t="s">
        <v>1824</v>
      </c>
      <c r="G288" s="132">
        <v>1116.22</v>
      </c>
      <c r="H288" s="133">
        <v>5.7799999999999994</v>
      </c>
      <c r="I288" s="133">
        <v>51</v>
      </c>
      <c r="J288" s="133">
        <f t="shared" si="4"/>
        <v>1173</v>
      </c>
      <c r="K288" s="134"/>
    </row>
    <row r="289" spans="2:11" ht="25.5" hidden="1" x14ac:dyDescent="0.25">
      <c r="B289" s="129">
        <v>279</v>
      </c>
      <c r="C289" s="129" t="s">
        <v>1640</v>
      </c>
      <c r="D289" s="130">
        <v>17310</v>
      </c>
      <c r="E289" s="130" t="s">
        <v>376</v>
      </c>
      <c r="F289" s="131" t="s">
        <v>1825</v>
      </c>
      <c r="G289" s="132">
        <v>1078.3800000000001</v>
      </c>
      <c r="H289" s="133">
        <v>52.65</v>
      </c>
      <c r="I289" s="133">
        <v>47.97</v>
      </c>
      <c r="J289" s="133">
        <f t="shared" si="4"/>
        <v>1179.0000000000002</v>
      </c>
      <c r="K289" s="134"/>
    </row>
    <row r="290" spans="2:11" ht="25.5" hidden="1" x14ac:dyDescent="0.25">
      <c r="B290" s="129">
        <v>280</v>
      </c>
      <c r="C290" s="129" t="s">
        <v>1640</v>
      </c>
      <c r="D290" s="130">
        <v>17001</v>
      </c>
      <c r="E290" s="130" t="s">
        <v>376</v>
      </c>
      <c r="F290" s="131" t="s">
        <v>1826</v>
      </c>
      <c r="G290" s="132">
        <v>1154.49</v>
      </c>
      <c r="H290" s="133">
        <v>41.51</v>
      </c>
      <c r="I290" s="133">
        <v>0</v>
      </c>
      <c r="J290" s="133">
        <f t="shared" si="4"/>
        <v>1196</v>
      </c>
      <c r="K290" s="134"/>
    </row>
    <row r="291" spans="2:11" ht="25.5" hidden="1" x14ac:dyDescent="0.25">
      <c r="B291" s="129">
        <v>281</v>
      </c>
      <c r="C291" s="129" t="s">
        <v>1640</v>
      </c>
      <c r="D291" s="130" t="s">
        <v>1827</v>
      </c>
      <c r="E291" s="130" t="s">
        <v>376</v>
      </c>
      <c r="F291" s="131" t="s">
        <v>1828</v>
      </c>
      <c r="G291" s="132">
        <v>1185.6000000000001</v>
      </c>
      <c r="H291" s="133">
        <v>15</v>
      </c>
      <c r="I291" s="133">
        <v>-3.6</v>
      </c>
      <c r="J291" s="133">
        <f t="shared" si="4"/>
        <v>1197.0000000000002</v>
      </c>
      <c r="K291" s="134"/>
    </row>
    <row r="292" spans="2:11" ht="25.5" hidden="1" x14ac:dyDescent="0.25">
      <c r="B292" s="129">
        <v>282</v>
      </c>
      <c r="C292" s="129" t="s">
        <v>1640</v>
      </c>
      <c r="D292" s="130" t="s">
        <v>1829</v>
      </c>
      <c r="E292" s="130" t="s">
        <v>376</v>
      </c>
      <c r="F292" s="131" t="s">
        <v>1830</v>
      </c>
      <c r="G292" s="132">
        <v>1194.5899999999999</v>
      </c>
      <c r="H292" s="133">
        <v>15.41</v>
      </c>
      <c r="I292" s="133">
        <v>0</v>
      </c>
      <c r="J292" s="133">
        <f t="shared" si="4"/>
        <v>1210</v>
      </c>
      <c r="K292" s="134"/>
    </row>
    <row r="293" spans="2:11" ht="25.5" hidden="1" x14ac:dyDescent="0.25">
      <c r="B293" s="129">
        <v>283</v>
      </c>
      <c r="C293" s="129" t="s">
        <v>1640</v>
      </c>
      <c r="D293" s="130">
        <v>4491</v>
      </c>
      <c r="E293" s="130" t="s">
        <v>376</v>
      </c>
      <c r="F293" s="131" t="s">
        <v>1831</v>
      </c>
      <c r="G293" s="132">
        <v>1152.1699999999998</v>
      </c>
      <c r="H293" s="133">
        <v>64.37</v>
      </c>
      <c r="I293" s="133">
        <v>8.4600000000000009</v>
      </c>
      <c r="J293" s="133">
        <f t="shared" si="4"/>
        <v>1225</v>
      </c>
      <c r="K293" s="134"/>
    </row>
    <row r="294" spans="2:11" ht="25.5" hidden="1" x14ac:dyDescent="0.25">
      <c r="B294" s="129">
        <v>284</v>
      </c>
      <c r="C294" s="129" t="s">
        <v>1640</v>
      </c>
      <c r="D294" s="130">
        <v>29412</v>
      </c>
      <c r="E294" s="130" t="s">
        <v>376</v>
      </c>
      <c r="F294" s="131" t="s">
        <v>1832</v>
      </c>
      <c r="G294" s="132">
        <v>1159.51</v>
      </c>
      <c r="H294" s="133">
        <v>77.489999999999995</v>
      </c>
      <c r="I294" s="133">
        <v>0</v>
      </c>
      <c r="J294" s="133">
        <f t="shared" si="4"/>
        <v>1237</v>
      </c>
      <c r="K294" s="134"/>
    </row>
    <row r="295" spans="2:11" ht="25.5" hidden="1" x14ac:dyDescent="0.25">
      <c r="B295" s="129">
        <v>285</v>
      </c>
      <c r="C295" s="129" t="s">
        <v>1640</v>
      </c>
      <c r="D295" s="130">
        <v>1020</v>
      </c>
      <c r="E295" s="130" t="s">
        <v>376</v>
      </c>
      <c r="F295" s="131" t="s">
        <v>1833</v>
      </c>
      <c r="G295" s="132">
        <v>1153.1400000000001</v>
      </c>
      <c r="H295" s="133">
        <v>84.86</v>
      </c>
      <c r="I295" s="133">
        <v>0</v>
      </c>
      <c r="J295" s="133">
        <f t="shared" si="4"/>
        <v>1238</v>
      </c>
      <c r="K295" s="134"/>
    </row>
    <row r="296" spans="2:11" ht="25.5" hidden="1" x14ac:dyDescent="0.25">
      <c r="B296" s="129">
        <v>286</v>
      </c>
      <c r="C296" s="129" t="s">
        <v>1640</v>
      </c>
      <c r="D296" s="130" t="s">
        <v>1834</v>
      </c>
      <c r="E296" s="130" t="s">
        <v>376</v>
      </c>
      <c r="F296" s="131" t="s">
        <v>1835</v>
      </c>
      <c r="G296" s="132">
        <v>1167.44</v>
      </c>
      <c r="H296" s="133">
        <v>33.690000000000005</v>
      </c>
      <c r="I296" s="133">
        <v>37.869999999999997</v>
      </c>
      <c r="J296" s="133">
        <f t="shared" si="4"/>
        <v>1239</v>
      </c>
      <c r="K296" s="134"/>
    </row>
    <row r="297" spans="2:11" ht="25.5" hidden="1" x14ac:dyDescent="0.25">
      <c r="B297" s="129">
        <v>287</v>
      </c>
      <c r="C297" s="129" t="s">
        <v>1640</v>
      </c>
      <c r="D297" s="130">
        <v>1451</v>
      </c>
      <c r="E297" s="130" t="s">
        <v>376</v>
      </c>
      <c r="F297" s="131" t="s">
        <v>1836</v>
      </c>
      <c r="G297" s="132">
        <v>1223.67</v>
      </c>
      <c r="H297" s="133">
        <v>20.329999999999998</v>
      </c>
      <c r="I297" s="133">
        <v>0</v>
      </c>
      <c r="J297" s="133">
        <f t="shared" si="4"/>
        <v>1244</v>
      </c>
      <c r="K297" s="134"/>
    </row>
    <row r="298" spans="2:11" ht="25.5" hidden="1" x14ac:dyDescent="0.25">
      <c r="B298" s="129">
        <v>288</v>
      </c>
      <c r="C298" s="129" t="s">
        <v>1640</v>
      </c>
      <c r="D298" s="130">
        <v>13729</v>
      </c>
      <c r="E298" s="130" t="s">
        <v>376</v>
      </c>
      <c r="F298" s="131" t="s">
        <v>1837</v>
      </c>
      <c r="G298" s="132">
        <v>1166.05</v>
      </c>
      <c r="H298" s="133">
        <v>55.47</v>
      </c>
      <c r="I298" s="133">
        <v>34.479999999999997</v>
      </c>
      <c r="J298" s="133">
        <f t="shared" si="4"/>
        <v>1256</v>
      </c>
      <c r="K298" s="134"/>
    </row>
    <row r="299" spans="2:11" ht="25.5" hidden="1" x14ac:dyDescent="0.25">
      <c r="B299" s="129">
        <v>289</v>
      </c>
      <c r="C299" s="129" t="s">
        <v>1640</v>
      </c>
      <c r="D299" s="130" t="s">
        <v>1838</v>
      </c>
      <c r="E299" s="130" t="s">
        <v>376</v>
      </c>
      <c r="F299" s="131" t="s">
        <v>1656</v>
      </c>
      <c r="G299" s="132">
        <v>1205.47</v>
      </c>
      <c r="H299" s="133">
        <v>58.63</v>
      </c>
      <c r="I299" s="133">
        <v>-0.33</v>
      </c>
      <c r="J299" s="133">
        <f t="shared" si="4"/>
        <v>1263.7700000000002</v>
      </c>
      <c r="K299" s="134"/>
    </row>
    <row r="300" spans="2:11" ht="25.5" hidden="1" x14ac:dyDescent="0.25">
      <c r="B300" s="129">
        <v>290</v>
      </c>
      <c r="C300" s="129" t="s">
        <v>1640</v>
      </c>
      <c r="D300" s="130">
        <v>30260</v>
      </c>
      <c r="E300" s="130" t="s">
        <v>376</v>
      </c>
      <c r="F300" s="131" t="s">
        <v>1839</v>
      </c>
      <c r="G300" s="132">
        <v>1185.6300000000001</v>
      </c>
      <c r="H300" s="133">
        <v>6.0299999999999994</v>
      </c>
      <c r="I300" s="133">
        <v>72.34</v>
      </c>
      <c r="J300" s="133">
        <f t="shared" si="4"/>
        <v>1264</v>
      </c>
      <c r="K300" s="134"/>
    </row>
    <row r="301" spans="2:11" ht="25.5" hidden="1" x14ac:dyDescent="0.25">
      <c r="B301" s="129">
        <v>291</v>
      </c>
      <c r="C301" s="129" t="s">
        <v>1640</v>
      </c>
      <c r="D301" s="130">
        <v>17243</v>
      </c>
      <c r="E301" s="130" t="s">
        <v>376</v>
      </c>
      <c r="F301" s="131" t="s">
        <v>1840</v>
      </c>
      <c r="G301" s="132">
        <v>1228.8800000000001</v>
      </c>
      <c r="H301" s="133">
        <v>56.12</v>
      </c>
      <c r="I301" s="133">
        <v>13</v>
      </c>
      <c r="J301" s="133">
        <f t="shared" si="4"/>
        <v>1298</v>
      </c>
      <c r="K301" s="134"/>
    </row>
    <row r="302" spans="2:11" ht="25.5" hidden="1" x14ac:dyDescent="0.25">
      <c r="B302" s="129">
        <v>292</v>
      </c>
      <c r="C302" s="129" t="s">
        <v>1640</v>
      </c>
      <c r="D302" s="130">
        <v>6181</v>
      </c>
      <c r="E302" s="130" t="s">
        <v>376</v>
      </c>
      <c r="F302" s="131" t="s">
        <v>1841</v>
      </c>
      <c r="G302" s="132">
        <v>1221.3499999999999</v>
      </c>
      <c r="H302" s="133">
        <v>78.650000000000006</v>
      </c>
      <c r="I302" s="133">
        <v>0</v>
      </c>
      <c r="J302" s="133">
        <f t="shared" si="4"/>
        <v>1300</v>
      </c>
      <c r="K302" s="134"/>
    </row>
    <row r="303" spans="2:11" ht="25.5" hidden="1" x14ac:dyDescent="0.25">
      <c r="B303" s="129">
        <v>293</v>
      </c>
      <c r="C303" s="129" t="s">
        <v>1640</v>
      </c>
      <c r="D303" s="130">
        <v>18414</v>
      </c>
      <c r="E303" s="130" t="s">
        <v>376</v>
      </c>
      <c r="F303" s="131" t="s">
        <v>1842</v>
      </c>
      <c r="G303" s="132">
        <v>1232.3499999999999</v>
      </c>
      <c r="H303" s="133">
        <v>76.650000000000006</v>
      </c>
      <c r="I303" s="133">
        <v>0</v>
      </c>
      <c r="J303" s="133">
        <f t="shared" si="4"/>
        <v>1309</v>
      </c>
      <c r="K303" s="134"/>
    </row>
    <row r="304" spans="2:11" ht="25.5" hidden="1" x14ac:dyDescent="0.25">
      <c r="B304" s="129">
        <v>294</v>
      </c>
      <c r="C304" s="129" t="s">
        <v>1640</v>
      </c>
      <c r="D304" s="130">
        <v>42</v>
      </c>
      <c r="E304" s="130" t="s">
        <v>376</v>
      </c>
      <c r="F304" s="131" t="s">
        <v>1843</v>
      </c>
      <c r="G304" s="132">
        <v>1262.75</v>
      </c>
      <c r="H304" s="133">
        <v>56.25</v>
      </c>
      <c r="I304" s="133">
        <v>0</v>
      </c>
      <c r="J304" s="133">
        <f t="shared" si="4"/>
        <v>1319</v>
      </c>
      <c r="K304" s="134"/>
    </row>
    <row r="305" spans="2:11" ht="25.5" hidden="1" x14ac:dyDescent="0.25">
      <c r="B305" s="129">
        <v>295</v>
      </c>
      <c r="C305" s="129" t="s">
        <v>1640</v>
      </c>
      <c r="D305" s="130">
        <v>3131</v>
      </c>
      <c r="E305" s="130" t="s">
        <v>376</v>
      </c>
      <c r="F305" s="131" t="s">
        <v>1844</v>
      </c>
      <c r="G305" s="132">
        <v>1324</v>
      </c>
      <c r="H305" s="133">
        <v>0</v>
      </c>
      <c r="I305" s="133">
        <v>0</v>
      </c>
      <c r="J305" s="133">
        <f t="shared" si="4"/>
        <v>1324</v>
      </c>
      <c r="K305" s="134"/>
    </row>
    <row r="306" spans="2:11" ht="25.5" hidden="1" x14ac:dyDescent="0.25">
      <c r="B306" s="129">
        <v>296</v>
      </c>
      <c r="C306" s="129" t="s">
        <v>1640</v>
      </c>
      <c r="D306" s="130">
        <v>3859</v>
      </c>
      <c r="E306" s="130" t="s">
        <v>376</v>
      </c>
      <c r="F306" s="131" t="s">
        <v>1845</v>
      </c>
      <c r="G306" s="132">
        <v>1247.75</v>
      </c>
      <c r="H306" s="133">
        <v>80.900000000000006</v>
      </c>
      <c r="I306" s="133">
        <v>0.35</v>
      </c>
      <c r="J306" s="133">
        <f t="shared" si="4"/>
        <v>1329</v>
      </c>
      <c r="K306" s="134"/>
    </row>
    <row r="307" spans="2:11" ht="25.5" hidden="1" x14ac:dyDescent="0.25">
      <c r="B307" s="129">
        <v>297</v>
      </c>
      <c r="C307" s="129" t="s">
        <v>1640</v>
      </c>
      <c r="D307" s="130">
        <v>1026</v>
      </c>
      <c r="E307" s="130" t="s">
        <v>376</v>
      </c>
      <c r="F307" s="131" t="s">
        <v>1846</v>
      </c>
      <c r="G307" s="132">
        <v>1289.1999999999998</v>
      </c>
      <c r="H307" s="133">
        <v>55.8</v>
      </c>
      <c r="I307" s="133">
        <v>0</v>
      </c>
      <c r="J307" s="133">
        <f t="shared" si="4"/>
        <v>1344.9999999999998</v>
      </c>
      <c r="K307" s="134"/>
    </row>
    <row r="308" spans="2:11" ht="25.5" hidden="1" x14ac:dyDescent="0.25">
      <c r="B308" s="129">
        <v>298</v>
      </c>
      <c r="C308" s="129" t="s">
        <v>1640</v>
      </c>
      <c r="D308" s="130">
        <v>6014</v>
      </c>
      <c r="E308" s="130" t="s">
        <v>376</v>
      </c>
      <c r="F308" s="131" t="s">
        <v>1847</v>
      </c>
      <c r="G308" s="132">
        <v>1260.98</v>
      </c>
      <c r="H308" s="133">
        <v>40.870000000000005</v>
      </c>
      <c r="I308" s="133">
        <v>48.15</v>
      </c>
      <c r="J308" s="133">
        <f t="shared" si="4"/>
        <v>1350</v>
      </c>
      <c r="K308" s="134"/>
    </row>
    <row r="309" spans="2:11" ht="25.5" hidden="1" x14ac:dyDescent="0.25">
      <c r="B309" s="129">
        <v>299</v>
      </c>
      <c r="C309" s="129" t="s">
        <v>1640</v>
      </c>
      <c r="D309" s="130">
        <v>17227</v>
      </c>
      <c r="E309" s="130" t="s">
        <v>376</v>
      </c>
      <c r="F309" s="131" t="s">
        <v>1848</v>
      </c>
      <c r="G309" s="132">
        <v>1351.21</v>
      </c>
      <c r="H309" s="133">
        <v>0</v>
      </c>
      <c r="I309" s="133">
        <v>0</v>
      </c>
      <c r="J309" s="133">
        <f t="shared" si="4"/>
        <v>1351.21</v>
      </c>
      <c r="K309" s="134"/>
    </row>
    <row r="310" spans="2:11" ht="25.5" hidden="1" x14ac:dyDescent="0.25">
      <c r="B310" s="129">
        <v>300</v>
      </c>
      <c r="C310" s="129" t="s">
        <v>1640</v>
      </c>
      <c r="D310" s="130">
        <v>17728</v>
      </c>
      <c r="E310" s="130" t="s">
        <v>376</v>
      </c>
      <c r="F310" s="131" t="s">
        <v>1849</v>
      </c>
      <c r="G310" s="132">
        <v>1253.67</v>
      </c>
      <c r="H310" s="133">
        <v>97.66</v>
      </c>
      <c r="I310" s="133">
        <v>1.67</v>
      </c>
      <c r="J310" s="133">
        <f t="shared" si="4"/>
        <v>1353.0000000000002</v>
      </c>
      <c r="K310" s="134"/>
    </row>
    <row r="311" spans="2:11" ht="25.5" hidden="1" x14ac:dyDescent="0.25">
      <c r="B311" s="129">
        <v>301</v>
      </c>
      <c r="C311" s="129" t="s">
        <v>1640</v>
      </c>
      <c r="D311" s="130">
        <v>18746</v>
      </c>
      <c r="E311" s="130" t="s">
        <v>376</v>
      </c>
      <c r="F311" s="131" t="s">
        <v>1850</v>
      </c>
      <c r="G311" s="132">
        <v>1274.23</v>
      </c>
      <c r="H311" s="133">
        <v>44.74</v>
      </c>
      <c r="I311" s="133">
        <v>37.03</v>
      </c>
      <c r="J311" s="133">
        <f t="shared" si="4"/>
        <v>1356</v>
      </c>
      <c r="K311" s="134"/>
    </row>
    <row r="312" spans="2:11" ht="25.5" hidden="1" x14ac:dyDescent="0.25">
      <c r="B312" s="129">
        <v>302</v>
      </c>
      <c r="C312" s="129" t="s">
        <v>1640</v>
      </c>
      <c r="D312" s="130">
        <v>3267</v>
      </c>
      <c r="E312" s="130" t="s">
        <v>376</v>
      </c>
      <c r="F312" s="131" t="s">
        <v>1851</v>
      </c>
      <c r="G312" s="132">
        <v>1206.47</v>
      </c>
      <c r="H312" s="133">
        <v>149.53</v>
      </c>
      <c r="I312" s="133">
        <v>0</v>
      </c>
      <c r="J312" s="133">
        <f t="shared" si="4"/>
        <v>1356</v>
      </c>
      <c r="K312" s="134"/>
    </row>
    <row r="313" spans="2:11" ht="25.5" hidden="1" x14ac:dyDescent="0.25">
      <c r="B313" s="129">
        <v>303</v>
      </c>
      <c r="C313" s="129" t="s">
        <v>1640</v>
      </c>
      <c r="D313" s="130">
        <v>16474</v>
      </c>
      <c r="E313" s="130" t="s">
        <v>376</v>
      </c>
      <c r="F313" s="131" t="s">
        <v>1852</v>
      </c>
      <c r="G313" s="132">
        <v>1282.7</v>
      </c>
      <c r="H313" s="133">
        <v>78.3</v>
      </c>
      <c r="I313" s="133">
        <v>0</v>
      </c>
      <c r="J313" s="133">
        <f t="shared" si="4"/>
        <v>1361</v>
      </c>
      <c r="K313" s="134"/>
    </row>
    <row r="314" spans="2:11" ht="25.5" hidden="1" x14ac:dyDescent="0.25">
      <c r="B314" s="129">
        <v>304</v>
      </c>
      <c r="C314" s="129" t="s">
        <v>1640</v>
      </c>
      <c r="D314" s="130">
        <v>1056</v>
      </c>
      <c r="E314" s="130" t="s">
        <v>376</v>
      </c>
      <c r="F314" s="131" t="s">
        <v>1853</v>
      </c>
      <c r="G314" s="132">
        <v>1312.19</v>
      </c>
      <c r="H314" s="133">
        <v>48.1</v>
      </c>
      <c r="I314" s="133">
        <v>0.71</v>
      </c>
      <c r="J314" s="133">
        <f t="shared" si="4"/>
        <v>1361</v>
      </c>
      <c r="K314" s="134"/>
    </row>
    <row r="315" spans="2:11" ht="25.5" hidden="1" x14ac:dyDescent="0.25">
      <c r="B315" s="129">
        <v>305</v>
      </c>
      <c r="C315" s="129" t="s">
        <v>1640</v>
      </c>
      <c r="D315" s="130" t="s">
        <v>1854</v>
      </c>
      <c r="E315" s="130" t="s">
        <v>376</v>
      </c>
      <c r="F315" s="131" t="s">
        <v>1855</v>
      </c>
      <c r="G315" s="132">
        <v>1212.9000000000001</v>
      </c>
      <c r="H315" s="133">
        <v>145.53</v>
      </c>
      <c r="I315" s="133">
        <v>4.57</v>
      </c>
      <c r="J315" s="133">
        <f t="shared" si="4"/>
        <v>1363</v>
      </c>
      <c r="K315" s="134"/>
    </row>
    <row r="316" spans="2:11" ht="25.5" hidden="1" x14ac:dyDescent="0.25">
      <c r="B316" s="129">
        <v>306</v>
      </c>
      <c r="C316" s="129" t="s">
        <v>1640</v>
      </c>
      <c r="D316" s="130">
        <v>16196</v>
      </c>
      <c r="E316" s="130" t="s">
        <v>376</v>
      </c>
      <c r="F316" s="131" t="s">
        <v>1856</v>
      </c>
      <c r="G316" s="132">
        <v>1314.97</v>
      </c>
      <c r="H316" s="133">
        <v>46.04</v>
      </c>
      <c r="I316" s="133">
        <v>15.99</v>
      </c>
      <c r="J316" s="133">
        <f t="shared" si="4"/>
        <v>1377</v>
      </c>
      <c r="K316" s="134"/>
    </row>
    <row r="317" spans="2:11" ht="25.5" hidden="1" x14ac:dyDescent="0.25">
      <c r="B317" s="129">
        <v>307</v>
      </c>
      <c r="C317" s="129" t="s">
        <v>1640</v>
      </c>
      <c r="D317" s="130">
        <v>3788</v>
      </c>
      <c r="E317" s="130" t="s">
        <v>376</v>
      </c>
      <c r="F317" s="131" t="s">
        <v>1857</v>
      </c>
      <c r="G317" s="132">
        <v>1296.6300000000001</v>
      </c>
      <c r="H317" s="133">
        <v>101.37</v>
      </c>
      <c r="I317" s="133">
        <v>0</v>
      </c>
      <c r="J317" s="133">
        <f t="shared" si="4"/>
        <v>1398</v>
      </c>
      <c r="K317" s="134"/>
    </row>
    <row r="318" spans="2:11" ht="25.5" hidden="1" x14ac:dyDescent="0.25">
      <c r="B318" s="129">
        <v>308</v>
      </c>
      <c r="C318" s="129" t="s">
        <v>1640</v>
      </c>
      <c r="D318" s="130">
        <v>16193</v>
      </c>
      <c r="E318" s="130" t="s">
        <v>376</v>
      </c>
      <c r="F318" s="131" t="s">
        <v>1858</v>
      </c>
      <c r="G318" s="132">
        <v>1421.2</v>
      </c>
      <c r="H318" s="133">
        <v>62.67</v>
      </c>
      <c r="I318" s="133">
        <v>-50.87</v>
      </c>
      <c r="J318" s="133">
        <f t="shared" si="4"/>
        <v>1433.0000000000002</v>
      </c>
      <c r="K318" s="134"/>
    </row>
    <row r="319" spans="2:11" ht="25.5" hidden="1" x14ac:dyDescent="0.25">
      <c r="B319" s="129">
        <v>309</v>
      </c>
      <c r="C319" s="129" t="s">
        <v>1640</v>
      </c>
      <c r="D319" s="130">
        <v>2356</v>
      </c>
      <c r="E319" s="130" t="s">
        <v>376</v>
      </c>
      <c r="F319" s="131" t="s">
        <v>1859</v>
      </c>
      <c r="G319" s="132">
        <v>1345.54</v>
      </c>
      <c r="H319" s="133">
        <v>81.47999999999999</v>
      </c>
      <c r="I319" s="133">
        <v>16.98</v>
      </c>
      <c r="J319" s="133">
        <f t="shared" si="4"/>
        <v>1444</v>
      </c>
      <c r="K319" s="134"/>
    </row>
    <row r="320" spans="2:11" ht="25.5" hidden="1" x14ac:dyDescent="0.25">
      <c r="B320" s="129">
        <v>310</v>
      </c>
      <c r="C320" s="129" t="s">
        <v>1640</v>
      </c>
      <c r="D320" s="130">
        <v>705</v>
      </c>
      <c r="E320" s="130" t="s">
        <v>376</v>
      </c>
      <c r="F320" s="131" t="s">
        <v>1860</v>
      </c>
      <c r="G320" s="132">
        <v>1377.18</v>
      </c>
      <c r="H320" s="133">
        <v>70.73</v>
      </c>
      <c r="I320" s="133">
        <v>9.09</v>
      </c>
      <c r="J320" s="133">
        <f t="shared" si="4"/>
        <v>1457</v>
      </c>
      <c r="K320" s="134"/>
    </row>
    <row r="321" spans="2:11" ht="25.5" hidden="1" x14ac:dyDescent="0.25">
      <c r="B321" s="129">
        <v>311</v>
      </c>
      <c r="C321" s="129" t="s">
        <v>1640</v>
      </c>
      <c r="D321" s="130">
        <v>4801</v>
      </c>
      <c r="E321" s="130" t="s">
        <v>376</v>
      </c>
      <c r="F321" s="131" t="s">
        <v>1861</v>
      </c>
      <c r="G321" s="132">
        <v>1347.36</v>
      </c>
      <c r="H321" s="133">
        <v>109.64</v>
      </c>
      <c r="I321" s="133">
        <v>0</v>
      </c>
      <c r="J321" s="133">
        <f t="shared" si="4"/>
        <v>1457</v>
      </c>
      <c r="K321" s="134"/>
    </row>
    <row r="322" spans="2:11" ht="25.5" hidden="1" x14ac:dyDescent="0.25">
      <c r="B322" s="129">
        <v>312</v>
      </c>
      <c r="C322" s="129" t="s">
        <v>1640</v>
      </c>
      <c r="D322" s="130">
        <v>3110</v>
      </c>
      <c r="E322" s="130" t="s">
        <v>376</v>
      </c>
      <c r="F322" s="131" t="s">
        <v>1862</v>
      </c>
      <c r="G322" s="132">
        <v>1347.44</v>
      </c>
      <c r="H322" s="133">
        <v>130.56</v>
      </c>
      <c r="I322" s="133">
        <v>0</v>
      </c>
      <c r="J322" s="133">
        <f t="shared" si="4"/>
        <v>1478</v>
      </c>
      <c r="K322" s="134"/>
    </row>
    <row r="323" spans="2:11" ht="25.5" hidden="1" x14ac:dyDescent="0.25">
      <c r="B323" s="129">
        <v>313</v>
      </c>
      <c r="C323" s="129" t="s">
        <v>1640</v>
      </c>
      <c r="D323" s="130">
        <v>15708</v>
      </c>
      <c r="E323" s="130" t="s">
        <v>376</v>
      </c>
      <c r="F323" s="131" t="s">
        <v>1863</v>
      </c>
      <c r="G323" s="132">
        <v>1372.62</v>
      </c>
      <c r="H323" s="133">
        <v>65.48</v>
      </c>
      <c r="I323" s="133">
        <v>41.9</v>
      </c>
      <c r="J323" s="133">
        <f t="shared" si="4"/>
        <v>1480</v>
      </c>
      <c r="K323" s="134"/>
    </row>
    <row r="324" spans="2:11" ht="25.5" hidden="1" x14ac:dyDescent="0.25">
      <c r="B324" s="129">
        <v>314</v>
      </c>
      <c r="C324" s="129" t="s">
        <v>1640</v>
      </c>
      <c r="D324" s="130">
        <v>1975</v>
      </c>
      <c r="E324" s="130" t="s">
        <v>376</v>
      </c>
      <c r="F324" s="131" t="s">
        <v>1864</v>
      </c>
      <c r="G324" s="132">
        <v>1377.48</v>
      </c>
      <c r="H324" s="133">
        <v>102.49</v>
      </c>
      <c r="I324" s="133">
        <v>4.03</v>
      </c>
      <c r="J324" s="133">
        <f t="shared" si="4"/>
        <v>1484</v>
      </c>
      <c r="K324" s="134"/>
    </row>
    <row r="325" spans="2:11" ht="25.5" hidden="1" x14ac:dyDescent="0.25">
      <c r="B325" s="129">
        <v>315</v>
      </c>
      <c r="C325" s="129" t="s">
        <v>1640</v>
      </c>
      <c r="D325" s="130">
        <v>24103</v>
      </c>
      <c r="E325" s="130" t="s">
        <v>376</v>
      </c>
      <c r="F325" s="131" t="s">
        <v>1865</v>
      </c>
      <c r="G325" s="132">
        <v>1443.6</v>
      </c>
      <c r="H325" s="133">
        <v>50.4</v>
      </c>
      <c r="I325" s="133">
        <v>0</v>
      </c>
      <c r="J325" s="133">
        <f t="shared" si="4"/>
        <v>1494</v>
      </c>
      <c r="K325" s="134"/>
    </row>
    <row r="326" spans="2:11" ht="25.5" hidden="1" x14ac:dyDescent="0.25">
      <c r="B326" s="129">
        <v>316</v>
      </c>
      <c r="C326" s="129" t="s">
        <v>1640</v>
      </c>
      <c r="D326" s="130">
        <v>22886</v>
      </c>
      <c r="E326" s="130" t="s">
        <v>376</v>
      </c>
      <c r="F326" s="131" t="s">
        <v>1866</v>
      </c>
      <c r="G326" s="132">
        <v>1495.37</v>
      </c>
      <c r="H326" s="133">
        <v>0</v>
      </c>
      <c r="I326" s="133">
        <v>0</v>
      </c>
      <c r="J326" s="133">
        <f t="shared" si="4"/>
        <v>1495.37</v>
      </c>
      <c r="K326" s="134"/>
    </row>
    <row r="327" spans="2:11" ht="25.5" hidden="1" x14ac:dyDescent="0.25">
      <c r="B327" s="129">
        <v>317</v>
      </c>
      <c r="C327" s="129" t="s">
        <v>1640</v>
      </c>
      <c r="D327" s="130" t="s">
        <v>1867</v>
      </c>
      <c r="E327" s="130" t="s">
        <v>376</v>
      </c>
      <c r="F327" s="131" t="s">
        <v>1868</v>
      </c>
      <c r="G327" s="132">
        <v>1364.27</v>
      </c>
      <c r="H327" s="133">
        <v>138.72999999999999</v>
      </c>
      <c r="I327" s="133">
        <v>0</v>
      </c>
      <c r="J327" s="133">
        <f t="shared" si="4"/>
        <v>1503</v>
      </c>
      <c r="K327" s="134"/>
    </row>
    <row r="328" spans="2:11" ht="25.5" hidden="1" x14ac:dyDescent="0.25">
      <c r="B328" s="129">
        <v>318</v>
      </c>
      <c r="C328" s="129" t="s">
        <v>1640</v>
      </c>
      <c r="D328" s="130" t="s">
        <v>1869</v>
      </c>
      <c r="E328" s="130" t="s">
        <v>376</v>
      </c>
      <c r="F328" s="131" t="s">
        <v>1870</v>
      </c>
      <c r="G328" s="132">
        <v>1499.17</v>
      </c>
      <c r="H328" s="133">
        <v>18.829999999999998</v>
      </c>
      <c r="I328" s="133">
        <v>0</v>
      </c>
      <c r="J328" s="133">
        <f t="shared" si="4"/>
        <v>1518</v>
      </c>
      <c r="K328" s="134"/>
    </row>
    <row r="329" spans="2:11" ht="25.5" hidden="1" x14ac:dyDescent="0.25">
      <c r="B329" s="129">
        <v>319</v>
      </c>
      <c r="C329" s="129" t="s">
        <v>1640</v>
      </c>
      <c r="D329" s="130">
        <v>15801</v>
      </c>
      <c r="E329" s="130" t="s">
        <v>376</v>
      </c>
      <c r="F329" s="131" t="s">
        <v>1871</v>
      </c>
      <c r="G329" s="132">
        <v>1400.89</v>
      </c>
      <c r="H329" s="133">
        <v>112.12</v>
      </c>
      <c r="I329" s="133">
        <v>7.99</v>
      </c>
      <c r="J329" s="133">
        <f t="shared" si="4"/>
        <v>1521.0000000000002</v>
      </c>
      <c r="K329" s="134"/>
    </row>
    <row r="330" spans="2:11" ht="25.5" hidden="1" x14ac:dyDescent="0.25">
      <c r="B330" s="129">
        <v>320</v>
      </c>
      <c r="C330" s="129" t="s">
        <v>1640</v>
      </c>
      <c r="D330" s="130">
        <v>31812</v>
      </c>
      <c r="E330" s="130" t="s">
        <v>376</v>
      </c>
      <c r="F330" s="131" t="s">
        <v>1872</v>
      </c>
      <c r="G330" s="132">
        <v>1413.36</v>
      </c>
      <c r="H330" s="133">
        <v>110.07</v>
      </c>
      <c r="I330" s="133">
        <v>-1.43</v>
      </c>
      <c r="J330" s="133">
        <f t="shared" si="4"/>
        <v>1521.9999999999998</v>
      </c>
      <c r="K330" s="134"/>
    </row>
    <row r="331" spans="2:11" ht="25.5" hidden="1" x14ac:dyDescent="0.25">
      <c r="B331" s="129">
        <v>321</v>
      </c>
      <c r="C331" s="129" t="s">
        <v>1640</v>
      </c>
      <c r="D331" s="130">
        <v>16667</v>
      </c>
      <c r="E331" s="130" t="s">
        <v>376</v>
      </c>
      <c r="F331" s="131" t="s">
        <v>1873</v>
      </c>
      <c r="G331" s="132">
        <v>1363.3</v>
      </c>
      <c r="H331" s="133">
        <v>160.29</v>
      </c>
      <c r="I331" s="133">
        <v>0.41</v>
      </c>
      <c r="J331" s="133">
        <f t="shared" si="4"/>
        <v>1524</v>
      </c>
      <c r="K331" s="134"/>
    </row>
    <row r="332" spans="2:11" ht="25.5" hidden="1" x14ac:dyDescent="0.25">
      <c r="B332" s="129">
        <v>322</v>
      </c>
      <c r="C332" s="129" t="s">
        <v>1640</v>
      </c>
      <c r="D332" s="130">
        <v>4212</v>
      </c>
      <c r="E332" s="130" t="s">
        <v>376</v>
      </c>
      <c r="F332" s="131" t="s">
        <v>1874</v>
      </c>
      <c r="G332" s="132">
        <v>1404.49</v>
      </c>
      <c r="H332" s="133">
        <v>121.51</v>
      </c>
      <c r="I332" s="133">
        <v>0</v>
      </c>
      <c r="J332" s="133">
        <f t="shared" ref="J332:J395" si="5">G332+H332+I332</f>
        <v>1526</v>
      </c>
      <c r="K332" s="134"/>
    </row>
    <row r="333" spans="2:11" ht="25.5" hidden="1" x14ac:dyDescent="0.25">
      <c r="B333" s="129">
        <v>323</v>
      </c>
      <c r="C333" s="129" t="s">
        <v>1640</v>
      </c>
      <c r="D333" s="130">
        <v>16096</v>
      </c>
      <c r="E333" s="130" t="s">
        <v>376</v>
      </c>
      <c r="F333" s="131" t="s">
        <v>1875</v>
      </c>
      <c r="G333" s="132">
        <v>1393.97</v>
      </c>
      <c r="H333" s="133">
        <v>132.03</v>
      </c>
      <c r="I333" s="133">
        <v>0</v>
      </c>
      <c r="J333" s="133">
        <f t="shared" si="5"/>
        <v>1526</v>
      </c>
      <c r="K333" s="134"/>
    </row>
    <row r="334" spans="2:11" ht="25.5" hidden="1" x14ac:dyDescent="0.25">
      <c r="B334" s="129">
        <v>324</v>
      </c>
      <c r="C334" s="129" t="s">
        <v>1640</v>
      </c>
      <c r="D334" s="130">
        <v>3103</v>
      </c>
      <c r="E334" s="130" t="s">
        <v>376</v>
      </c>
      <c r="F334" s="131" t="s">
        <v>1876</v>
      </c>
      <c r="G334" s="132">
        <v>1388.38</v>
      </c>
      <c r="H334" s="133">
        <v>137.62</v>
      </c>
      <c r="I334" s="133">
        <v>0</v>
      </c>
      <c r="J334" s="133">
        <f t="shared" si="5"/>
        <v>1526</v>
      </c>
      <c r="K334" s="134"/>
    </row>
    <row r="335" spans="2:11" ht="25.5" hidden="1" x14ac:dyDescent="0.25">
      <c r="B335" s="129">
        <v>325</v>
      </c>
      <c r="C335" s="129" t="s">
        <v>1640</v>
      </c>
      <c r="D335" s="130">
        <v>3566</v>
      </c>
      <c r="E335" s="130" t="s">
        <v>376</v>
      </c>
      <c r="F335" s="131" t="s">
        <v>1877</v>
      </c>
      <c r="G335" s="132">
        <v>1380.96</v>
      </c>
      <c r="H335" s="133">
        <v>146.19999999999999</v>
      </c>
      <c r="I335" s="133">
        <v>2.84</v>
      </c>
      <c r="J335" s="133">
        <f t="shared" si="5"/>
        <v>1530</v>
      </c>
      <c r="K335" s="134"/>
    </row>
    <row r="336" spans="2:11" ht="25.5" hidden="1" x14ac:dyDescent="0.25">
      <c r="B336" s="129">
        <v>326</v>
      </c>
      <c r="C336" s="129" t="s">
        <v>1640</v>
      </c>
      <c r="D336" s="130">
        <v>2756</v>
      </c>
      <c r="E336" s="130" t="s">
        <v>376</v>
      </c>
      <c r="F336" s="131" t="s">
        <v>1878</v>
      </c>
      <c r="G336" s="132">
        <v>1356.05</v>
      </c>
      <c r="H336" s="133">
        <v>192.95</v>
      </c>
      <c r="I336" s="133">
        <v>0</v>
      </c>
      <c r="J336" s="133">
        <f t="shared" si="5"/>
        <v>1549</v>
      </c>
      <c r="K336" s="134"/>
    </row>
    <row r="337" spans="2:11" ht="25.5" hidden="1" x14ac:dyDescent="0.25">
      <c r="B337" s="129">
        <v>327</v>
      </c>
      <c r="C337" s="129" t="s">
        <v>1640</v>
      </c>
      <c r="D337" s="130">
        <v>18919</v>
      </c>
      <c r="E337" s="130" t="s">
        <v>376</v>
      </c>
      <c r="F337" s="131" t="s">
        <v>1879</v>
      </c>
      <c r="G337" s="132">
        <v>1559.89</v>
      </c>
      <c r="H337" s="133">
        <v>0</v>
      </c>
      <c r="I337" s="133">
        <v>0</v>
      </c>
      <c r="J337" s="133">
        <f t="shared" si="5"/>
        <v>1559.89</v>
      </c>
      <c r="K337" s="134"/>
    </row>
    <row r="338" spans="2:11" ht="25.5" hidden="1" x14ac:dyDescent="0.25">
      <c r="B338" s="129">
        <v>328</v>
      </c>
      <c r="C338" s="129" t="s">
        <v>1640</v>
      </c>
      <c r="D338" s="130">
        <v>13843</v>
      </c>
      <c r="E338" s="130" t="s">
        <v>376</v>
      </c>
      <c r="F338" s="131" t="s">
        <v>1880</v>
      </c>
      <c r="G338" s="132">
        <v>1353.82</v>
      </c>
      <c r="H338" s="133">
        <v>215.18</v>
      </c>
      <c r="I338" s="133">
        <v>0</v>
      </c>
      <c r="J338" s="133">
        <f t="shared" si="5"/>
        <v>1569</v>
      </c>
      <c r="K338" s="134"/>
    </row>
    <row r="339" spans="2:11" ht="25.5" hidden="1" x14ac:dyDescent="0.25">
      <c r="B339" s="129">
        <v>329</v>
      </c>
      <c r="C339" s="129" t="s">
        <v>1640</v>
      </c>
      <c r="D339" s="130">
        <v>30231</v>
      </c>
      <c r="E339" s="130" t="s">
        <v>376</v>
      </c>
      <c r="F339" s="131" t="s">
        <v>1881</v>
      </c>
      <c r="G339" s="132">
        <v>1459.73</v>
      </c>
      <c r="H339" s="133">
        <v>104.77</v>
      </c>
      <c r="I339" s="133">
        <v>7.5</v>
      </c>
      <c r="J339" s="133">
        <f t="shared" si="5"/>
        <v>1572</v>
      </c>
      <c r="K339" s="134"/>
    </row>
    <row r="340" spans="2:11" ht="25.5" hidden="1" x14ac:dyDescent="0.25">
      <c r="B340" s="129">
        <v>330</v>
      </c>
      <c r="C340" s="129" t="s">
        <v>1640</v>
      </c>
      <c r="D340" s="130">
        <v>3057</v>
      </c>
      <c r="E340" s="130" t="s">
        <v>376</v>
      </c>
      <c r="F340" s="131" t="s">
        <v>1882</v>
      </c>
      <c r="G340" s="132">
        <v>1456.32</v>
      </c>
      <c r="H340" s="133">
        <v>115.32</v>
      </c>
      <c r="I340" s="133">
        <v>0.36</v>
      </c>
      <c r="J340" s="133">
        <f t="shared" si="5"/>
        <v>1571.9999999999998</v>
      </c>
      <c r="K340" s="134"/>
    </row>
    <row r="341" spans="2:11" ht="25.5" hidden="1" x14ac:dyDescent="0.25">
      <c r="B341" s="129">
        <v>331</v>
      </c>
      <c r="C341" s="129" t="s">
        <v>1640</v>
      </c>
      <c r="D341" s="130" t="s">
        <v>1883</v>
      </c>
      <c r="E341" s="130" t="s">
        <v>376</v>
      </c>
      <c r="F341" s="131" t="s">
        <v>1656</v>
      </c>
      <c r="G341" s="132">
        <v>1514.42</v>
      </c>
      <c r="H341" s="133">
        <v>64.58</v>
      </c>
      <c r="I341" s="133">
        <v>-4</v>
      </c>
      <c r="J341" s="133">
        <f t="shared" si="5"/>
        <v>1575</v>
      </c>
      <c r="K341" s="134"/>
    </row>
    <row r="342" spans="2:11" ht="25.5" hidden="1" x14ac:dyDescent="0.25">
      <c r="B342" s="129">
        <v>332</v>
      </c>
      <c r="C342" s="129" t="s">
        <v>1640</v>
      </c>
      <c r="D342" s="130">
        <v>15487</v>
      </c>
      <c r="E342" s="130" t="s">
        <v>376</v>
      </c>
      <c r="F342" s="131" t="s">
        <v>1884</v>
      </c>
      <c r="G342" s="132">
        <v>1476.13</v>
      </c>
      <c r="H342" s="133">
        <v>100.87</v>
      </c>
      <c r="I342" s="133">
        <v>0</v>
      </c>
      <c r="J342" s="133">
        <f t="shared" si="5"/>
        <v>1577</v>
      </c>
      <c r="K342" s="134"/>
    </row>
    <row r="343" spans="2:11" ht="25.5" hidden="1" x14ac:dyDescent="0.25">
      <c r="B343" s="129">
        <v>333</v>
      </c>
      <c r="C343" s="129" t="s">
        <v>1640</v>
      </c>
      <c r="D343" s="130">
        <v>5888</v>
      </c>
      <c r="E343" s="130" t="s">
        <v>376</v>
      </c>
      <c r="F343" s="131" t="s">
        <v>1885</v>
      </c>
      <c r="G343" s="132">
        <v>1454.7</v>
      </c>
      <c r="H343" s="133">
        <v>125.3</v>
      </c>
      <c r="I343" s="133">
        <v>0</v>
      </c>
      <c r="J343" s="133">
        <f t="shared" si="5"/>
        <v>1580</v>
      </c>
      <c r="K343" s="134"/>
    </row>
    <row r="344" spans="2:11" ht="25.5" hidden="1" x14ac:dyDescent="0.25">
      <c r="B344" s="129">
        <v>334</v>
      </c>
      <c r="C344" s="129" t="s">
        <v>1640</v>
      </c>
      <c r="D344" s="130">
        <v>5228</v>
      </c>
      <c r="E344" s="130" t="s">
        <v>376</v>
      </c>
      <c r="F344" s="131" t="s">
        <v>1886</v>
      </c>
      <c r="G344" s="132">
        <v>1443.72</v>
      </c>
      <c r="H344" s="133">
        <v>137.28</v>
      </c>
      <c r="I344" s="133">
        <v>0</v>
      </c>
      <c r="J344" s="133">
        <f t="shared" si="5"/>
        <v>1581</v>
      </c>
      <c r="K344" s="134"/>
    </row>
    <row r="345" spans="2:11" ht="25.5" hidden="1" x14ac:dyDescent="0.25">
      <c r="B345" s="129">
        <v>335</v>
      </c>
      <c r="C345" s="129" t="s">
        <v>1640</v>
      </c>
      <c r="D345" s="130">
        <v>3863</v>
      </c>
      <c r="E345" s="130" t="s">
        <v>376</v>
      </c>
      <c r="F345" s="131" t="s">
        <v>1845</v>
      </c>
      <c r="G345" s="132">
        <v>1462.72</v>
      </c>
      <c r="H345" s="133">
        <v>125.28</v>
      </c>
      <c r="I345" s="133">
        <v>0</v>
      </c>
      <c r="J345" s="133">
        <f t="shared" si="5"/>
        <v>1588</v>
      </c>
      <c r="K345" s="134"/>
    </row>
    <row r="346" spans="2:11" ht="25.5" hidden="1" x14ac:dyDescent="0.25">
      <c r="B346" s="129">
        <v>336</v>
      </c>
      <c r="C346" s="129" t="s">
        <v>1640</v>
      </c>
      <c r="D346" s="130">
        <v>3864</v>
      </c>
      <c r="E346" s="130" t="s">
        <v>376</v>
      </c>
      <c r="F346" s="131" t="s">
        <v>1845</v>
      </c>
      <c r="G346" s="132">
        <v>1459.86</v>
      </c>
      <c r="H346" s="133">
        <v>129.13999999999999</v>
      </c>
      <c r="I346" s="133">
        <v>0</v>
      </c>
      <c r="J346" s="133">
        <f t="shared" si="5"/>
        <v>1589</v>
      </c>
      <c r="K346" s="134"/>
    </row>
    <row r="347" spans="2:11" ht="25.5" hidden="1" x14ac:dyDescent="0.25">
      <c r="B347" s="129">
        <v>337</v>
      </c>
      <c r="C347" s="129" t="s">
        <v>1640</v>
      </c>
      <c r="D347" s="130">
        <v>16631</v>
      </c>
      <c r="E347" s="130" t="s">
        <v>376</v>
      </c>
      <c r="F347" s="131" t="s">
        <v>1887</v>
      </c>
      <c r="G347" s="132">
        <v>1433.07</v>
      </c>
      <c r="H347" s="133">
        <v>122.61</v>
      </c>
      <c r="I347" s="133">
        <v>37.32</v>
      </c>
      <c r="J347" s="133">
        <f t="shared" si="5"/>
        <v>1592.9999999999998</v>
      </c>
      <c r="K347" s="134"/>
    </row>
    <row r="348" spans="2:11" ht="25.5" hidden="1" x14ac:dyDescent="0.25">
      <c r="B348" s="129">
        <v>338</v>
      </c>
      <c r="C348" s="129" t="s">
        <v>1640</v>
      </c>
      <c r="D348" s="130">
        <v>2458</v>
      </c>
      <c r="E348" s="130" t="s">
        <v>376</v>
      </c>
      <c r="F348" s="131" t="s">
        <v>1888</v>
      </c>
      <c r="G348" s="132">
        <v>1677.96</v>
      </c>
      <c r="H348" s="133">
        <v>-33.71</v>
      </c>
      <c r="I348" s="133">
        <v>-22.1</v>
      </c>
      <c r="J348" s="133">
        <f t="shared" si="5"/>
        <v>1622.15</v>
      </c>
      <c r="K348" s="134"/>
    </row>
    <row r="349" spans="2:11" ht="25.5" hidden="1" x14ac:dyDescent="0.25">
      <c r="B349" s="129">
        <v>339</v>
      </c>
      <c r="C349" s="129" t="s">
        <v>1640</v>
      </c>
      <c r="D349" s="130">
        <v>16837</v>
      </c>
      <c r="E349" s="130" t="s">
        <v>376</v>
      </c>
      <c r="F349" s="131" t="s">
        <v>1889</v>
      </c>
      <c r="G349" s="132">
        <v>1543.6399999999999</v>
      </c>
      <c r="H349" s="133">
        <v>90.36</v>
      </c>
      <c r="I349" s="133">
        <v>0</v>
      </c>
      <c r="J349" s="133">
        <f t="shared" si="5"/>
        <v>1633.9999999999998</v>
      </c>
      <c r="K349" s="134"/>
    </row>
    <row r="350" spans="2:11" ht="25.5" hidden="1" x14ac:dyDescent="0.25">
      <c r="B350" s="129">
        <v>340</v>
      </c>
      <c r="C350" s="129" t="s">
        <v>1640</v>
      </c>
      <c r="D350" s="130">
        <v>2305</v>
      </c>
      <c r="E350" s="130" t="s">
        <v>376</v>
      </c>
      <c r="F350" s="131" t="s">
        <v>1890</v>
      </c>
      <c r="G350" s="132">
        <v>1546.89</v>
      </c>
      <c r="H350" s="133">
        <v>87.4</v>
      </c>
      <c r="I350" s="133">
        <v>0.71</v>
      </c>
      <c r="J350" s="133">
        <f t="shared" si="5"/>
        <v>1635.0000000000002</v>
      </c>
      <c r="K350" s="134"/>
    </row>
    <row r="351" spans="2:11" ht="25.5" hidden="1" x14ac:dyDescent="0.25">
      <c r="B351" s="129">
        <v>341</v>
      </c>
      <c r="C351" s="129" t="s">
        <v>1640</v>
      </c>
      <c r="D351" s="130">
        <v>2454</v>
      </c>
      <c r="E351" s="130" t="s">
        <v>376</v>
      </c>
      <c r="F351" s="131" t="s">
        <v>1891</v>
      </c>
      <c r="G351" s="132">
        <v>1714.41</v>
      </c>
      <c r="H351" s="133">
        <v>-42.44</v>
      </c>
      <c r="I351" s="133">
        <v>-20.81</v>
      </c>
      <c r="J351" s="133">
        <f t="shared" si="5"/>
        <v>1651.16</v>
      </c>
      <c r="K351" s="134"/>
    </row>
    <row r="352" spans="2:11" ht="25.5" hidden="1" x14ac:dyDescent="0.25">
      <c r="B352" s="129">
        <v>342</v>
      </c>
      <c r="C352" s="129" t="s">
        <v>1640</v>
      </c>
      <c r="D352" s="130">
        <v>5001</v>
      </c>
      <c r="E352" s="130" t="s">
        <v>376</v>
      </c>
      <c r="F352" s="131" t="s">
        <v>1892</v>
      </c>
      <c r="G352" s="132">
        <v>1663.07</v>
      </c>
      <c r="H352" s="133">
        <v>0</v>
      </c>
      <c r="I352" s="133">
        <v>-2.2999999999999998</v>
      </c>
      <c r="J352" s="133">
        <f t="shared" si="5"/>
        <v>1660.77</v>
      </c>
      <c r="K352" s="134"/>
    </row>
    <row r="353" spans="2:11" ht="25.5" hidden="1" x14ac:dyDescent="0.25">
      <c r="B353" s="129">
        <v>343</v>
      </c>
      <c r="C353" s="129" t="s">
        <v>1640</v>
      </c>
      <c r="D353" s="130">
        <v>1304</v>
      </c>
      <c r="E353" s="130" t="s">
        <v>376</v>
      </c>
      <c r="F353" s="131" t="s">
        <v>1893</v>
      </c>
      <c r="G353" s="132">
        <v>1528.64</v>
      </c>
      <c r="H353" s="133">
        <v>145.36000000000001</v>
      </c>
      <c r="I353" s="133">
        <v>0</v>
      </c>
      <c r="J353" s="133">
        <f t="shared" si="5"/>
        <v>1674</v>
      </c>
      <c r="K353" s="134"/>
    </row>
    <row r="354" spans="2:11" ht="25.5" hidden="1" x14ac:dyDescent="0.25">
      <c r="B354" s="129">
        <v>344</v>
      </c>
      <c r="C354" s="129" t="s">
        <v>1640</v>
      </c>
      <c r="D354" s="130">
        <v>161</v>
      </c>
      <c r="E354" s="130" t="s">
        <v>376</v>
      </c>
      <c r="F354" s="131" t="s">
        <v>1894</v>
      </c>
      <c r="G354" s="132">
        <v>1466.4</v>
      </c>
      <c r="H354" s="133">
        <v>221.6</v>
      </c>
      <c r="I354" s="133">
        <v>0</v>
      </c>
      <c r="J354" s="133">
        <f t="shared" si="5"/>
        <v>1688</v>
      </c>
      <c r="K354" s="134"/>
    </row>
    <row r="355" spans="2:11" ht="25.5" hidden="1" x14ac:dyDescent="0.25">
      <c r="B355" s="129">
        <v>345</v>
      </c>
      <c r="C355" s="129" t="s">
        <v>1640</v>
      </c>
      <c r="D355" s="130">
        <v>4981</v>
      </c>
      <c r="E355" s="130" t="s">
        <v>376</v>
      </c>
      <c r="F355" s="131" t="s">
        <v>1895</v>
      </c>
      <c r="G355" s="132">
        <v>1562.28</v>
      </c>
      <c r="H355" s="133">
        <v>130.72</v>
      </c>
      <c r="I355" s="133">
        <v>0</v>
      </c>
      <c r="J355" s="133">
        <f t="shared" si="5"/>
        <v>1693</v>
      </c>
      <c r="K355" s="134"/>
    </row>
    <row r="356" spans="2:11" ht="25.5" hidden="1" x14ac:dyDescent="0.25">
      <c r="B356" s="129">
        <v>346</v>
      </c>
      <c r="C356" s="129" t="s">
        <v>1640</v>
      </c>
      <c r="D356" s="130">
        <v>4316</v>
      </c>
      <c r="E356" s="130" t="s">
        <v>376</v>
      </c>
      <c r="F356" s="131" t="s">
        <v>1896</v>
      </c>
      <c r="G356" s="132">
        <v>1575.46</v>
      </c>
      <c r="H356" s="133">
        <v>125.54</v>
      </c>
      <c r="I356" s="133">
        <v>0</v>
      </c>
      <c r="J356" s="133">
        <f t="shared" si="5"/>
        <v>1701</v>
      </c>
      <c r="K356" s="134"/>
    </row>
    <row r="357" spans="2:11" ht="25.5" hidden="1" x14ac:dyDescent="0.25">
      <c r="B357" s="129">
        <v>347</v>
      </c>
      <c r="C357" s="129" t="s">
        <v>1640</v>
      </c>
      <c r="D357" s="130">
        <v>731</v>
      </c>
      <c r="E357" s="130" t="s">
        <v>376</v>
      </c>
      <c r="F357" s="131" t="s">
        <v>1897</v>
      </c>
      <c r="G357" s="132">
        <v>1673.08</v>
      </c>
      <c r="H357" s="133">
        <v>135.76</v>
      </c>
      <c r="I357" s="133">
        <v>-105.84</v>
      </c>
      <c r="J357" s="133">
        <f t="shared" si="5"/>
        <v>1703</v>
      </c>
      <c r="K357" s="134"/>
    </row>
    <row r="358" spans="2:11" ht="25.5" hidden="1" x14ac:dyDescent="0.25">
      <c r="B358" s="129">
        <v>348</v>
      </c>
      <c r="C358" s="129" t="s">
        <v>1640</v>
      </c>
      <c r="D358" s="130" t="s">
        <v>1898</v>
      </c>
      <c r="E358" s="130" t="s">
        <v>376</v>
      </c>
      <c r="F358" s="131" t="s">
        <v>1899</v>
      </c>
      <c r="G358" s="132">
        <v>1659.3</v>
      </c>
      <c r="H358" s="133">
        <v>29.37</v>
      </c>
      <c r="I358" s="133">
        <v>16.329999999999998</v>
      </c>
      <c r="J358" s="133">
        <f t="shared" si="5"/>
        <v>1704.9999999999998</v>
      </c>
      <c r="K358" s="134"/>
    </row>
    <row r="359" spans="2:11" ht="25.5" hidden="1" x14ac:dyDescent="0.25">
      <c r="B359" s="129">
        <v>349</v>
      </c>
      <c r="C359" s="129" t="s">
        <v>1640</v>
      </c>
      <c r="D359" s="130" t="s">
        <v>1900</v>
      </c>
      <c r="E359" s="130" t="s">
        <v>376</v>
      </c>
      <c r="F359" s="131" t="s">
        <v>1901</v>
      </c>
      <c r="G359" s="132">
        <v>1675.89</v>
      </c>
      <c r="H359" s="133">
        <v>30.11</v>
      </c>
      <c r="I359" s="133">
        <v>0</v>
      </c>
      <c r="J359" s="133">
        <f t="shared" si="5"/>
        <v>1706</v>
      </c>
      <c r="K359" s="134"/>
    </row>
    <row r="360" spans="2:11" ht="25.5" hidden="1" x14ac:dyDescent="0.25">
      <c r="B360" s="129">
        <v>350</v>
      </c>
      <c r="C360" s="129" t="s">
        <v>1640</v>
      </c>
      <c r="D360" s="130">
        <v>20290</v>
      </c>
      <c r="E360" s="130" t="s">
        <v>376</v>
      </c>
      <c r="F360" s="131" t="s">
        <v>1902</v>
      </c>
      <c r="G360" s="132">
        <v>1558.08</v>
      </c>
      <c r="H360" s="133">
        <v>152.92000000000002</v>
      </c>
      <c r="I360" s="133">
        <v>0</v>
      </c>
      <c r="J360" s="133">
        <f t="shared" si="5"/>
        <v>1711</v>
      </c>
      <c r="K360" s="134"/>
    </row>
    <row r="361" spans="2:11" ht="25.5" hidden="1" x14ac:dyDescent="0.25">
      <c r="B361" s="129">
        <v>351</v>
      </c>
      <c r="C361" s="129" t="s">
        <v>1640</v>
      </c>
      <c r="D361" s="130">
        <v>17277</v>
      </c>
      <c r="E361" s="130" t="s">
        <v>376</v>
      </c>
      <c r="F361" s="131" t="s">
        <v>1903</v>
      </c>
      <c r="G361" s="132">
        <v>1492.37</v>
      </c>
      <c r="H361" s="133">
        <v>219.77</v>
      </c>
      <c r="I361" s="133">
        <v>-1.1399999999999999</v>
      </c>
      <c r="J361" s="133">
        <f t="shared" si="5"/>
        <v>1710.9999999999998</v>
      </c>
      <c r="K361" s="134"/>
    </row>
    <row r="362" spans="2:11" ht="25.5" hidden="1" x14ac:dyDescent="0.25">
      <c r="B362" s="129">
        <v>352</v>
      </c>
      <c r="C362" s="129" t="s">
        <v>1640</v>
      </c>
      <c r="D362" s="130">
        <v>43483</v>
      </c>
      <c r="E362" s="130" t="s">
        <v>376</v>
      </c>
      <c r="F362" s="131" t="s">
        <v>1904</v>
      </c>
      <c r="G362" s="132">
        <v>1658.32</v>
      </c>
      <c r="H362" s="133">
        <v>53.68</v>
      </c>
      <c r="I362" s="133">
        <v>0</v>
      </c>
      <c r="J362" s="133">
        <f t="shared" si="5"/>
        <v>1712</v>
      </c>
      <c r="K362" s="134"/>
    </row>
    <row r="363" spans="2:11" ht="25.5" hidden="1" x14ac:dyDescent="0.25">
      <c r="B363" s="129">
        <v>353</v>
      </c>
      <c r="C363" s="129" t="s">
        <v>1640</v>
      </c>
      <c r="D363" s="130" t="s">
        <v>1905</v>
      </c>
      <c r="E363" s="130" t="s">
        <v>376</v>
      </c>
      <c r="F363" s="131" t="s">
        <v>1906</v>
      </c>
      <c r="G363" s="132">
        <v>1691.99</v>
      </c>
      <c r="H363" s="133">
        <v>26.78</v>
      </c>
      <c r="I363" s="133">
        <v>15.23</v>
      </c>
      <c r="J363" s="133">
        <f t="shared" si="5"/>
        <v>1734</v>
      </c>
      <c r="K363" s="134"/>
    </row>
    <row r="364" spans="2:11" ht="25.5" hidden="1" x14ac:dyDescent="0.25">
      <c r="B364" s="129">
        <v>354</v>
      </c>
      <c r="C364" s="129" t="s">
        <v>1640</v>
      </c>
      <c r="D364" s="130">
        <v>3117</v>
      </c>
      <c r="E364" s="130" t="s">
        <v>376</v>
      </c>
      <c r="F364" s="131" t="s">
        <v>1907</v>
      </c>
      <c r="G364" s="132">
        <v>1570.65</v>
      </c>
      <c r="H364" s="133">
        <v>172.02</v>
      </c>
      <c r="I364" s="133">
        <v>0.33</v>
      </c>
      <c r="J364" s="133">
        <f t="shared" si="5"/>
        <v>1743</v>
      </c>
      <c r="K364" s="134"/>
    </row>
    <row r="365" spans="2:11" ht="25.5" hidden="1" x14ac:dyDescent="0.25">
      <c r="B365" s="129">
        <v>355</v>
      </c>
      <c r="C365" s="129" t="s">
        <v>1640</v>
      </c>
      <c r="D365" s="130">
        <v>3173</v>
      </c>
      <c r="E365" s="130" t="s">
        <v>376</v>
      </c>
      <c r="F365" s="131" t="s">
        <v>1908</v>
      </c>
      <c r="G365" s="132">
        <v>1747.77</v>
      </c>
      <c r="H365" s="133">
        <v>0</v>
      </c>
      <c r="I365" s="133">
        <v>0</v>
      </c>
      <c r="J365" s="133">
        <f t="shared" si="5"/>
        <v>1747.77</v>
      </c>
      <c r="K365" s="134"/>
    </row>
    <row r="366" spans="2:11" ht="25.5" hidden="1" x14ac:dyDescent="0.25">
      <c r="B366" s="129">
        <v>356</v>
      </c>
      <c r="C366" s="129" t="s">
        <v>1640</v>
      </c>
      <c r="D366" s="130">
        <v>5002</v>
      </c>
      <c r="E366" s="130" t="s">
        <v>376</v>
      </c>
      <c r="F366" s="131" t="s">
        <v>1892</v>
      </c>
      <c r="G366" s="132">
        <v>1757.47</v>
      </c>
      <c r="H366" s="133">
        <v>0</v>
      </c>
      <c r="I366" s="133">
        <v>-3.45</v>
      </c>
      <c r="J366" s="133">
        <f t="shared" si="5"/>
        <v>1754.02</v>
      </c>
      <c r="K366" s="134"/>
    </row>
    <row r="367" spans="2:11" ht="25.5" hidden="1" x14ac:dyDescent="0.25">
      <c r="B367" s="129">
        <v>357</v>
      </c>
      <c r="C367" s="129" t="s">
        <v>1640</v>
      </c>
      <c r="D367" s="130">
        <v>5478</v>
      </c>
      <c r="E367" s="130" t="s">
        <v>376</v>
      </c>
      <c r="F367" s="131" t="s">
        <v>1909</v>
      </c>
      <c r="G367" s="132">
        <v>1570.43</v>
      </c>
      <c r="H367" s="133">
        <v>172.01999999999998</v>
      </c>
      <c r="I367" s="133">
        <v>13.55</v>
      </c>
      <c r="J367" s="133">
        <f t="shared" si="5"/>
        <v>1756</v>
      </c>
      <c r="K367" s="134"/>
    </row>
    <row r="368" spans="2:11" ht="25.5" hidden="1" x14ac:dyDescent="0.25">
      <c r="B368" s="129">
        <v>358</v>
      </c>
      <c r="C368" s="129" t="s">
        <v>1640</v>
      </c>
      <c r="D368" s="130">
        <v>1372184869</v>
      </c>
      <c r="E368" s="130" t="s">
        <v>376</v>
      </c>
      <c r="F368" s="131" t="s">
        <v>1910</v>
      </c>
      <c r="G368" s="132">
        <v>1756</v>
      </c>
      <c r="H368" s="133">
        <v>0</v>
      </c>
      <c r="I368" s="133">
        <v>0</v>
      </c>
      <c r="J368" s="133">
        <f t="shared" si="5"/>
        <v>1756</v>
      </c>
      <c r="K368" s="134"/>
    </row>
    <row r="369" spans="2:11" ht="25.5" hidden="1" x14ac:dyDescent="0.25">
      <c r="B369" s="129">
        <v>359</v>
      </c>
      <c r="C369" s="129" t="s">
        <v>1640</v>
      </c>
      <c r="D369" s="130">
        <v>986</v>
      </c>
      <c r="E369" s="130" t="s">
        <v>376</v>
      </c>
      <c r="F369" s="131" t="s">
        <v>1911</v>
      </c>
      <c r="G369" s="132">
        <v>1604.7</v>
      </c>
      <c r="H369" s="133">
        <v>165.3</v>
      </c>
      <c r="I369" s="133">
        <v>0</v>
      </c>
      <c r="J369" s="133">
        <f t="shared" si="5"/>
        <v>1770</v>
      </c>
      <c r="K369" s="134"/>
    </row>
    <row r="370" spans="2:11" ht="25.5" hidden="1" x14ac:dyDescent="0.25">
      <c r="B370" s="129">
        <v>360</v>
      </c>
      <c r="C370" s="129" t="s">
        <v>1640</v>
      </c>
      <c r="D370" s="130">
        <v>4728</v>
      </c>
      <c r="E370" s="130" t="s">
        <v>376</v>
      </c>
      <c r="F370" s="131" t="s">
        <v>1912</v>
      </c>
      <c r="G370" s="132">
        <v>1733.92</v>
      </c>
      <c r="H370" s="133">
        <v>57.08</v>
      </c>
      <c r="I370" s="133">
        <v>0</v>
      </c>
      <c r="J370" s="133">
        <f t="shared" si="5"/>
        <v>1791</v>
      </c>
      <c r="K370" s="134"/>
    </row>
    <row r="371" spans="2:11" ht="25.5" hidden="1" x14ac:dyDescent="0.25">
      <c r="B371" s="129">
        <v>361</v>
      </c>
      <c r="C371" s="129" t="s">
        <v>1640</v>
      </c>
      <c r="D371" s="130">
        <v>6070000006</v>
      </c>
      <c r="E371" s="130" t="s">
        <v>376</v>
      </c>
      <c r="F371" s="131" t="s">
        <v>1913</v>
      </c>
      <c r="G371" s="132">
        <v>1760.8</v>
      </c>
      <c r="H371" s="133">
        <v>53.2</v>
      </c>
      <c r="I371" s="133">
        <v>0</v>
      </c>
      <c r="J371" s="133">
        <f t="shared" si="5"/>
        <v>1814</v>
      </c>
      <c r="K371" s="134"/>
    </row>
    <row r="372" spans="2:11" ht="25.5" hidden="1" x14ac:dyDescent="0.25">
      <c r="B372" s="129">
        <v>362</v>
      </c>
      <c r="C372" s="129" t="s">
        <v>1640</v>
      </c>
      <c r="D372" s="130">
        <v>5192</v>
      </c>
      <c r="E372" s="130" t="s">
        <v>376</v>
      </c>
      <c r="F372" s="131" t="s">
        <v>1914</v>
      </c>
      <c r="G372" s="132">
        <v>1893.45</v>
      </c>
      <c r="H372" s="133">
        <v>-50.95</v>
      </c>
      <c r="I372" s="133">
        <v>-27.85</v>
      </c>
      <c r="J372" s="133">
        <f t="shared" si="5"/>
        <v>1814.65</v>
      </c>
      <c r="K372" s="134"/>
    </row>
    <row r="373" spans="2:11" ht="25.5" hidden="1" x14ac:dyDescent="0.25">
      <c r="B373" s="129">
        <v>363</v>
      </c>
      <c r="C373" s="129" t="s">
        <v>1640</v>
      </c>
      <c r="D373" s="130">
        <v>16752</v>
      </c>
      <c r="E373" s="130" t="s">
        <v>376</v>
      </c>
      <c r="F373" s="131" t="s">
        <v>1915</v>
      </c>
      <c r="G373" s="132">
        <v>1683.25</v>
      </c>
      <c r="H373" s="133">
        <v>58.519999999999996</v>
      </c>
      <c r="I373" s="133">
        <v>117.65</v>
      </c>
      <c r="J373" s="133">
        <f t="shared" si="5"/>
        <v>1859.42</v>
      </c>
      <c r="K373" s="134"/>
    </row>
    <row r="374" spans="2:11" ht="25.5" hidden="1" x14ac:dyDescent="0.25">
      <c r="B374" s="129">
        <v>364</v>
      </c>
      <c r="C374" s="129" t="s">
        <v>1640</v>
      </c>
      <c r="D374" s="130">
        <v>32438</v>
      </c>
      <c r="E374" s="130" t="s">
        <v>376</v>
      </c>
      <c r="F374" s="131" t="s">
        <v>1916</v>
      </c>
      <c r="G374" s="132">
        <v>1710.41</v>
      </c>
      <c r="H374" s="133">
        <v>201.11</v>
      </c>
      <c r="I374" s="133">
        <v>-49.52</v>
      </c>
      <c r="J374" s="133">
        <f t="shared" si="5"/>
        <v>1862</v>
      </c>
      <c r="K374" s="134"/>
    </row>
    <row r="375" spans="2:11" ht="25.5" hidden="1" x14ac:dyDescent="0.25">
      <c r="B375" s="129">
        <v>365</v>
      </c>
      <c r="C375" s="129" t="s">
        <v>1640</v>
      </c>
      <c r="D375" s="130">
        <v>20820</v>
      </c>
      <c r="E375" s="130" t="s">
        <v>376</v>
      </c>
      <c r="F375" s="131" t="s">
        <v>1917</v>
      </c>
      <c r="G375" s="132">
        <v>1660.8</v>
      </c>
      <c r="H375" s="133">
        <v>203.96</v>
      </c>
      <c r="I375" s="133">
        <v>0.24</v>
      </c>
      <c r="J375" s="133">
        <f t="shared" si="5"/>
        <v>1865</v>
      </c>
      <c r="K375" s="134"/>
    </row>
    <row r="376" spans="2:11" ht="25.5" hidden="1" x14ac:dyDescent="0.25">
      <c r="B376" s="129">
        <v>366</v>
      </c>
      <c r="C376" s="129" t="s">
        <v>1640</v>
      </c>
      <c r="D376" s="130" t="s">
        <v>1918</v>
      </c>
      <c r="E376" s="130" t="s">
        <v>376</v>
      </c>
      <c r="F376" s="131" t="s">
        <v>1919</v>
      </c>
      <c r="G376" s="132">
        <v>1682.22</v>
      </c>
      <c r="H376" s="133">
        <v>183.78</v>
      </c>
      <c r="I376" s="133">
        <v>0</v>
      </c>
      <c r="J376" s="133">
        <f t="shared" si="5"/>
        <v>1866</v>
      </c>
      <c r="K376" s="134"/>
    </row>
    <row r="377" spans="2:11" ht="25.5" hidden="1" x14ac:dyDescent="0.25">
      <c r="B377" s="129">
        <v>367</v>
      </c>
      <c r="C377" s="129" t="s">
        <v>1640</v>
      </c>
      <c r="D377" s="130">
        <v>17005</v>
      </c>
      <c r="E377" s="130" t="s">
        <v>376</v>
      </c>
      <c r="F377" s="131" t="s">
        <v>1920</v>
      </c>
      <c r="G377" s="132">
        <v>1709.69</v>
      </c>
      <c r="H377" s="133">
        <v>41.199999999999996</v>
      </c>
      <c r="I377" s="133">
        <v>121.11</v>
      </c>
      <c r="J377" s="133">
        <f t="shared" si="5"/>
        <v>1872</v>
      </c>
      <c r="K377" s="134"/>
    </row>
    <row r="378" spans="2:11" ht="25.5" hidden="1" x14ac:dyDescent="0.25">
      <c r="B378" s="129">
        <v>368</v>
      </c>
      <c r="C378" s="129" t="s">
        <v>1640</v>
      </c>
      <c r="D378" s="130">
        <v>17350</v>
      </c>
      <c r="E378" s="130" t="s">
        <v>376</v>
      </c>
      <c r="F378" s="131" t="s">
        <v>1921</v>
      </c>
      <c r="G378" s="132">
        <v>1689.01</v>
      </c>
      <c r="H378" s="133">
        <v>152.22000000000003</v>
      </c>
      <c r="I378" s="133">
        <v>34.770000000000003</v>
      </c>
      <c r="J378" s="133">
        <f t="shared" si="5"/>
        <v>1876</v>
      </c>
      <c r="K378" s="134"/>
    </row>
    <row r="379" spans="2:11" ht="25.5" hidden="1" x14ac:dyDescent="0.25">
      <c r="B379" s="129">
        <v>369</v>
      </c>
      <c r="C379" s="129" t="s">
        <v>1640</v>
      </c>
      <c r="D379" s="130">
        <v>27087</v>
      </c>
      <c r="E379" s="130" t="s">
        <v>376</v>
      </c>
      <c r="F379" s="131" t="s">
        <v>1922</v>
      </c>
      <c r="G379" s="132">
        <v>1669.99</v>
      </c>
      <c r="H379" s="133">
        <v>210.01</v>
      </c>
      <c r="I379" s="133">
        <v>0</v>
      </c>
      <c r="J379" s="133">
        <f t="shared" si="5"/>
        <v>1880</v>
      </c>
      <c r="K379" s="134"/>
    </row>
    <row r="380" spans="2:11" ht="25.5" hidden="1" x14ac:dyDescent="0.25">
      <c r="B380" s="129">
        <v>370</v>
      </c>
      <c r="C380" s="129" t="s">
        <v>1640</v>
      </c>
      <c r="D380" s="130">
        <v>19318</v>
      </c>
      <c r="E380" s="130" t="s">
        <v>376</v>
      </c>
      <c r="F380" s="131" t="s">
        <v>1923</v>
      </c>
      <c r="G380" s="132">
        <v>1685.86</v>
      </c>
      <c r="H380" s="133">
        <v>152.97999999999999</v>
      </c>
      <c r="I380" s="133">
        <v>60.16</v>
      </c>
      <c r="J380" s="133">
        <f t="shared" si="5"/>
        <v>1899</v>
      </c>
      <c r="K380" s="134"/>
    </row>
    <row r="381" spans="2:11" ht="25.5" hidden="1" x14ac:dyDescent="0.25">
      <c r="B381" s="129">
        <v>371</v>
      </c>
      <c r="C381" s="129" t="s">
        <v>1640</v>
      </c>
      <c r="D381" s="130">
        <v>5226</v>
      </c>
      <c r="E381" s="130" t="s">
        <v>376</v>
      </c>
      <c r="F381" s="131" t="s">
        <v>1924</v>
      </c>
      <c r="G381" s="132">
        <v>1705.3</v>
      </c>
      <c r="H381" s="133">
        <v>201.7</v>
      </c>
      <c r="I381" s="133">
        <v>0</v>
      </c>
      <c r="J381" s="133">
        <f t="shared" si="5"/>
        <v>1907</v>
      </c>
      <c r="K381" s="134"/>
    </row>
    <row r="382" spans="2:11" ht="25.5" hidden="1" x14ac:dyDescent="0.25">
      <c r="B382" s="129">
        <v>372</v>
      </c>
      <c r="C382" s="129" t="s">
        <v>1640</v>
      </c>
      <c r="D382" s="130">
        <v>3106</v>
      </c>
      <c r="E382" s="130" t="s">
        <v>376</v>
      </c>
      <c r="F382" s="131" t="s">
        <v>1925</v>
      </c>
      <c r="G382" s="132">
        <v>1704.18</v>
      </c>
      <c r="H382" s="133">
        <v>203.82</v>
      </c>
      <c r="I382" s="133">
        <v>0</v>
      </c>
      <c r="J382" s="133">
        <f t="shared" si="5"/>
        <v>1908</v>
      </c>
      <c r="K382" s="134"/>
    </row>
    <row r="383" spans="2:11" ht="25.5" hidden="1" x14ac:dyDescent="0.25">
      <c r="B383" s="129">
        <v>373</v>
      </c>
      <c r="C383" s="129" t="s">
        <v>1640</v>
      </c>
      <c r="D383" s="130" t="s">
        <v>713</v>
      </c>
      <c r="E383" s="130" t="s">
        <v>376</v>
      </c>
      <c r="F383" s="131" t="s">
        <v>1926</v>
      </c>
      <c r="G383" s="132">
        <v>1819.96</v>
      </c>
      <c r="H383" s="133">
        <v>28.89</v>
      </c>
      <c r="I383" s="133">
        <v>62.15</v>
      </c>
      <c r="J383" s="133">
        <f t="shared" si="5"/>
        <v>1911.0000000000002</v>
      </c>
      <c r="K383" s="134"/>
    </row>
    <row r="384" spans="2:11" ht="25.5" hidden="1" x14ac:dyDescent="0.25">
      <c r="B384" s="129">
        <v>374</v>
      </c>
      <c r="C384" s="129" t="s">
        <v>1640</v>
      </c>
      <c r="D384" s="130">
        <v>32600</v>
      </c>
      <c r="E384" s="130" t="s">
        <v>376</v>
      </c>
      <c r="F384" s="131" t="s">
        <v>1927</v>
      </c>
      <c r="G384" s="132">
        <v>1724.72</v>
      </c>
      <c r="H384" s="133">
        <v>201.63</v>
      </c>
      <c r="I384" s="133">
        <v>1.65</v>
      </c>
      <c r="J384" s="133">
        <f t="shared" si="5"/>
        <v>1928</v>
      </c>
      <c r="K384" s="134"/>
    </row>
    <row r="385" spans="2:11" ht="25.5" hidden="1" x14ac:dyDescent="0.25">
      <c r="B385" s="129">
        <v>375</v>
      </c>
      <c r="C385" s="129" t="s">
        <v>1640</v>
      </c>
      <c r="D385" s="130">
        <v>3419</v>
      </c>
      <c r="E385" s="130" t="s">
        <v>376</v>
      </c>
      <c r="F385" s="131" t="s">
        <v>1928</v>
      </c>
      <c r="G385" s="132">
        <v>1848.16</v>
      </c>
      <c r="H385" s="133">
        <v>127.72</v>
      </c>
      <c r="I385" s="133">
        <v>-19.88</v>
      </c>
      <c r="J385" s="133">
        <f t="shared" si="5"/>
        <v>1956</v>
      </c>
      <c r="K385" s="134"/>
    </row>
    <row r="386" spans="2:11" ht="25.5" hidden="1" x14ac:dyDescent="0.25">
      <c r="B386" s="129">
        <v>376</v>
      </c>
      <c r="C386" s="129" t="s">
        <v>1640</v>
      </c>
      <c r="D386" s="130">
        <v>2576</v>
      </c>
      <c r="E386" s="130" t="s">
        <v>376</v>
      </c>
      <c r="F386" s="131" t="s">
        <v>1929</v>
      </c>
      <c r="G386" s="132">
        <v>1758.13</v>
      </c>
      <c r="H386" s="133">
        <v>203.71</v>
      </c>
      <c r="I386" s="133">
        <v>12.16</v>
      </c>
      <c r="J386" s="133">
        <f t="shared" si="5"/>
        <v>1974.0000000000002</v>
      </c>
      <c r="K386" s="134"/>
    </row>
    <row r="387" spans="2:11" ht="25.5" hidden="1" x14ac:dyDescent="0.25">
      <c r="B387" s="129">
        <v>377</v>
      </c>
      <c r="C387" s="129" t="s">
        <v>1640</v>
      </c>
      <c r="D387" s="130" t="s">
        <v>1930</v>
      </c>
      <c r="E387" s="130" t="s">
        <v>376</v>
      </c>
      <c r="F387" s="131" t="s">
        <v>1899</v>
      </c>
      <c r="G387" s="132">
        <v>1922.9699999999998</v>
      </c>
      <c r="H387" s="133">
        <v>49.12</v>
      </c>
      <c r="I387" s="133">
        <v>38.909999999999997</v>
      </c>
      <c r="J387" s="133">
        <f t="shared" si="5"/>
        <v>2010.9999999999998</v>
      </c>
      <c r="K387" s="134"/>
    </row>
    <row r="388" spans="2:11" ht="25.5" hidden="1" x14ac:dyDescent="0.25">
      <c r="B388" s="129">
        <v>378</v>
      </c>
      <c r="C388" s="129" t="s">
        <v>1640</v>
      </c>
      <c r="D388" s="130">
        <v>5565</v>
      </c>
      <c r="E388" s="130" t="s">
        <v>376</v>
      </c>
      <c r="F388" s="131" t="s">
        <v>1931</v>
      </c>
      <c r="G388" s="132">
        <v>1829.18</v>
      </c>
      <c r="H388" s="133">
        <v>198.82</v>
      </c>
      <c r="I388" s="133">
        <v>0</v>
      </c>
      <c r="J388" s="133">
        <f t="shared" si="5"/>
        <v>2028</v>
      </c>
      <c r="K388" s="134"/>
    </row>
    <row r="389" spans="2:11" ht="25.5" hidden="1" x14ac:dyDescent="0.25">
      <c r="B389" s="129">
        <v>379</v>
      </c>
      <c r="C389" s="129" t="s">
        <v>1640</v>
      </c>
      <c r="D389" s="130">
        <v>16146</v>
      </c>
      <c r="E389" s="130" t="s">
        <v>376</v>
      </c>
      <c r="F389" s="131" t="s">
        <v>1932</v>
      </c>
      <c r="G389" s="132">
        <v>1932.31</v>
      </c>
      <c r="H389" s="133">
        <v>12.2</v>
      </c>
      <c r="I389" s="133">
        <v>127.49</v>
      </c>
      <c r="J389" s="133">
        <f t="shared" si="5"/>
        <v>2072</v>
      </c>
      <c r="K389" s="134"/>
    </row>
    <row r="390" spans="2:11" ht="25.5" hidden="1" x14ac:dyDescent="0.25">
      <c r="B390" s="129">
        <v>380</v>
      </c>
      <c r="C390" s="129" t="s">
        <v>1640</v>
      </c>
      <c r="D390" s="130">
        <v>1449</v>
      </c>
      <c r="E390" s="130" t="s">
        <v>376</v>
      </c>
      <c r="F390" s="131" t="s">
        <v>1893</v>
      </c>
      <c r="G390" s="132">
        <v>1907.28</v>
      </c>
      <c r="H390" s="133">
        <v>176.72</v>
      </c>
      <c r="I390" s="133">
        <v>0</v>
      </c>
      <c r="J390" s="133">
        <f t="shared" si="5"/>
        <v>2084</v>
      </c>
      <c r="K390" s="134"/>
    </row>
    <row r="391" spans="2:11" ht="25.5" hidden="1" x14ac:dyDescent="0.25">
      <c r="B391" s="129">
        <v>381</v>
      </c>
      <c r="C391" s="129" t="s">
        <v>1640</v>
      </c>
      <c r="D391" s="130">
        <v>25596</v>
      </c>
      <c r="E391" s="130" t="s">
        <v>376</v>
      </c>
      <c r="F391" s="131" t="s">
        <v>1933</v>
      </c>
      <c r="G391" s="132">
        <v>1971.94</v>
      </c>
      <c r="H391" s="133">
        <v>56.34</v>
      </c>
      <c r="I391" s="133">
        <v>90.72</v>
      </c>
      <c r="J391" s="133">
        <f t="shared" si="5"/>
        <v>2119</v>
      </c>
      <c r="K391" s="134"/>
    </row>
    <row r="392" spans="2:11" ht="25.5" hidden="1" x14ac:dyDescent="0.25">
      <c r="B392" s="129">
        <v>382</v>
      </c>
      <c r="C392" s="129" t="s">
        <v>1640</v>
      </c>
      <c r="D392" s="130">
        <v>2273</v>
      </c>
      <c r="E392" s="130" t="s">
        <v>376</v>
      </c>
      <c r="F392" s="131" t="s">
        <v>1934</v>
      </c>
      <c r="G392" s="132">
        <v>1938.51</v>
      </c>
      <c r="H392" s="133">
        <v>187.49</v>
      </c>
      <c r="I392" s="133">
        <v>0</v>
      </c>
      <c r="J392" s="133">
        <f t="shared" si="5"/>
        <v>2126</v>
      </c>
      <c r="K392" s="134"/>
    </row>
    <row r="393" spans="2:11" ht="25.5" hidden="1" x14ac:dyDescent="0.25">
      <c r="B393" s="129">
        <v>383</v>
      </c>
      <c r="C393" s="129" t="s">
        <v>1640</v>
      </c>
      <c r="D393" s="130">
        <v>49056</v>
      </c>
      <c r="E393" s="130" t="s">
        <v>376</v>
      </c>
      <c r="F393" s="131" t="s">
        <v>1935</v>
      </c>
      <c r="G393" s="132">
        <v>2058.09</v>
      </c>
      <c r="H393" s="133">
        <v>109.91</v>
      </c>
      <c r="I393" s="133">
        <v>0</v>
      </c>
      <c r="J393" s="133">
        <f t="shared" si="5"/>
        <v>2168</v>
      </c>
      <c r="K393" s="134"/>
    </row>
    <row r="394" spans="2:11" ht="25.5" hidden="1" x14ac:dyDescent="0.25">
      <c r="B394" s="129">
        <v>384</v>
      </c>
      <c r="C394" s="129" t="s">
        <v>1640</v>
      </c>
      <c r="D394" s="130">
        <v>28673</v>
      </c>
      <c r="E394" s="130" t="s">
        <v>376</v>
      </c>
      <c r="F394" s="131" t="s">
        <v>1936</v>
      </c>
      <c r="G394" s="132">
        <v>1925.16</v>
      </c>
      <c r="H394" s="133">
        <v>268.35000000000002</v>
      </c>
      <c r="I394" s="133">
        <v>4.49</v>
      </c>
      <c r="J394" s="133">
        <f t="shared" si="5"/>
        <v>2198</v>
      </c>
      <c r="K394" s="134"/>
    </row>
    <row r="395" spans="2:11" ht="25.5" hidden="1" x14ac:dyDescent="0.25">
      <c r="B395" s="129">
        <v>385</v>
      </c>
      <c r="C395" s="129" t="s">
        <v>1640</v>
      </c>
      <c r="D395" s="130">
        <v>2302</v>
      </c>
      <c r="E395" s="130" t="s">
        <v>376</v>
      </c>
      <c r="F395" s="131" t="s">
        <v>1937</v>
      </c>
      <c r="G395" s="132">
        <v>1992.36</v>
      </c>
      <c r="H395" s="133">
        <v>213.64</v>
      </c>
      <c r="I395" s="133">
        <v>0</v>
      </c>
      <c r="J395" s="133">
        <f t="shared" si="5"/>
        <v>2206</v>
      </c>
      <c r="K395" s="134"/>
    </row>
    <row r="396" spans="2:11" ht="25.5" hidden="1" x14ac:dyDescent="0.25">
      <c r="B396" s="129">
        <v>386</v>
      </c>
      <c r="C396" s="129" t="s">
        <v>1640</v>
      </c>
      <c r="D396" s="130">
        <v>3108</v>
      </c>
      <c r="E396" s="130" t="s">
        <v>376</v>
      </c>
      <c r="F396" s="131" t="s">
        <v>1938</v>
      </c>
      <c r="G396" s="132">
        <v>1955.25</v>
      </c>
      <c r="H396" s="133">
        <v>270.75</v>
      </c>
      <c r="I396" s="133">
        <v>0</v>
      </c>
      <c r="J396" s="133">
        <f t="shared" ref="J396:J459" si="6">G396+H396+I396</f>
        <v>2226</v>
      </c>
      <c r="K396" s="134"/>
    </row>
    <row r="397" spans="2:11" ht="25.5" hidden="1" x14ac:dyDescent="0.25">
      <c r="B397" s="129">
        <v>387</v>
      </c>
      <c r="C397" s="129" t="s">
        <v>1640</v>
      </c>
      <c r="D397" s="130">
        <v>4450190327</v>
      </c>
      <c r="E397" s="130" t="s">
        <v>376</v>
      </c>
      <c r="F397" s="131" t="s">
        <v>1939</v>
      </c>
      <c r="G397" s="132">
        <v>2052.14</v>
      </c>
      <c r="H397" s="133">
        <v>170.77</v>
      </c>
      <c r="I397" s="133">
        <v>23.09</v>
      </c>
      <c r="J397" s="133">
        <f t="shared" si="6"/>
        <v>2246</v>
      </c>
      <c r="K397" s="134"/>
    </row>
    <row r="398" spans="2:11" ht="25.5" hidden="1" x14ac:dyDescent="0.25">
      <c r="B398" s="129">
        <v>388</v>
      </c>
      <c r="C398" s="129" t="s">
        <v>1640</v>
      </c>
      <c r="D398" s="130">
        <v>1983</v>
      </c>
      <c r="E398" s="130" t="s">
        <v>376</v>
      </c>
      <c r="F398" s="131" t="s">
        <v>1940</v>
      </c>
      <c r="G398" s="132">
        <v>2008.53</v>
      </c>
      <c r="H398" s="133">
        <v>188.2</v>
      </c>
      <c r="I398" s="133">
        <v>49.27</v>
      </c>
      <c r="J398" s="133">
        <f t="shared" si="6"/>
        <v>2246</v>
      </c>
      <c r="K398" s="134"/>
    </row>
    <row r="399" spans="2:11" ht="25.5" hidden="1" x14ac:dyDescent="0.25">
      <c r="B399" s="129">
        <v>389</v>
      </c>
      <c r="C399" s="129" t="s">
        <v>1640</v>
      </c>
      <c r="D399" s="130">
        <v>2846</v>
      </c>
      <c r="E399" s="130" t="s">
        <v>376</v>
      </c>
      <c r="F399" s="131" t="s">
        <v>1941</v>
      </c>
      <c r="G399" s="132">
        <v>2011.91</v>
      </c>
      <c r="H399" s="133">
        <v>235.09</v>
      </c>
      <c r="I399" s="133">
        <v>0</v>
      </c>
      <c r="J399" s="133">
        <f t="shared" si="6"/>
        <v>2247</v>
      </c>
      <c r="K399" s="134"/>
    </row>
    <row r="400" spans="2:11" ht="25.5" hidden="1" x14ac:dyDescent="0.25">
      <c r="B400" s="129">
        <v>390</v>
      </c>
      <c r="C400" s="129" t="s">
        <v>1640</v>
      </c>
      <c r="D400" s="130">
        <v>16242</v>
      </c>
      <c r="E400" s="130" t="s">
        <v>376</v>
      </c>
      <c r="F400" s="131" t="s">
        <v>1942</v>
      </c>
      <c r="G400" s="132">
        <v>2105.94</v>
      </c>
      <c r="H400" s="133">
        <v>53.56</v>
      </c>
      <c r="I400" s="133">
        <v>98.5</v>
      </c>
      <c r="J400" s="133">
        <f t="shared" si="6"/>
        <v>2258</v>
      </c>
      <c r="K400" s="134"/>
    </row>
    <row r="401" spans="2:11" ht="25.5" hidden="1" x14ac:dyDescent="0.25">
      <c r="B401" s="129">
        <v>391</v>
      </c>
      <c r="C401" s="129" t="s">
        <v>1640</v>
      </c>
      <c r="D401" s="130">
        <v>3817</v>
      </c>
      <c r="E401" s="130" t="s">
        <v>376</v>
      </c>
      <c r="F401" s="131" t="s">
        <v>1943</v>
      </c>
      <c r="G401" s="132">
        <v>2011.09</v>
      </c>
      <c r="H401" s="133">
        <v>188.51</v>
      </c>
      <c r="I401" s="133">
        <v>63.4</v>
      </c>
      <c r="J401" s="133">
        <f t="shared" si="6"/>
        <v>2263</v>
      </c>
      <c r="K401" s="134"/>
    </row>
    <row r="402" spans="2:11" ht="25.5" hidden="1" x14ac:dyDescent="0.25">
      <c r="B402" s="129">
        <v>392</v>
      </c>
      <c r="C402" s="129" t="s">
        <v>1640</v>
      </c>
      <c r="D402" s="130">
        <v>3135</v>
      </c>
      <c r="E402" s="130" t="s">
        <v>376</v>
      </c>
      <c r="F402" s="131" t="s">
        <v>1944</v>
      </c>
      <c r="G402" s="132">
        <v>1973.9</v>
      </c>
      <c r="H402" s="133">
        <v>291.10000000000002</v>
      </c>
      <c r="I402" s="133">
        <v>0</v>
      </c>
      <c r="J402" s="133">
        <f t="shared" si="6"/>
        <v>2265</v>
      </c>
      <c r="K402" s="134"/>
    </row>
    <row r="403" spans="2:11" ht="25.5" hidden="1" x14ac:dyDescent="0.25">
      <c r="B403" s="129">
        <v>393</v>
      </c>
      <c r="C403" s="129" t="s">
        <v>1640</v>
      </c>
      <c r="D403" s="130" t="s">
        <v>1945</v>
      </c>
      <c r="E403" s="130" t="s">
        <v>376</v>
      </c>
      <c r="F403" s="131" t="s">
        <v>1946</v>
      </c>
      <c r="G403" s="132">
        <v>2197.67</v>
      </c>
      <c r="H403" s="133">
        <v>71.330000000000013</v>
      </c>
      <c r="I403" s="133">
        <v>0</v>
      </c>
      <c r="J403" s="133">
        <f t="shared" si="6"/>
        <v>2269</v>
      </c>
      <c r="K403" s="134"/>
    </row>
    <row r="404" spans="2:11" ht="25.5" hidden="1" x14ac:dyDescent="0.25">
      <c r="B404" s="129">
        <v>394</v>
      </c>
      <c r="C404" s="129" t="s">
        <v>1640</v>
      </c>
      <c r="D404" s="130">
        <v>1981</v>
      </c>
      <c r="E404" s="130" t="s">
        <v>376</v>
      </c>
      <c r="F404" s="131" t="s">
        <v>1947</v>
      </c>
      <c r="G404" s="132">
        <v>1943.97</v>
      </c>
      <c r="H404" s="133">
        <v>330.03</v>
      </c>
      <c r="I404" s="133">
        <v>0</v>
      </c>
      <c r="J404" s="133">
        <f t="shared" si="6"/>
        <v>2274</v>
      </c>
      <c r="K404" s="134"/>
    </row>
    <row r="405" spans="2:11" ht="25.5" hidden="1" x14ac:dyDescent="0.25">
      <c r="B405" s="129">
        <v>395</v>
      </c>
      <c r="C405" s="129" t="s">
        <v>1640</v>
      </c>
      <c r="D405" s="130">
        <v>2533</v>
      </c>
      <c r="E405" s="130" t="s">
        <v>376</v>
      </c>
      <c r="F405" s="131" t="s">
        <v>1948</v>
      </c>
      <c r="G405" s="132">
        <v>2037.52</v>
      </c>
      <c r="H405" s="133">
        <v>262.48</v>
      </c>
      <c r="I405" s="133">
        <v>0</v>
      </c>
      <c r="J405" s="133">
        <f t="shared" si="6"/>
        <v>2300</v>
      </c>
      <c r="K405" s="134"/>
    </row>
    <row r="406" spans="2:11" ht="25.5" hidden="1" x14ac:dyDescent="0.25">
      <c r="B406" s="129">
        <v>396</v>
      </c>
      <c r="C406" s="129" t="s">
        <v>1640</v>
      </c>
      <c r="D406" s="130">
        <v>375</v>
      </c>
      <c r="E406" s="130" t="s">
        <v>376</v>
      </c>
      <c r="F406" s="131" t="s">
        <v>1949</v>
      </c>
      <c r="G406" s="132">
        <v>2028.3</v>
      </c>
      <c r="H406" s="133">
        <v>257.22000000000003</v>
      </c>
      <c r="I406" s="133">
        <v>15.48</v>
      </c>
      <c r="J406" s="133">
        <f t="shared" si="6"/>
        <v>2301</v>
      </c>
      <c r="K406" s="134"/>
    </row>
    <row r="407" spans="2:11" ht="25.5" hidden="1" x14ac:dyDescent="0.25">
      <c r="B407" s="129">
        <v>397</v>
      </c>
      <c r="C407" s="129" t="s">
        <v>1640</v>
      </c>
      <c r="D407" s="130">
        <v>3140</v>
      </c>
      <c r="E407" s="130" t="s">
        <v>376</v>
      </c>
      <c r="F407" s="131" t="s">
        <v>1950</v>
      </c>
      <c r="G407" s="132">
        <v>1794.97</v>
      </c>
      <c r="H407" s="133">
        <v>525.03</v>
      </c>
      <c r="I407" s="133">
        <v>0</v>
      </c>
      <c r="J407" s="133">
        <f t="shared" si="6"/>
        <v>2320</v>
      </c>
      <c r="K407" s="134"/>
    </row>
    <row r="408" spans="2:11" ht="25.5" hidden="1" x14ac:dyDescent="0.25">
      <c r="B408" s="129">
        <v>398</v>
      </c>
      <c r="C408" s="129" t="s">
        <v>1640</v>
      </c>
      <c r="D408" s="130" t="s">
        <v>1951</v>
      </c>
      <c r="E408" s="130" t="s">
        <v>376</v>
      </c>
      <c r="F408" s="131" t="s">
        <v>1656</v>
      </c>
      <c r="G408" s="132">
        <v>2247.8500000000004</v>
      </c>
      <c r="H408" s="133">
        <v>80.150000000000006</v>
      </c>
      <c r="I408" s="133">
        <v>0</v>
      </c>
      <c r="J408" s="133">
        <f t="shared" si="6"/>
        <v>2328.0000000000005</v>
      </c>
      <c r="K408" s="134"/>
    </row>
    <row r="409" spans="2:11" ht="25.5" hidden="1" x14ac:dyDescent="0.25">
      <c r="B409" s="129">
        <v>399</v>
      </c>
      <c r="C409" s="129" t="s">
        <v>1640</v>
      </c>
      <c r="D409" s="130">
        <v>1998</v>
      </c>
      <c r="E409" s="130" t="s">
        <v>376</v>
      </c>
      <c r="F409" s="131" t="s">
        <v>1952</v>
      </c>
      <c r="G409" s="132">
        <v>2130.4899999999998</v>
      </c>
      <c r="H409" s="133">
        <v>144.01999999999998</v>
      </c>
      <c r="I409" s="133">
        <v>55.49</v>
      </c>
      <c r="J409" s="133">
        <f t="shared" si="6"/>
        <v>2329.9999999999995</v>
      </c>
      <c r="K409" s="134"/>
    </row>
    <row r="410" spans="2:11" ht="25.5" hidden="1" x14ac:dyDescent="0.25">
      <c r="B410" s="129">
        <v>400</v>
      </c>
      <c r="C410" s="129" t="s">
        <v>1640</v>
      </c>
      <c r="D410" s="130">
        <v>3171</v>
      </c>
      <c r="E410" s="130" t="s">
        <v>376</v>
      </c>
      <c r="F410" s="131" t="s">
        <v>1953</v>
      </c>
      <c r="G410" s="132">
        <v>2147.0100000000002</v>
      </c>
      <c r="H410" s="133">
        <v>186.98999999999998</v>
      </c>
      <c r="I410" s="133">
        <v>0</v>
      </c>
      <c r="J410" s="133">
        <f t="shared" si="6"/>
        <v>2334</v>
      </c>
      <c r="K410" s="134"/>
    </row>
    <row r="411" spans="2:11" ht="25.5" hidden="1" x14ac:dyDescent="0.25">
      <c r="B411" s="129">
        <v>401</v>
      </c>
      <c r="C411" s="129" t="s">
        <v>1640</v>
      </c>
      <c r="D411" s="130">
        <v>2456</v>
      </c>
      <c r="E411" s="130" t="s">
        <v>376</v>
      </c>
      <c r="F411" s="131" t="s">
        <v>1954</v>
      </c>
      <c r="G411" s="132">
        <v>2353.6</v>
      </c>
      <c r="H411" s="133">
        <v>0</v>
      </c>
      <c r="I411" s="133">
        <v>0</v>
      </c>
      <c r="J411" s="133">
        <f t="shared" si="6"/>
        <v>2353.6</v>
      </c>
      <c r="K411" s="134"/>
    </row>
    <row r="412" spans="2:11" ht="25.5" hidden="1" x14ac:dyDescent="0.25">
      <c r="B412" s="129">
        <v>402</v>
      </c>
      <c r="C412" s="129" t="s">
        <v>1640</v>
      </c>
      <c r="D412" s="130" t="s">
        <v>1955</v>
      </c>
      <c r="E412" s="130" t="s">
        <v>376</v>
      </c>
      <c r="F412" s="131" t="s">
        <v>1956</v>
      </c>
      <c r="G412" s="132">
        <v>2232.1999999999998</v>
      </c>
      <c r="H412" s="133">
        <v>133.79999999999998</v>
      </c>
      <c r="I412" s="133">
        <v>0</v>
      </c>
      <c r="J412" s="133">
        <f t="shared" si="6"/>
        <v>2366</v>
      </c>
      <c r="K412" s="134"/>
    </row>
    <row r="413" spans="2:11" ht="25.5" hidden="1" x14ac:dyDescent="0.25">
      <c r="B413" s="129">
        <v>403</v>
      </c>
      <c r="C413" s="129" t="s">
        <v>1640</v>
      </c>
      <c r="D413" s="130" t="s">
        <v>1957</v>
      </c>
      <c r="E413" s="130" t="s">
        <v>376</v>
      </c>
      <c r="F413" s="131" t="s">
        <v>1958</v>
      </c>
      <c r="G413" s="132">
        <v>2312.31</v>
      </c>
      <c r="H413" s="133">
        <v>61.69</v>
      </c>
      <c r="I413" s="133">
        <v>0</v>
      </c>
      <c r="J413" s="133">
        <f t="shared" si="6"/>
        <v>2374</v>
      </c>
      <c r="K413" s="134"/>
    </row>
    <row r="414" spans="2:11" ht="25.5" hidden="1" x14ac:dyDescent="0.25">
      <c r="B414" s="129">
        <v>404</v>
      </c>
      <c r="C414" s="129" t="s">
        <v>1640</v>
      </c>
      <c r="D414" s="130">
        <v>1994</v>
      </c>
      <c r="E414" s="130" t="s">
        <v>376</v>
      </c>
      <c r="F414" s="131" t="s">
        <v>1959</v>
      </c>
      <c r="G414" s="132">
        <v>2073.0700000000002</v>
      </c>
      <c r="H414" s="133">
        <v>260.48</v>
      </c>
      <c r="I414" s="133">
        <v>56.45</v>
      </c>
      <c r="J414" s="133">
        <f t="shared" si="6"/>
        <v>2390</v>
      </c>
      <c r="K414" s="134"/>
    </row>
    <row r="415" spans="2:11" ht="25.5" hidden="1" x14ac:dyDescent="0.25">
      <c r="B415" s="129">
        <v>405</v>
      </c>
      <c r="C415" s="129" t="s">
        <v>1640</v>
      </c>
      <c r="D415" s="130">
        <v>6288</v>
      </c>
      <c r="E415" s="130" t="s">
        <v>376</v>
      </c>
      <c r="F415" s="131" t="s">
        <v>1960</v>
      </c>
      <c r="G415" s="132">
        <v>2144.3000000000002</v>
      </c>
      <c r="H415" s="133">
        <v>267.48</v>
      </c>
      <c r="I415" s="133">
        <v>-16.78</v>
      </c>
      <c r="J415" s="133">
        <f t="shared" si="6"/>
        <v>2395</v>
      </c>
      <c r="K415" s="134"/>
    </row>
    <row r="416" spans="2:11" ht="25.5" hidden="1" x14ac:dyDescent="0.25">
      <c r="B416" s="129">
        <v>406</v>
      </c>
      <c r="C416" s="129" t="s">
        <v>1640</v>
      </c>
      <c r="D416" s="130">
        <v>5178</v>
      </c>
      <c r="E416" s="130" t="s">
        <v>376</v>
      </c>
      <c r="F416" s="131" t="s">
        <v>1961</v>
      </c>
      <c r="G416" s="132">
        <v>2228.42</v>
      </c>
      <c r="H416" s="133">
        <v>250.58</v>
      </c>
      <c r="I416" s="133">
        <v>0</v>
      </c>
      <c r="J416" s="133">
        <f t="shared" si="6"/>
        <v>2479</v>
      </c>
      <c r="K416" s="134"/>
    </row>
    <row r="417" spans="2:11" ht="25.5" hidden="1" x14ac:dyDescent="0.25">
      <c r="B417" s="129">
        <v>407</v>
      </c>
      <c r="C417" s="129" t="s">
        <v>1640</v>
      </c>
      <c r="D417" s="130">
        <v>507</v>
      </c>
      <c r="E417" s="130" t="s">
        <v>376</v>
      </c>
      <c r="F417" s="131" t="s">
        <v>1962</v>
      </c>
      <c r="G417" s="132">
        <v>2200.5300000000002</v>
      </c>
      <c r="H417" s="133">
        <v>283.47000000000003</v>
      </c>
      <c r="I417" s="133">
        <v>0</v>
      </c>
      <c r="J417" s="133">
        <f t="shared" si="6"/>
        <v>2484</v>
      </c>
      <c r="K417" s="134"/>
    </row>
    <row r="418" spans="2:11" ht="25.5" hidden="1" x14ac:dyDescent="0.25">
      <c r="B418" s="129">
        <v>408</v>
      </c>
      <c r="C418" s="129" t="s">
        <v>1640</v>
      </c>
      <c r="D418" s="130">
        <v>1877</v>
      </c>
      <c r="E418" s="130" t="s">
        <v>376</v>
      </c>
      <c r="F418" s="131" t="s">
        <v>1963</v>
      </c>
      <c r="G418" s="132">
        <v>2151.15</v>
      </c>
      <c r="H418" s="133">
        <v>368.85</v>
      </c>
      <c r="I418" s="133">
        <v>0</v>
      </c>
      <c r="J418" s="133">
        <f t="shared" si="6"/>
        <v>2520</v>
      </c>
      <c r="K418" s="134"/>
    </row>
    <row r="419" spans="2:11" ht="25.5" hidden="1" x14ac:dyDescent="0.25">
      <c r="B419" s="129">
        <v>409</v>
      </c>
      <c r="C419" s="129" t="s">
        <v>1640</v>
      </c>
      <c r="D419" s="130">
        <v>31402</v>
      </c>
      <c r="E419" s="130" t="s">
        <v>376</v>
      </c>
      <c r="F419" s="131" t="s">
        <v>1964</v>
      </c>
      <c r="G419" s="132">
        <v>2285.16</v>
      </c>
      <c r="H419" s="133">
        <v>132.06</v>
      </c>
      <c r="I419" s="133">
        <v>128.78</v>
      </c>
      <c r="J419" s="133">
        <f t="shared" si="6"/>
        <v>2546</v>
      </c>
      <c r="K419" s="134"/>
    </row>
    <row r="420" spans="2:11" ht="25.5" hidden="1" x14ac:dyDescent="0.25">
      <c r="B420" s="129">
        <v>410</v>
      </c>
      <c r="C420" s="129" t="s">
        <v>1640</v>
      </c>
      <c r="D420" s="130">
        <v>4606079497</v>
      </c>
      <c r="E420" s="130" t="s">
        <v>376</v>
      </c>
      <c r="F420" s="131" t="s">
        <v>1965</v>
      </c>
      <c r="G420" s="132">
        <v>2218.39</v>
      </c>
      <c r="H420" s="133">
        <v>333.97</v>
      </c>
      <c r="I420" s="133">
        <v>19.64</v>
      </c>
      <c r="J420" s="133">
        <f t="shared" si="6"/>
        <v>2571.9999999999995</v>
      </c>
      <c r="K420" s="134"/>
    </row>
    <row r="421" spans="2:11" ht="25.5" hidden="1" x14ac:dyDescent="0.25">
      <c r="B421" s="129">
        <v>411</v>
      </c>
      <c r="C421" s="129" t="s">
        <v>1640</v>
      </c>
      <c r="D421" s="130">
        <v>664</v>
      </c>
      <c r="E421" s="130" t="s">
        <v>376</v>
      </c>
      <c r="F421" s="131" t="s">
        <v>1966</v>
      </c>
      <c r="G421" s="132">
        <v>2278.59</v>
      </c>
      <c r="H421" s="133">
        <v>299.41000000000003</v>
      </c>
      <c r="I421" s="133">
        <v>0</v>
      </c>
      <c r="J421" s="133">
        <f t="shared" si="6"/>
        <v>2578</v>
      </c>
      <c r="K421" s="134"/>
    </row>
    <row r="422" spans="2:11" ht="25.5" hidden="1" x14ac:dyDescent="0.25">
      <c r="B422" s="129">
        <v>412</v>
      </c>
      <c r="C422" s="129" t="s">
        <v>1640</v>
      </c>
      <c r="D422" s="130">
        <v>3776</v>
      </c>
      <c r="E422" s="130" t="s">
        <v>376</v>
      </c>
      <c r="F422" s="131" t="s">
        <v>1967</v>
      </c>
      <c r="G422" s="132">
        <v>2326.9699999999998</v>
      </c>
      <c r="H422" s="133">
        <v>278.03000000000003</v>
      </c>
      <c r="I422" s="133">
        <v>0</v>
      </c>
      <c r="J422" s="133">
        <f t="shared" si="6"/>
        <v>2605</v>
      </c>
      <c r="K422" s="134"/>
    </row>
    <row r="423" spans="2:11" ht="25.5" hidden="1" x14ac:dyDescent="0.25">
      <c r="B423" s="129">
        <v>413</v>
      </c>
      <c r="C423" s="129" t="s">
        <v>1640</v>
      </c>
      <c r="D423" s="130" t="s">
        <v>1968</v>
      </c>
      <c r="E423" s="130" t="s">
        <v>376</v>
      </c>
      <c r="F423" s="131" t="s">
        <v>1969</v>
      </c>
      <c r="G423" s="132">
        <v>2328.42</v>
      </c>
      <c r="H423" s="133">
        <v>281.58</v>
      </c>
      <c r="I423" s="133">
        <v>0</v>
      </c>
      <c r="J423" s="133">
        <f t="shared" si="6"/>
        <v>2610</v>
      </c>
      <c r="K423" s="134"/>
    </row>
    <row r="424" spans="2:11" ht="25.5" hidden="1" x14ac:dyDescent="0.25">
      <c r="B424" s="129">
        <v>414</v>
      </c>
      <c r="C424" s="129" t="s">
        <v>1640</v>
      </c>
      <c r="D424" s="130">
        <v>2457</v>
      </c>
      <c r="E424" s="130" t="s">
        <v>376</v>
      </c>
      <c r="F424" s="131" t="s">
        <v>1970</v>
      </c>
      <c r="G424" s="132">
        <v>2332.94</v>
      </c>
      <c r="H424" s="133">
        <v>284.06</v>
      </c>
      <c r="I424" s="133">
        <v>0</v>
      </c>
      <c r="J424" s="133">
        <f t="shared" si="6"/>
        <v>2617</v>
      </c>
      <c r="K424" s="134"/>
    </row>
    <row r="425" spans="2:11" ht="25.5" hidden="1" x14ac:dyDescent="0.25">
      <c r="B425" s="129">
        <v>415</v>
      </c>
      <c r="C425" s="129" t="s">
        <v>1640</v>
      </c>
      <c r="D425" s="130">
        <v>17083</v>
      </c>
      <c r="E425" s="130" t="s">
        <v>376</v>
      </c>
      <c r="F425" s="131" t="s">
        <v>1971</v>
      </c>
      <c r="G425" s="132">
        <v>2348.04</v>
      </c>
      <c r="H425" s="133">
        <v>209.16</v>
      </c>
      <c r="I425" s="133">
        <v>68.8</v>
      </c>
      <c r="J425" s="133">
        <f t="shared" si="6"/>
        <v>2626</v>
      </c>
      <c r="K425" s="134"/>
    </row>
    <row r="426" spans="2:11" ht="25.5" hidden="1" x14ac:dyDescent="0.25">
      <c r="B426" s="129">
        <v>416</v>
      </c>
      <c r="C426" s="129" t="s">
        <v>1640</v>
      </c>
      <c r="D426" s="130">
        <v>1421</v>
      </c>
      <c r="E426" s="130" t="s">
        <v>376</v>
      </c>
      <c r="F426" s="131" t="s">
        <v>1972</v>
      </c>
      <c r="G426" s="132">
        <v>2281.17</v>
      </c>
      <c r="H426" s="133">
        <v>359.83</v>
      </c>
      <c r="I426" s="133">
        <v>0</v>
      </c>
      <c r="J426" s="133">
        <f t="shared" si="6"/>
        <v>2641</v>
      </c>
      <c r="K426" s="134"/>
    </row>
    <row r="427" spans="2:11" ht="25.5" hidden="1" x14ac:dyDescent="0.25">
      <c r="B427" s="129">
        <v>417</v>
      </c>
      <c r="C427" s="129" t="s">
        <v>1640</v>
      </c>
      <c r="D427" s="130">
        <v>3132</v>
      </c>
      <c r="E427" s="130" t="s">
        <v>376</v>
      </c>
      <c r="F427" s="131" t="s">
        <v>1973</v>
      </c>
      <c r="G427" s="132">
        <v>2259.65</v>
      </c>
      <c r="H427" s="133">
        <v>406.35</v>
      </c>
      <c r="I427" s="133">
        <v>0</v>
      </c>
      <c r="J427" s="133">
        <f t="shared" si="6"/>
        <v>2666</v>
      </c>
      <c r="K427" s="134"/>
    </row>
    <row r="428" spans="2:11" ht="25.5" hidden="1" x14ac:dyDescent="0.25">
      <c r="B428" s="129">
        <v>418</v>
      </c>
      <c r="C428" s="129" t="s">
        <v>1640</v>
      </c>
      <c r="D428" s="130">
        <v>4525</v>
      </c>
      <c r="E428" s="130" t="s">
        <v>376</v>
      </c>
      <c r="F428" s="131" t="s">
        <v>1974</v>
      </c>
      <c r="G428" s="132">
        <v>2334.21</v>
      </c>
      <c r="H428" s="133">
        <v>357.79</v>
      </c>
      <c r="I428" s="133">
        <v>0</v>
      </c>
      <c r="J428" s="133">
        <f t="shared" si="6"/>
        <v>2692</v>
      </c>
      <c r="K428" s="134"/>
    </row>
    <row r="429" spans="2:11" ht="25.5" hidden="1" x14ac:dyDescent="0.25">
      <c r="B429" s="129">
        <v>419</v>
      </c>
      <c r="C429" s="129" t="s">
        <v>1640</v>
      </c>
      <c r="D429" s="130">
        <v>6092</v>
      </c>
      <c r="E429" s="130" t="s">
        <v>376</v>
      </c>
      <c r="F429" s="131" t="s">
        <v>1975</v>
      </c>
      <c r="G429" s="132">
        <v>2420.52</v>
      </c>
      <c r="H429" s="133">
        <v>130.94</v>
      </c>
      <c r="I429" s="133">
        <v>156.54</v>
      </c>
      <c r="J429" s="133">
        <f t="shared" si="6"/>
        <v>2708</v>
      </c>
      <c r="K429" s="134"/>
    </row>
    <row r="430" spans="2:11" ht="25.5" hidden="1" x14ac:dyDescent="0.25">
      <c r="B430" s="129">
        <v>420</v>
      </c>
      <c r="C430" s="129" t="s">
        <v>1640</v>
      </c>
      <c r="D430" s="130">
        <v>25147</v>
      </c>
      <c r="E430" s="130" t="s">
        <v>376</v>
      </c>
      <c r="F430" s="131" t="s">
        <v>1976</v>
      </c>
      <c r="G430" s="132">
        <v>2595.0100000000002</v>
      </c>
      <c r="H430" s="133">
        <v>141.99</v>
      </c>
      <c r="I430" s="133">
        <v>0</v>
      </c>
      <c r="J430" s="133">
        <f t="shared" si="6"/>
        <v>2737</v>
      </c>
      <c r="K430" s="134"/>
    </row>
    <row r="431" spans="2:11" ht="25.5" hidden="1" x14ac:dyDescent="0.25">
      <c r="B431" s="129">
        <v>421</v>
      </c>
      <c r="C431" s="129" t="s">
        <v>1640</v>
      </c>
      <c r="D431" s="130">
        <v>30204</v>
      </c>
      <c r="E431" s="130" t="s">
        <v>376</v>
      </c>
      <c r="F431" s="131" t="s">
        <v>1977</v>
      </c>
      <c r="G431" s="132">
        <v>2456.4</v>
      </c>
      <c r="H431" s="133">
        <v>308.60000000000002</v>
      </c>
      <c r="I431" s="133">
        <v>0</v>
      </c>
      <c r="J431" s="133">
        <f t="shared" si="6"/>
        <v>2765</v>
      </c>
      <c r="K431" s="134"/>
    </row>
    <row r="432" spans="2:11" ht="25.5" hidden="1" x14ac:dyDescent="0.25">
      <c r="B432" s="129">
        <v>422</v>
      </c>
      <c r="C432" s="129" t="s">
        <v>1640</v>
      </c>
      <c r="D432" s="130">
        <v>5010306742</v>
      </c>
      <c r="E432" s="130" t="s">
        <v>376</v>
      </c>
      <c r="F432" s="131" t="s">
        <v>1978</v>
      </c>
      <c r="G432" s="132">
        <v>2510.0699999999997</v>
      </c>
      <c r="H432" s="133">
        <v>142.35999999999999</v>
      </c>
      <c r="I432" s="133">
        <v>139.57</v>
      </c>
      <c r="J432" s="133">
        <f t="shared" si="6"/>
        <v>2792</v>
      </c>
      <c r="K432" s="134"/>
    </row>
    <row r="433" spans="2:11" ht="25.5" hidden="1" x14ac:dyDescent="0.25">
      <c r="B433" s="129">
        <v>423</v>
      </c>
      <c r="C433" s="129" t="s">
        <v>1640</v>
      </c>
      <c r="D433" s="130">
        <v>3107</v>
      </c>
      <c r="E433" s="130" t="s">
        <v>376</v>
      </c>
      <c r="F433" s="131" t="s">
        <v>1979</v>
      </c>
      <c r="G433" s="132">
        <v>2367.94</v>
      </c>
      <c r="H433" s="133">
        <v>432.06</v>
      </c>
      <c r="I433" s="133">
        <v>0</v>
      </c>
      <c r="J433" s="133">
        <f t="shared" si="6"/>
        <v>2800</v>
      </c>
      <c r="K433" s="134"/>
    </row>
    <row r="434" spans="2:11" ht="25.5" hidden="1" x14ac:dyDescent="0.25">
      <c r="B434" s="129">
        <v>424</v>
      </c>
      <c r="C434" s="129" t="s">
        <v>1640</v>
      </c>
      <c r="D434" s="130">
        <v>3113</v>
      </c>
      <c r="E434" s="130" t="s">
        <v>376</v>
      </c>
      <c r="F434" s="131" t="s">
        <v>1980</v>
      </c>
      <c r="G434" s="132">
        <v>2421.77</v>
      </c>
      <c r="H434" s="133">
        <v>402.23</v>
      </c>
      <c r="I434" s="133">
        <v>0</v>
      </c>
      <c r="J434" s="133">
        <f t="shared" si="6"/>
        <v>2824</v>
      </c>
      <c r="K434" s="134"/>
    </row>
    <row r="435" spans="2:11" ht="25.5" hidden="1" x14ac:dyDescent="0.25">
      <c r="B435" s="129">
        <v>425</v>
      </c>
      <c r="C435" s="129" t="s">
        <v>1640</v>
      </c>
      <c r="D435" s="130" t="s">
        <v>1981</v>
      </c>
      <c r="E435" s="130" t="s">
        <v>376</v>
      </c>
      <c r="F435" s="131" t="s">
        <v>1982</v>
      </c>
      <c r="G435" s="132">
        <v>2734.41</v>
      </c>
      <c r="H435" s="133">
        <v>96.59</v>
      </c>
      <c r="I435" s="133">
        <v>0</v>
      </c>
      <c r="J435" s="133">
        <f t="shared" si="6"/>
        <v>2831</v>
      </c>
      <c r="K435" s="134"/>
    </row>
    <row r="436" spans="2:11" ht="25.5" hidden="1" x14ac:dyDescent="0.25">
      <c r="B436" s="129">
        <v>426</v>
      </c>
      <c r="C436" s="129" t="s">
        <v>1640</v>
      </c>
      <c r="D436" s="130">
        <v>1391</v>
      </c>
      <c r="E436" s="130" t="s">
        <v>376</v>
      </c>
      <c r="F436" s="131" t="s">
        <v>1983</v>
      </c>
      <c r="G436" s="132">
        <v>2385.4499999999998</v>
      </c>
      <c r="H436" s="133">
        <v>457.55</v>
      </c>
      <c r="I436" s="133">
        <v>0</v>
      </c>
      <c r="J436" s="133">
        <f t="shared" si="6"/>
        <v>2843</v>
      </c>
      <c r="K436" s="134"/>
    </row>
    <row r="437" spans="2:11" ht="25.5" hidden="1" x14ac:dyDescent="0.25">
      <c r="B437" s="129">
        <v>427</v>
      </c>
      <c r="C437" s="129" t="s">
        <v>1640</v>
      </c>
      <c r="D437" s="130">
        <v>3130</v>
      </c>
      <c r="E437" s="130" t="s">
        <v>376</v>
      </c>
      <c r="F437" s="131" t="s">
        <v>1984</v>
      </c>
      <c r="G437" s="132">
        <v>2754.04</v>
      </c>
      <c r="H437" s="133">
        <v>87.66</v>
      </c>
      <c r="I437" s="133">
        <v>38.299999999999997</v>
      </c>
      <c r="J437" s="133">
        <f t="shared" si="6"/>
        <v>2880</v>
      </c>
      <c r="K437" s="134"/>
    </row>
    <row r="438" spans="2:11" ht="25.5" hidden="1" x14ac:dyDescent="0.25">
      <c r="B438" s="129">
        <v>428</v>
      </c>
      <c r="C438" s="129" t="s">
        <v>1640</v>
      </c>
      <c r="D438" s="130">
        <v>31410</v>
      </c>
      <c r="E438" s="130" t="s">
        <v>376</v>
      </c>
      <c r="F438" s="131" t="s">
        <v>1985</v>
      </c>
      <c r="G438" s="132">
        <v>2502.5700000000002</v>
      </c>
      <c r="H438" s="133">
        <v>450.36</v>
      </c>
      <c r="I438" s="133">
        <v>1.07</v>
      </c>
      <c r="J438" s="133">
        <f t="shared" si="6"/>
        <v>2954.0000000000005</v>
      </c>
      <c r="K438" s="134"/>
    </row>
    <row r="439" spans="2:11" ht="25.5" hidden="1" x14ac:dyDescent="0.25">
      <c r="B439" s="129">
        <v>429</v>
      </c>
      <c r="C439" s="129" t="s">
        <v>1640</v>
      </c>
      <c r="D439" s="130" t="s">
        <v>1986</v>
      </c>
      <c r="E439" s="130" t="s">
        <v>376</v>
      </c>
      <c r="F439" s="131" t="s">
        <v>1987</v>
      </c>
      <c r="G439" s="132">
        <v>2812.58</v>
      </c>
      <c r="H439" s="133">
        <v>151.42000000000002</v>
      </c>
      <c r="I439" s="133">
        <v>0</v>
      </c>
      <c r="J439" s="133">
        <f t="shared" si="6"/>
        <v>2964</v>
      </c>
      <c r="K439" s="134"/>
    </row>
    <row r="440" spans="2:11" ht="25.5" hidden="1" x14ac:dyDescent="0.25">
      <c r="B440" s="129">
        <v>430</v>
      </c>
      <c r="C440" s="129" t="s">
        <v>1640</v>
      </c>
      <c r="D440" s="130">
        <v>2007</v>
      </c>
      <c r="E440" s="130" t="s">
        <v>376</v>
      </c>
      <c r="F440" s="131" t="s">
        <v>1988</v>
      </c>
      <c r="G440" s="132">
        <v>2475.9299999999998</v>
      </c>
      <c r="H440" s="133">
        <v>479.29999999999995</v>
      </c>
      <c r="I440" s="133">
        <v>21.77</v>
      </c>
      <c r="J440" s="133">
        <f t="shared" si="6"/>
        <v>2976.9999999999995</v>
      </c>
      <c r="K440" s="134"/>
    </row>
    <row r="441" spans="2:11" ht="25.5" hidden="1" x14ac:dyDescent="0.25">
      <c r="B441" s="129">
        <v>431</v>
      </c>
      <c r="C441" s="129" t="s">
        <v>1640</v>
      </c>
      <c r="D441" s="130" t="s">
        <v>1989</v>
      </c>
      <c r="E441" s="130" t="s">
        <v>376</v>
      </c>
      <c r="F441" s="131" t="s">
        <v>1990</v>
      </c>
      <c r="G441" s="132">
        <v>2838.7</v>
      </c>
      <c r="H441" s="133">
        <v>162.07999999999998</v>
      </c>
      <c r="I441" s="133">
        <v>-22.78</v>
      </c>
      <c r="J441" s="133">
        <f t="shared" si="6"/>
        <v>2977.9999999999995</v>
      </c>
      <c r="K441" s="134"/>
    </row>
    <row r="442" spans="2:11" ht="25.5" hidden="1" x14ac:dyDescent="0.25">
      <c r="B442" s="129">
        <v>432</v>
      </c>
      <c r="C442" s="129" t="s">
        <v>1640</v>
      </c>
      <c r="D442" s="130">
        <v>20789</v>
      </c>
      <c r="E442" s="130" t="s">
        <v>376</v>
      </c>
      <c r="F442" s="131" t="s">
        <v>1991</v>
      </c>
      <c r="G442" s="132">
        <v>2608.9</v>
      </c>
      <c r="H442" s="133">
        <v>374.1</v>
      </c>
      <c r="I442" s="133">
        <v>0</v>
      </c>
      <c r="J442" s="133">
        <f t="shared" si="6"/>
        <v>2983</v>
      </c>
      <c r="K442" s="134"/>
    </row>
    <row r="443" spans="2:11" ht="25.5" hidden="1" x14ac:dyDescent="0.25">
      <c r="B443" s="129">
        <v>433</v>
      </c>
      <c r="C443" s="129" t="s">
        <v>1640</v>
      </c>
      <c r="D443" s="130">
        <v>16192</v>
      </c>
      <c r="E443" s="130" t="s">
        <v>376</v>
      </c>
      <c r="F443" s="131" t="s">
        <v>1992</v>
      </c>
      <c r="G443" s="132">
        <v>2983</v>
      </c>
      <c r="H443" s="133">
        <v>0</v>
      </c>
      <c r="I443" s="133">
        <v>0</v>
      </c>
      <c r="J443" s="133">
        <f t="shared" si="6"/>
        <v>2983</v>
      </c>
      <c r="K443" s="134"/>
    </row>
    <row r="444" spans="2:11" ht="25.5" hidden="1" x14ac:dyDescent="0.25">
      <c r="B444" s="129">
        <v>434</v>
      </c>
      <c r="C444" s="129" t="s">
        <v>1640</v>
      </c>
      <c r="D444" s="130">
        <v>19236</v>
      </c>
      <c r="E444" s="130" t="s">
        <v>376</v>
      </c>
      <c r="F444" s="131" t="s">
        <v>1993</v>
      </c>
      <c r="G444" s="132">
        <v>2572.08</v>
      </c>
      <c r="H444" s="133">
        <v>451.92</v>
      </c>
      <c r="I444" s="133">
        <v>0</v>
      </c>
      <c r="J444" s="133">
        <f t="shared" si="6"/>
        <v>3024</v>
      </c>
      <c r="K444" s="134"/>
    </row>
    <row r="445" spans="2:11" ht="25.5" hidden="1" x14ac:dyDescent="0.25">
      <c r="B445" s="129">
        <v>435</v>
      </c>
      <c r="C445" s="129" t="s">
        <v>1640</v>
      </c>
      <c r="D445" s="130">
        <v>1058</v>
      </c>
      <c r="E445" s="130" t="s">
        <v>376</v>
      </c>
      <c r="F445" s="131" t="s">
        <v>1994</v>
      </c>
      <c r="G445" s="132">
        <v>2553.52</v>
      </c>
      <c r="H445" s="133">
        <v>481.48</v>
      </c>
      <c r="I445" s="133">
        <v>0</v>
      </c>
      <c r="J445" s="133">
        <f t="shared" si="6"/>
        <v>3035</v>
      </c>
      <c r="K445" s="134"/>
    </row>
    <row r="446" spans="2:11" ht="25.5" hidden="1" x14ac:dyDescent="0.25">
      <c r="B446" s="129">
        <v>436</v>
      </c>
      <c r="C446" s="129" t="s">
        <v>1640</v>
      </c>
      <c r="D446" s="130">
        <v>5596</v>
      </c>
      <c r="E446" s="130" t="s">
        <v>376</v>
      </c>
      <c r="F446" s="131" t="s">
        <v>1995</v>
      </c>
      <c r="G446" s="132">
        <v>2566.4499999999998</v>
      </c>
      <c r="H446" s="133">
        <v>483.55</v>
      </c>
      <c r="I446" s="133">
        <v>0</v>
      </c>
      <c r="J446" s="133">
        <f t="shared" si="6"/>
        <v>3050</v>
      </c>
      <c r="K446" s="134"/>
    </row>
    <row r="447" spans="2:11" ht="25.5" hidden="1" x14ac:dyDescent="0.25">
      <c r="B447" s="129">
        <v>437</v>
      </c>
      <c r="C447" s="129" t="s">
        <v>1640</v>
      </c>
      <c r="D447" s="130" t="s">
        <v>1996</v>
      </c>
      <c r="E447" s="130" t="s">
        <v>376</v>
      </c>
      <c r="F447" s="131" t="s">
        <v>1997</v>
      </c>
      <c r="G447" s="132">
        <v>3056.47</v>
      </c>
      <c r="H447" s="133">
        <v>0</v>
      </c>
      <c r="I447" s="133">
        <v>0</v>
      </c>
      <c r="J447" s="133">
        <f t="shared" si="6"/>
        <v>3056.47</v>
      </c>
      <c r="K447" s="134"/>
    </row>
    <row r="448" spans="2:11" ht="25.5" hidden="1" x14ac:dyDescent="0.25">
      <c r="B448" s="129">
        <v>438</v>
      </c>
      <c r="C448" s="129" t="s">
        <v>1640</v>
      </c>
      <c r="D448" s="130" t="s">
        <v>1998</v>
      </c>
      <c r="E448" s="130" t="s">
        <v>376</v>
      </c>
      <c r="F448" s="131" t="s">
        <v>1999</v>
      </c>
      <c r="G448" s="132">
        <v>2668.6</v>
      </c>
      <c r="H448" s="133">
        <v>393.4</v>
      </c>
      <c r="I448" s="133">
        <v>0</v>
      </c>
      <c r="J448" s="133">
        <f t="shared" si="6"/>
        <v>3062</v>
      </c>
      <c r="K448" s="134"/>
    </row>
    <row r="449" spans="2:11" ht="25.5" hidden="1" x14ac:dyDescent="0.25">
      <c r="B449" s="129">
        <v>439</v>
      </c>
      <c r="C449" s="129" t="s">
        <v>1640</v>
      </c>
      <c r="D449" s="130" t="s">
        <v>2000</v>
      </c>
      <c r="E449" s="130" t="s">
        <v>376</v>
      </c>
      <c r="F449" s="131" t="s">
        <v>1855</v>
      </c>
      <c r="G449" s="132">
        <v>2666.97</v>
      </c>
      <c r="H449" s="133">
        <v>390.28</v>
      </c>
      <c r="I449" s="133">
        <v>13.75</v>
      </c>
      <c r="J449" s="133">
        <f t="shared" si="6"/>
        <v>3071</v>
      </c>
      <c r="K449" s="134"/>
    </row>
    <row r="450" spans="2:11" ht="25.5" hidden="1" x14ac:dyDescent="0.25">
      <c r="B450" s="129">
        <v>440</v>
      </c>
      <c r="C450" s="129" t="s">
        <v>1640</v>
      </c>
      <c r="D450" s="130">
        <v>1932</v>
      </c>
      <c r="E450" s="130" t="s">
        <v>376</v>
      </c>
      <c r="F450" s="131" t="s">
        <v>2001</v>
      </c>
      <c r="G450" s="132">
        <v>2679.36</v>
      </c>
      <c r="H450" s="133">
        <v>417.64</v>
      </c>
      <c r="I450" s="133">
        <v>0</v>
      </c>
      <c r="J450" s="133">
        <f t="shared" si="6"/>
        <v>3097</v>
      </c>
      <c r="K450" s="134"/>
    </row>
    <row r="451" spans="2:11" ht="25.5" hidden="1" x14ac:dyDescent="0.25">
      <c r="B451" s="129">
        <v>441</v>
      </c>
      <c r="C451" s="129" t="s">
        <v>1640</v>
      </c>
      <c r="D451" s="130">
        <v>3104</v>
      </c>
      <c r="E451" s="130" t="s">
        <v>376</v>
      </c>
      <c r="F451" s="131" t="s">
        <v>2002</v>
      </c>
      <c r="G451" s="132">
        <v>2571.7399999999998</v>
      </c>
      <c r="H451" s="133">
        <v>526.26</v>
      </c>
      <c r="I451" s="133">
        <v>0</v>
      </c>
      <c r="J451" s="133">
        <f t="shared" si="6"/>
        <v>3098</v>
      </c>
      <c r="K451" s="134"/>
    </row>
    <row r="452" spans="2:11" ht="25.5" hidden="1" x14ac:dyDescent="0.25">
      <c r="B452" s="129">
        <v>442</v>
      </c>
      <c r="C452" s="129" t="s">
        <v>1640</v>
      </c>
      <c r="D452" s="130">
        <v>5617</v>
      </c>
      <c r="E452" s="130" t="s">
        <v>376</v>
      </c>
      <c r="F452" s="131" t="s">
        <v>2003</v>
      </c>
      <c r="G452" s="132">
        <v>2698.13</v>
      </c>
      <c r="H452" s="133">
        <v>428.52000000000004</v>
      </c>
      <c r="I452" s="133">
        <v>22.35</v>
      </c>
      <c r="J452" s="133">
        <f t="shared" si="6"/>
        <v>3149</v>
      </c>
      <c r="K452" s="134"/>
    </row>
    <row r="453" spans="2:11" ht="25.5" hidden="1" x14ac:dyDescent="0.25">
      <c r="B453" s="129">
        <v>443</v>
      </c>
      <c r="C453" s="129" t="s">
        <v>1640</v>
      </c>
      <c r="D453" s="130">
        <v>1931</v>
      </c>
      <c r="E453" s="130" t="s">
        <v>376</v>
      </c>
      <c r="F453" s="131" t="s">
        <v>2001</v>
      </c>
      <c r="G453" s="132">
        <v>2639.25</v>
      </c>
      <c r="H453" s="133">
        <v>526.75</v>
      </c>
      <c r="I453" s="133">
        <v>0</v>
      </c>
      <c r="J453" s="133">
        <f t="shared" si="6"/>
        <v>3166</v>
      </c>
      <c r="K453" s="134"/>
    </row>
    <row r="454" spans="2:11" ht="25.5" hidden="1" x14ac:dyDescent="0.25">
      <c r="B454" s="129">
        <v>444</v>
      </c>
      <c r="C454" s="129" t="s">
        <v>1640</v>
      </c>
      <c r="D454" s="130">
        <v>5850</v>
      </c>
      <c r="E454" s="130" t="s">
        <v>376</v>
      </c>
      <c r="F454" s="131" t="s">
        <v>2004</v>
      </c>
      <c r="G454" s="132">
        <v>2734.7</v>
      </c>
      <c r="H454" s="133">
        <v>367.32000000000005</v>
      </c>
      <c r="I454" s="133">
        <v>65.98</v>
      </c>
      <c r="J454" s="133">
        <f t="shared" si="6"/>
        <v>3168</v>
      </c>
      <c r="K454" s="134"/>
    </row>
    <row r="455" spans="2:11" ht="25.5" hidden="1" x14ac:dyDescent="0.25">
      <c r="B455" s="129">
        <v>445</v>
      </c>
      <c r="C455" s="129" t="s">
        <v>1640</v>
      </c>
      <c r="D455" s="130" t="s">
        <v>2005</v>
      </c>
      <c r="E455" s="130" t="s">
        <v>376</v>
      </c>
      <c r="F455" s="131" t="s">
        <v>2006</v>
      </c>
      <c r="G455" s="132">
        <v>2798.24</v>
      </c>
      <c r="H455" s="133">
        <v>255.7</v>
      </c>
      <c r="I455" s="133">
        <v>137.06</v>
      </c>
      <c r="J455" s="133">
        <f t="shared" si="6"/>
        <v>3190.9999999999995</v>
      </c>
      <c r="K455" s="134"/>
    </row>
    <row r="456" spans="2:11" ht="25.5" hidden="1" x14ac:dyDescent="0.25">
      <c r="B456" s="129">
        <v>446</v>
      </c>
      <c r="C456" s="129" t="s">
        <v>1640</v>
      </c>
      <c r="D456" s="130">
        <v>588244671</v>
      </c>
      <c r="E456" s="130" t="s">
        <v>376</v>
      </c>
      <c r="F456" s="131" t="s">
        <v>2007</v>
      </c>
      <c r="G456" s="132">
        <v>3016.24</v>
      </c>
      <c r="H456" s="133">
        <v>176.76</v>
      </c>
      <c r="I456" s="133">
        <v>0</v>
      </c>
      <c r="J456" s="133">
        <f t="shared" si="6"/>
        <v>3193</v>
      </c>
      <c r="K456" s="134"/>
    </row>
    <row r="457" spans="2:11" ht="25.5" hidden="1" x14ac:dyDescent="0.25">
      <c r="B457" s="129">
        <v>447</v>
      </c>
      <c r="C457" s="129" t="s">
        <v>1640</v>
      </c>
      <c r="D457" s="130" t="s">
        <v>2008</v>
      </c>
      <c r="E457" s="130" t="s">
        <v>376</v>
      </c>
      <c r="F457" s="131" t="s">
        <v>1656</v>
      </c>
      <c r="G457" s="132">
        <v>2921.79</v>
      </c>
      <c r="H457" s="133">
        <v>272.83</v>
      </c>
      <c r="I457" s="133">
        <v>8.3800000000000008</v>
      </c>
      <c r="J457" s="133">
        <f t="shared" si="6"/>
        <v>3203</v>
      </c>
      <c r="K457" s="134"/>
    </row>
    <row r="458" spans="2:11" ht="25.5" hidden="1" x14ac:dyDescent="0.25">
      <c r="B458" s="129">
        <v>448</v>
      </c>
      <c r="C458" s="129" t="s">
        <v>1640</v>
      </c>
      <c r="D458" s="130">
        <v>2660766870</v>
      </c>
      <c r="E458" s="130" t="s">
        <v>376</v>
      </c>
      <c r="F458" s="131" t="s">
        <v>2009</v>
      </c>
      <c r="G458" s="132">
        <v>2987.11</v>
      </c>
      <c r="H458" s="133">
        <v>220.89</v>
      </c>
      <c r="I458" s="133">
        <v>0</v>
      </c>
      <c r="J458" s="133">
        <f t="shared" si="6"/>
        <v>3208</v>
      </c>
      <c r="K458" s="134"/>
    </row>
    <row r="459" spans="2:11" ht="25.5" hidden="1" x14ac:dyDescent="0.25">
      <c r="B459" s="129">
        <v>449</v>
      </c>
      <c r="C459" s="129" t="s">
        <v>1640</v>
      </c>
      <c r="D459" s="130" t="s">
        <v>2010</v>
      </c>
      <c r="E459" s="130" t="s">
        <v>376</v>
      </c>
      <c r="F459" s="131" t="s">
        <v>1656</v>
      </c>
      <c r="G459" s="132">
        <v>3011.11</v>
      </c>
      <c r="H459" s="133">
        <v>268.89</v>
      </c>
      <c r="I459" s="133">
        <v>0</v>
      </c>
      <c r="J459" s="133">
        <f t="shared" si="6"/>
        <v>3280</v>
      </c>
      <c r="K459" s="134"/>
    </row>
    <row r="460" spans="2:11" ht="25.5" hidden="1" x14ac:dyDescent="0.25">
      <c r="B460" s="129">
        <v>450</v>
      </c>
      <c r="C460" s="129" t="s">
        <v>1640</v>
      </c>
      <c r="D460" s="130">
        <v>26156</v>
      </c>
      <c r="E460" s="130" t="s">
        <v>376</v>
      </c>
      <c r="F460" s="131" t="s">
        <v>2011</v>
      </c>
      <c r="G460" s="132">
        <v>2934.31</v>
      </c>
      <c r="H460" s="133">
        <v>138.56</v>
      </c>
      <c r="I460" s="133">
        <v>214.13</v>
      </c>
      <c r="J460" s="133">
        <f t="shared" ref="J460:J523" si="7">G460+H460+I460</f>
        <v>3287</v>
      </c>
      <c r="K460" s="134"/>
    </row>
    <row r="461" spans="2:11" ht="25.5" hidden="1" x14ac:dyDescent="0.25">
      <c r="B461" s="129">
        <v>451</v>
      </c>
      <c r="C461" s="129" t="s">
        <v>1640</v>
      </c>
      <c r="D461" s="130">
        <v>1884</v>
      </c>
      <c r="E461" s="130" t="s">
        <v>376</v>
      </c>
      <c r="F461" s="131" t="s">
        <v>2012</v>
      </c>
      <c r="G461" s="132">
        <v>3268.99</v>
      </c>
      <c r="H461" s="133">
        <v>0</v>
      </c>
      <c r="I461" s="133">
        <v>34.01</v>
      </c>
      <c r="J461" s="133">
        <f t="shared" si="7"/>
        <v>3303</v>
      </c>
      <c r="K461" s="134"/>
    </row>
    <row r="462" spans="2:11" ht="25.5" hidden="1" x14ac:dyDescent="0.25">
      <c r="B462" s="129">
        <v>452</v>
      </c>
      <c r="C462" s="129" t="s">
        <v>1640</v>
      </c>
      <c r="D462" s="130">
        <v>6017</v>
      </c>
      <c r="E462" s="130" t="s">
        <v>376</v>
      </c>
      <c r="F462" s="131" t="s">
        <v>2013</v>
      </c>
      <c r="G462" s="132">
        <v>2674.55</v>
      </c>
      <c r="H462" s="133">
        <v>636.45000000000005</v>
      </c>
      <c r="I462" s="133">
        <v>0</v>
      </c>
      <c r="J462" s="133">
        <f t="shared" si="7"/>
        <v>3311</v>
      </c>
      <c r="K462" s="134"/>
    </row>
    <row r="463" spans="2:11" ht="25.5" hidden="1" x14ac:dyDescent="0.25">
      <c r="B463" s="129">
        <v>453</v>
      </c>
      <c r="C463" s="129" t="s">
        <v>1640</v>
      </c>
      <c r="D463" s="130">
        <v>19654</v>
      </c>
      <c r="E463" s="130" t="s">
        <v>376</v>
      </c>
      <c r="F463" s="131" t="s">
        <v>2014</v>
      </c>
      <c r="G463" s="132">
        <v>2819.27</v>
      </c>
      <c r="H463" s="133">
        <v>516.73</v>
      </c>
      <c r="I463" s="133">
        <v>0</v>
      </c>
      <c r="J463" s="133">
        <f t="shared" si="7"/>
        <v>3336</v>
      </c>
      <c r="K463" s="134"/>
    </row>
    <row r="464" spans="2:11" ht="25.5" hidden="1" x14ac:dyDescent="0.25">
      <c r="B464" s="129">
        <v>454</v>
      </c>
      <c r="C464" s="129" t="s">
        <v>1640</v>
      </c>
      <c r="D464" s="130" t="s">
        <v>2015</v>
      </c>
      <c r="E464" s="130" t="s">
        <v>376</v>
      </c>
      <c r="F464" s="131" t="s">
        <v>2016</v>
      </c>
      <c r="G464" s="132">
        <v>3426.94</v>
      </c>
      <c r="H464" s="133">
        <v>-31.49</v>
      </c>
      <c r="I464" s="133">
        <v>-32.840000000000003</v>
      </c>
      <c r="J464" s="133">
        <f t="shared" si="7"/>
        <v>3362.61</v>
      </c>
      <c r="K464" s="134"/>
    </row>
    <row r="465" spans="2:11" ht="25.5" hidden="1" x14ac:dyDescent="0.25">
      <c r="B465" s="129">
        <v>455</v>
      </c>
      <c r="C465" s="129" t="s">
        <v>1640</v>
      </c>
      <c r="D465" s="130" t="s">
        <v>2017</v>
      </c>
      <c r="E465" s="130" t="s">
        <v>376</v>
      </c>
      <c r="F465" s="131" t="s">
        <v>1656</v>
      </c>
      <c r="G465" s="132">
        <v>3117.34</v>
      </c>
      <c r="H465" s="133">
        <v>249.66</v>
      </c>
      <c r="I465" s="133">
        <v>0</v>
      </c>
      <c r="J465" s="133">
        <f t="shared" si="7"/>
        <v>3367</v>
      </c>
      <c r="K465" s="134"/>
    </row>
    <row r="466" spans="2:11" ht="25.5" hidden="1" x14ac:dyDescent="0.25">
      <c r="B466" s="129">
        <v>456</v>
      </c>
      <c r="C466" s="129" t="s">
        <v>1640</v>
      </c>
      <c r="D466" s="130">
        <v>18333</v>
      </c>
      <c r="E466" s="130" t="s">
        <v>376</v>
      </c>
      <c r="F466" s="131" t="s">
        <v>2018</v>
      </c>
      <c r="G466" s="132">
        <v>2397.86</v>
      </c>
      <c r="H466" s="133">
        <v>923.77</v>
      </c>
      <c r="I466" s="133">
        <v>81.5</v>
      </c>
      <c r="J466" s="133">
        <f t="shared" si="7"/>
        <v>3403.13</v>
      </c>
      <c r="K466" s="134"/>
    </row>
    <row r="467" spans="2:11" ht="25.5" hidden="1" x14ac:dyDescent="0.25">
      <c r="B467" s="129">
        <v>457</v>
      </c>
      <c r="C467" s="129" t="s">
        <v>1640</v>
      </c>
      <c r="D467" s="130">
        <v>5676</v>
      </c>
      <c r="E467" s="130" t="s">
        <v>376</v>
      </c>
      <c r="F467" s="131" t="s">
        <v>2019</v>
      </c>
      <c r="G467" s="132">
        <v>2855.68</v>
      </c>
      <c r="H467" s="133">
        <v>561.32000000000005</v>
      </c>
      <c r="I467" s="133">
        <v>0</v>
      </c>
      <c r="J467" s="133">
        <f t="shared" si="7"/>
        <v>3417</v>
      </c>
      <c r="K467" s="134"/>
    </row>
    <row r="468" spans="2:11" ht="25.5" hidden="1" x14ac:dyDescent="0.25">
      <c r="B468" s="129">
        <v>458</v>
      </c>
      <c r="C468" s="129" t="s">
        <v>1640</v>
      </c>
      <c r="D468" s="130">
        <v>24097</v>
      </c>
      <c r="E468" s="130" t="s">
        <v>376</v>
      </c>
      <c r="F468" s="131" t="s">
        <v>2020</v>
      </c>
      <c r="G468" s="132">
        <v>2866.95</v>
      </c>
      <c r="H468" s="133">
        <v>565.04999999999995</v>
      </c>
      <c r="I468" s="133">
        <v>0</v>
      </c>
      <c r="J468" s="133">
        <f t="shared" si="7"/>
        <v>3432</v>
      </c>
      <c r="K468" s="134"/>
    </row>
    <row r="469" spans="2:11" ht="25.5" hidden="1" x14ac:dyDescent="0.25">
      <c r="B469" s="129">
        <v>459</v>
      </c>
      <c r="C469" s="129" t="s">
        <v>1640</v>
      </c>
      <c r="D469" s="130">
        <v>25767</v>
      </c>
      <c r="E469" s="130" t="s">
        <v>376</v>
      </c>
      <c r="F469" s="131" t="s">
        <v>2021</v>
      </c>
      <c r="G469" s="132">
        <v>2518.81</v>
      </c>
      <c r="H469" s="133">
        <v>920.19</v>
      </c>
      <c r="I469" s="133">
        <v>0</v>
      </c>
      <c r="J469" s="133">
        <f t="shared" si="7"/>
        <v>3439</v>
      </c>
      <c r="K469" s="134"/>
    </row>
    <row r="470" spans="2:11" ht="25.5" hidden="1" x14ac:dyDescent="0.25">
      <c r="B470" s="129">
        <v>460</v>
      </c>
      <c r="C470" s="129" t="s">
        <v>1640</v>
      </c>
      <c r="D470" s="130">
        <v>14255</v>
      </c>
      <c r="E470" s="130" t="s">
        <v>376</v>
      </c>
      <c r="F470" s="131" t="s">
        <v>1654</v>
      </c>
      <c r="G470" s="132">
        <v>3116.77</v>
      </c>
      <c r="H470" s="133">
        <v>198.15</v>
      </c>
      <c r="I470" s="133">
        <v>174.08</v>
      </c>
      <c r="J470" s="133">
        <f t="shared" si="7"/>
        <v>3489</v>
      </c>
      <c r="K470" s="134"/>
    </row>
    <row r="471" spans="2:11" ht="25.5" hidden="1" x14ac:dyDescent="0.25">
      <c r="B471" s="129">
        <v>461</v>
      </c>
      <c r="C471" s="129" t="s">
        <v>1640</v>
      </c>
      <c r="D471" s="130">
        <v>24101</v>
      </c>
      <c r="E471" s="130" t="s">
        <v>376</v>
      </c>
      <c r="F471" s="131" t="s">
        <v>2022</v>
      </c>
      <c r="G471" s="132">
        <v>2669.58</v>
      </c>
      <c r="H471" s="133">
        <v>825.42</v>
      </c>
      <c r="I471" s="133">
        <v>0</v>
      </c>
      <c r="J471" s="133">
        <f t="shared" si="7"/>
        <v>3495</v>
      </c>
      <c r="K471" s="134"/>
    </row>
    <row r="472" spans="2:11" ht="25.5" hidden="1" x14ac:dyDescent="0.25">
      <c r="B472" s="129">
        <v>462</v>
      </c>
      <c r="C472" s="129" t="s">
        <v>1640</v>
      </c>
      <c r="D472" s="130">
        <v>6019</v>
      </c>
      <c r="E472" s="130" t="s">
        <v>376</v>
      </c>
      <c r="F472" s="131" t="s">
        <v>2023</v>
      </c>
      <c r="G472" s="132">
        <v>2966.58</v>
      </c>
      <c r="H472" s="133">
        <v>485.21</v>
      </c>
      <c r="I472" s="133">
        <v>97.21</v>
      </c>
      <c r="J472" s="133">
        <f t="shared" si="7"/>
        <v>3549</v>
      </c>
      <c r="K472" s="134"/>
    </row>
    <row r="473" spans="2:11" ht="25.5" hidden="1" x14ac:dyDescent="0.25">
      <c r="B473" s="129">
        <v>463</v>
      </c>
      <c r="C473" s="129" t="s">
        <v>1640</v>
      </c>
      <c r="D473" s="130">
        <v>20555</v>
      </c>
      <c r="E473" s="130" t="s">
        <v>376</v>
      </c>
      <c r="F473" s="131" t="s">
        <v>2024</v>
      </c>
      <c r="G473" s="132">
        <v>3449.36</v>
      </c>
      <c r="H473" s="133">
        <v>116.64</v>
      </c>
      <c r="I473" s="133">
        <v>0</v>
      </c>
      <c r="J473" s="133">
        <f t="shared" si="7"/>
        <v>3566</v>
      </c>
      <c r="K473" s="134"/>
    </row>
    <row r="474" spans="2:11" ht="25.5" hidden="1" x14ac:dyDescent="0.25">
      <c r="B474" s="129">
        <v>464</v>
      </c>
      <c r="C474" s="129" t="s">
        <v>1640</v>
      </c>
      <c r="D474" s="130">
        <v>15659</v>
      </c>
      <c r="E474" s="130" t="s">
        <v>376</v>
      </c>
      <c r="F474" s="131" t="s">
        <v>2025</v>
      </c>
      <c r="G474" s="132">
        <v>2372.25</v>
      </c>
      <c r="H474" s="133">
        <v>1213.75</v>
      </c>
      <c r="I474" s="133">
        <v>0</v>
      </c>
      <c r="J474" s="133">
        <f t="shared" si="7"/>
        <v>3586</v>
      </c>
      <c r="K474" s="134"/>
    </row>
    <row r="475" spans="2:11" ht="25.5" hidden="1" x14ac:dyDescent="0.25">
      <c r="B475" s="129">
        <v>465</v>
      </c>
      <c r="C475" s="129" t="s">
        <v>1640</v>
      </c>
      <c r="D475" s="130">
        <v>3158</v>
      </c>
      <c r="E475" s="130" t="s">
        <v>376</v>
      </c>
      <c r="F475" s="131" t="s">
        <v>2026</v>
      </c>
      <c r="G475" s="132">
        <v>2797.32</v>
      </c>
      <c r="H475" s="133">
        <v>816.68</v>
      </c>
      <c r="I475" s="133">
        <v>0</v>
      </c>
      <c r="J475" s="133">
        <f t="shared" si="7"/>
        <v>3614</v>
      </c>
      <c r="K475" s="134"/>
    </row>
    <row r="476" spans="2:11" ht="25.5" hidden="1" x14ac:dyDescent="0.25">
      <c r="B476" s="129">
        <v>466</v>
      </c>
      <c r="C476" s="129" t="s">
        <v>1640</v>
      </c>
      <c r="D476" s="130" t="s">
        <v>2027</v>
      </c>
      <c r="E476" s="130" t="s">
        <v>376</v>
      </c>
      <c r="F476" s="131" t="s">
        <v>2028</v>
      </c>
      <c r="G476" s="132">
        <v>3430.29</v>
      </c>
      <c r="H476" s="133">
        <v>204.71</v>
      </c>
      <c r="I476" s="133">
        <v>0</v>
      </c>
      <c r="J476" s="133">
        <f t="shared" si="7"/>
        <v>3635</v>
      </c>
      <c r="K476" s="134"/>
    </row>
    <row r="477" spans="2:11" ht="25.5" hidden="1" x14ac:dyDescent="0.25">
      <c r="B477" s="129">
        <v>467</v>
      </c>
      <c r="C477" s="129" t="s">
        <v>1640</v>
      </c>
      <c r="D477" s="130" t="s">
        <v>2029</v>
      </c>
      <c r="E477" s="130" t="s">
        <v>376</v>
      </c>
      <c r="F477" s="131" t="s">
        <v>1656</v>
      </c>
      <c r="G477" s="132">
        <v>3349.17</v>
      </c>
      <c r="H477" s="133">
        <v>307.83</v>
      </c>
      <c r="I477" s="133">
        <v>0</v>
      </c>
      <c r="J477" s="133">
        <f t="shared" si="7"/>
        <v>3657</v>
      </c>
      <c r="K477" s="134"/>
    </row>
    <row r="478" spans="2:11" ht="25.5" hidden="1" x14ac:dyDescent="0.25">
      <c r="B478" s="129">
        <v>468</v>
      </c>
      <c r="C478" s="129" t="s">
        <v>1640</v>
      </c>
      <c r="D478" s="130" t="s">
        <v>2030</v>
      </c>
      <c r="E478" s="130" t="s">
        <v>376</v>
      </c>
      <c r="F478" s="131" t="s">
        <v>2031</v>
      </c>
      <c r="G478" s="132">
        <v>3503.37</v>
      </c>
      <c r="H478" s="133">
        <v>164.63</v>
      </c>
      <c r="I478" s="133">
        <v>0</v>
      </c>
      <c r="J478" s="133">
        <f t="shared" si="7"/>
        <v>3668</v>
      </c>
      <c r="K478" s="134"/>
    </row>
    <row r="479" spans="2:11" ht="25.5" hidden="1" x14ac:dyDescent="0.25">
      <c r="B479" s="129">
        <v>469</v>
      </c>
      <c r="C479" s="129" t="s">
        <v>1640</v>
      </c>
      <c r="D479" s="130" t="s">
        <v>2032</v>
      </c>
      <c r="E479" s="130" t="s">
        <v>376</v>
      </c>
      <c r="F479" s="131" t="s">
        <v>2033</v>
      </c>
      <c r="G479" s="132">
        <v>3165.48</v>
      </c>
      <c r="H479" s="133">
        <v>521.28</v>
      </c>
      <c r="I479" s="133">
        <v>0</v>
      </c>
      <c r="J479" s="133">
        <f t="shared" si="7"/>
        <v>3686.76</v>
      </c>
      <c r="K479" s="134"/>
    </row>
    <row r="480" spans="2:11" ht="25.5" hidden="1" x14ac:dyDescent="0.25">
      <c r="B480" s="129">
        <v>470</v>
      </c>
      <c r="C480" s="129" t="s">
        <v>1640</v>
      </c>
      <c r="D480" s="130" t="s">
        <v>2034</v>
      </c>
      <c r="E480" s="130" t="s">
        <v>376</v>
      </c>
      <c r="F480" s="131" t="s">
        <v>2035</v>
      </c>
      <c r="G480" s="132">
        <v>3983.02</v>
      </c>
      <c r="H480" s="133">
        <v>-18.37</v>
      </c>
      <c r="I480" s="133">
        <v>-272.29000000000002</v>
      </c>
      <c r="J480" s="133">
        <f t="shared" si="7"/>
        <v>3692.36</v>
      </c>
      <c r="K480" s="134"/>
    </row>
    <row r="481" spans="2:11" ht="25.5" hidden="1" x14ac:dyDescent="0.25">
      <c r="B481" s="129">
        <v>471</v>
      </c>
      <c r="C481" s="129" t="s">
        <v>1640</v>
      </c>
      <c r="D481" s="130">
        <v>46362</v>
      </c>
      <c r="E481" s="130" t="s">
        <v>376</v>
      </c>
      <c r="F481" s="131" t="s">
        <v>2036</v>
      </c>
      <c r="G481" s="132">
        <v>3160.97</v>
      </c>
      <c r="H481" s="133">
        <v>550.03</v>
      </c>
      <c r="I481" s="133">
        <v>0</v>
      </c>
      <c r="J481" s="133">
        <f t="shared" si="7"/>
        <v>3711</v>
      </c>
      <c r="K481" s="134"/>
    </row>
    <row r="482" spans="2:11" ht="25.5" hidden="1" x14ac:dyDescent="0.25">
      <c r="B482" s="129">
        <v>472</v>
      </c>
      <c r="C482" s="129" t="s">
        <v>1640</v>
      </c>
      <c r="D482" s="130" t="s">
        <v>2037</v>
      </c>
      <c r="E482" s="130" t="s">
        <v>376</v>
      </c>
      <c r="F482" s="131" t="s">
        <v>2038</v>
      </c>
      <c r="G482" s="132">
        <v>3665.1</v>
      </c>
      <c r="H482" s="133">
        <v>88.82</v>
      </c>
      <c r="I482" s="133">
        <v>9.08</v>
      </c>
      <c r="J482" s="133">
        <f t="shared" si="7"/>
        <v>3763</v>
      </c>
      <c r="K482" s="134"/>
    </row>
    <row r="483" spans="2:11" ht="25.5" hidden="1" x14ac:dyDescent="0.25">
      <c r="B483" s="129">
        <v>473</v>
      </c>
      <c r="C483" s="129" t="s">
        <v>1640</v>
      </c>
      <c r="D483" s="130">
        <v>30101</v>
      </c>
      <c r="E483" s="130" t="s">
        <v>376</v>
      </c>
      <c r="F483" s="131" t="s">
        <v>2039</v>
      </c>
      <c r="G483" s="132">
        <v>3002.54</v>
      </c>
      <c r="H483" s="133">
        <v>732.6099999999999</v>
      </c>
      <c r="I483" s="133">
        <v>45.85</v>
      </c>
      <c r="J483" s="133">
        <f t="shared" si="7"/>
        <v>3780.9999999999995</v>
      </c>
      <c r="K483" s="134"/>
    </row>
    <row r="484" spans="2:11" ht="25.5" hidden="1" x14ac:dyDescent="0.25">
      <c r="B484" s="129">
        <v>474</v>
      </c>
      <c r="C484" s="129" t="s">
        <v>1640</v>
      </c>
      <c r="D484" s="130">
        <v>19240</v>
      </c>
      <c r="E484" s="130" t="s">
        <v>376</v>
      </c>
      <c r="F484" s="131" t="s">
        <v>2040</v>
      </c>
      <c r="G484" s="132">
        <v>3206.62</v>
      </c>
      <c r="H484" s="133">
        <v>576.38</v>
      </c>
      <c r="I484" s="133">
        <v>0</v>
      </c>
      <c r="J484" s="133">
        <f t="shared" si="7"/>
        <v>3783</v>
      </c>
      <c r="K484" s="134"/>
    </row>
    <row r="485" spans="2:11" ht="25.5" hidden="1" x14ac:dyDescent="0.25">
      <c r="B485" s="129">
        <v>475</v>
      </c>
      <c r="C485" s="129" t="s">
        <v>1640</v>
      </c>
      <c r="D485" s="130">
        <v>23879</v>
      </c>
      <c r="E485" s="130" t="s">
        <v>376</v>
      </c>
      <c r="F485" s="131" t="s">
        <v>2041</v>
      </c>
      <c r="G485" s="132">
        <v>3149.29</v>
      </c>
      <c r="H485" s="133">
        <v>568.53</v>
      </c>
      <c r="I485" s="133">
        <v>86.18</v>
      </c>
      <c r="J485" s="133">
        <f t="shared" si="7"/>
        <v>3803.9999999999995</v>
      </c>
      <c r="K485" s="134"/>
    </row>
    <row r="486" spans="2:11" ht="25.5" hidden="1" x14ac:dyDescent="0.25">
      <c r="B486" s="129">
        <v>476</v>
      </c>
      <c r="C486" s="129" t="s">
        <v>1640</v>
      </c>
      <c r="D486" s="130">
        <v>3127</v>
      </c>
      <c r="E486" s="130" t="s">
        <v>376</v>
      </c>
      <c r="F486" s="131" t="s">
        <v>2042</v>
      </c>
      <c r="G486" s="132">
        <v>3598.15</v>
      </c>
      <c r="H486" s="133">
        <v>133.91</v>
      </c>
      <c r="I486" s="133">
        <v>72.94</v>
      </c>
      <c r="J486" s="133">
        <f t="shared" si="7"/>
        <v>3805</v>
      </c>
      <c r="K486" s="134"/>
    </row>
    <row r="487" spans="2:11" ht="25.5" hidden="1" x14ac:dyDescent="0.25">
      <c r="B487" s="129">
        <v>477</v>
      </c>
      <c r="C487" s="129" t="s">
        <v>1640</v>
      </c>
      <c r="D487" s="130">
        <v>4381</v>
      </c>
      <c r="E487" s="130" t="s">
        <v>376</v>
      </c>
      <c r="F487" s="131" t="s">
        <v>2043</v>
      </c>
      <c r="G487" s="132">
        <v>3193.35</v>
      </c>
      <c r="H487" s="133">
        <v>672.65</v>
      </c>
      <c r="I487" s="133">
        <v>0</v>
      </c>
      <c r="J487" s="133">
        <f t="shared" si="7"/>
        <v>3866</v>
      </c>
      <c r="K487" s="134"/>
    </row>
    <row r="488" spans="2:11" ht="25.5" hidden="1" x14ac:dyDescent="0.25">
      <c r="B488" s="129">
        <v>478</v>
      </c>
      <c r="C488" s="129" t="s">
        <v>1640</v>
      </c>
      <c r="D488" s="130" t="s">
        <v>2044</v>
      </c>
      <c r="E488" s="130" t="s">
        <v>376</v>
      </c>
      <c r="F488" s="131" t="s">
        <v>2045</v>
      </c>
      <c r="G488" s="132">
        <v>3468.05</v>
      </c>
      <c r="H488" s="133">
        <v>459.91</v>
      </c>
      <c r="I488" s="133">
        <v>1.04</v>
      </c>
      <c r="J488" s="133">
        <f t="shared" si="7"/>
        <v>3929</v>
      </c>
      <c r="K488" s="134"/>
    </row>
    <row r="489" spans="2:11" ht="25.5" hidden="1" x14ac:dyDescent="0.25">
      <c r="B489" s="129">
        <v>479</v>
      </c>
      <c r="C489" s="129" t="s">
        <v>1640</v>
      </c>
      <c r="D489" s="130">
        <v>26972</v>
      </c>
      <c r="E489" s="130" t="s">
        <v>376</v>
      </c>
      <c r="F489" s="131" t="s">
        <v>2046</v>
      </c>
      <c r="G489" s="132">
        <v>3560.19</v>
      </c>
      <c r="H489" s="133">
        <v>398.81</v>
      </c>
      <c r="I489" s="133">
        <v>0</v>
      </c>
      <c r="J489" s="133">
        <f t="shared" si="7"/>
        <v>3959</v>
      </c>
      <c r="K489" s="134"/>
    </row>
    <row r="490" spans="2:11" ht="25.5" hidden="1" x14ac:dyDescent="0.25">
      <c r="B490" s="129">
        <v>480</v>
      </c>
      <c r="C490" s="129" t="s">
        <v>1640</v>
      </c>
      <c r="D490" s="130">
        <v>21277</v>
      </c>
      <c r="E490" s="130" t="s">
        <v>376</v>
      </c>
      <c r="F490" s="131" t="s">
        <v>2047</v>
      </c>
      <c r="G490" s="132">
        <v>3367.46</v>
      </c>
      <c r="H490" s="133">
        <v>609.54</v>
      </c>
      <c r="I490" s="133">
        <v>0</v>
      </c>
      <c r="J490" s="133">
        <f t="shared" si="7"/>
        <v>3977</v>
      </c>
      <c r="K490" s="134"/>
    </row>
    <row r="491" spans="2:11" ht="25.5" hidden="1" x14ac:dyDescent="0.25">
      <c r="B491" s="129">
        <v>481</v>
      </c>
      <c r="C491" s="129" t="s">
        <v>1640</v>
      </c>
      <c r="D491" s="130">
        <v>17004</v>
      </c>
      <c r="E491" s="130" t="s">
        <v>376</v>
      </c>
      <c r="F491" s="131" t="s">
        <v>2048</v>
      </c>
      <c r="G491" s="132">
        <v>3233.76</v>
      </c>
      <c r="H491" s="133">
        <v>724.35</v>
      </c>
      <c r="I491" s="133">
        <v>43.89</v>
      </c>
      <c r="J491" s="133">
        <f t="shared" si="7"/>
        <v>4002</v>
      </c>
      <c r="K491" s="134"/>
    </row>
    <row r="492" spans="2:11" ht="25.5" hidden="1" x14ac:dyDescent="0.25">
      <c r="B492" s="129">
        <v>482</v>
      </c>
      <c r="C492" s="129" t="s">
        <v>1640</v>
      </c>
      <c r="D492" s="130" t="s">
        <v>2049</v>
      </c>
      <c r="E492" s="130" t="s">
        <v>376</v>
      </c>
      <c r="F492" s="131" t="s">
        <v>2050</v>
      </c>
      <c r="G492" s="132">
        <v>4030.82</v>
      </c>
      <c r="H492" s="133">
        <v>0</v>
      </c>
      <c r="I492" s="133">
        <v>0</v>
      </c>
      <c r="J492" s="133">
        <f t="shared" si="7"/>
        <v>4030.82</v>
      </c>
      <c r="K492" s="134"/>
    </row>
    <row r="493" spans="2:11" ht="25.5" hidden="1" x14ac:dyDescent="0.25">
      <c r="B493" s="129">
        <v>483</v>
      </c>
      <c r="C493" s="129" t="s">
        <v>1640</v>
      </c>
      <c r="D493" s="130">
        <v>16900</v>
      </c>
      <c r="E493" s="130" t="s">
        <v>376</v>
      </c>
      <c r="F493" s="131" t="s">
        <v>2051</v>
      </c>
      <c r="G493" s="132">
        <v>3078.07</v>
      </c>
      <c r="H493" s="133">
        <v>976.93</v>
      </c>
      <c r="I493" s="133">
        <v>0</v>
      </c>
      <c r="J493" s="133">
        <f t="shared" si="7"/>
        <v>4055</v>
      </c>
      <c r="K493" s="134"/>
    </row>
    <row r="494" spans="2:11" ht="25.5" hidden="1" x14ac:dyDescent="0.25">
      <c r="B494" s="129">
        <v>484</v>
      </c>
      <c r="C494" s="129" t="s">
        <v>1640</v>
      </c>
      <c r="D494" s="130">
        <v>21322</v>
      </c>
      <c r="E494" s="130" t="s">
        <v>376</v>
      </c>
      <c r="F494" s="131" t="s">
        <v>2052</v>
      </c>
      <c r="G494" s="132">
        <v>3439.35</v>
      </c>
      <c r="H494" s="133">
        <v>638.08000000000004</v>
      </c>
      <c r="I494" s="133">
        <v>24.57</v>
      </c>
      <c r="J494" s="133">
        <f t="shared" si="7"/>
        <v>4102</v>
      </c>
      <c r="K494" s="134"/>
    </row>
    <row r="495" spans="2:11" ht="25.5" hidden="1" x14ac:dyDescent="0.25">
      <c r="B495" s="129">
        <v>485</v>
      </c>
      <c r="C495" s="129" t="s">
        <v>1640</v>
      </c>
      <c r="D495" s="130">
        <v>43295</v>
      </c>
      <c r="E495" s="130" t="s">
        <v>376</v>
      </c>
      <c r="F495" s="131" t="s">
        <v>2053</v>
      </c>
      <c r="G495" s="132">
        <v>3738.03</v>
      </c>
      <c r="H495" s="133">
        <v>412.02</v>
      </c>
      <c r="I495" s="133">
        <v>1.95</v>
      </c>
      <c r="J495" s="133">
        <f t="shared" si="7"/>
        <v>4152</v>
      </c>
      <c r="K495" s="134"/>
    </row>
    <row r="496" spans="2:11" ht="25.5" hidden="1" x14ac:dyDescent="0.25">
      <c r="B496" s="129">
        <v>486</v>
      </c>
      <c r="C496" s="129" t="s">
        <v>1640</v>
      </c>
      <c r="D496" s="130">
        <v>3114</v>
      </c>
      <c r="E496" s="130" t="s">
        <v>376</v>
      </c>
      <c r="F496" s="131" t="s">
        <v>2054</v>
      </c>
      <c r="G496" s="132">
        <v>3221.11</v>
      </c>
      <c r="H496" s="133">
        <v>928.39</v>
      </c>
      <c r="I496" s="133">
        <v>9.5</v>
      </c>
      <c r="J496" s="133">
        <f t="shared" si="7"/>
        <v>4159</v>
      </c>
      <c r="K496" s="134"/>
    </row>
    <row r="497" spans="2:11" ht="25.5" hidden="1" x14ac:dyDescent="0.25">
      <c r="B497" s="129">
        <v>487</v>
      </c>
      <c r="C497" s="129" t="s">
        <v>1640</v>
      </c>
      <c r="D497" s="130" t="s">
        <v>2055</v>
      </c>
      <c r="E497" s="130" t="s">
        <v>376</v>
      </c>
      <c r="F497" s="131" t="s">
        <v>1656</v>
      </c>
      <c r="G497" s="132">
        <v>3789.04</v>
      </c>
      <c r="H497" s="133">
        <v>390.96</v>
      </c>
      <c r="I497" s="133">
        <v>0</v>
      </c>
      <c r="J497" s="133">
        <f t="shared" si="7"/>
        <v>4180</v>
      </c>
      <c r="K497" s="134"/>
    </row>
    <row r="498" spans="2:11" ht="25.5" hidden="1" x14ac:dyDescent="0.25">
      <c r="B498" s="129">
        <v>488</v>
      </c>
      <c r="C498" s="129" t="s">
        <v>1640</v>
      </c>
      <c r="D498" s="130">
        <v>16891</v>
      </c>
      <c r="E498" s="130" t="s">
        <v>376</v>
      </c>
      <c r="F498" s="131" t="s">
        <v>2056</v>
      </c>
      <c r="G498" s="132">
        <v>3664.34</v>
      </c>
      <c r="H498" s="133">
        <v>555.24</v>
      </c>
      <c r="I498" s="133">
        <v>80.42</v>
      </c>
      <c r="J498" s="133">
        <f t="shared" si="7"/>
        <v>4300</v>
      </c>
      <c r="K498" s="134"/>
    </row>
    <row r="499" spans="2:11" ht="25.5" hidden="1" x14ac:dyDescent="0.25">
      <c r="B499" s="129">
        <v>489</v>
      </c>
      <c r="C499" s="129" t="s">
        <v>1640</v>
      </c>
      <c r="D499" s="130" t="s">
        <v>2057</v>
      </c>
      <c r="E499" s="130" t="s">
        <v>376</v>
      </c>
      <c r="F499" s="131" t="s">
        <v>2058</v>
      </c>
      <c r="G499" s="132">
        <v>3091.51</v>
      </c>
      <c r="H499" s="133">
        <v>1267.49</v>
      </c>
      <c r="I499" s="133">
        <v>0</v>
      </c>
      <c r="J499" s="133">
        <f t="shared" si="7"/>
        <v>4359</v>
      </c>
      <c r="K499" s="134"/>
    </row>
    <row r="500" spans="2:11" ht="25.5" hidden="1" x14ac:dyDescent="0.25">
      <c r="B500" s="129">
        <v>490</v>
      </c>
      <c r="C500" s="129" t="s">
        <v>1640</v>
      </c>
      <c r="D500" s="130" t="s">
        <v>2059</v>
      </c>
      <c r="E500" s="130" t="s">
        <v>376</v>
      </c>
      <c r="F500" s="131" t="s">
        <v>2060</v>
      </c>
      <c r="G500" s="132">
        <v>3882.86</v>
      </c>
      <c r="H500" s="133">
        <v>487.74</v>
      </c>
      <c r="I500" s="133">
        <v>19.399999999999999</v>
      </c>
      <c r="J500" s="133">
        <f t="shared" si="7"/>
        <v>4390</v>
      </c>
      <c r="K500" s="134"/>
    </row>
    <row r="501" spans="2:11" ht="25.5" hidden="1" x14ac:dyDescent="0.25">
      <c r="B501" s="129">
        <v>491</v>
      </c>
      <c r="C501" s="129" t="s">
        <v>1640</v>
      </c>
      <c r="D501" s="130">
        <v>5898</v>
      </c>
      <c r="E501" s="130" t="s">
        <v>376</v>
      </c>
      <c r="F501" s="131" t="s">
        <v>2061</v>
      </c>
      <c r="G501" s="132">
        <v>3547.12</v>
      </c>
      <c r="H501" s="133">
        <v>683.54000000000008</v>
      </c>
      <c r="I501" s="133">
        <v>160.34</v>
      </c>
      <c r="J501" s="133">
        <f t="shared" si="7"/>
        <v>4391</v>
      </c>
      <c r="K501" s="134"/>
    </row>
    <row r="502" spans="2:11" ht="25.5" hidden="1" x14ac:dyDescent="0.25">
      <c r="B502" s="129">
        <v>492</v>
      </c>
      <c r="C502" s="129" t="s">
        <v>1640</v>
      </c>
      <c r="D502" s="130">
        <v>1982</v>
      </c>
      <c r="E502" s="130" t="s">
        <v>376</v>
      </c>
      <c r="F502" s="131" t="s">
        <v>2062</v>
      </c>
      <c r="G502" s="132">
        <v>3471.07</v>
      </c>
      <c r="H502" s="133">
        <v>976.93</v>
      </c>
      <c r="I502" s="133">
        <v>0</v>
      </c>
      <c r="J502" s="133">
        <f t="shared" si="7"/>
        <v>4448</v>
      </c>
      <c r="K502" s="134"/>
    </row>
    <row r="503" spans="2:11" ht="25.5" hidden="1" x14ac:dyDescent="0.25">
      <c r="B503" s="129">
        <v>493</v>
      </c>
      <c r="C503" s="129" t="s">
        <v>1640</v>
      </c>
      <c r="D503" s="130">
        <v>18587</v>
      </c>
      <c r="E503" s="130" t="s">
        <v>376</v>
      </c>
      <c r="F503" s="131" t="s">
        <v>2063</v>
      </c>
      <c r="G503" s="132">
        <v>3514.94</v>
      </c>
      <c r="H503" s="133">
        <v>932.37</v>
      </c>
      <c r="I503" s="133">
        <v>6.69</v>
      </c>
      <c r="J503" s="133">
        <f t="shared" si="7"/>
        <v>4454</v>
      </c>
      <c r="K503" s="134"/>
    </row>
    <row r="504" spans="2:11" ht="25.5" hidden="1" x14ac:dyDescent="0.25">
      <c r="B504" s="129">
        <v>494</v>
      </c>
      <c r="C504" s="129" t="s">
        <v>1640</v>
      </c>
      <c r="D504" s="130" t="s">
        <v>2064</v>
      </c>
      <c r="E504" s="130" t="s">
        <v>376</v>
      </c>
      <c r="F504" s="131" t="s">
        <v>1899</v>
      </c>
      <c r="G504" s="132">
        <v>4314.22</v>
      </c>
      <c r="H504" s="133">
        <v>139.78</v>
      </c>
      <c r="I504" s="133">
        <v>0</v>
      </c>
      <c r="J504" s="133">
        <f t="shared" si="7"/>
        <v>4454</v>
      </c>
      <c r="K504" s="134"/>
    </row>
    <row r="505" spans="2:11" ht="25.5" hidden="1" x14ac:dyDescent="0.25">
      <c r="B505" s="129">
        <v>495</v>
      </c>
      <c r="C505" s="129" t="s">
        <v>1640</v>
      </c>
      <c r="D505" s="130">
        <v>3105</v>
      </c>
      <c r="E505" s="130" t="s">
        <v>376</v>
      </c>
      <c r="F505" s="131" t="s">
        <v>2065</v>
      </c>
      <c r="G505" s="132">
        <v>3467.55</v>
      </c>
      <c r="H505" s="133">
        <v>916.22</v>
      </c>
      <c r="I505" s="133">
        <v>76.23</v>
      </c>
      <c r="J505" s="133">
        <f t="shared" si="7"/>
        <v>4460</v>
      </c>
      <c r="K505" s="134"/>
    </row>
    <row r="506" spans="2:11" ht="25.5" hidden="1" x14ac:dyDescent="0.25">
      <c r="B506" s="129">
        <v>496</v>
      </c>
      <c r="C506" s="129" t="s">
        <v>1640</v>
      </c>
      <c r="D506" s="130">
        <v>49055</v>
      </c>
      <c r="E506" s="130" t="s">
        <v>376</v>
      </c>
      <c r="F506" s="131" t="s">
        <v>2066</v>
      </c>
      <c r="G506" s="132">
        <v>4262.72</v>
      </c>
      <c r="H506" s="133">
        <v>223.28</v>
      </c>
      <c r="I506" s="133">
        <v>0</v>
      </c>
      <c r="J506" s="133">
        <f t="shared" si="7"/>
        <v>4486</v>
      </c>
      <c r="K506" s="134"/>
    </row>
    <row r="507" spans="2:11" ht="25.5" hidden="1" x14ac:dyDescent="0.25">
      <c r="B507" s="129">
        <v>497</v>
      </c>
      <c r="C507" s="129" t="s">
        <v>1640</v>
      </c>
      <c r="D507" s="130">
        <v>14331</v>
      </c>
      <c r="E507" s="130" t="s">
        <v>376</v>
      </c>
      <c r="F507" s="131" t="s">
        <v>2067</v>
      </c>
      <c r="G507" s="132">
        <v>3626.31</v>
      </c>
      <c r="H507" s="133">
        <v>889.69</v>
      </c>
      <c r="I507" s="133">
        <v>0</v>
      </c>
      <c r="J507" s="133">
        <f t="shared" si="7"/>
        <v>4516</v>
      </c>
      <c r="K507" s="134"/>
    </row>
    <row r="508" spans="2:11" ht="25.5" hidden="1" x14ac:dyDescent="0.25">
      <c r="B508" s="129">
        <v>498</v>
      </c>
      <c r="C508" s="129" t="s">
        <v>1640</v>
      </c>
      <c r="D508" s="130">
        <v>3368</v>
      </c>
      <c r="E508" s="130" t="s">
        <v>376</v>
      </c>
      <c r="F508" s="131" t="s">
        <v>2068</v>
      </c>
      <c r="G508" s="132">
        <v>3645.89</v>
      </c>
      <c r="H508" s="133">
        <v>872.11</v>
      </c>
      <c r="I508" s="133">
        <v>0</v>
      </c>
      <c r="J508" s="133">
        <f t="shared" si="7"/>
        <v>4518</v>
      </c>
      <c r="K508" s="134"/>
    </row>
    <row r="509" spans="2:11" ht="25.5" hidden="1" x14ac:dyDescent="0.25">
      <c r="B509" s="129">
        <v>499</v>
      </c>
      <c r="C509" s="129" t="s">
        <v>1640</v>
      </c>
      <c r="D509" s="130" t="s">
        <v>2069</v>
      </c>
      <c r="E509" s="130" t="s">
        <v>376</v>
      </c>
      <c r="F509" s="131" t="s">
        <v>2070</v>
      </c>
      <c r="G509" s="132">
        <v>4028.7</v>
      </c>
      <c r="H509" s="133">
        <v>394.68</v>
      </c>
      <c r="I509" s="133">
        <v>167.62</v>
      </c>
      <c r="J509" s="133">
        <f t="shared" si="7"/>
        <v>4591</v>
      </c>
      <c r="K509" s="134"/>
    </row>
    <row r="510" spans="2:11" ht="25.5" hidden="1" x14ac:dyDescent="0.25">
      <c r="B510" s="129">
        <v>500</v>
      </c>
      <c r="C510" s="129" t="s">
        <v>1640</v>
      </c>
      <c r="D510" s="130">
        <v>5184</v>
      </c>
      <c r="E510" s="130" t="s">
        <v>376</v>
      </c>
      <c r="F510" s="131" t="s">
        <v>2071</v>
      </c>
      <c r="G510" s="132">
        <v>3638.86</v>
      </c>
      <c r="H510" s="133">
        <v>932.75</v>
      </c>
      <c r="I510" s="133">
        <v>22.39</v>
      </c>
      <c r="J510" s="133">
        <f t="shared" si="7"/>
        <v>4594.0000000000009</v>
      </c>
      <c r="K510" s="134"/>
    </row>
    <row r="511" spans="2:11" ht="25.5" hidden="1" x14ac:dyDescent="0.25">
      <c r="B511" s="129">
        <v>501</v>
      </c>
      <c r="C511" s="129" t="s">
        <v>1640</v>
      </c>
      <c r="D511" s="130">
        <v>17072</v>
      </c>
      <c r="E511" s="130" t="s">
        <v>376</v>
      </c>
      <c r="F511" s="131" t="s">
        <v>2072</v>
      </c>
      <c r="G511" s="132">
        <v>3764.45</v>
      </c>
      <c r="H511" s="133">
        <v>883.62</v>
      </c>
      <c r="I511" s="133">
        <v>87.93</v>
      </c>
      <c r="J511" s="133">
        <f t="shared" si="7"/>
        <v>4736</v>
      </c>
      <c r="K511" s="134"/>
    </row>
    <row r="512" spans="2:11" ht="25.5" hidden="1" x14ac:dyDescent="0.25">
      <c r="B512" s="129">
        <v>502</v>
      </c>
      <c r="C512" s="129" t="s">
        <v>1640</v>
      </c>
      <c r="D512" s="130">
        <v>3787</v>
      </c>
      <c r="E512" s="130" t="s">
        <v>376</v>
      </c>
      <c r="F512" s="131" t="s">
        <v>1857</v>
      </c>
      <c r="G512" s="132">
        <v>3822.61</v>
      </c>
      <c r="H512" s="133">
        <v>1179.3900000000001</v>
      </c>
      <c r="I512" s="133">
        <v>0</v>
      </c>
      <c r="J512" s="133">
        <f t="shared" si="7"/>
        <v>5002</v>
      </c>
      <c r="K512" s="134"/>
    </row>
    <row r="513" spans="2:11" ht="25.5" hidden="1" x14ac:dyDescent="0.25">
      <c r="B513" s="129">
        <v>503</v>
      </c>
      <c r="C513" s="129" t="s">
        <v>1640</v>
      </c>
      <c r="D513" s="130">
        <v>17721</v>
      </c>
      <c r="E513" s="130" t="s">
        <v>376</v>
      </c>
      <c r="F513" s="131" t="s">
        <v>2073</v>
      </c>
      <c r="G513" s="132">
        <v>3958.71</v>
      </c>
      <c r="H513" s="133">
        <v>1147.29</v>
      </c>
      <c r="I513" s="133">
        <v>0</v>
      </c>
      <c r="J513" s="133">
        <f t="shared" si="7"/>
        <v>5106</v>
      </c>
      <c r="K513" s="134"/>
    </row>
    <row r="514" spans="2:11" ht="25.5" hidden="1" x14ac:dyDescent="0.25">
      <c r="B514" s="129">
        <v>504</v>
      </c>
      <c r="C514" s="129" t="s">
        <v>1640</v>
      </c>
      <c r="D514" s="130">
        <v>14221</v>
      </c>
      <c r="E514" s="130" t="s">
        <v>376</v>
      </c>
      <c r="F514" s="131" t="s">
        <v>2074</v>
      </c>
      <c r="G514" s="132">
        <v>5034.3899999999994</v>
      </c>
      <c r="H514" s="133">
        <v>15.67</v>
      </c>
      <c r="I514" s="133">
        <v>73.94</v>
      </c>
      <c r="J514" s="133">
        <f t="shared" si="7"/>
        <v>5123.9999999999991</v>
      </c>
      <c r="K514" s="134"/>
    </row>
    <row r="515" spans="2:11" ht="25.5" hidden="1" x14ac:dyDescent="0.25">
      <c r="B515" s="129">
        <v>505</v>
      </c>
      <c r="C515" s="129" t="s">
        <v>1640</v>
      </c>
      <c r="D515" s="130">
        <v>5082</v>
      </c>
      <c r="E515" s="130" t="s">
        <v>376</v>
      </c>
      <c r="F515" s="131" t="s">
        <v>2075</v>
      </c>
      <c r="G515" s="132">
        <v>4219.43</v>
      </c>
      <c r="H515" s="133">
        <v>927.57</v>
      </c>
      <c r="I515" s="133">
        <v>0</v>
      </c>
      <c r="J515" s="133">
        <f t="shared" si="7"/>
        <v>5147</v>
      </c>
      <c r="K515" s="134"/>
    </row>
    <row r="516" spans="2:11" ht="25.5" hidden="1" x14ac:dyDescent="0.25">
      <c r="B516" s="129">
        <v>506</v>
      </c>
      <c r="C516" s="129" t="s">
        <v>1640</v>
      </c>
      <c r="D516" s="130">
        <v>1933</v>
      </c>
      <c r="E516" s="130" t="s">
        <v>376</v>
      </c>
      <c r="F516" s="131" t="s">
        <v>2001</v>
      </c>
      <c r="G516" s="132">
        <v>3465.63</v>
      </c>
      <c r="H516" s="133">
        <v>1754.3700000000001</v>
      </c>
      <c r="I516" s="133">
        <v>-7</v>
      </c>
      <c r="J516" s="133">
        <f t="shared" si="7"/>
        <v>5213</v>
      </c>
      <c r="K516" s="134"/>
    </row>
    <row r="517" spans="2:11" ht="25.5" hidden="1" x14ac:dyDescent="0.25">
      <c r="B517" s="129">
        <v>507</v>
      </c>
      <c r="C517" s="129" t="s">
        <v>1640</v>
      </c>
      <c r="D517" s="130">
        <v>4208</v>
      </c>
      <c r="E517" s="130" t="s">
        <v>376</v>
      </c>
      <c r="F517" s="131" t="s">
        <v>2076</v>
      </c>
      <c r="G517" s="132">
        <v>4008.57</v>
      </c>
      <c r="H517" s="133">
        <v>1175.1300000000001</v>
      </c>
      <c r="I517" s="133">
        <v>47.3</v>
      </c>
      <c r="J517" s="133">
        <f t="shared" si="7"/>
        <v>5231.0000000000009</v>
      </c>
      <c r="K517" s="134"/>
    </row>
    <row r="518" spans="2:11" ht="25.5" hidden="1" x14ac:dyDescent="0.25">
      <c r="B518" s="129">
        <v>508</v>
      </c>
      <c r="C518" s="129" t="s">
        <v>1640</v>
      </c>
      <c r="D518" s="130">
        <v>4365</v>
      </c>
      <c r="E518" s="130" t="s">
        <v>376</v>
      </c>
      <c r="F518" s="131" t="s">
        <v>2077</v>
      </c>
      <c r="G518" s="132">
        <v>4565.24</v>
      </c>
      <c r="H518" s="133">
        <v>543.79</v>
      </c>
      <c r="I518" s="133">
        <v>158.97</v>
      </c>
      <c r="J518" s="133">
        <f t="shared" si="7"/>
        <v>5268</v>
      </c>
      <c r="K518" s="134"/>
    </row>
    <row r="519" spans="2:11" ht="25.5" hidden="1" x14ac:dyDescent="0.25">
      <c r="B519" s="129">
        <v>509</v>
      </c>
      <c r="C519" s="129" t="s">
        <v>1640</v>
      </c>
      <c r="D519" s="130" t="s">
        <v>2078</v>
      </c>
      <c r="E519" s="130" t="s">
        <v>376</v>
      </c>
      <c r="F519" s="131" t="s">
        <v>2079</v>
      </c>
      <c r="G519" s="132">
        <v>4228.8599999999997</v>
      </c>
      <c r="H519" s="133">
        <v>1204.1400000000001</v>
      </c>
      <c r="I519" s="133">
        <v>0</v>
      </c>
      <c r="J519" s="133">
        <f t="shared" si="7"/>
        <v>5433</v>
      </c>
      <c r="K519" s="134"/>
    </row>
    <row r="520" spans="2:11" ht="25.5" hidden="1" x14ac:dyDescent="0.25">
      <c r="B520" s="129">
        <v>510</v>
      </c>
      <c r="C520" s="129" t="s">
        <v>1640</v>
      </c>
      <c r="D520" s="130">
        <v>20699</v>
      </c>
      <c r="E520" s="130" t="s">
        <v>376</v>
      </c>
      <c r="F520" s="131" t="s">
        <v>2080</v>
      </c>
      <c r="G520" s="132">
        <v>4337.1000000000004</v>
      </c>
      <c r="H520" s="133">
        <v>1118.76</v>
      </c>
      <c r="I520" s="133">
        <v>42.14</v>
      </c>
      <c r="J520" s="133">
        <f t="shared" si="7"/>
        <v>5498.0000000000009</v>
      </c>
      <c r="K520" s="134"/>
    </row>
    <row r="521" spans="2:11" ht="25.5" hidden="1" x14ac:dyDescent="0.25">
      <c r="B521" s="129">
        <v>511</v>
      </c>
      <c r="C521" s="129" t="s">
        <v>1640</v>
      </c>
      <c r="D521" s="130">
        <v>3357</v>
      </c>
      <c r="E521" s="130" t="s">
        <v>376</v>
      </c>
      <c r="F521" s="131" t="s">
        <v>2081</v>
      </c>
      <c r="G521" s="132">
        <v>4138.3999999999996</v>
      </c>
      <c r="H521" s="133">
        <v>1256.3400000000001</v>
      </c>
      <c r="I521" s="133">
        <v>107.26</v>
      </c>
      <c r="J521" s="133">
        <f t="shared" si="7"/>
        <v>5502</v>
      </c>
      <c r="K521" s="134"/>
    </row>
    <row r="522" spans="2:11" ht="25.5" hidden="1" x14ac:dyDescent="0.25">
      <c r="B522" s="129">
        <v>512</v>
      </c>
      <c r="C522" s="129" t="s">
        <v>1640</v>
      </c>
      <c r="D522" s="130">
        <v>3797</v>
      </c>
      <c r="E522" s="130" t="s">
        <v>376</v>
      </c>
      <c r="F522" s="131" t="s">
        <v>1857</v>
      </c>
      <c r="G522" s="132">
        <v>4172.47</v>
      </c>
      <c r="H522" s="133">
        <v>1361.85</v>
      </c>
      <c r="I522" s="133">
        <v>53.68</v>
      </c>
      <c r="J522" s="133">
        <f t="shared" si="7"/>
        <v>5588</v>
      </c>
      <c r="K522" s="134"/>
    </row>
    <row r="523" spans="2:11" ht="25.5" hidden="1" x14ac:dyDescent="0.25">
      <c r="B523" s="129">
        <v>513</v>
      </c>
      <c r="C523" s="129" t="s">
        <v>1640</v>
      </c>
      <c r="D523" s="130">
        <v>5787079086</v>
      </c>
      <c r="E523" s="130" t="s">
        <v>376</v>
      </c>
      <c r="F523" s="131" t="s">
        <v>2082</v>
      </c>
      <c r="G523" s="132">
        <v>5061.95</v>
      </c>
      <c r="H523" s="133">
        <v>397.2</v>
      </c>
      <c r="I523" s="133">
        <v>144.85</v>
      </c>
      <c r="J523" s="133">
        <f t="shared" si="7"/>
        <v>5604</v>
      </c>
      <c r="K523" s="134"/>
    </row>
    <row r="524" spans="2:11" ht="25.5" hidden="1" x14ac:dyDescent="0.25">
      <c r="B524" s="129">
        <v>514</v>
      </c>
      <c r="C524" s="129" t="s">
        <v>1640</v>
      </c>
      <c r="D524" s="130">
        <v>3112</v>
      </c>
      <c r="E524" s="130" t="s">
        <v>376</v>
      </c>
      <c r="F524" s="131" t="s">
        <v>2083</v>
      </c>
      <c r="G524" s="132">
        <v>3964.86</v>
      </c>
      <c r="H524" s="133">
        <v>1637.31</v>
      </c>
      <c r="I524" s="133">
        <v>25.83</v>
      </c>
      <c r="J524" s="133">
        <f t="shared" ref="J524:J587" si="8">G524+H524+I524</f>
        <v>5628</v>
      </c>
      <c r="K524" s="134"/>
    </row>
    <row r="525" spans="2:11" ht="25.5" hidden="1" x14ac:dyDescent="0.25">
      <c r="B525" s="129">
        <v>515</v>
      </c>
      <c r="C525" s="129" t="s">
        <v>1640</v>
      </c>
      <c r="D525" s="130">
        <v>43547</v>
      </c>
      <c r="E525" s="130" t="s">
        <v>376</v>
      </c>
      <c r="F525" s="131" t="s">
        <v>2084</v>
      </c>
      <c r="G525" s="132">
        <v>5015.49</v>
      </c>
      <c r="H525" s="133">
        <v>627.51</v>
      </c>
      <c r="I525" s="133">
        <v>0</v>
      </c>
      <c r="J525" s="133">
        <f t="shared" si="8"/>
        <v>5643</v>
      </c>
      <c r="K525" s="134"/>
    </row>
    <row r="526" spans="2:11" ht="25.5" hidden="1" x14ac:dyDescent="0.25">
      <c r="B526" s="129">
        <v>516</v>
      </c>
      <c r="C526" s="129" t="s">
        <v>1640</v>
      </c>
      <c r="D526" s="130">
        <v>3115</v>
      </c>
      <c r="E526" s="130" t="s">
        <v>376</v>
      </c>
      <c r="F526" s="131" t="s">
        <v>2085</v>
      </c>
      <c r="G526" s="132">
        <v>3939.94</v>
      </c>
      <c r="H526" s="133">
        <v>1797.3100000000002</v>
      </c>
      <c r="I526" s="133">
        <v>84.75</v>
      </c>
      <c r="J526" s="133">
        <f t="shared" si="8"/>
        <v>5822</v>
      </c>
      <c r="K526" s="134"/>
    </row>
    <row r="527" spans="2:11" ht="25.5" hidden="1" x14ac:dyDescent="0.25">
      <c r="B527" s="129">
        <v>517</v>
      </c>
      <c r="C527" s="129" t="s">
        <v>1640</v>
      </c>
      <c r="D527" s="130" t="s">
        <v>2086</v>
      </c>
      <c r="E527" s="130" t="s">
        <v>376</v>
      </c>
      <c r="F527" s="131" t="s">
        <v>2087</v>
      </c>
      <c r="G527" s="132">
        <v>5337.52</v>
      </c>
      <c r="H527" s="133">
        <v>519.48</v>
      </c>
      <c r="I527" s="133">
        <v>0</v>
      </c>
      <c r="J527" s="133">
        <f t="shared" si="8"/>
        <v>5857</v>
      </c>
      <c r="K527" s="134"/>
    </row>
    <row r="528" spans="2:11" ht="25.5" hidden="1" x14ac:dyDescent="0.25">
      <c r="B528" s="129">
        <v>518</v>
      </c>
      <c r="C528" s="129" t="s">
        <v>1640</v>
      </c>
      <c r="D528" s="130">
        <v>27485</v>
      </c>
      <c r="E528" s="130" t="s">
        <v>376</v>
      </c>
      <c r="F528" s="131" t="s">
        <v>2088</v>
      </c>
      <c r="G528" s="132">
        <v>4780.42</v>
      </c>
      <c r="H528" s="133">
        <v>959.41</v>
      </c>
      <c r="I528" s="133">
        <v>123.17</v>
      </c>
      <c r="J528" s="133">
        <f t="shared" si="8"/>
        <v>5863</v>
      </c>
      <c r="K528" s="134"/>
    </row>
    <row r="529" spans="2:11" ht="25.5" hidden="1" x14ac:dyDescent="0.25">
      <c r="B529" s="129">
        <v>519</v>
      </c>
      <c r="C529" s="129" t="s">
        <v>1640</v>
      </c>
      <c r="D529" s="130">
        <v>4580</v>
      </c>
      <c r="E529" s="130" t="s">
        <v>376</v>
      </c>
      <c r="F529" s="131" t="s">
        <v>2089</v>
      </c>
      <c r="G529" s="132">
        <v>4166.24</v>
      </c>
      <c r="H529" s="133">
        <v>1671.53</v>
      </c>
      <c r="I529" s="133">
        <v>55.23</v>
      </c>
      <c r="J529" s="133">
        <f t="shared" si="8"/>
        <v>5892.9999999999991</v>
      </c>
      <c r="K529" s="134"/>
    </row>
    <row r="530" spans="2:11" ht="25.5" hidden="1" x14ac:dyDescent="0.25">
      <c r="B530" s="129">
        <v>520</v>
      </c>
      <c r="C530" s="129" t="s">
        <v>1640</v>
      </c>
      <c r="D530" s="130" t="s">
        <v>2090</v>
      </c>
      <c r="E530" s="130" t="s">
        <v>376</v>
      </c>
      <c r="F530" s="131" t="s">
        <v>2091</v>
      </c>
      <c r="G530" s="132">
        <v>4519.09</v>
      </c>
      <c r="H530" s="133">
        <v>1442.91</v>
      </c>
      <c r="I530" s="133">
        <v>0</v>
      </c>
      <c r="J530" s="133">
        <f t="shared" si="8"/>
        <v>5962</v>
      </c>
      <c r="K530" s="134"/>
    </row>
    <row r="531" spans="2:11" ht="25.5" hidden="1" x14ac:dyDescent="0.25">
      <c r="B531" s="129">
        <v>521</v>
      </c>
      <c r="C531" s="129" t="s">
        <v>1640</v>
      </c>
      <c r="D531" s="130">
        <v>17058</v>
      </c>
      <c r="E531" s="130" t="s">
        <v>376</v>
      </c>
      <c r="F531" s="131" t="s">
        <v>2092</v>
      </c>
      <c r="G531" s="132">
        <v>4076.82</v>
      </c>
      <c r="H531" s="133">
        <v>1968.18</v>
      </c>
      <c r="I531" s="133">
        <v>0</v>
      </c>
      <c r="J531" s="133">
        <f t="shared" si="8"/>
        <v>6045</v>
      </c>
      <c r="K531" s="134"/>
    </row>
    <row r="532" spans="2:11" ht="25.5" hidden="1" x14ac:dyDescent="0.25">
      <c r="B532" s="129">
        <v>522</v>
      </c>
      <c r="C532" s="129" t="s">
        <v>1640</v>
      </c>
      <c r="D532" s="130">
        <v>21082</v>
      </c>
      <c r="E532" s="130" t="s">
        <v>376</v>
      </c>
      <c r="F532" s="131" t="s">
        <v>2093</v>
      </c>
      <c r="G532" s="132">
        <v>4995.32</v>
      </c>
      <c r="H532" s="133">
        <v>837.92000000000007</v>
      </c>
      <c r="I532" s="133">
        <v>284.76</v>
      </c>
      <c r="J532" s="133">
        <f t="shared" si="8"/>
        <v>6118</v>
      </c>
      <c r="K532" s="134"/>
    </row>
    <row r="533" spans="2:11" ht="25.5" hidden="1" x14ac:dyDescent="0.25">
      <c r="B533" s="129">
        <v>523</v>
      </c>
      <c r="C533" s="129" t="s">
        <v>1640</v>
      </c>
      <c r="D533" s="130">
        <v>13669</v>
      </c>
      <c r="E533" s="130" t="s">
        <v>376</v>
      </c>
      <c r="F533" s="131" t="s">
        <v>2094</v>
      </c>
      <c r="G533" s="132">
        <v>5391.94</v>
      </c>
      <c r="H533" s="133">
        <v>487.21</v>
      </c>
      <c r="I533" s="133">
        <v>253.85</v>
      </c>
      <c r="J533" s="133">
        <f t="shared" si="8"/>
        <v>6133</v>
      </c>
      <c r="K533" s="134"/>
    </row>
    <row r="534" spans="2:11" ht="25.5" hidden="1" x14ac:dyDescent="0.25">
      <c r="B534" s="129">
        <v>524</v>
      </c>
      <c r="C534" s="129" t="s">
        <v>1640</v>
      </c>
      <c r="D534" s="130" t="s">
        <v>2095</v>
      </c>
      <c r="E534" s="130" t="s">
        <v>376</v>
      </c>
      <c r="F534" s="131" t="s">
        <v>2096</v>
      </c>
      <c r="G534" s="132">
        <v>6179.24</v>
      </c>
      <c r="H534" s="133">
        <v>0</v>
      </c>
      <c r="I534" s="133">
        <v>-3.29</v>
      </c>
      <c r="J534" s="133">
        <f t="shared" si="8"/>
        <v>6175.95</v>
      </c>
      <c r="K534" s="134"/>
    </row>
    <row r="535" spans="2:11" ht="25.5" hidden="1" x14ac:dyDescent="0.25">
      <c r="B535" s="129">
        <v>525</v>
      </c>
      <c r="C535" s="129" t="s">
        <v>1640</v>
      </c>
      <c r="D535" s="130" t="s">
        <v>2097</v>
      </c>
      <c r="E535" s="130" t="s">
        <v>376</v>
      </c>
      <c r="F535" s="131" t="s">
        <v>2098</v>
      </c>
      <c r="G535" s="132">
        <v>5474.65</v>
      </c>
      <c r="H535" s="133">
        <v>729.35</v>
      </c>
      <c r="I535" s="133">
        <v>0</v>
      </c>
      <c r="J535" s="133">
        <f t="shared" si="8"/>
        <v>6204</v>
      </c>
      <c r="K535" s="134"/>
    </row>
    <row r="536" spans="2:11" ht="25.5" hidden="1" x14ac:dyDescent="0.25">
      <c r="B536" s="129">
        <v>526</v>
      </c>
      <c r="C536" s="129" t="s">
        <v>1640</v>
      </c>
      <c r="D536" s="130">
        <v>15925</v>
      </c>
      <c r="E536" s="130" t="s">
        <v>376</v>
      </c>
      <c r="F536" s="131" t="s">
        <v>2099</v>
      </c>
      <c r="G536" s="132">
        <v>4729.4399999999996</v>
      </c>
      <c r="H536" s="133">
        <v>1576.51</v>
      </c>
      <c r="I536" s="133">
        <v>81.05</v>
      </c>
      <c r="J536" s="133">
        <f t="shared" si="8"/>
        <v>6387</v>
      </c>
      <c r="K536" s="134"/>
    </row>
    <row r="537" spans="2:11" ht="25.5" hidden="1" x14ac:dyDescent="0.25">
      <c r="B537" s="129">
        <v>527</v>
      </c>
      <c r="C537" s="129" t="s">
        <v>1640</v>
      </c>
      <c r="D537" s="130" t="s">
        <v>2100</v>
      </c>
      <c r="E537" s="130" t="s">
        <v>376</v>
      </c>
      <c r="F537" s="131" t="s">
        <v>2101</v>
      </c>
      <c r="G537" s="132">
        <v>4776.22</v>
      </c>
      <c r="H537" s="133">
        <v>1751.78</v>
      </c>
      <c r="I537" s="133">
        <v>0</v>
      </c>
      <c r="J537" s="133">
        <f t="shared" si="8"/>
        <v>6528</v>
      </c>
      <c r="K537" s="134"/>
    </row>
    <row r="538" spans="2:11" ht="25.5" hidden="1" x14ac:dyDescent="0.25">
      <c r="B538" s="129">
        <v>528</v>
      </c>
      <c r="C538" s="129" t="s">
        <v>1640</v>
      </c>
      <c r="D538" s="130" t="s">
        <v>2102</v>
      </c>
      <c r="E538" s="130" t="s">
        <v>376</v>
      </c>
      <c r="F538" s="131" t="s">
        <v>2103</v>
      </c>
      <c r="G538" s="132">
        <v>6179.48</v>
      </c>
      <c r="H538" s="133">
        <v>689.52</v>
      </c>
      <c r="I538" s="133">
        <v>0</v>
      </c>
      <c r="J538" s="133">
        <f t="shared" si="8"/>
        <v>6869</v>
      </c>
      <c r="K538" s="134"/>
    </row>
    <row r="539" spans="2:11" ht="25.5" hidden="1" x14ac:dyDescent="0.25">
      <c r="B539" s="129">
        <v>529</v>
      </c>
      <c r="C539" s="129" t="s">
        <v>1640</v>
      </c>
      <c r="D539" s="130">
        <v>17957</v>
      </c>
      <c r="E539" s="130" t="s">
        <v>376</v>
      </c>
      <c r="F539" s="131" t="s">
        <v>2104</v>
      </c>
      <c r="G539" s="132">
        <v>6577.33</v>
      </c>
      <c r="H539" s="133">
        <v>257.69</v>
      </c>
      <c r="I539" s="133">
        <v>284.98</v>
      </c>
      <c r="J539" s="133">
        <f t="shared" si="8"/>
        <v>7120</v>
      </c>
      <c r="K539" s="134"/>
    </row>
    <row r="540" spans="2:11" ht="25.5" hidden="1" x14ac:dyDescent="0.25">
      <c r="B540" s="129">
        <v>530</v>
      </c>
      <c r="C540" s="129" t="s">
        <v>1640</v>
      </c>
      <c r="D540" s="130">
        <v>17094</v>
      </c>
      <c r="E540" s="130" t="s">
        <v>376</v>
      </c>
      <c r="F540" s="131" t="s">
        <v>2105</v>
      </c>
      <c r="G540" s="132">
        <v>5381.38</v>
      </c>
      <c r="H540" s="133">
        <v>1981.9</v>
      </c>
      <c r="I540" s="133">
        <v>105.72</v>
      </c>
      <c r="J540" s="133">
        <f t="shared" si="8"/>
        <v>7469.0000000000009</v>
      </c>
      <c r="K540" s="134"/>
    </row>
    <row r="541" spans="2:11" ht="25.5" hidden="1" x14ac:dyDescent="0.25">
      <c r="B541" s="129">
        <v>531</v>
      </c>
      <c r="C541" s="129" t="s">
        <v>1640</v>
      </c>
      <c r="D541" s="130">
        <v>2689</v>
      </c>
      <c r="E541" s="130" t="s">
        <v>376</v>
      </c>
      <c r="F541" s="131" t="s">
        <v>2106</v>
      </c>
      <c r="G541" s="132">
        <v>7807.19</v>
      </c>
      <c r="H541" s="133">
        <v>-82.2</v>
      </c>
      <c r="I541" s="133">
        <v>-198.34</v>
      </c>
      <c r="J541" s="133">
        <f t="shared" si="8"/>
        <v>7526.65</v>
      </c>
      <c r="K541" s="134"/>
    </row>
    <row r="542" spans="2:11" ht="25.5" hidden="1" x14ac:dyDescent="0.25">
      <c r="B542" s="129">
        <v>532</v>
      </c>
      <c r="C542" s="129" t="s">
        <v>1640</v>
      </c>
      <c r="D542" s="130" t="s">
        <v>2107</v>
      </c>
      <c r="E542" s="130" t="s">
        <v>376</v>
      </c>
      <c r="F542" s="131" t="s">
        <v>2108</v>
      </c>
      <c r="G542" s="132">
        <v>6645.07</v>
      </c>
      <c r="H542" s="133">
        <v>1113.93</v>
      </c>
      <c r="I542" s="133">
        <v>0</v>
      </c>
      <c r="J542" s="133">
        <f t="shared" si="8"/>
        <v>7759</v>
      </c>
      <c r="K542" s="134"/>
    </row>
    <row r="543" spans="2:11" ht="25.5" hidden="1" x14ac:dyDescent="0.25">
      <c r="B543" s="129">
        <v>533</v>
      </c>
      <c r="C543" s="129" t="s">
        <v>1640</v>
      </c>
      <c r="D543" s="130" t="s">
        <v>2109</v>
      </c>
      <c r="E543" s="130" t="s">
        <v>376</v>
      </c>
      <c r="F543" s="131" t="s">
        <v>2060</v>
      </c>
      <c r="G543" s="132">
        <v>7101.08</v>
      </c>
      <c r="H543" s="133">
        <v>769.92</v>
      </c>
      <c r="I543" s="133">
        <v>0</v>
      </c>
      <c r="J543" s="133">
        <f t="shared" si="8"/>
        <v>7871</v>
      </c>
      <c r="K543" s="134"/>
    </row>
    <row r="544" spans="2:11" ht="25.5" hidden="1" x14ac:dyDescent="0.25">
      <c r="B544" s="129">
        <v>534</v>
      </c>
      <c r="C544" s="129" t="s">
        <v>1640</v>
      </c>
      <c r="D544" s="130">
        <v>26949</v>
      </c>
      <c r="E544" s="130" t="s">
        <v>376</v>
      </c>
      <c r="F544" s="131" t="s">
        <v>2110</v>
      </c>
      <c r="G544" s="132">
        <v>7482.95</v>
      </c>
      <c r="H544" s="133">
        <v>416.05</v>
      </c>
      <c r="I544" s="133">
        <v>0</v>
      </c>
      <c r="J544" s="133">
        <f t="shared" si="8"/>
        <v>7899</v>
      </c>
      <c r="K544" s="134"/>
    </row>
    <row r="545" spans="2:11" ht="25.5" hidden="1" x14ac:dyDescent="0.25">
      <c r="B545" s="129">
        <v>535</v>
      </c>
      <c r="C545" s="129" t="s">
        <v>1640</v>
      </c>
      <c r="D545" s="130" t="s">
        <v>2111</v>
      </c>
      <c r="E545" s="130" t="s">
        <v>376</v>
      </c>
      <c r="F545" s="131" t="s">
        <v>2112</v>
      </c>
      <c r="G545" s="132">
        <v>6858.81</v>
      </c>
      <c r="H545" s="133">
        <v>1113.1899999999998</v>
      </c>
      <c r="I545" s="133">
        <v>0</v>
      </c>
      <c r="J545" s="133">
        <f t="shared" si="8"/>
        <v>7972</v>
      </c>
      <c r="K545" s="134"/>
    </row>
    <row r="546" spans="2:11" ht="25.5" hidden="1" x14ac:dyDescent="0.25">
      <c r="B546" s="129">
        <v>536</v>
      </c>
      <c r="C546" s="129" t="s">
        <v>1640</v>
      </c>
      <c r="D546" s="130" t="s">
        <v>2113</v>
      </c>
      <c r="E546" s="130" t="s">
        <v>376</v>
      </c>
      <c r="F546" s="131" t="s">
        <v>2114</v>
      </c>
      <c r="G546" s="132">
        <v>5892.49</v>
      </c>
      <c r="H546" s="133">
        <v>2513.38</v>
      </c>
      <c r="I546" s="133">
        <v>31.13</v>
      </c>
      <c r="J546" s="133">
        <f t="shared" si="8"/>
        <v>8436.9999999999982</v>
      </c>
      <c r="K546" s="134"/>
    </row>
    <row r="547" spans="2:11" ht="25.5" hidden="1" x14ac:dyDescent="0.25">
      <c r="B547" s="129">
        <v>537</v>
      </c>
      <c r="C547" s="129" t="s">
        <v>1640</v>
      </c>
      <c r="D547" s="130">
        <v>32502</v>
      </c>
      <c r="E547" s="130" t="s">
        <v>376</v>
      </c>
      <c r="F547" s="131" t="s">
        <v>2115</v>
      </c>
      <c r="G547" s="132">
        <v>7558.13</v>
      </c>
      <c r="H547" s="133">
        <v>937.87</v>
      </c>
      <c r="I547" s="133">
        <v>0</v>
      </c>
      <c r="J547" s="133">
        <f t="shared" si="8"/>
        <v>8496</v>
      </c>
      <c r="K547" s="134"/>
    </row>
    <row r="548" spans="2:11" ht="25.5" hidden="1" x14ac:dyDescent="0.25">
      <c r="B548" s="129">
        <v>538</v>
      </c>
      <c r="C548" s="129" t="s">
        <v>1640</v>
      </c>
      <c r="D548" s="130" t="s">
        <v>2116</v>
      </c>
      <c r="E548" s="130" t="s">
        <v>376</v>
      </c>
      <c r="F548" s="131" t="s">
        <v>2117</v>
      </c>
      <c r="G548" s="132">
        <v>7066.19</v>
      </c>
      <c r="H548" s="133">
        <v>1622.97</v>
      </c>
      <c r="I548" s="133">
        <v>-1.1599999999999999</v>
      </c>
      <c r="J548" s="133">
        <f t="shared" si="8"/>
        <v>8688</v>
      </c>
      <c r="K548" s="134"/>
    </row>
    <row r="549" spans="2:11" ht="25.5" hidden="1" x14ac:dyDescent="0.25">
      <c r="B549" s="129">
        <v>539</v>
      </c>
      <c r="C549" s="129" t="s">
        <v>1640</v>
      </c>
      <c r="D549" s="130">
        <v>74207372</v>
      </c>
      <c r="E549" s="130" t="s">
        <v>376</v>
      </c>
      <c r="F549" s="131" t="s">
        <v>2118</v>
      </c>
      <c r="G549" s="132">
        <v>8722</v>
      </c>
      <c r="H549" s="133">
        <v>0</v>
      </c>
      <c r="I549" s="133">
        <v>0</v>
      </c>
      <c r="J549" s="133">
        <f t="shared" si="8"/>
        <v>8722</v>
      </c>
      <c r="K549" s="134"/>
    </row>
    <row r="550" spans="2:11" ht="25.5" hidden="1" x14ac:dyDescent="0.25">
      <c r="B550" s="129">
        <v>540</v>
      </c>
      <c r="C550" s="129" t="s">
        <v>1640</v>
      </c>
      <c r="D550" s="130">
        <v>31811</v>
      </c>
      <c r="E550" s="130" t="s">
        <v>376</v>
      </c>
      <c r="F550" s="131" t="s">
        <v>2119</v>
      </c>
      <c r="G550" s="132">
        <v>7125.34</v>
      </c>
      <c r="H550" s="133">
        <v>2037.94</v>
      </c>
      <c r="I550" s="133">
        <v>253.72</v>
      </c>
      <c r="J550" s="133">
        <f t="shared" si="8"/>
        <v>9417</v>
      </c>
      <c r="K550" s="134"/>
    </row>
    <row r="551" spans="2:11" ht="25.5" hidden="1" x14ac:dyDescent="0.25">
      <c r="B551" s="129">
        <v>541</v>
      </c>
      <c r="C551" s="129" t="s">
        <v>1640</v>
      </c>
      <c r="D551" s="130" t="s">
        <v>2120</v>
      </c>
      <c r="E551" s="130" t="s">
        <v>376</v>
      </c>
      <c r="F551" s="131" t="s">
        <v>2121</v>
      </c>
      <c r="G551" s="132">
        <v>8218.91</v>
      </c>
      <c r="H551" s="133">
        <v>1448.79</v>
      </c>
      <c r="I551" s="133">
        <v>-14.7</v>
      </c>
      <c r="J551" s="133">
        <f t="shared" si="8"/>
        <v>9653</v>
      </c>
      <c r="K551" s="134"/>
    </row>
    <row r="552" spans="2:11" ht="25.5" hidden="1" x14ac:dyDescent="0.25">
      <c r="B552" s="129">
        <v>542</v>
      </c>
      <c r="C552" s="129" t="s">
        <v>1640</v>
      </c>
      <c r="D552" s="130">
        <v>15833</v>
      </c>
      <c r="E552" s="130" t="s">
        <v>376</v>
      </c>
      <c r="F552" s="131" t="s">
        <v>2122</v>
      </c>
      <c r="G552" s="132">
        <v>7917.51</v>
      </c>
      <c r="H552" s="133">
        <v>1992.7600000000002</v>
      </c>
      <c r="I552" s="133">
        <v>383.73</v>
      </c>
      <c r="J552" s="133">
        <f t="shared" si="8"/>
        <v>10294</v>
      </c>
      <c r="K552" s="134"/>
    </row>
    <row r="553" spans="2:11" ht="25.5" hidden="1" x14ac:dyDescent="0.25">
      <c r="B553" s="129">
        <v>543</v>
      </c>
      <c r="C553" s="129" t="s">
        <v>1640</v>
      </c>
      <c r="D553" s="130">
        <v>2455</v>
      </c>
      <c r="E553" s="130" t="s">
        <v>376</v>
      </c>
      <c r="F553" s="131" t="s">
        <v>2123</v>
      </c>
      <c r="G553" s="132">
        <v>8501.82</v>
      </c>
      <c r="H553" s="133">
        <v>1617.44</v>
      </c>
      <c r="I553" s="133">
        <v>400.74</v>
      </c>
      <c r="J553" s="133">
        <f t="shared" si="8"/>
        <v>10520</v>
      </c>
      <c r="K553" s="134"/>
    </row>
    <row r="554" spans="2:11" ht="25.5" hidden="1" x14ac:dyDescent="0.25">
      <c r="B554" s="129">
        <v>544</v>
      </c>
      <c r="C554" s="129" t="s">
        <v>1640</v>
      </c>
      <c r="D554" s="130">
        <v>26224</v>
      </c>
      <c r="E554" s="130" t="s">
        <v>376</v>
      </c>
      <c r="F554" s="131" t="s">
        <v>2124</v>
      </c>
      <c r="G554" s="132">
        <v>8503</v>
      </c>
      <c r="H554" s="133">
        <v>2223</v>
      </c>
      <c r="I554" s="133">
        <v>0</v>
      </c>
      <c r="J554" s="133">
        <f t="shared" si="8"/>
        <v>10726</v>
      </c>
      <c r="K554" s="134"/>
    </row>
    <row r="555" spans="2:11" ht="25.5" hidden="1" x14ac:dyDescent="0.25">
      <c r="B555" s="129">
        <v>545</v>
      </c>
      <c r="C555" s="129" t="s">
        <v>1640</v>
      </c>
      <c r="D555" s="130" t="s">
        <v>2125</v>
      </c>
      <c r="E555" s="130" t="s">
        <v>376</v>
      </c>
      <c r="F555" s="131" t="s">
        <v>1912</v>
      </c>
      <c r="G555" s="132">
        <v>10911.95</v>
      </c>
      <c r="H555" s="133">
        <v>1958.44</v>
      </c>
      <c r="I555" s="133">
        <v>-16.39</v>
      </c>
      <c r="J555" s="133">
        <f t="shared" si="8"/>
        <v>12854.000000000002</v>
      </c>
      <c r="K555" s="134"/>
    </row>
    <row r="556" spans="2:11" ht="25.5" hidden="1" x14ac:dyDescent="0.25">
      <c r="B556" s="129">
        <v>546</v>
      </c>
      <c r="C556" s="129" t="s">
        <v>1640</v>
      </c>
      <c r="D556" s="130" t="s">
        <v>2126</v>
      </c>
      <c r="E556" s="130" t="s">
        <v>376</v>
      </c>
      <c r="F556" s="131" t="s">
        <v>2127</v>
      </c>
      <c r="G556" s="132">
        <v>11504.2</v>
      </c>
      <c r="H556" s="133">
        <v>3066.04</v>
      </c>
      <c r="I556" s="133">
        <v>-22.24</v>
      </c>
      <c r="J556" s="133">
        <f t="shared" si="8"/>
        <v>14548.000000000002</v>
      </c>
      <c r="K556" s="134"/>
    </row>
    <row r="557" spans="2:11" ht="25.5" hidden="1" x14ac:dyDescent="0.25">
      <c r="B557" s="129">
        <v>547</v>
      </c>
      <c r="C557" s="129" t="s">
        <v>1640</v>
      </c>
      <c r="D557" s="130" t="s">
        <v>2128</v>
      </c>
      <c r="E557" s="130" t="s">
        <v>376</v>
      </c>
      <c r="F557" s="131" t="s">
        <v>2129</v>
      </c>
      <c r="G557" s="132">
        <v>12573.67</v>
      </c>
      <c r="H557" s="133">
        <v>2786.33</v>
      </c>
      <c r="I557" s="133">
        <v>0</v>
      </c>
      <c r="J557" s="133">
        <f t="shared" si="8"/>
        <v>15360</v>
      </c>
      <c r="K557" s="134"/>
    </row>
    <row r="558" spans="2:11" ht="25.5" hidden="1" x14ac:dyDescent="0.25">
      <c r="B558" s="129">
        <v>548</v>
      </c>
      <c r="C558" s="129" t="s">
        <v>1640</v>
      </c>
      <c r="D558" s="130">
        <v>3045</v>
      </c>
      <c r="E558" s="130" t="s">
        <v>376</v>
      </c>
      <c r="F558" s="131" t="s">
        <v>2130</v>
      </c>
      <c r="G558" s="132">
        <v>16603</v>
      </c>
      <c r="H558" s="133">
        <v>100.35000000000001</v>
      </c>
      <c r="I558" s="133">
        <v>14.23</v>
      </c>
      <c r="J558" s="133">
        <f t="shared" si="8"/>
        <v>16717.579999999998</v>
      </c>
      <c r="K558" s="134"/>
    </row>
    <row r="559" spans="2:11" ht="25.5" hidden="1" x14ac:dyDescent="0.25">
      <c r="B559" s="129">
        <v>549</v>
      </c>
      <c r="C559" s="129" t="s">
        <v>1640</v>
      </c>
      <c r="D559" s="130">
        <v>19009</v>
      </c>
      <c r="E559" s="130" t="s">
        <v>376</v>
      </c>
      <c r="F559" s="131" t="s">
        <v>2131</v>
      </c>
      <c r="G559" s="132">
        <v>12346.43</v>
      </c>
      <c r="H559" s="133">
        <v>5083.1900000000005</v>
      </c>
      <c r="I559" s="133">
        <v>704.38</v>
      </c>
      <c r="J559" s="133">
        <f t="shared" si="8"/>
        <v>18134.000000000004</v>
      </c>
      <c r="K559" s="134"/>
    </row>
    <row r="560" spans="2:11" ht="25.5" hidden="1" x14ac:dyDescent="0.25">
      <c r="B560" s="129">
        <v>550</v>
      </c>
      <c r="C560" s="129" t="s">
        <v>1640</v>
      </c>
      <c r="D560" s="130" t="s">
        <v>2132</v>
      </c>
      <c r="E560" s="130" t="s">
        <v>376</v>
      </c>
      <c r="F560" s="131" t="s">
        <v>2133</v>
      </c>
      <c r="G560" s="132">
        <v>12003.81</v>
      </c>
      <c r="H560" s="133">
        <v>8710.1899999999987</v>
      </c>
      <c r="I560" s="133">
        <v>0</v>
      </c>
      <c r="J560" s="133">
        <f t="shared" si="8"/>
        <v>20714</v>
      </c>
      <c r="K560" s="134"/>
    </row>
    <row r="561" spans="2:11" ht="25.5" hidden="1" x14ac:dyDescent="0.25">
      <c r="B561" s="129">
        <v>551</v>
      </c>
      <c r="C561" s="129" t="s">
        <v>1640</v>
      </c>
      <c r="D561" s="130">
        <v>6013</v>
      </c>
      <c r="E561" s="130" t="s">
        <v>376</v>
      </c>
      <c r="F561" s="131" t="s">
        <v>2134</v>
      </c>
      <c r="G561" s="132">
        <v>18983.48</v>
      </c>
      <c r="H561" s="133">
        <v>911.97</v>
      </c>
      <c r="I561" s="133">
        <v>1433.55</v>
      </c>
      <c r="J561" s="133">
        <f t="shared" si="8"/>
        <v>21329</v>
      </c>
      <c r="K561" s="134"/>
    </row>
    <row r="562" spans="2:11" ht="25.5" hidden="1" x14ac:dyDescent="0.25">
      <c r="B562" s="129">
        <v>552</v>
      </c>
      <c r="C562" s="129" t="s">
        <v>1640</v>
      </c>
      <c r="D562" s="130">
        <v>3282</v>
      </c>
      <c r="E562" s="130" t="s">
        <v>376</v>
      </c>
      <c r="F562" s="131" t="s">
        <v>1870</v>
      </c>
      <c r="G562" s="132">
        <v>19836.84</v>
      </c>
      <c r="H562" s="133">
        <v>1325.19</v>
      </c>
      <c r="I562" s="133">
        <v>1703.97</v>
      </c>
      <c r="J562" s="133">
        <f t="shared" si="8"/>
        <v>22866</v>
      </c>
      <c r="K562" s="134"/>
    </row>
    <row r="563" spans="2:11" ht="25.5" hidden="1" x14ac:dyDescent="0.25">
      <c r="B563" s="129">
        <v>553</v>
      </c>
      <c r="C563" s="129" t="s">
        <v>1640</v>
      </c>
      <c r="D563" s="130">
        <v>18210</v>
      </c>
      <c r="E563" s="130" t="s">
        <v>376</v>
      </c>
      <c r="F563" s="131" t="s">
        <v>2135</v>
      </c>
      <c r="G563" s="132">
        <v>16395.2</v>
      </c>
      <c r="H563" s="133">
        <v>12713.1</v>
      </c>
      <c r="I563" s="133">
        <v>207.7</v>
      </c>
      <c r="J563" s="133">
        <f t="shared" si="8"/>
        <v>29316.000000000004</v>
      </c>
      <c r="K563" s="134"/>
    </row>
    <row r="564" spans="2:11" ht="25.5" hidden="1" x14ac:dyDescent="0.25">
      <c r="B564" s="129">
        <v>554</v>
      </c>
      <c r="C564" s="129" t="s">
        <v>1640</v>
      </c>
      <c r="D564" s="130" t="s">
        <v>2136</v>
      </c>
      <c r="E564" s="130" t="s">
        <v>376</v>
      </c>
      <c r="F564" s="131" t="s">
        <v>2137</v>
      </c>
      <c r="G564" s="132">
        <v>14347.3</v>
      </c>
      <c r="H564" s="133">
        <v>15280.710000000001</v>
      </c>
      <c r="I564" s="133">
        <v>1165.56</v>
      </c>
      <c r="J564" s="133">
        <f t="shared" si="8"/>
        <v>30793.570000000003</v>
      </c>
      <c r="K564" s="134"/>
    </row>
    <row r="565" spans="2:11" hidden="1" x14ac:dyDescent="0.25">
      <c r="B565" s="129">
        <v>555</v>
      </c>
      <c r="C565" s="129" t="s">
        <v>2138</v>
      </c>
      <c r="D565" s="130" t="s">
        <v>2139</v>
      </c>
      <c r="E565" s="130" t="s">
        <v>376</v>
      </c>
      <c r="F565" s="131" t="s">
        <v>2140</v>
      </c>
      <c r="G565" s="132">
        <v>12434.82</v>
      </c>
      <c r="H565" s="133">
        <v>7389.75</v>
      </c>
      <c r="I565" s="133">
        <v>569.32000000000005</v>
      </c>
      <c r="J565" s="133">
        <f t="shared" si="8"/>
        <v>20393.89</v>
      </c>
      <c r="K565" s="134">
        <v>43760</v>
      </c>
    </row>
    <row r="566" spans="2:11" hidden="1" x14ac:dyDescent="0.25">
      <c r="B566" s="129">
        <v>556</v>
      </c>
      <c r="C566" s="129" t="s">
        <v>2138</v>
      </c>
      <c r="D566" s="130" t="s">
        <v>2141</v>
      </c>
      <c r="E566" s="130" t="s">
        <v>376</v>
      </c>
      <c r="F566" s="131" t="s">
        <v>2142</v>
      </c>
      <c r="G566" s="132">
        <v>1826.4</v>
      </c>
      <c r="H566" s="133">
        <v>981.87</v>
      </c>
      <c r="I566" s="133">
        <v>65.260000000000005</v>
      </c>
      <c r="J566" s="133">
        <f t="shared" si="8"/>
        <v>2873.53</v>
      </c>
      <c r="K566" s="134">
        <v>43997</v>
      </c>
    </row>
    <row r="567" spans="2:11" hidden="1" x14ac:dyDescent="0.25">
      <c r="B567" s="129">
        <v>557</v>
      </c>
      <c r="C567" s="129" t="s">
        <v>2138</v>
      </c>
      <c r="D567" s="130" t="s">
        <v>2143</v>
      </c>
      <c r="E567" s="130" t="s">
        <v>376</v>
      </c>
      <c r="F567" s="131" t="s">
        <v>2144</v>
      </c>
      <c r="G567" s="132">
        <v>19.57</v>
      </c>
      <c r="H567" s="133">
        <v>0</v>
      </c>
      <c r="I567" s="133">
        <v>0</v>
      </c>
      <c r="J567" s="133">
        <f t="shared" si="8"/>
        <v>19.57</v>
      </c>
      <c r="K567" s="134" t="s">
        <v>2145</v>
      </c>
    </row>
    <row r="568" spans="2:11" hidden="1" x14ac:dyDescent="0.25">
      <c r="B568" s="129">
        <v>558</v>
      </c>
      <c r="C568" s="129" t="s">
        <v>2138</v>
      </c>
      <c r="D568" s="130" t="s">
        <v>2146</v>
      </c>
      <c r="E568" s="130" t="s">
        <v>376</v>
      </c>
      <c r="F568" s="131" t="s">
        <v>2147</v>
      </c>
      <c r="G568" s="132">
        <v>5246.09</v>
      </c>
      <c r="H568" s="133">
        <v>1006.6</v>
      </c>
      <c r="I568" s="133">
        <v>260.44</v>
      </c>
      <c r="J568" s="133">
        <f t="shared" si="8"/>
        <v>6513.13</v>
      </c>
      <c r="K568" s="134" t="s">
        <v>2148</v>
      </c>
    </row>
    <row r="569" spans="2:11" hidden="1" x14ac:dyDescent="0.25">
      <c r="B569" s="129">
        <v>559</v>
      </c>
      <c r="C569" s="129" t="s">
        <v>2138</v>
      </c>
      <c r="D569" s="130" t="s">
        <v>2149</v>
      </c>
      <c r="E569" s="130" t="s">
        <v>376</v>
      </c>
      <c r="F569" s="131" t="s">
        <v>2150</v>
      </c>
      <c r="G569" s="132">
        <v>841.4</v>
      </c>
      <c r="H569" s="133">
        <v>0</v>
      </c>
      <c r="I569" s="133">
        <v>0</v>
      </c>
      <c r="J569" s="133">
        <f t="shared" si="8"/>
        <v>841.4</v>
      </c>
      <c r="K569" s="134" t="s">
        <v>2151</v>
      </c>
    </row>
    <row r="570" spans="2:11" hidden="1" x14ac:dyDescent="0.25">
      <c r="B570" s="129">
        <v>560</v>
      </c>
      <c r="C570" s="129" t="s">
        <v>2138</v>
      </c>
      <c r="D570" s="130" t="s">
        <v>2152</v>
      </c>
      <c r="E570" s="130" t="s">
        <v>376</v>
      </c>
      <c r="F570" s="131" t="s">
        <v>2153</v>
      </c>
      <c r="G570" s="132">
        <v>3500.33</v>
      </c>
      <c r="H570" s="133">
        <v>1005</v>
      </c>
      <c r="I570" s="133">
        <v>87.3</v>
      </c>
      <c r="J570" s="133">
        <f t="shared" si="8"/>
        <v>4592.63</v>
      </c>
      <c r="K570" s="134"/>
    </row>
    <row r="571" spans="2:11" hidden="1" x14ac:dyDescent="0.25">
      <c r="B571" s="129">
        <v>561</v>
      </c>
      <c r="C571" s="129" t="s">
        <v>2138</v>
      </c>
      <c r="D571" s="130" t="s">
        <v>2154</v>
      </c>
      <c r="E571" s="130" t="s">
        <v>376</v>
      </c>
      <c r="F571" s="131" t="s">
        <v>2155</v>
      </c>
      <c r="G571" s="132">
        <v>474.06</v>
      </c>
      <c r="H571" s="133">
        <v>71.56</v>
      </c>
      <c r="I571" s="133">
        <v>0</v>
      </c>
      <c r="J571" s="133">
        <f t="shared" si="8"/>
        <v>545.62</v>
      </c>
      <c r="K571" s="134" t="s">
        <v>2156</v>
      </c>
    </row>
    <row r="572" spans="2:11" hidden="1" x14ac:dyDescent="0.25">
      <c r="B572" s="129">
        <v>562</v>
      </c>
      <c r="C572" s="129" t="s">
        <v>2138</v>
      </c>
      <c r="D572" s="130" t="s">
        <v>2157</v>
      </c>
      <c r="E572" s="130" t="s">
        <v>376</v>
      </c>
      <c r="F572" s="131" t="s">
        <v>2158</v>
      </c>
      <c r="G572" s="132">
        <v>602.42999999999995</v>
      </c>
      <c r="H572" s="133">
        <v>83.23</v>
      </c>
      <c r="I572" s="133">
        <v>7.99</v>
      </c>
      <c r="J572" s="133">
        <f t="shared" si="8"/>
        <v>693.65</v>
      </c>
      <c r="K572" s="134"/>
    </row>
    <row r="573" spans="2:11" hidden="1" x14ac:dyDescent="0.25">
      <c r="B573" s="129">
        <v>563</v>
      </c>
      <c r="C573" s="129" t="s">
        <v>2138</v>
      </c>
      <c r="D573" s="130" t="s">
        <v>2159</v>
      </c>
      <c r="E573" s="130" t="s">
        <v>376</v>
      </c>
      <c r="F573" s="131" t="s">
        <v>2160</v>
      </c>
      <c r="G573" s="132">
        <v>1648.16</v>
      </c>
      <c r="H573" s="133">
        <v>255.7</v>
      </c>
      <c r="I573" s="133">
        <v>1.9</v>
      </c>
      <c r="J573" s="133">
        <f t="shared" si="8"/>
        <v>1905.7600000000002</v>
      </c>
      <c r="K573" s="134"/>
    </row>
    <row r="574" spans="2:11" hidden="1" x14ac:dyDescent="0.25">
      <c r="B574" s="129">
        <v>564</v>
      </c>
      <c r="C574" s="129" t="s">
        <v>2138</v>
      </c>
      <c r="D574" s="130" t="s">
        <v>2161</v>
      </c>
      <c r="E574" s="130" t="s">
        <v>376</v>
      </c>
      <c r="F574" s="131" t="s">
        <v>2162</v>
      </c>
      <c r="G574" s="132">
        <v>4230.17</v>
      </c>
      <c r="H574" s="133">
        <v>598.17999999999995</v>
      </c>
      <c r="I574" s="133">
        <v>190.12</v>
      </c>
      <c r="J574" s="133">
        <f t="shared" si="8"/>
        <v>5018.47</v>
      </c>
      <c r="K574" s="134" t="s">
        <v>2163</v>
      </c>
    </row>
    <row r="575" spans="2:11" hidden="1" x14ac:dyDescent="0.25">
      <c r="B575" s="129">
        <v>565</v>
      </c>
      <c r="C575" s="129" t="s">
        <v>2138</v>
      </c>
      <c r="D575" s="130" t="s">
        <v>2164</v>
      </c>
      <c r="E575" s="130" t="s">
        <v>376</v>
      </c>
      <c r="F575" s="131" t="s">
        <v>2165</v>
      </c>
      <c r="G575" s="132">
        <v>3221.39</v>
      </c>
      <c r="H575" s="133">
        <v>1451.53</v>
      </c>
      <c r="I575" s="133">
        <v>36.58</v>
      </c>
      <c r="J575" s="133">
        <f t="shared" si="8"/>
        <v>4709.5</v>
      </c>
      <c r="K575" s="134"/>
    </row>
    <row r="576" spans="2:11" hidden="1" x14ac:dyDescent="0.25">
      <c r="B576" s="129">
        <v>566</v>
      </c>
      <c r="C576" s="129" t="s">
        <v>2138</v>
      </c>
      <c r="D576" s="130" t="s">
        <v>2166</v>
      </c>
      <c r="E576" s="130" t="s">
        <v>376</v>
      </c>
      <c r="F576" s="131" t="s">
        <v>2167</v>
      </c>
      <c r="G576" s="132">
        <v>5553.02</v>
      </c>
      <c r="H576" s="133">
        <v>1585.19</v>
      </c>
      <c r="I576" s="133">
        <v>262.52</v>
      </c>
      <c r="J576" s="133">
        <f t="shared" si="8"/>
        <v>7400.7300000000014</v>
      </c>
      <c r="K576" s="134" t="s">
        <v>1236</v>
      </c>
    </row>
    <row r="577" spans="2:11" hidden="1" x14ac:dyDescent="0.25">
      <c r="B577" s="129">
        <v>567</v>
      </c>
      <c r="C577" s="129" t="s">
        <v>2138</v>
      </c>
      <c r="D577" s="130" t="s">
        <v>2168</v>
      </c>
      <c r="E577" s="130" t="s">
        <v>376</v>
      </c>
      <c r="F577" s="131" t="s">
        <v>2169</v>
      </c>
      <c r="G577" s="132">
        <v>1715.24</v>
      </c>
      <c r="H577" s="133">
        <v>265.02</v>
      </c>
      <c r="I577" s="133">
        <v>26.87</v>
      </c>
      <c r="J577" s="133">
        <f t="shared" si="8"/>
        <v>2007.1299999999999</v>
      </c>
      <c r="K577" s="134" t="s">
        <v>1236</v>
      </c>
    </row>
    <row r="578" spans="2:11" hidden="1" x14ac:dyDescent="0.25">
      <c r="B578" s="129">
        <v>568</v>
      </c>
      <c r="C578" s="129" t="s">
        <v>2138</v>
      </c>
      <c r="D578" s="130" t="s">
        <v>2170</v>
      </c>
      <c r="E578" s="130" t="s">
        <v>376</v>
      </c>
      <c r="F578" s="131" t="s">
        <v>2171</v>
      </c>
      <c r="G578" s="132">
        <v>477.95</v>
      </c>
      <c r="H578" s="133">
        <v>14</v>
      </c>
      <c r="I578" s="133">
        <v>0</v>
      </c>
      <c r="J578" s="133">
        <f t="shared" si="8"/>
        <v>491.95</v>
      </c>
      <c r="K578" s="134" t="s">
        <v>2172</v>
      </c>
    </row>
    <row r="579" spans="2:11" hidden="1" x14ac:dyDescent="0.25">
      <c r="B579" s="129">
        <v>569</v>
      </c>
      <c r="C579" s="129" t="s">
        <v>2138</v>
      </c>
      <c r="D579" s="130" t="s">
        <v>2173</v>
      </c>
      <c r="E579" s="130" t="s">
        <v>376</v>
      </c>
      <c r="F579" s="131" t="s">
        <v>2174</v>
      </c>
      <c r="G579" s="132">
        <v>2398.2800000000002</v>
      </c>
      <c r="H579" s="133">
        <v>606.22</v>
      </c>
      <c r="I579" s="133">
        <v>24.01</v>
      </c>
      <c r="J579" s="133">
        <f t="shared" si="8"/>
        <v>3028.51</v>
      </c>
      <c r="K579" s="134"/>
    </row>
    <row r="580" spans="2:11" hidden="1" x14ac:dyDescent="0.25">
      <c r="B580" s="129">
        <v>570</v>
      </c>
      <c r="C580" s="129" t="s">
        <v>2138</v>
      </c>
      <c r="D580" s="130" t="s">
        <v>2175</v>
      </c>
      <c r="E580" s="130" t="s">
        <v>376</v>
      </c>
      <c r="F580" s="131" t="s">
        <v>2176</v>
      </c>
      <c r="G580" s="132">
        <v>4294.67</v>
      </c>
      <c r="H580" s="133">
        <v>1941.3</v>
      </c>
      <c r="I580" s="133">
        <v>85.3</v>
      </c>
      <c r="J580" s="133">
        <f t="shared" si="8"/>
        <v>6321.27</v>
      </c>
      <c r="K580" s="134">
        <v>44183</v>
      </c>
    </row>
    <row r="581" spans="2:11" hidden="1" x14ac:dyDescent="0.25">
      <c r="B581" s="129">
        <v>571</v>
      </c>
      <c r="C581" s="129" t="s">
        <v>2138</v>
      </c>
      <c r="D581" s="130" t="s">
        <v>2177</v>
      </c>
      <c r="E581" s="130" t="s">
        <v>376</v>
      </c>
      <c r="F581" s="131" t="s">
        <v>2178</v>
      </c>
      <c r="G581" s="132">
        <v>4100.72</v>
      </c>
      <c r="H581" s="133">
        <v>1365.16</v>
      </c>
      <c r="I581" s="133">
        <v>105.54</v>
      </c>
      <c r="J581" s="133">
        <f t="shared" si="8"/>
        <v>5571.42</v>
      </c>
      <c r="K581" s="134">
        <v>44183</v>
      </c>
    </row>
    <row r="582" spans="2:11" hidden="1" x14ac:dyDescent="0.25">
      <c r="B582" s="129">
        <v>572</v>
      </c>
      <c r="C582" s="129" t="s">
        <v>2138</v>
      </c>
      <c r="D582" s="130" t="s">
        <v>2179</v>
      </c>
      <c r="E582" s="130" t="s">
        <v>376</v>
      </c>
      <c r="F582" s="131" t="s">
        <v>2180</v>
      </c>
      <c r="G582" s="132">
        <v>6174.1</v>
      </c>
      <c r="H582" s="133">
        <v>2175.73</v>
      </c>
      <c r="I582" s="133">
        <v>261.29000000000002</v>
      </c>
      <c r="J582" s="133">
        <f t="shared" si="8"/>
        <v>8611.1200000000008</v>
      </c>
      <c r="K582" s="134">
        <v>44183</v>
      </c>
    </row>
    <row r="583" spans="2:11" hidden="1" x14ac:dyDescent="0.25">
      <c r="B583" s="129">
        <v>573</v>
      </c>
      <c r="C583" s="129" t="s">
        <v>2138</v>
      </c>
      <c r="D583" s="130" t="s">
        <v>2181</v>
      </c>
      <c r="E583" s="130" t="s">
        <v>376</v>
      </c>
      <c r="F583" s="131" t="s">
        <v>2182</v>
      </c>
      <c r="G583" s="132">
        <v>2722.55</v>
      </c>
      <c r="H583" s="133">
        <v>409.97</v>
      </c>
      <c r="I583" s="133">
        <v>128.9</v>
      </c>
      <c r="J583" s="133">
        <f t="shared" si="8"/>
        <v>3261.4200000000005</v>
      </c>
      <c r="K583" s="134"/>
    </row>
    <row r="584" spans="2:11" hidden="1" x14ac:dyDescent="0.25">
      <c r="B584" s="129">
        <v>574</v>
      </c>
      <c r="C584" s="129" t="s">
        <v>2138</v>
      </c>
      <c r="D584" s="130" t="s">
        <v>2183</v>
      </c>
      <c r="E584" s="130" t="s">
        <v>376</v>
      </c>
      <c r="F584" s="131" t="s">
        <v>2184</v>
      </c>
      <c r="G584" s="132">
        <v>1295.83</v>
      </c>
      <c r="H584" s="133">
        <v>271.35000000000002</v>
      </c>
      <c r="I584" s="133">
        <v>76.900000000000006</v>
      </c>
      <c r="J584" s="133">
        <f t="shared" si="8"/>
        <v>1644.08</v>
      </c>
      <c r="K584" s="134" t="s">
        <v>2185</v>
      </c>
    </row>
    <row r="585" spans="2:11" hidden="1" x14ac:dyDescent="0.25">
      <c r="B585" s="129">
        <v>575</v>
      </c>
      <c r="C585" s="129" t="s">
        <v>2138</v>
      </c>
      <c r="D585" s="130" t="s">
        <v>2186</v>
      </c>
      <c r="E585" s="130" t="s">
        <v>376</v>
      </c>
      <c r="F585" s="131" t="s">
        <v>2187</v>
      </c>
      <c r="G585" s="132">
        <v>2434.94</v>
      </c>
      <c r="H585" s="133">
        <v>588.34</v>
      </c>
      <c r="I585" s="133">
        <v>140.4</v>
      </c>
      <c r="J585" s="133">
        <f t="shared" si="8"/>
        <v>3163.6800000000003</v>
      </c>
      <c r="K585" s="134"/>
    </row>
    <row r="586" spans="2:11" hidden="1" x14ac:dyDescent="0.25">
      <c r="B586" s="129">
        <v>576</v>
      </c>
      <c r="C586" s="129" t="s">
        <v>2138</v>
      </c>
      <c r="D586" s="130" t="s">
        <v>2188</v>
      </c>
      <c r="E586" s="130" t="s">
        <v>376</v>
      </c>
      <c r="F586" s="131" t="s">
        <v>2189</v>
      </c>
      <c r="G586" s="132">
        <v>10241.780000000001</v>
      </c>
      <c r="H586" s="133">
        <v>3072.04</v>
      </c>
      <c r="I586" s="133">
        <v>562.22</v>
      </c>
      <c r="J586" s="133">
        <f t="shared" si="8"/>
        <v>13876.039999999999</v>
      </c>
      <c r="K586" s="134"/>
    </row>
    <row r="587" spans="2:11" hidden="1" x14ac:dyDescent="0.25">
      <c r="B587" s="129">
        <v>577</v>
      </c>
      <c r="C587" s="129" t="s">
        <v>2138</v>
      </c>
      <c r="D587" s="130" t="s">
        <v>2190</v>
      </c>
      <c r="E587" s="130" t="s">
        <v>376</v>
      </c>
      <c r="F587" s="131" t="s">
        <v>2191</v>
      </c>
      <c r="G587" s="132">
        <v>397.14</v>
      </c>
      <c r="H587" s="133">
        <v>70.239999999999995</v>
      </c>
      <c r="I587" s="133">
        <v>101.68</v>
      </c>
      <c r="J587" s="133">
        <f t="shared" si="8"/>
        <v>569.05999999999995</v>
      </c>
      <c r="K587" s="134"/>
    </row>
    <row r="588" spans="2:11" hidden="1" x14ac:dyDescent="0.25">
      <c r="B588" s="129">
        <v>578</v>
      </c>
      <c r="C588" s="129" t="s">
        <v>2138</v>
      </c>
      <c r="D588" s="130" t="s">
        <v>2192</v>
      </c>
      <c r="E588" s="130" t="s">
        <v>376</v>
      </c>
      <c r="F588" s="131" t="s">
        <v>2193</v>
      </c>
      <c r="G588" s="132">
        <v>4929.26</v>
      </c>
      <c r="H588" s="133">
        <v>2595.92</v>
      </c>
      <c r="I588" s="133">
        <v>15.01</v>
      </c>
      <c r="J588" s="133">
        <f t="shared" ref="J588:J651" si="9">G588+H588+I588</f>
        <v>7540.1900000000005</v>
      </c>
      <c r="K588" s="134"/>
    </row>
    <row r="589" spans="2:11" hidden="1" x14ac:dyDescent="0.25">
      <c r="B589" s="129">
        <v>579</v>
      </c>
      <c r="C589" s="129" t="s">
        <v>2138</v>
      </c>
      <c r="D589" s="130" t="s">
        <v>2194</v>
      </c>
      <c r="E589" s="130" t="s">
        <v>376</v>
      </c>
      <c r="F589" s="131" t="s">
        <v>2195</v>
      </c>
      <c r="G589" s="132">
        <v>2053.56</v>
      </c>
      <c r="H589" s="133">
        <v>423.25</v>
      </c>
      <c r="I589" s="133">
        <v>3.33</v>
      </c>
      <c r="J589" s="133">
        <f t="shared" si="9"/>
        <v>2480.14</v>
      </c>
      <c r="K589" s="134"/>
    </row>
    <row r="590" spans="2:11" hidden="1" x14ac:dyDescent="0.25">
      <c r="B590" s="129">
        <v>580</v>
      </c>
      <c r="C590" s="129" t="s">
        <v>2138</v>
      </c>
      <c r="D590" s="130" t="s">
        <v>2196</v>
      </c>
      <c r="E590" s="130" t="s">
        <v>376</v>
      </c>
      <c r="F590" s="131" t="s">
        <v>2197</v>
      </c>
      <c r="G590" s="132">
        <v>7441.66</v>
      </c>
      <c r="H590" s="133">
        <v>1468.72</v>
      </c>
      <c r="I590" s="133">
        <v>368.2</v>
      </c>
      <c r="J590" s="133">
        <f t="shared" si="9"/>
        <v>9278.58</v>
      </c>
      <c r="K590" s="134" t="s">
        <v>394</v>
      </c>
    </row>
    <row r="591" spans="2:11" hidden="1" x14ac:dyDescent="0.25">
      <c r="B591" s="129">
        <v>581</v>
      </c>
      <c r="C591" s="129" t="s">
        <v>2138</v>
      </c>
      <c r="D591" s="130" t="s">
        <v>2198</v>
      </c>
      <c r="E591" s="130" t="s">
        <v>376</v>
      </c>
      <c r="F591" s="131" t="s">
        <v>2199</v>
      </c>
      <c r="G591" s="132">
        <v>7459.12</v>
      </c>
      <c r="H591" s="133">
        <v>0</v>
      </c>
      <c r="I591" s="133">
        <v>0</v>
      </c>
      <c r="J591" s="133">
        <f t="shared" si="9"/>
        <v>7459.12</v>
      </c>
      <c r="K591" s="134" t="s">
        <v>2200</v>
      </c>
    </row>
    <row r="592" spans="2:11" hidden="1" x14ac:dyDescent="0.25">
      <c r="B592" s="129">
        <v>582</v>
      </c>
      <c r="C592" s="129" t="s">
        <v>2138</v>
      </c>
      <c r="D592" s="130" t="s">
        <v>2201</v>
      </c>
      <c r="E592" s="130" t="s">
        <v>376</v>
      </c>
      <c r="F592" s="131" t="s">
        <v>2202</v>
      </c>
      <c r="G592" s="132">
        <v>2888.63</v>
      </c>
      <c r="H592" s="133">
        <v>521.16</v>
      </c>
      <c r="I592" s="133">
        <v>52.47</v>
      </c>
      <c r="J592" s="133">
        <f t="shared" si="9"/>
        <v>3462.2599999999998</v>
      </c>
      <c r="K592" s="134"/>
    </row>
    <row r="593" spans="2:11" hidden="1" x14ac:dyDescent="0.25">
      <c r="B593" s="129">
        <v>583</v>
      </c>
      <c r="C593" s="129" t="s">
        <v>2138</v>
      </c>
      <c r="D593" s="130" t="s">
        <v>2203</v>
      </c>
      <c r="E593" s="130" t="s">
        <v>376</v>
      </c>
      <c r="F593" s="131" t="s">
        <v>2204</v>
      </c>
      <c r="G593" s="132">
        <v>366.59</v>
      </c>
      <c r="H593" s="133">
        <v>16.190000000000001</v>
      </c>
      <c r="I593" s="133">
        <v>24.03</v>
      </c>
      <c r="J593" s="133">
        <f t="shared" si="9"/>
        <v>406.80999999999995</v>
      </c>
      <c r="K593" s="134" t="s">
        <v>2205</v>
      </c>
    </row>
    <row r="594" spans="2:11" hidden="1" x14ac:dyDescent="0.25">
      <c r="B594" s="129">
        <v>584</v>
      </c>
      <c r="C594" s="129" t="s">
        <v>2138</v>
      </c>
      <c r="D594" s="130" t="s">
        <v>2206</v>
      </c>
      <c r="E594" s="130" t="s">
        <v>376</v>
      </c>
      <c r="F594" s="131" t="s">
        <v>2207</v>
      </c>
      <c r="G594" s="132">
        <v>3988.29</v>
      </c>
      <c r="H594" s="133">
        <v>2408.85</v>
      </c>
      <c r="I594" s="133">
        <v>45.72</v>
      </c>
      <c r="J594" s="133">
        <f t="shared" si="9"/>
        <v>6442.86</v>
      </c>
      <c r="K594" s="134"/>
    </row>
    <row r="595" spans="2:11" hidden="1" x14ac:dyDescent="0.25">
      <c r="B595" s="129">
        <v>585</v>
      </c>
      <c r="C595" s="129" t="s">
        <v>2138</v>
      </c>
      <c r="D595" s="130" t="s">
        <v>2208</v>
      </c>
      <c r="E595" s="130" t="s">
        <v>376</v>
      </c>
      <c r="F595" s="131" t="s">
        <v>2209</v>
      </c>
      <c r="G595" s="132">
        <v>204.37</v>
      </c>
      <c r="H595" s="133">
        <v>3.19</v>
      </c>
      <c r="I595" s="133">
        <v>0</v>
      </c>
      <c r="J595" s="133">
        <f t="shared" si="9"/>
        <v>207.56</v>
      </c>
      <c r="K595" s="134" t="s">
        <v>2210</v>
      </c>
    </row>
    <row r="596" spans="2:11" hidden="1" x14ac:dyDescent="0.25">
      <c r="B596" s="129">
        <v>586</v>
      </c>
      <c r="C596" s="129" t="s">
        <v>2138</v>
      </c>
      <c r="D596" s="130" t="s">
        <v>2211</v>
      </c>
      <c r="E596" s="130" t="s">
        <v>376</v>
      </c>
      <c r="F596" s="131" t="s">
        <v>2212</v>
      </c>
      <c r="G596" s="132">
        <v>1674.95</v>
      </c>
      <c r="H596" s="133">
        <v>236.17</v>
      </c>
      <c r="I596" s="133">
        <v>42.2</v>
      </c>
      <c r="J596" s="133">
        <f t="shared" si="9"/>
        <v>1953.3200000000002</v>
      </c>
      <c r="K596" s="134"/>
    </row>
    <row r="597" spans="2:11" hidden="1" x14ac:dyDescent="0.25">
      <c r="B597" s="129">
        <v>587</v>
      </c>
      <c r="C597" s="129" t="s">
        <v>2138</v>
      </c>
      <c r="D597" s="130" t="s">
        <v>2213</v>
      </c>
      <c r="E597" s="130" t="s">
        <v>376</v>
      </c>
      <c r="F597" s="131" t="s">
        <v>2214</v>
      </c>
      <c r="G597" s="132">
        <v>2983.47</v>
      </c>
      <c r="H597" s="133">
        <v>841.61</v>
      </c>
      <c r="I597" s="133">
        <v>49.7</v>
      </c>
      <c r="J597" s="133">
        <f t="shared" si="9"/>
        <v>3874.7799999999997</v>
      </c>
      <c r="K597" s="134"/>
    </row>
    <row r="598" spans="2:11" hidden="1" x14ac:dyDescent="0.25">
      <c r="B598" s="129">
        <v>588</v>
      </c>
      <c r="C598" s="129" t="s">
        <v>2138</v>
      </c>
      <c r="D598" s="130" t="s">
        <v>2215</v>
      </c>
      <c r="E598" s="130" t="s">
        <v>376</v>
      </c>
      <c r="F598" s="131" t="s">
        <v>2216</v>
      </c>
      <c r="G598" s="132">
        <v>287.72000000000003</v>
      </c>
      <c r="H598" s="133">
        <v>1.52</v>
      </c>
      <c r="I598" s="133">
        <v>0</v>
      </c>
      <c r="J598" s="133">
        <f t="shared" si="9"/>
        <v>289.24</v>
      </c>
      <c r="K598" s="134" t="s">
        <v>2217</v>
      </c>
    </row>
    <row r="599" spans="2:11" hidden="1" x14ac:dyDescent="0.25">
      <c r="B599" s="129">
        <v>589</v>
      </c>
      <c r="C599" s="129" t="s">
        <v>2138</v>
      </c>
      <c r="D599" s="130" t="s">
        <v>2218</v>
      </c>
      <c r="E599" s="130" t="s">
        <v>376</v>
      </c>
      <c r="F599" s="131" t="s">
        <v>2219</v>
      </c>
      <c r="G599" s="132">
        <v>2740.47</v>
      </c>
      <c r="H599" s="133">
        <v>1028.07</v>
      </c>
      <c r="I599" s="133">
        <v>24.74</v>
      </c>
      <c r="J599" s="133">
        <f t="shared" si="9"/>
        <v>3793.2799999999997</v>
      </c>
      <c r="K599" s="134"/>
    </row>
    <row r="600" spans="2:11" hidden="1" x14ac:dyDescent="0.25">
      <c r="B600" s="129">
        <v>590</v>
      </c>
      <c r="C600" s="129" t="s">
        <v>2138</v>
      </c>
      <c r="D600" s="130" t="s">
        <v>2220</v>
      </c>
      <c r="E600" s="130" t="s">
        <v>376</v>
      </c>
      <c r="F600" s="131" t="s">
        <v>2221</v>
      </c>
      <c r="G600" s="132">
        <v>736.39</v>
      </c>
      <c r="H600" s="133">
        <v>76.010000000000005</v>
      </c>
      <c r="I600" s="133">
        <v>0</v>
      </c>
      <c r="J600" s="133">
        <f t="shared" si="9"/>
        <v>812.4</v>
      </c>
      <c r="K600" s="134"/>
    </row>
    <row r="601" spans="2:11" hidden="1" x14ac:dyDescent="0.25">
      <c r="B601" s="129">
        <v>591</v>
      </c>
      <c r="C601" s="129" t="s">
        <v>2138</v>
      </c>
      <c r="D601" s="130" t="s">
        <v>2222</v>
      </c>
      <c r="E601" s="130" t="s">
        <v>376</v>
      </c>
      <c r="F601" s="131" t="s">
        <v>2223</v>
      </c>
      <c r="G601" s="132">
        <v>513.45000000000005</v>
      </c>
      <c r="H601" s="133">
        <v>84.32</v>
      </c>
      <c r="I601" s="133">
        <v>12.33</v>
      </c>
      <c r="J601" s="133">
        <f t="shared" si="9"/>
        <v>610.1</v>
      </c>
      <c r="K601" s="134"/>
    </row>
    <row r="602" spans="2:11" hidden="1" x14ac:dyDescent="0.25">
      <c r="B602" s="129">
        <v>592</v>
      </c>
      <c r="C602" s="129" t="s">
        <v>2138</v>
      </c>
      <c r="D602" s="130" t="s">
        <v>2224</v>
      </c>
      <c r="E602" s="130" t="s">
        <v>376</v>
      </c>
      <c r="F602" s="131" t="s">
        <v>2225</v>
      </c>
      <c r="G602" s="132">
        <v>1558</v>
      </c>
      <c r="H602" s="133">
        <v>456.24</v>
      </c>
      <c r="I602" s="133">
        <v>0</v>
      </c>
      <c r="J602" s="133">
        <f t="shared" si="9"/>
        <v>2014.24</v>
      </c>
      <c r="K602" s="134" t="s">
        <v>404</v>
      </c>
    </row>
    <row r="603" spans="2:11" hidden="1" x14ac:dyDescent="0.25">
      <c r="B603" s="129">
        <v>593</v>
      </c>
      <c r="C603" s="129" t="s">
        <v>2138</v>
      </c>
      <c r="D603" s="130" t="s">
        <v>2226</v>
      </c>
      <c r="E603" s="130" t="s">
        <v>376</v>
      </c>
      <c r="F603" s="131" t="s">
        <v>2227</v>
      </c>
      <c r="G603" s="132">
        <v>274.39999999999998</v>
      </c>
      <c r="H603" s="133">
        <v>24.18</v>
      </c>
      <c r="I603" s="133">
        <v>10.130000000000001</v>
      </c>
      <c r="J603" s="133">
        <f t="shared" si="9"/>
        <v>308.70999999999998</v>
      </c>
      <c r="K603" s="134" t="s">
        <v>2228</v>
      </c>
    </row>
    <row r="604" spans="2:11" hidden="1" x14ac:dyDescent="0.25">
      <c r="B604" s="129">
        <v>594</v>
      </c>
      <c r="C604" s="129" t="s">
        <v>2138</v>
      </c>
      <c r="D604" s="130" t="s">
        <v>2229</v>
      </c>
      <c r="E604" s="130" t="s">
        <v>376</v>
      </c>
      <c r="F604" s="131" t="s">
        <v>2230</v>
      </c>
      <c r="G604" s="132">
        <v>-51.57</v>
      </c>
      <c r="H604" s="133">
        <v>55.52</v>
      </c>
      <c r="I604" s="133">
        <v>0.33</v>
      </c>
      <c r="J604" s="133">
        <f t="shared" si="9"/>
        <v>4.2800000000000029</v>
      </c>
      <c r="K604" s="134" t="s">
        <v>2145</v>
      </c>
    </row>
    <row r="605" spans="2:11" hidden="1" x14ac:dyDescent="0.25">
      <c r="B605" s="129">
        <v>595</v>
      </c>
      <c r="C605" s="129" t="s">
        <v>2138</v>
      </c>
      <c r="D605" s="130" t="s">
        <v>2231</v>
      </c>
      <c r="E605" s="130" t="s">
        <v>376</v>
      </c>
      <c r="F605" s="131" t="s">
        <v>2144</v>
      </c>
      <c r="G605" s="132">
        <v>19.91</v>
      </c>
      <c r="H605" s="133">
        <v>0</v>
      </c>
      <c r="I605" s="133">
        <v>0</v>
      </c>
      <c r="J605" s="133">
        <f t="shared" si="9"/>
        <v>19.91</v>
      </c>
      <c r="K605" s="134"/>
    </row>
    <row r="606" spans="2:11" hidden="1" x14ac:dyDescent="0.25">
      <c r="B606" s="129">
        <v>596</v>
      </c>
      <c r="C606" s="129" t="s">
        <v>2138</v>
      </c>
      <c r="D606" s="130" t="s">
        <v>2232</v>
      </c>
      <c r="E606" s="130" t="s">
        <v>376</v>
      </c>
      <c r="F606" s="131" t="s">
        <v>2233</v>
      </c>
      <c r="G606" s="132">
        <v>2187.73</v>
      </c>
      <c r="H606" s="133">
        <v>873.35</v>
      </c>
      <c r="I606" s="133">
        <v>0.95</v>
      </c>
      <c r="J606" s="133">
        <f t="shared" si="9"/>
        <v>3062.0299999999997</v>
      </c>
      <c r="K606" s="134"/>
    </row>
    <row r="607" spans="2:11" hidden="1" x14ac:dyDescent="0.25">
      <c r="B607" s="129">
        <v>597</v>
      </c>
      <c r="C607" s="129" t="s">
        <v>2138</v>
      </c>
      <c r="D607" s="130" t="s">
        <v>2234</v>
      </c>
      <c r="E607" s="130" t="s">
        <v>376</v>
      </c>
      <c r="F607" s="131" t="s">
        <v>2235</v>
      </c>
      <c r="G607" s="132">
        <v>1112.58</v>
      </c>
      <c r="H607" s="133">
        <v>99.21</v>
      </c>
      <c r="I607" s="133">
        <v>0.99</v>
      </c>
      <c r="J607" s="133">
        <f t="shared" si="9"/>
        <v>1212.78</v>
      </c>
      <c r="K607" s="134" t="s">
        <v>2236</v>
      </c>
    </row>
    <row r="608" spans="2:11" hidden="1" x14ac:dyDescent="0.25">
      <c r="B608" s="129">
        <v>598</v>
      </c>
      <c r="C608" s="129" t="s">
        <v>2138</v>
      </c>
      <c r="D608" s="130" t="s">
        <v>2237</v>
      </c>
      <c r="E608" s="130" t="s">
        <v>376</v>
      </c>
      <c r="F608" s="131" t="s">
        <v>2238</v>
      </c>
      <c r="G608" s="132">
        <v>3835.43</v>
      </c>
      <c r="H608" s="133">
        <v>498.91</v>
      </c>
      <c r="I608" s="133">
        <v>138.13999999999999</v>
      </c>
      <c r="J608" s="133">
        <f t="shared" si="9"/>
        <v>4472.4800000000005</v>
      </c>
      <c r="K608" s="134" t="s">
        <v>2239</v>
      </c>
    </row>
    <row r="609" spans="2:11" hidden="1" x14ac:dyDescent="0.25">
      <c r="B609" s="129">
        <v>599</v>
      </c>
      <c r="C609" s="129" t="s">
        <v>2138</v>
      </c>
      <c r="D609" s="130" t="s">
        <v>2240</v>
      </c>
      <c r="E609" s="130" t="s">
        <v>376</v>
      </c>
      <c r="F609" s="131" t="s">
        <v>2241</v>
      </c>
      <c r="G609" s="132">
        <v>20776.599999999999</v>
      </c>
      <c r="H609" s="133">
        <v>3296.16</v>
      </c>
      <c r="I609" s="133">
        <v>66.78</v>
      </c>
      <c r="J609" s="133">
        <f t="shared" si="9"/>
        <v>24139.539999999997</v>
      </c>
      <c r="K609" s="134" t="s">
        <v>2163</v>
      </c>
    </row>
    <row r="610" spans="2:11" hidden="1" x14ac:dyDescent="0.25">
      <c r="B610" s="129">
        <v>600</v>
      </c>
      <c r="C610" s="129" t="s">
        <v>2138</v>
      </c>
      <c r="D610" s="130" t="s">
        <v>2242</v>
      </c>
      <c r="E610" s="130" t="s">
        <v>376</v>
      </c>
      <c r="F610" s="131" t="s">
        <v>2243</v>
      </c>
      <c r="G610" s="132">
        <v>4047.22</v>
      </c>
      <c r="H610" s="133">
        <v>2452.98</v>
      </c>
      <c r="I610" s="133">
        <v>18.45</v>
      </c>
      <c r="J610" s="133">
        <f t="shared" si="9"/>
        <v>6518.65</v>
      </c>
      <c r="K610" s="134"/>
    </row>
    <row r="611" spans="2:11" hidden="1" x14ac:dyDescent="0.25">
      <c r="B611" s="129">
        <v>601</v>
      </c>
      <c r="C611" s="129" t="s">
        <v>2138</v>
      </c>
      <c r="D611" s="130" t="s">
        <v>2244</v>
      </c>
      <c r="E611" s="130" t="s">
        <v>376</v>
      </c>
      <c r="F611" s="131" t="s">
        <v>2245</v>
      </c>
      <c r="G611" s="132">
        <v>1567.75</v>
      </c>
      <c r="H611" s="133">
        <v>542.87</v>
      </c>
      <c r="I611" s="133">
        <v>65.260000000000005</v>
      </c>
      <c r="J611" s="133">
        <f t="shared" si="9"/>
        <v>2175.88</v>
      </c>
      <c r="K611" s="134" t="s">
        <v>404</v>
      </c>
    </row>
    <row r="612" spans="2:11" hidden="1" x14ac:dyDescent="0.25">
      <c r="B612" s="129">
        <v>602</v>
      </c>
      <c r="C612" s="129" t="s">
        <v>2138</v>
      </c>
      <c r="D612" s="130" t="s">
        <v>2246</v>
      </c>
      <c r="E612" s="130" t="s">
        <v>376</v>
      </c>
      <c r="F612" s="131" t="s">
        <v>2150</v>
      </c>
      <c r="G612" s="132">
        <v>2455.56</v>
      </c>
      <c r="H612" s="133">
        <v>0</v>
      </c>
      <c r="I612" s="133">
        <v>0</v>
      </c>
      <c r="J612" s="133">
        <f t="shared" si="9"/>
        <v>2455.56</v>
      </c>
      <c r="K612" s="134" t="s">
        <v>2151</v>
      </c>
    </row>
    <row r="613" spans="2:11" hidden="1" x14ac:dyDescent="0.25">
      <c r="B613" s="129">
        <v>603</v>
      </c>
      <c r="C613" s="129" t="s">
        <v>2138</v>
      </c>
      <c r="D613" s="130" t="s">
        <v>2247</v>
      </c>
      <c r="E613" s="130" t="s">
        <v>376</v>
      </c>
      <c r="F613" s="131" t="s">
        <v>2248</v>
      </c>
      <c r="G613" s="132">
        <v>4499.01</v>
      </c>
      <c r="H613" s="133">
        <v>2803.9</v>
      </c>
      <c r="I613" s="133">
        <v>10.27</v>
      </c>
      <c r="J613" s="133">
        <f t="shared" si="9"/>
        <v>7313.18</v>
      </c>
      <c r="K613" s="134" t="s">
        <v>2210</v>
      </c>
    </row>
    <row r="614" spans="2:11" hidden="1" x14ac:dyDescent="0.25">
      <c r="B614" s="129">
        <v>604</v>
      </c>
      <c r="C614" s="129" t="s">
        <v>2138</v>
      </c>
      <c r="D614" s="130" t="s">
        <v>2249</v>
      </c>
      <c r="E614" s="130" t="s">
        <v>376</v>
      </c>
      <c r="F614" s="131" t="s">
        <v>2250</v>
      </c>
      <c r="G614" s="132">
        <v>3138.48</v>
      </c>
      <c r="H614" s="133">
        <v>865.83</v>
      </c>
      <c r="I614" s="133">
        <v>0</v>
      </c>
      <c r="J614" s="133">
        <f t="shared" si="9"/>
        <v>4004.31</v>
      </c>
      <c r="K614" s="134"/>
    </row>
    <row r="615" spans="2:11" hidden="1" x14ac:dyDescent="0.25">
      <c r="B615" s="129">
        <v>605</v>
      </c>
      <c r="C615" s="129" t="s">
        <v>2138</v>
      </c>
      <c r="D615" s="130" t="s">
        <v>2251</v>
      </c>
      <c r="E615" s="130" t="s">
        <v>376</v>
      </c>
      <c r="F615" s="131" t="s">
        <v>2252</v>
      </c>
      <c r="G615" s="132">
        <v>1020.18</v>
      </c>
      <c r="H615" s="133">
        <v>74.05</v>
      </c>
      <c r="I615" s="133">
        <v>16.47</v>
      </c>
      <c r="J615" s="133">
        <f t="shared" si="9"/>
        <v>1110.7</v>
      </c>
      <c r="K615" s="134" t="s">
        <v>2253</v>
      </c>
    </row>
    <row r="616" spans="2:11" hidden="1" x14ac:dyDescent="0.25">
      <c r="B616" s="129">
        <v>606</v>
      </c>
      <c r="C616" s="129" t="s">
        <v>2138</v>
      </c>
      <c r="D616" s="130" t="s">
        <v>2254</v>
      </c>
      <c r="E616" s="130" t="s">
        <v>376</v>
      </c>
      <c r="F616" s="131" t="s">
        <v>2255</v>
      </c>
      <c r="G616" s="132">
        <v>114.91</v>
      </c>
      <c r="H616" s="133">
        <v>9.43</v>
      </c>
      <c r="I616" s="133">
        <v>0</v>
      </c>
      <c r="J616" s="133">
        <f t="shared" si="9"/>
        <v>124.34</v>
      </c>
      <c r="K616" s="134"/>
    </row>
    <row r="617" spans="2:11" hidden="1" x14ac:dyDescent="0.25">
      <c r="B617" s="129">
        <v>607</v>
      </c>
      <c r="C617" s="129" t="s">
        <v>2138</v>
      </c>
      <c r="D617" s="130" t="s">
        <v>2256</v>
      </c>
      <c r="E617" s="130" t="s">
        <v>376</v>
      </c>
      <c r="F617" s="131" t="s">
        <v>2257</v>
      </c>
      <c r="G617" s="132">
        <v>852.46</v>
      </c>
      <c r="H617" s="133">
        <v>103.79</v>
      </c>
      <c r="I617" s="133">
        <v>0</v>
      </c>
      <c r="J617" s="133">
        <f t="shared" si="9"/>
        <v>956.25</v>
      </c>
      <c r="K617" s="134"/>
    </row>
    <row r="618" spans="2:11" hidden="1" x14ac:dyDescent="0.25">
      <c r="B618" s="129">
        <v>608</v>
      </c>
      <c r="C618" s="129" t="s">
        <v>2138</v>
      </c>
      <c r="D618" s="130" t="s">
        <v>2258</v>
      </c>
      <c r="E618" s="130" t="s">
        <v>376</v>
      </c>
      <c r="F618" s="131" t="s">
        <v>2259</v>
      </c>
      <c r="G618" s="132">
        <v>259.66000000000003</v>
      </c>
      <c r="H618" s="133">
        <v>10.52</v>
      </c>
      <c r="I618" s="133">
        <v>0</v>
      </c>
      <c r="J618" s="133">
        <f t="shared" si="9"/>
        <v>270.18</v>
      </c>
      <c r="K618" s="134" t="s">
        <v>2260</v>
      </c>
    </row>
    <row r="619" spans="2:11" hidden="1" x14ac:dyDescent="0.25">
      <c r="B619" s="129">
        <v>609</v>
      </c>
      <c r="C619" s="129" t="s">
        <v>2138</v>
      </c>
      <c r="D619" s="130" t="s">
        <v>2261</v>
      </c>
      <c r="E619" s="130" t="s">
        <v>376</v>
      </c>
      <c r="F619" s="131" t="s">
        <v>2262</v>
      </c>
      <c r="G619" s="132">
        <v>3669.54</v>
      </c>
      <c r="H619" s="133">
        <v>1187.58</v>
      </c>
      <c r="I619" s="133">
        <v>72.010000000000005</v>
      </c>
      <c r="J619" s="133">
        <f t="shared" si="9"/>
        <v>4929.13</v>
      </c>
      <c r="K619" s="134" t="s">
        <v>2263</v>
      </c>
    </row>
    <row r="620" spans="2:11" hidden="1" x14ac:dyDescent="0.25">
      <c r="B620" s="129">
        <v>610</v>
      </c>
      <c r="C620" s="129" t="s">
        <v>2138</v>
      </c>
      <c r="D620" s="130" t="s">
        <v>2264</v>
      </c>
      <c r="E620" s="130" t="s">
        <v>376</v>
      </c>
      <c r="F620" s="131" t="s">
        <v>2265</v>
      </c>
      <c r="G620" s="132">
        <v>352.54</v>
      </c>
      <c r="H620" s="133">
        <v>9.24</v>
      </c>
      <c r="I620" s="133">
        <v>0</v>
      </c>
      <c r="J620" s="133">
        <f t="shared" si="9"/>
        <v>361.78000000000003</v>
      </c>
      <c r="K620" s="134" t="s">
        <v>2266</v>
      </c>
    </row>
    <row r="621" spans="2:11" hidden="1" x14ac:dyDescent="0.25">
      <c r="B621" s="129">
        <v>611</v>
      </c>
      <c r="C621" s="129" t="s">
        <v>2138</v>
      </c>
      <c r="D621" s="130" t="s">
        <v>2267</v>
      </c>
      <c r="E621" s="130" t="s">
        <v>376</v>
      </c>
      <c r="F621" s="131" t="s">
        <v>2268</v>
      </c>
      <c r="G621" s="132">
        <v>2601</v>
      </c>
      <c r="H621" s="133">
        <v>1717.44</v>
      </c>
      <c r="I621" s="133">
        <v>76.680000000000007</v>
      </c>
      <c r="J621" s="133">
        <f t="shared" si="9"/>
        <v>4395.1200000000008</v>
      </c>
      <c r="K621" s="134" t="s">
        <v>404</v>
      </c>
    </row>
    <row r="622" spans="2:11" hidden="1" x14ac:dyDescent="0.25">
      <c r="B622" s="129">
        <v>612</v>
      </c>
      <c r="C622" s="129" t="s">
        <v>2138</v>
      </c>
      <c r="D622" s="130" t="s">
        <v>2269</v>
      </c>
      <c r="E622" s="130" t="s">
        <v>376</v>
      </c>
      <c r="F622" s="131" t="s">
        <v>2270</v>
      </c>
      <c r="G622" s="132">
        <v>322.04000000000002</v>
      </c>
      <c r="H622" s="133">
        <v>8.3000000000000007</v>
      </c>
      <c r="I622" s="133">
        <v>0</v>
      </c>
      <c r="J622" s="133">
        <f t="shared" si="9"/>
        <v>330.34000000000003</v>
      </c>
      <c r="K622" s="134" t="s">
        <v>2266</v>
      </c>
    </row>
    <row r="623" spans="2:11" hidden="1" x14ac:dyDescent="0.25">
      <c r="B623" s="129">
        <v>613</v>
      </c>
      <c r="C623" s="129" t="s">
        <v>2138</v>
      </c>
      <c r="D623" s="130" t="s">
        <v>2271</v>
      </c>
      <c r="E623" s="130" t="s">
        <v>376</v>
      </c>
      <c r="F623" s="131" t="s">
        <v>2272</v>
      </c>
      <c r="G623" s="132">
        <v>937.04</v>
      </c>
      <c r="H623" s="133">
        <v>213.77</v>
      </c>
      <c r="I623" s="133">
        <v>41.95</v>
      </c>
      <c r="J623" s="133">
        <f t="shared" si="9"/>
        <v>1192.76</v>
      </c>
      <c r="K623" s="134" t="s">
        <v>404</v>
      </c>
    </row>
    <row r="624" spans="2:11" hidden="1" x14ac:dyDescent="0.25">
      <c r="B624" s="129">
        <v>614</v>
      </c>
      <c r="C624" s="129" t="s">
        <v>2138</v>
      </c>
      <c r="D624" s="130" t="s">
        <v>2273</v>
      </c>
      <c r="E624" s="130" t="s">
        <v>376</v>
      </c>
      <c r="F624" s="131" t="s">
        <v>2274</v>
      </c>
      <c r="G624" s="132">
        <v>3317.95</v>
      </c>
      <c r="H624" s="133">
        <v>851.21</v>
      </c>
      <c r="I624" s="133">
        <v>10.3</v>
      </c>
      <c r="J624" s="133">
        <f t="shared" si="9"/>
        <v>4179.46</v>
      </c>
      <c r="K624" s="134"/>
    </row>
    <row r="625" spans="2:11" hidden="1" x14ac:dyDescent="0.25">
      <c r="B625" s="129">
        <v>615</v>
      </c>
      <c r="C625" s="129" t="s">
        <v>2138</v>
      </c>
      <c r="D625" s="130" t="s">
        <v>2275</v>
      </c>
      <c r="E625" s="130" t="s">
        <v>376</v>
      </c>
      <c r="F625" s="131" t="s">
        <v>2276</v>
      </c>
      <c r="G625" s="132">
        <v>3545.42</v>
      </c>
      <c r="H625" s="133">
        <v>967.14</v>
      </c>
      <c r="I625" s="133">
        <v>69.5</v>
      </c>
      <c r="J625" s="133">
        <f t="shared" si="9"/>
        <v>4582.0600000000004</v>
      </c>
      <c r="K625" s="134"/>
    </row>
    <row r="626" spans="2:11" hidden="1" x14ac:dyDescent="0.25">
      <c r="B626" s="129">
        <v>616</v>
      </c>
      <c r="C626" s="129" t="s">
        <v>2138</v>
      </c>
      <c r="D626" s="130" t="s">
        <v>2277</v>
      </c>
      <c r="E626" s="130" t="s">
        <v>376</v>
      </c>
      <c r="F626" s="131" t="s">
        <v>2278</v>
      </c>
      <c r="G626" s="132">
        <v>110.69</v>
      </c>
      <c r="H626" s="133">
        <v>0</v>
      </c>
      <c r="I626" s="133">
        <v>0</v>
      </c>
      <c r="J626" s="133">
        <f t="shared" si="9"/>
        <v>110.69</v>
      </c>
      <c r="K626" s="134" t="s">
        <v>2279</v>
      </c>
    </row>
    <row r="627" spans="2:11" hidden="1" x14ac:dyDescent="0.25">
      <c r="B627" s="129">
        <v>617</v>
      </c>
      <c r="C627" s="129" t="s">
        <v>2138</v>
      </c>
      <c r="D627" s="130" t="s">
        <v>2280</v>
      </c>
      <c r="E627" s="130" t="s">
        <v>376</v>
      </c>
      <c r="F627" s="131" t="s">
        <v>2281</v>
      </c>
      <c r="G627" s="132">
        <v>3042.65</v>
      </c>
      <c r="H627" s="133">
        <v>885.34</v>
      </c>
      <c r="I627" s="133">
        <v>73.78</v>
      </c>
      <c r="J627" s="133">
        <f t="shared" si="9"/>
        <v>4001.7700000000004</v>
      </c>
      <c r="K627" s="134"/>
    </row>
    <row r="628" spans="2:11" hidden="1" x14ac:dyDescent="0.25">
      <c r="B628" s="129">
        <v>618</v>
      </c>
      <c r="C628" s="129" t="s">
        <v>2138</v>
      </c>
      <c r="D628" s="130" t="s">
        <v>2282</v>
      </c>
      <c r="E628" s="130" t="s">
        <v>376</v>
      </c>
      <c r="F628" s="131" t="s">
        <v>2283</v>
      </c>
      <c r="G628" s="132">
        <v>2087.2399999999998</v>
      </c>
      <c r="H628" s="133">
        <v>377.57</v>
      </c>
      <c r="I628" s="133">
        <v>33.380000000000003</v>
      </c>
      <c r="J628" s="133">
        <f t="shared" si="9"/>
        <v>2498.19</v>
      </c>
      <c r="K628" s="134" t="s">
        <v>2284</v>
      </c>
    </row>
    <row r="629" spans="2:11" hidden="1" x14ac:dyDescent="0.25">
      <c r="B629" s="129">
        <v>619</v>
      </c>
      <c r="C629" s="129" t="s">
        <v>2138</v>
      </c>
      <c r="D629" s="130" t="s">
        <v>2285</v>
      </c>
      <c r="E629" s="130" t="s">
        <v>376</v>
      </c>
      <c r="F629" s="131" t="s">
        <v>2283</v>
      </c>
      <c r="G629" s="132">
        <v>2696.85</v>
      </c>
      <c r="H629" s="133">
        <v>590.6</v>
      </c>
      <c r="I629" s="133">
        <v>59.02</v>
      </c>
      <c r="J629" s="133">
        <f t="shared" si="9"/>
        <v>3346.47</v>
      </c>
      <c r="K629" s="134" t="s">
        <v>2284</v>
      </c>
    </row>
    <row r="630" spans="2:11" hidden="1" x14ac:dyDescent="0.25">
      <c r="B630" s="129">
        <v>620</v>
      </c>
      <c r="C630" s="129" t="s">
        <v>2138</v>
      </c>
      <c r="D630" s="130" t="s">
        <v>2286</v>
      </c>
      <c r="E630" s="130" t="s">
        <v>376</v>
      </c>
      <c r="F630" s="131" t="s">
        <v>2287</v>
      </c>
      <c r="G630" s="132">
        <v>150.05000000000001</v>
      </c>
      <c r="H630" s="133">
        <v>2</v>
      </c>
      <c r="I630" s="133">
        <v>0</v>
      </c>
      <c r="J630" s="133">
        <f t="shared" si="9"/>
        <v>152.05000000000001</v>
      </c>
      <c r="K630" s="134" t="s">
        <v>2288</v>
      </c>
    </row>
    <row r="631" spans="2:11" hidden="1" x14ac:dyDescent="0.25">
      <c r="B631" s="129">
        <v>621</v>
      </c>
      <c r="C631" s="129" t="s">
        <v>2138</v>
      </c>
      <c r="D631" s="130" t="s">
        <v>2289</v>
      </c>
      <c r="E631" s="130" t="s">
        <v>376</v>
      </c>
      <c r="F631" s="131" t="s">
        <v>2290</v>
      </c>
      <c r="G631" s="132">
        <v>2713.6</v>
      </c>
      <c r="H631" s="133">
        <v>432.38</v>
      </c>
      <c r="I631" s="133">
        <v>79.349999999999994</v>
      </c>
      <c r="J631" s="133">
        <f t="shared" si="9"/>
        <v>3225.33</v>
      </c>
      <c r="K631" s="134" t="s">
        <v>2291</v>
      </c>
    </row>
    <row r="632" spans="2:11" hidden="1" x14ac:dyDescent="0.25">
      <c r="B632" s="129">
        <v>622</v>
      </c>
      <c r="C632" s="129" t="s">
        <v>2138</v>
      </c>
      <c r="D632" s="130" t="s">
        <v>2292</v>
      </c>
      <c r="E632" s="130" t="s">
        <v>376</v>
      </c>
      <c r="F632" s="131" t="s">
        <v>2293</v>
      </c>
      <c r="G632" s="132">
        <v>5300</v>
      </c>
      <c r="H632" s="133">
        <v>2326.2800000000002</v>
      </c>
      <c r="I632" s="133">
        <v>117.72</v>
      </c>
      <c r="J632" s="133">
        <f t="shared" si="9"/>
        <v>7744.0000000000009</v>
      </c>
      <c r="K632" s="134"/>
    </row>
    <row r="633" spans="2:11" hidden="1" x14ac:dyDescent="0.25">
      <c r="B633" s="129">
        <v>623</v>
      </c>
      <c r="C633" s="129" t="s">
        <v>2138</v>
      </c>
      <c r="D633" s="130" t="s">
        <v>2294</v>
      </c>
      <c r="E633" s="130" t="s">
        <v>376</v>
      </c>
      <c r="F633" s="131" t="s">
        <v>2295</v>
      </c>
      <c r="G633" s="132">
        <v>4815.49</v>
      </c>
      <c r="H633" s="133">
        <v>1304.5899999999999</v>
      </c>
      <c r="I633" s="133">
        <v>172.18</v>
      </c>
      <c r="J633" s="133">
        <f t="shared" si="9"/>
        <v>6292.26</v>
      </c>
      <c r="K633" s="134" t="s">
        <v>1207</v>
      </c>
    </row>
    <row r="634" spans="2:11" hidden="1" x14ac:dyDescent="0.25">
      <c r="B634" s="129">
        <v>624</v>
      </c>
      <c r="C634" s="129" t="s">
        <v>2138</v>
      </c>
      <c r="D634" s="130" t="s">
        <v>2296</v>
      </c>
      <c r="E634" s="130" t="s">
        <v>376</v>
      </c>
      <c r="F634" s="131" t="s">
        <v>2297</v>
      </c>
      <c r="G634" s="132">
        <v>1949.59</v>
      </c>
      <c r="H634" s="133">
        <v>106.99</v>
      </c>
      <c r="I634" s="133">
        <v>17.649999999999999</v>
      </c>
      <c r="J634" s="133">
        <f t="shared" si="9"/>
        <v>2074.23</v>
      </c>
      <c r="K634" s="134" t="s">
        <v>401</v>
      </c>
    </row>
    <row r="635" spans="2:11" hidden="1" x14ac:dyDescent="0.25">
      <c r="B635" s="129">
        <v>625</v>
      </c>
      <c r="C635" s="129" t="s">
        <v>2138</v>
      </c>
      <c r="D635" s="130" t="s">
        <v>2298</v>
      </c>
      <c r="E635" s="130" t="s">
        <v>376</v>
      </c>
      <c r="F635" s="131" t="s">
        <v>2299</v>
      </c>
      <c r="G635" s="132">
        <v>3615.59</v>
      </c>
      <c r="H635" s="133">
        <v>2022.63</v>
      </c>
      <c r="I635" s="133">
        <v>20.98</v>
      </c>
      <c r="J635" s="133">
        <f t="shared" si="9"/>
        <v>5659.2</v>
      </c>
      <c r="K635" s="134"/>
    </row>
    <row r="636" spans="2:11" hidden="1" x14ac:dyDescent="0.25">
      <c r="B636" s="129">
        <v>626</v>
      </c>
      <c r="C636" s="129" t="s">
        <v>2138</v>
      </c>
      <c r="D636" s="130" t="s">
        <v>2300</v>
      </c>
      <c r="E636" s="130" t="s">
        <v>376</v>
      </c>
      <c r="F636" s="131" t="s">
        <v>2301</v>
      </c>
      <c r="G636" s="132">
        <v>4239.59</v>
      </c>
      <c r="H636" s="133">
        <v>598.97</v>
      </c>
      <c r="I636" s="133">
        <v>190.37</v>
      </c>
      <c r="J636" s="133">
        <f t="shared" si="9"/>
        <v>5028.93</v>
      </c>
      <c r="K636" s="134" t="s">
        <v>2302</v>
      </c>
    </row>
    <row r="637" spans="2:11" hidden="1" x14ac:dyDescent="0.25">
      <c r="B637" s="129">
        <v>627</v>
      </c>
      <c r="C637" s="129" t="s">
        <v>2138</v>
      </c>
      <c r="D637" s="130" t="s">
        <v>2303</v>
      </c>
      <c r="E637" s="130" t="s">
        <v>376</v>
      </c>
      <c r="F637" s="131" t="s">
        <v>2304</v>
      </c>
      <c r="G637" s="132">
        <v>2569.81</v>
      </c>
      <c r="H637" s="133">
        <v>579.54999999999995</v>
      </c>
      <c r="I637" s="133">
        <v>26.11</v>
      </c>
      <c r="J637" s="133">
        <f t="shared" si="9"/>
        <v>3175.47</v>
      </c>
      <c r="K637" s="134" t="s">
        <v>2305</v>
      </c>
    </row>
    <row r="638" spans="2:11" hidden="1" x14ac:dyDescent="0.25">
      <c r="B638" s="129">
        <v>628</v>
      </c>
      <c r="C638" s="129" t="s">
        <v>2138</v>
      </c>
      <c r="D638" s="130" t="s">
        <v>2306</v>
      </c>
      <c r="E638" s="130" t="s">
        <v>376</v>
      </c>
      <c r="F638" s="131" t="s">
        <v>2307</v>
      </c>
      <c r="G638" s="132">
        <v>3287.95</v>
      </c>
      <c r="H638" s="133">
        <v>1176.56</v>
      </c>
      <c r="I638" s="133">
        <v>53.75</v>
      </c>
      <c r="J638" s="133">
        <f t="shared" si="9"/>
        <v>4518.26</v>
      </c>
      <c r="K638" s="134" t="s">
        <v>2308</v>
      </c>
    </row>
    <row r="639" spans="2:11" hidden="1" x14ac:dyDescent="0.25">
      <c r="B639" s="129">
        <v>629</v>
      </c>
      <c r="C639" s="129" t="s">
        <v>2138</v>
      </c>
      <c r="D639" s="130" t="s">
        <v>2309</v>
      </c>
      <c r="E639" s="130" t="s">
        <v>376</v>
      </c>
      <c r="F639" s="131" t="s">
        <v>2144</v>
      </c>
      <c r="G639" s="132">
        <v>13.73</v>
      </c>
      <c r="H639" s="133">
        <v>1</v>
      </c>
      <c r="I639" s="133">
        <v>0</v>
      </c>
      <c r="J639" s="133">
        <f t="shared" si="9"/>
        <v>14.73</v>
      </c>
      <c r="K639" s="134" t="s">
        <v>2145</v>
      </c>
    </row>
    <row r="640" spans="2:11" hidden="1" x14ac:dyDescent="0.25">
      <c r="B640" s="129">
        <v>630</v>
      </c>
      <c r="C640" s="129" t="s">
        <v>2138</v>
      </c>
      <c r="D640" s="130" t="s">
        <v>2310</v>
      </c>
      <c r="E640" s="130" t="s">
        <v>376</v>
      </c>
      <c r="F640" s="131" t="s">
        <v>2283</v>
      </c>
      <c r="G640" s="132">
        <v>1273.8399999999999</v>
      </c>
      <c r="H640" s="133">
        <v>106.1</v>
      </c>
      <c r="I640" s="133">
        <v>0</v>
      </c>
      <c r="J640" s="133">
        <f t="shared" si="9"/>
        <v>1379.9399999999998</v>
      </c>
      <c r="K640" s="134" t="s">
        <v>2284</v>
      </c>
    </row>
    <row r="641" spans="2:11" hidden="1" x14ac:dyDescent="0.25">
      <c r="B641" s="129">
        <v>631</v>
      </c>
      <c r="C641" s="129" t="s">
        <v>2138</v>
      </c>
      <c r="D641" s="130" t="s">
        <v>2311</v>
      </c>
      <c r="E641" s="130" t="s">
        <v>376</v>
      </c>
      <c r="F641" s="131" t="s">
        <v>2312</v>
      </c>
      <c r="G641" s="132">
        <v>5085.32</v>
      </c>
      <c r="H641" s="133">
        <v>1815.81</v>
      </c>
      <c r="I641" s="133">
        <v>155.13999999999999</v>
      </c>
      <c r="J641" s="133">
        <f t="shared" si="9"/>
        <v>7056.2699999999995</v>
      </c>
      <c r="K641" s="134"/>
    </row>
    <row r="642" spans="2:11" hidden="1" x14ac:dyDescent="0.25">
      <c r="B642" s="129">
        <v>632</v>
      </c>
      <c r="C642" s="129" t="s">
        <v>2138</v>
      </c>
      <c r="D642" s="130" t="s">
        <v>2313</v>
      </c>
      <c r="E642" s="130" t="s">
        <v>376</v>
      </c>
      <c r="F642" s="131" t="s">
        <v>2314</v>
      </c>
      <c r="G642" s="132">
        <v>1806.46</v>
      </c>
      <c r="H642" s="133">
        <v>176.77</v>
      </c>
      <c r="I642" s="133">
        <v>74.52</v>
      </c>
      <c r="J642" s="133">
        <f t="shared" si="9"/>
        <v>2057.75</v>
      </c>
      <c r="K642" s="134" t="s">
        <v>2315</v>
      </c>
    </row>
    <row r="643" spans="2:11" hidden="1" x14ac:dyDescent="0.25">
      <c r="B643" s="129">
        <v>633</v>
      </c>
      <c r="C643" s="129" t="s">
        <v>2138</v>
      </c>
      <c r="D643" s="130" t="s">
        <v>2316</v>
      </c>
      <c r="E643" s="130" t="s">
        <v>376</v>
      </c>
      <c r="F643" s="131" t="s">
        <v>2317</v>
      </c>
      <c r="G643" s="132">
        <v>4491.76</v>
      </c>
      <c r="H643" s="133">
        <v>1683.06</v>
      </c>
      <c r="I643" s="133">
        <v>21.05</v>
      </c>
      <c r="J643" s="133">
        <f t="shared" si="9"/>
        <v>6195.87</v>
      </c>
      <c r="K643" s="134">
        <v>43327</v>
      </c>
    </row>
    <row r="644" spans="2:11" hidden="1" x14ac:dyDescent="0.25">
      <c r="B644" s="129">
        <v>634</v>
      </c>
      <c r="C644" s="129" t="s">
        <v>2138</v>
      </c>
      <c r="D644" s="130" t="s">
        <v>2318</v>
      </c>
      <c r="E644" s="130" t="s">
        <v>376</v>
      </c>
      <c r="F644" s="131" t="s">
        <v>2319</v>
      </c>
      <c r="G644" s="132">
        <v>2394.36</v>
      </c>
      <c r="H644" s="133">
        <v>795.26</v>
      </c>
      <c r="I644" s="133">
        <v>0</v>
      </c>
      <c r="J644" s="133">
        <f t="shared" si="9"/>
        <v>3189.62</v>
      </c>
      <c r="K644" s="134" t="s">
        <v>2320</v>
      </c>
    </row>
    <row r="645" spans="2:11" hidden="1" x14ac:dyDescent="0.25">
      <c r="B645" s="129">
        <v>635</v>
      </c>
      <c r="C645" s="129" t="s">
        <v>2138</v>
      </c>
      <c r="D645" s="130" t="s">
        <v>2321</v>
      </c>
      <c r="E645" s="130" t="s">
        <v>376</v>
      </c>
      <c r="F645" s="131" t="s">
        <v>2322</v>
      </c>
      <c r="G645" s="132">
        <v>3318.04</v>
      </c>
      <c r="H645" s="133">
        <v>1196.79</v>
      </c>
      <c r="I645" s="133">
        <v>6.95</v>
      </c>
      <c r="J645" s="133">
        <f t="shared" si="9"/>
        <v>4521.78</v>
      </c>
      <c r="K645" s="134" t="s">
        <v>2320</v>
      </c>
    </row>
    <row r="646" spans="2:11" hidden="1" x14ac:dyDescent="0.25">
      <c r="B646" s="129">
        <v>636</v>
      </c>
      <c r="C646" s="129" t="s">
        <v>2138</v>
      </c>
      <c r="D646" s="130" t="s">
        <v>2323</v>
      </c>
      <c r="E646" s="130" t="s">
        <v>376</v>
      </c>
      <c r="F646" s="131" t="s">
        <v>2324</v>
      </c>
      <c r="G646" s="132">
        <v>2160.83</v>
      </c>
      <c r="H646" s="133">
        <v>768.75</v>
      </c>
      <c r="I646" s="133">
        <v>6.99</v>
      </c>
      <c r="J646" s="133">
        <f t="shared" si="9"/>
        <v>2936.5699999999997</v>
      </c>
      <c r="K646" s="134">
        <v>43243</v>
      </c>
    </row>
    <row r="647" spans="2:11" hidden="1" x14ac:dyDescent="0.25">
      <c r="B647" s="129">
        <v>637</v>
      </c>
      <c r="C647" s="129" t="s">
        <v>2138</v>
      </c>
      <c r="D647" s="130" t="s">
        <v>2325</v>
      </c>
      <c r="E647" s="130" t="s">
        <v>376</v>
      </c>
      <c r="F647" s="131" t="s">
        <v>2184</v>
      </c>
      <c r="G647" s="132">
        <v>2320.65</v>
      </c>
      <c r="H647" s="133">
        <v>534.72</v>
      </c>
      <c r="I647" s="133">
        <v>123.08</v>
      </c>
      <c r="J647" s="133">
        <f t="shared" si="9"/>
        <v>2978.45</v>
      </c>
      <c r="K647" s="134" t="s">
        <v>2185</v>
      </c>
    </row>
    <row r="648" spans="2:11" hidden="1" x14ac:dyDescent="0.25">
      <c r="B648" s="129">
        <v>638</v>
      </c>
      <c r="C648" s="129" t="s">
        <v>2138</v>
      </c>
      <c r="D648" s="130" t="s">
        <v>2326</v>
      </c>
      <c r="E648" s="130" t="s">
        <v>376</v>
      </c>
      <c r="F648" s="131" t="s">
        <v>2327</v>
      </c>
      <c r="G648" s="132">
        <v>32100.18</v>
      </c>
      <c r="H648" s="133">
        <v>8642.1</v>
      </c>
      <c r="I648" s="133">
        <v>1780.13</v>
      </c>
      <c r="J648" s="133">
        <f t="shared" si="9"/>
        <v>42522.409999999996</v>
      </c>
      <c r="K648" s="134" t="s">
        <v>2328</v>
      </c>
    </row>
    <row r="649" spans="2:11" hidden="1" x14ac:dyDescent="0.25">
      <c r="B649" s="129">
        <v>639</v>
      </c>
      <c r="C649" s="129" t="s">
        <v>2138</v>
      </c>
      <c r="D649" s="130" t="s">
        <v>2329</v>
      </c>
      <c r="E649" s="130" t="s">
        <v>376</v>
      </c>
      <c r="F649" s="131" t="s">
        <v>2330</v>
      </c>
      <c r="G649" s="132">
        <v>4033.48</v>
      </c>
      <c r="H649" s="133">
        <v>562.95000000000005</v>
      </c>
      <c r="I649" s="133">
        <v>0</v>
      </c>
      <c r="J649" s="133">
        <f t="shared" si="9"/>
        <v>4596.43</v>
      </c>
      <c r="K649" s="134"/>
    </row>
    <row r="650" spans="2:11" hidden="1" x14ac:dyDescent="0.25">
      <c r="B650" s="129">
        <v>640</v>
      </c>
      <c r="C650" s="129" t="s">
        <v>2138</v>
      </c>
      <c r="D650" s="130" t="s">
        <v>2331</v>
      </c>
      <c r="E650" s="130" t="s">
        <v>376</v>
      </c>
      <c r="F650" s="131" t="s">
        <v>2332</v>
      </c>
      <c r="G650" s="132">
        <v>1487.05</v>
      </c>
      <c r="H650" s="133">
        <v>181.73</v>
      </c>
      <c r="I650" s="133">
        <v>1.63</v>
      </c>
      <c r="J650" s="133">
        <f t="shared" si="9"/>
        <v>1670.41</v>
      </c>
      <c r="K650" s="134" t="s">
        <v>1250</v>
      </c>
    </row>
    <row r="651" spans="2:11" hidden="1" x14ac:dyDescent="0.25">
      <c r="B651" s="129">
        <v>641</v>
      </c>
      <c r="C651" s="129" t="s">
        <v>2138</v>
      </c>
      <c r="D651" s="130" t="s">
        <v>2333</v>
      </c>
      <c r="E651" s="130" t="s">
        <v>376</v>
      </c>
      <c r="F651" s="131" t="s">
        <v>2334</v>
      </c>
      <c r="G651" s="132">
        <v>5382.7</v>
      </c>
      <c r="H651" s="133">
        <v>1941.41</v>
      </c>
      <c r="I651" s="133">
        <v>191.72</v>
      </c>
      <c r="J651" s="133">
        <f t="shared" si="9"/>
        <v>7515.83</v>
      </c>
      <c r="K651" s="134" t="s">
        <v>2291</v>
      </c>
    </row>
    <row r="652" spans="2:11" hidden="1" x14ac:dyDescent="0.25">
      <c r="B652" s="129">
        <v>642</v>
      </c>
      <c r="C652" s="129" t="s">
        <v>2138</v>
      </c>
      <c r="D652" s="130" t="s">
        <v>2335</v>
      </c>
      <c r="E652" s="130" t="s">
        <v>376</v>
      </c>
      <c r="F652" s="131" t="s">
        <v>2336</v>
      </c>
      <c r="G652" s="132">
        <v>2045.6</v>
      </c>
      <c r="H652" s="133">
        <v>638.46</v>
      </c>
      <c r="I652" s="133">
        <v>98.4</v>
      </c>
      <c r="J652" s="133">
        <f t="shared" ref="J652:J715" si="10">G652+H652+I652</f>
        <v>2782.46</v>
      </c>
      <c r="K652" s="134" t="s">
        <v>2337</v>
      </c>
    </row>
    <row r="653" spans="2:11" hidden="1" x14ac:dyDescent="0.25">
      <c r="B653" s="129">
        <v>643</v>
      </c>
      <c r="C653" s="129" t="s">
        <v>2138</v>
      </c>
      <c r="D653" s="130" t="s">
        <v>2338</v>
      </c>
      <c r="E653" s="130" t="s">
        <v>376</v>
      </c>
      <c r="F653" s="131" t="s">
        <v>2339</v>
      </c>
      <c r="G653" s="132">
        <v>1179.05</v>
      </c>
      <c r="H653" s="133">
        <v>241.74</v>
      </c>
      <c r="I653" s="133">
        <v>2.66</v>
      </c>
      <c r="J653" s="133">
        <f t="shared" si="10"/>
        <v>1423.45</v>
      </c>
      <c r="K653" s="134"/>
    </row>
    <row r="654" spans="2:11" hidden="1" x14ac:dyDescent="0.25">
      <c r="B654" s="129">
        <v>644</v>
      </c>
      <c r="C654" s="129" t="s">
        <v>2138</v>
      </c>
      <c r="D654" s="130" t="s">
        <v>2340</v>
      </c>
      <c r="E654" s="130" t="s">
        <v>376</v>
      </c>
      <c r="F654" s="131" t="s">
        <v>2341</v>
      </c>
      <c r="G654" s="132">
        <v>2415.46</v>
      </c>
      <c r="H654" s="133">
        <v>259.52</v>
      </c>
      <c r="I654" s="133">
        <v>137.69999999999999</v>
      </c>
      <c r="J654" s="133">
        <f t="shared" si="10"/>
        <v>2812.68</v>
      </c>
      <c r="K654" s="134" t="s">
        <v>2302</v>
      </c>
    </row>
    <row r="655" spans="2:11" hidden="1" x14ac:dyDescent="0.25">
      <c r="B655" s="129">
        <v>645</v>
      </c>
      <c r="C655" s="129" t="s">
        <v>2138</v>
      </c>
      <c r="D655" s="130" t="s">
        <v>2342</v>
      </c>
      <c r="E655" s="130" t="s">
        <v>376</v>
      </c>
      <c r="F655" s="131" t="s">
        <v>2343</v>
      </c>
      <c r="G655" s="132">
        <v>1737.28</v>
      </c>
      <c r="H655" s="133">
        <v>474.25</v>
      </c>
      <c r="I655" s="133">
        <v>31.48</v>
      </c>
      <c r="J655" s="133">
        <f t="shared" si="10"/>
        <v>2243.0099999999998</v>
      </c>
      <c r="K655" s="134"/>
    </row>
    <row r="656" spans="2:11" hidden="1" x14ac:dyDescent="0.25">
      <c r="B656" s="129">
        <v>646</v>
      </c>
      <c r="C656" s="129" t="s">
        <v>2138</v>
      </c>
      <c r="D656" s="130" t="s">
        <v>2344</v>
      </c>
      <c r="E656" s="130" t="s">
        <v>376</v>
      </c>
      <c r="F656" s="131" t="s">
        <v>2345</v>
      </c>
      <c r="G656" s="132">
        <v>200.04</v>
      </c>
      <c r="H656" s="133">
        <v>3.62</v>
      </c>
      <c r="I656" s="133">
        <v>0</v>
      </c>
      <c r="J656" s="133">
        <f t="shared" si="10"/>
        <v>203.66</v>
      </c>
      <c r="K656" s="134" t="s">
        <v>2305</v>
      </c>
    </row>
    <row r="657" spans="2:11" hidden="1" x14ac:dyDescent="0.25">
      <c r="B657" s="129">
        <v>647</v>
      </c>
      <c r="C657" s="129" t="s">
        <v>2138</v>
      </c>
      <c r="D657" s="130" t="s">
        <v>2346</v>
      </c>
      <c r="E657" s="130" t="s">
        <v>376</v>
      </c>
      <c r="F657" s="131" t="s">
        <v>2347</v>
      </c>
      <c r="G657" s="132">
        <v>6453.3</v>
      </c>
      <c r="H657" s="133">
        <v>1247.48</v>
      </c>
      <c r="I657" s="133">
        <v>415.75</v>
      </c>
      <c r="J657" s="133">
        <f t="shared" si="10"/>
        <v>8116.5300000000007</v>
      </c>
      <c r="K657" s="134" t="s">
        <v>401</v>
      </c>
    </row>
    <row r="658" spans="2:11" hidden="1" x14ac:dyDescent="0.25">
      <c r="B658" s="129">
        <v>648</v>
      </c>
      <c r="C658" s="129" t="s">
        <v>2138</v>
      </c>
      <c r="D658" s="130" t="s">
        <v>2348</v>
      </c>
      <c r="E658" s="130" t="s">
        <v>376</v>
      </c>
      <c r="F658" s="131" t="s">
        <v>2349</v>
      </c>
      <c r="G658" s="132">
        <v>4894</v>
      </c>
      <c r="H658" s="133">
        <v>400.53</v>
      </c>
      <c r="I658" s="133">
        <v>364.73</v>
      </c>
      <c r="J658" s="133">
        <f t="shared" si="10"/>
        <v>5659.26</v>
      </c>
      <c r="K658" s="134" t="s">
        <v>404</v>
      </c>
    </row>
    <row r="659" spans="2:11" hidden="1" x14ac:dyDescent="0.25">
      <c r="B659" s="129">
        <v>649</v>
      </c>
      <c r="C659" s="129" t="s">
        <v>2138</v>
      </c>
      <c r="D659" s="130" t="s">
        <v>2350</v>
      </c>
      <c r="E659" s="130" t="s">
        <v>376</v>
      </c>
      <c r="F659" s="131" t="s">
        <v>2351</v>
      </c>
      <c r="G659" s="132">
        <v>10731.06</v>
      </c>
      <c r="H659" s="133">
        <v>2356.6</v>
      </c>
      <c r="I659" s="133">
        <v>660.33</v>
      </c>
      <c r="J659" s="133">
        <f t="shared" si="10"/>
        <v>13747.99</v>
      </c>
      <c r="K659" s="134"/>
    </row>
    <row r="660" spans="2:11" hidden="1" x14ac:dyDescent="0.25">
      <c r="B660" s="129">
        <v>650</v>
      </c>
      <c r="C660" s="129" t="s">
        <v>2138</v>
      </c>
      <c r="D660" s="130" t="s">
        <v>2352</v>
      </c>
      <c r="E660" s="130" t="s">
        <v>376</v>
      </c>
      <c r="F660" s="131" t="s">
        <v>2353</v>
      </c>
      <c r="G660" s="132">
        <v>3522</v>
      </c>
      <c r="H660" s="133">
        <v>2282</v>
      </c>
      <c r="I660" s="133">
        <v>0</v>
      </c>
      <c r="J660" s="133">
        <f t="shared" si="10"/>
        <v>5804</v>
      </c>
      <c r="K660" s="134" t="s">
        <v>404</v>
      </c>
    </row>
    <row r="661" spans="2:11" hidden="1" x14ac:dyDescent="0.25">
      <c r="B661" s="129">
        <v>651</v>
      </c>
      <c r="C661" s="129" t="s">
        <v>2138</v>
      </c>
      <c r="D661" s="130" t="s">
        <v>2354</v>
      </c>
      <c r="E661" s="130" t="s">
        <v>376</v>
      </c>
      <c r="F661" s="131" t="s">
        <v>2355</v>
      </c>
      <c r="G661" s="132">
        <v>1809.75</v>
      </c>
      <c r="H661" s="133">
        <v>428.35</v>
      </c>
      <c r="I661" s="133">
        <v>0</v>
      </c>
      <c r="J661" s="133">
        <f t="shared" si="10"/>
        <v>2238.1</v>
      </c>
      <c r="K661" s="134" t="s">
        <v>404</v>
      </c>
    </row>
    <row r="662" spans="2:11" hidden="1" x14ac:dyDescent="0.25">
      <c r="B662" s="129">
        <v>652</v>
      </c>
      <c r="C662" s="129" t="s">
        <v>2138</v>
      </c>
      <c r="D662" s="130" t="s">
        <v>2356</v>
      </c>
      <c r="E662" s="130" t="s">
        <v>376</v>
      </c>
      <c r="F662" s="131" t="s">
        <v>2144</v>
      </c>
      <c r="G662" s="132">
        <v>20.13</v>
      </c>
      <c r="H662" s="133">
        <v>0</v>
      </c>
      <c r="I662" s="133">
        <v>0</v>
      </c>
      <c r="J662" s="133">
        <f t="shared" si="10"/>
        <v>20.13</v>
      </c>
      <c r="K662" s="134" t="s">
        <v>2145</v>
      </c>
    </row>
    <row r="663" spans="2:11" hidden="1" x14ac:dyDescent="0.25">
      <c r="B663" s="129">
        <v>653</v>
      </c>
      <c r="C663" s="129" t="s">
        <v>2138</v>
      </c>
      <c r="D663" s="130" t="s">
        <v>2357</v>
      </c>
      <c r="E663" s="130" t="s">
        <v>376</v>
      </c>
      <c r="F663" s="131" t="s">
        <v>2358</v>
      </c>
      <c r="G663" s="132">
        <v>3103</v>
      </c>
      <c r="H663" s="133">
        <v>181.23</v>
      </c>
      <c r="I663" s="133">
        <v>0</v>
      </c>
      <c r="J663" s="133">
        <f t="shared" si="10"/>
        <v>3284.23</v>
      </c>
      <c r="K663" s="134" t="s">
        <v>404</v>
      </c>
    </row>
    <row r="664" spans="2:11" hidden="1" x14ac:dyDescent="0.25">
      <c r="B664" s="129">
        <v>654</v>
      </c>
      <c r="C664" s="129" t="s">
        <v>2138</v>
      </c>
      <c r="D664" s="130" t="s">
        <v>2359</v>
      </c>
      <c r="E664" s="130" t="s">
        <v>376</v>
      </c>
      <c r="F664" s="131" t="s">
        <v>2314</v>
      </c>
      <c r="G664" s="132">
        <v>241.66</v>
      </c>
      <c r="H664" s="133">
        <v>1.22</v>
      </c>
      <c r="I664" s="133">
        <v>0</v>
      </c>
      <c r="J664" s="133">
        <f t="shared" si="10"/>
        <v>242.88</v>
      </c>
      <c r="K664" s="134" t="s">
        <v>2360</v>
      </c>
    </row>
    <row r="665" spans="2:11" hidden="1" x14ac:dyDescent="0.25">
      <c r="B665" s="129">
        <v>655</v>
      </c>
      <c r="C665" s="129" t="s">
        <v>2138</v>
      </c>
      <c r="D665" s="130" t="s">
        <v>2361</v>
      </c>
      <c r="E665" s="130" t="s">
        <v>376</v>
      </c>
      <c r="F665" s="131" t="s">
        <v>2362</v>
      </c>
      <c r="G665" s="132">
        <v>2237.27</v>
      </c>
      <c r="H665" s="133">
        <v>822.04</v>
      </c>
      <c r="I665" s="133">
        <v>6.11</v>
      </c>
      <c r="J665" s="133">
        <f t="shared" si="10"/>
        <v>3065.42</v>
      </c>
      <c r="K665" s="134"/>
    </row>
    <row r="666" spans="2:11" hidden="1" x14ac:dyDescent="0.25">
      <c r="B666" s="129">
        <v>656</v>
      </c>
      <c r="C666" s="129" t="s">
        <v>2138</v>
      </c>
      <c r="D666" s="130" t="s">
        <v>2363</v>
      </c>
      <c r="E666" s="130" t="s">
        <v>376</v>
      </c>
      <c r="F666" s="131" t="s">
        <v>2364</v>
      </c>
      <c r="G666" s="132">
        <v>2472.4699999999998</v>
      </c>
      <c r="H666" s="133">
        <v>712.32</v>
      </c>
      <c r="I666" s="133">
        <v>50.21</v>
      </c>
      <c r="J666" s="133">
        <f t="shared" si="10"/>
        <v>3235</v>
      </c>
      <c r="K666" s="134" t="s">
        <v>394</v>
      </c>
    </row>
    <row r="667" spans="2:11" hidden="1" x14ac:dyDescent="0.25">
      <c r="B667" s="129">
        <v>657</v>
      </c>
      <c r="C667" s="129" t="s">
        <v>2138</v>
      </c>
      <c r="D667" s="130" t="s">
        <v>2365</v>
      </c>
      <c r="E667" s="130" t="s">
        <v>376</v>
      </c>
      <c r="F667" s="131" t="s">
        <v>2221</v>
      </c>
      <c r="G667" s="132">
        <v>3207.41</v>
      </c>
      <c r="H667" s="133">
        <v>1529.33</v>
      </c>
      <c r="I667" s="133">
        <v>78.92</v>
      </c>
      <c r="J667" s="133">
        <f t="shared" si="10"/>
        <v>4815.66</v>
      </c>
      <c r="K667" s="134" t="s">
        <v>1226</v>
      </c>
    </row>
    <row r="668" spans="2:11" hidden="1" x14ac:dyDescent="0.25">
      <c r="B668" s="129">
        <v>658</v>
      </c>
      <c r="C668" s="129" t="s">
        <v>2138</v>
      </c>
      <c r="D668" s="130" t="s">
        <v>2366</v>
      </c>
      <c r="E668" s="130" t="s">
        <v>376</v>
      </c>
      <c r="F668" s="131" t="s">
        <v>2367</v>
      </c>
      <c r="G668" s="132">
        <v>1354.93</v>
      </c>
      <c r="H668" s="133">
        <v>85.43</v>
      </c>
      <c r="I668" s="133">
        <v>3.01</v>
      </c>
      <c r="J668" s="133">
        <f t="shared" si="10"/>
        <v>1443.3700000000001</v>
      </c>
      <c r="K668" s="134"/>
    </row>
    <row r="669" spans="2:11" hidden="1" x14ac:dyDescent="0.25">
      <c r="B669" s="129">
        <v>659</v>
      </c>
      <c r="C669" s="129" t="s">
        <v>2138</v>
      </c>
      <c r="D669" s="130" t="s">
        <v>2368</v>
      </c>
      <c r="E669" s="130" t="s">
        <v>376</v>
      </c>
      <c r="F669" s="131" t="s">
        <v>2369</v>
      </c>
      <c r="G669" s="132">
        <v>78.58</v>
      </c>
      <c r="H669" s="133">
        <v>13.5</v>
      </c>
      <c r="I669" s="133">
        <v>0</v>
      </c>
      <c r="J669" s="133">
        <f t="shared" si="10"/>
        <v>92.08</v>
      </c>
      <c r="K669" s="134"/>
    </row>
    <row r="670" spans="2:11" hidden="1" x14ac:dyDescent="0.25">
      <c r="B670" s="129">
        <v>660</v>
      </c>
      <c r="C670" s="129" t="s">
        <v>2138</v>
      </c>
      <c r="D670" s="130" t="s">
        <v>2370</v>
      </c>
      <c r="E670" s="130" t="s">
        <v>376</v>
      </c>
      <c r="F670" s="131" t="s">
        <v>2371</v>
      </c>
      <c r="G670" s="132">
        <v>2022.5</v>
      </c>
      <c r="H670" s="133">
        <v>321.04000000000002</v>
      </c>
      <c r="I670" s="133">
        <v>0</v>
      </c>
      <c r="J670" s="133">
        <f t="shared" si="10"/>
        <v>2343.54</v>
      </c>
      <c r="K670" s="134" t="s">
        <v>2148</v>
      </c>
    </row>
    <row r="671" spans="2:11" hidden="1" x14ac:dyDescent="0.25">
      <c r="B671" s="129">
        <v>661</v>
      </c>
      <c r="C671" s="129" t="s">
        <v>2138</v>
      </c>
      <c r="D671" s="130" t="s">
        <v>2372</v>
      </c>
      <c r="E671" s="130" t="s">
        <v>376</v>
      </c>
      <c r="F671" s="131" t="s">
        <v>2371</v>
      </c>
      <c r="G671" s="132">
        <v>4904.6000000000004</v>
      </c>
      <c r="H671" s="133">
        <v>906.92</v>
      </c>
      <c r="I671" s="133">
        <v>164.84</v>
      </c>
      <c r="J671" s="133">
        <f t="shared" si="10"/>
        <v>5976.3600000000006</v>
      </c>
      <c r="K671" s="134" t="s">
        <v>2373</v>
      </c>
    </row>
    <row r="672" spans="2:11" hidden="1" x14ac:dyDescent="0.25">
      <c r="B672" s="129">
        <v>662</v>
      </c>
      <c r="C672" s="129" t="s">
        <v>2138</v>
      </c>
      <c r="D672" s="130" t="s">
        <v>2374</v>
      </c>
      <c r="E672" s="130" t="s">
        <v>376</v>
      </c>
      <c r="F672" s="131" t="s">
        <v>2371</v>
      </c>
      <c r="G672" s="132">
        <v>9151.76</v>
      </c>
      <c r="H672" s="133">
        <v>1594.81</v>
      </c>
      <c r="I672" s="133">
        <v>583.41999999999996</v>
      </c>
      <c r="J672" s="133">
        <f t="shared" si="10"/>
        <v>11329.99</v>
      </c>
      <c r="K672" s="134" t="s">
        <v>2373</v>
      </c>
    </row>
    <row r="673" spans="2:11" hidden="1" x14ac:dyDescent="0.25">
      <c r="B673" s="129">
        <v>663</v>
      </c>
      <c r="C673" s="129" t="s">
        <v>2138</v>
      </c>
      <c r="D673" s="130" t="s">
        <v>2375</v>
      </c>
      <c r="E673" s="130" t="s">
        <v>376</v>
      </c>
      <c r="F673" s="131" t="s">
        <v>2147</v>
      </c>
      <c r="G673" s="132">
        <v>4636.17</v>
      </c>
      <c r="H673" s="133">
        <v>1546.61</v>
      </c>
      <c r="I673" s="133">
        <v>164.23</v>
      </c>
      <c r="J673" s="133">
        <f t="shared" si="10"/>
        <v>6347.0099999999993</v>
      </c>
      <c r="K673" s="134" t="s">
        <v>2148</v>
      </c>
    </row>
    <row r="674" spans="2:11" hidden="1" x14ac:dyDescent="0.25">
      <c r="B674" s="129">
        <v>664</v>
      </c>
      <c r="C674" s="129" t="s">
        <v>2138</v>
      </c>
      <c r="D674" s="130" t="s">
        <v>2376</v>
      </c>
      <c r="E674" s="130" t="s">
        <v>376</v>
      </c>
      <c r="F674" s="131" t="s">
        <v>2371</v>
      </c>
      <c r="G674" s="132">
        <v>3444.45</v>
      </c>
      <c r="H674" s="133">
        <v>2103.36</v>
      </c>
      <c r="I674" s="133">
        <v>284.52999999999997</v>
      </c>
      <c r="J674" s="133">
        <f t="shared" si="10"/>
        <v>5832.3399999999992</v>
      </c>
      <c r="K674" s="134" t="s">
        <v>2377</v>
      </c>
    </row>
    <row r="675" spans="2:11" hidden="1" x14ac:dyDescent="0.25">
      <c r="B675" s="129">
        <v>665</v>
      </c>
      <c r="C675" s="129" t="s">
        <v>2138</v>
      </c>
      <c r="D675" s="130" t="s">
        <v>2378</v>
      </c>
      <c r="E675" s="130" t="s">
        <v>376</v>
      </c>
      <c r="F675" s="131" t="s">
        <v>2147</v>
      </c>
      <c r="G675" s="132">
        <v>9044.24</v>
      </c>
      <c r="H675" s="133">
        <v>1387.93</v>
      </c>
      <c r="I675" s="133">
        <v>559.12</v>
      </c>
      <c r="J675" s="133">
        <f t="shared" si="10"/>
        <v>10991.29</v>
      </c>
      <c r="K675" s="134" t="s">
        <v>2373</v>
      </c>
    </row>
    <row r="676" spans="2:11" hidden="1" x14ac:dyDescent="0.25">
      <c r="B676" s="129">
        <v>666</v>
      </c>
      <c r="C676" s="129" t="s">
        <v>2138</v>
      </c>
      <c r="D676" s="130" t="s">
        <v>2379</v>
      </c>
      <c r="E676" s="130" t="s">
        <v>376</v>
      </c>
      <c r="F676" s="131" t="s">
        <v>2147</v>
      </c>
      <c r="G676" s="132">
        <v>1802.49</v>
      </c>
      <c r="H676" s="133">
        <v>415.58</v>
      </c>
      <c r="I676" s="133">
        <v>21.27</v>
      </c>
      <c r="J676" s="133">
        <f t="shared" si="10"/>
        <v>2239.34</v>
      </c>
      <c r="K676" s="134" t="s">
        <v>2373</v>
      </c>
    </row>
    <row r="677" spans="2:11" hidden="1" x14ac:dyDescent="0.25">
      <c r="B677" s="129">
        <v>667</v>
      </c>
      <c r="C677" s="129" t="s">
        <v>2138</v>
      </c>
      <c r="D677" s="130" t="s">
        <v>2380</v>
      </c>
      <c r="E677" s="130" t="s">
        <v>376</v>
      </c>
      <c r="F677" s="131" t="s">
        <v>2147</v>
      </c>
      <c r="G677" s="132">
        <v>60</v>
      </c>
      <c r="H677" s="133">
        <v>0</v>
      </c>
      <c r="I677" s="133">
        <v>0</v>
      </c>
      <c r="J677" s="133">
        <f t="shared" si="10"/>
        <v>60</v>
      </c>
      <c r="K677" s="134" t="s">
        <v>2148</v>
      </c>
    </row>
    <row r="678" spans="2:11" hidden="1" x14ac:dyDescent="0.25">
      <c r="B678" s="129">
        <v>668</v>
      </c>
      <c r="C678" s="129" t="s">
        <v>2138</v>
      </c>
      <c r="D678" s="130" t="s">
        <v>2381</v>
      </c>
      <c r="E678" s="130" t="s">
        <v>376</v>
      </c>
      <c r="F678" s="131" t="s">
        <v>2147</v>
      </c>
      <c r="G678" s="132">
        <v>6453.65</v>
      </c>
      <c r="H678" s="133">
        <v>943.1</v>
      </c>
      <c r="I678" s="133">
        <v>144.93</v>
      </c>
      <c r="J678" s="133">
        <f t="shared" si="10"/>
        <v>7541.68</v>
      </c>
      <c r="K678" s="134" t="s">
        <v>2148</v>
      </c>
    </row>
    <row r="679" spans="2:11" hidden="1" x14ac:dyDescent="0.25">
      <c r="B679" s="129">
        <v>669</v>
      </c>
      <c r="C679" s="129" t="s">
        <v>2138</v>
      </c>
      <c r="D679" s="130" t="s">
        <v>2382</v>
      </c>
      <c r="E679" s="130" t="s">
        <v>376</v>
      </c>
      <c r="F679" s="131" t="s">
        <v>2383</v>
      </c>
      <c r="G679" s="132">
        <v>2399.77</v>
      </c>
      <c r="H679" s="133">
        <v>423.27</v>
      </c>
      <c r="I679" s="133">
        <v>32.619999999999997</v>
      </c>
      <c r="J679" s="133">
        <f t="shared" si="10"/>
        <v>2855.66</v>
      </c>
      <c r="K679" s="134" t="s">
        <v>2373</v>
      </c>
    </row>
    <row r="680" spans="2:11" hidden="1" x14ac:dyDescent="0.25">
      <c r="B680" s="129">
        <v>670</v>
      </c>
      <c r="C680" s="129" t="s">
        <v>2138</v>
      </c>
      <c r="D680" s="130" t="s">
        <v>2384</v>
      </c>
      <c r="E680" s="130" t="s">
        <v>376</v>
      </c>
      <c r="F680" s="131" t="s">
        <v>2371</v>
      </c>
      <c r="G680" s="132">
        <v>2625.73</v>
      </c>
      <c r="H680" s="133">
        <v>600.02</v>
      </c>
      <c r="I680" s="133">
        <v>7.18</v>
      </c>
      <c r="J680" s="133">
        <f t="shared" si="10"/>
        <v>3232.93</v>
      </c>
      <c r="K680" s="134" t="s">
        <v>2385</v>
      </c>
    </row>
    <row r="681" spans="2:11" hidden="1" x14ac:dyDescent="0.25">
      <c r="B681" s="129">
        <v>671</v>
      </c>
      <c r="C681" s="129" t="s">
        <v>2138</v>
      </c>
      <c r="D681" s="130" t="s">
        <v>2386</v>
      </c>
      <c r="E681" s="130" t="s">
        <v>376</v>
      </c>
      <c r="F681" s="131" t="s">
        <v>2147</v>
      </c>
      <c r="G681" s="132">
        <v>1847.3</v>
      </c>
      <c r="H681" s="133">
        <v>310.22000000000003</v>
      </c>
      <c r="I681" s="133">
        <v>0</v>
      </c>
      <c r="J681" s="133">
        <f t="shared" si="10"/>
        <v>2157.52</v>
      </c>
      <c r="K681" s="134" t="s">
        <v>2387</v>
      </c>
    </row>
    <row r="682" spans="2:11" hidden="1" x14ac:dyDescent="0.25">
      <c r="B682" s="129">
        <v>672</v>
      </c>
      <c r="C682" s="129" t="s">
        <v>2138</v>
      </c>
      <c r="D682" s="130" t="s">
        <v>2388</v>
      </c>
      <c r="E682" s="130" t="s">
        <v>376</v>
      </c>
      <c r="F682" s="131" t="s">
        <v>2147</v>
      </c>
      <c r="G682" s="132">
        <v>5262.96</v>
      </c>
      <c r="H682" s="133">
        <v>722.69</v>
      </c>
      <c r="I682" s="133">
        <v>287.89</v>
      </c>
      <c r="J682" s="133">
        <f t="shared" si="10"/>
        <v>6273.54</v>
      </c>
      <c r="K682" s="134" t="s">
        <v>2373</v>
      </c>
    </row>
    <row r="683" spans="2:11" hidden="1" x14ac:dyDescent="0.25">
      <c r="B683" s="129">
        <v>673</v>
      </c>
      <c r="C683" s="129" t="s">
        <v>2138</v>
      </c>
      <c r="D683" s="130" t="s">
        <v>2389</v>
      </c>
      <c r="E683" s="130" t="s">
        <v>376</v>
      </c>
      <c r="F683" s="131" t="s">
        <v>2147</v>
      </c>
      <c r="G683" s="132">
        <v>9915.4500000000007</v>
      </c>
      <c r="H683" s="133">
        <v>1639.89</v>
      </c>
      <c r="I683" s="133">
        <v>503.23</v>
      </c>
      <c r="J683" s="133">
        <f t="shared" si="10"/>
        <v>12058.57</v>
      </c>
      <c r="K683" s="134" t="s">
        <v>2377</v>
      </c>
    </row>
    <row r="684" spans="2:11" hidden="1" x14ac:dyDescent="0.25">
      <c r="B684" s="129">
        <v>674</v>
      </c>
      <c r="C684" s="129" t="s">
        <v>2138</v>
      </c>
      <c r="D684" s="130" t="s">
        <v>2390</v>
      </c>
      <c r="E684" s="130" t="s">
        <v>376</v>
      </c>
      <c r="F684" s="131" t="s">
        <v>2147</v>
      </c>
      <c r="G684" s="132">
        <v>4455.7700000000004</v>
      </c>
      <c r="H684" s="133">
        <v>502.11</v>
      </c>
      <c r="I684" s="133">
        <v>221.68</v>
      </c>
      <c r="J684" s="133">
        <f t="shared" si="10"/>
        <v>5179.5600000000004</v>
      </c>
      <c r="K684" s="134" t="s">
        <v>2391</v>
      </c>
    </row>
    <row r="685" spans="2:11" hidden="1" x14ac:dyDescent="0.25">
      <c r="B685" s="129">
        <v>675</v>
      </c>
      <c r="C685" s="129" t="s">
        <v>2138</v>
      </c>
      <c r="D685" s="130" t="s">
        <v>2392</v>
      </c>
      <c r="E685" s="130" t="s">
        <v>376</v>
      </c>
      <c r="F685" s="131" t="s">
        <v>2147</v>
      </c>
      <c r="G685" s="132">
        <v>7216.3</v>
      </c>
      <c r="H685" s="133">
        <v>1420.43</v>
      </c>
      <c r="I685" s="133">
        <v>427.98</v>
      </c>
      <c r="J685" s="133">
        <f t="shared" si="10"/>
        <v>9064.7099999999991</v>
      </c>
      <c r="K685" s="134" t="s">
        <v>2377</v>
      </c>
    </row>
    <row r="686" spans="2:11" hidden="1" x14ac:dyDescent="0.25">
      <c r="B686" s="129">
        <v>676</v>
      </c>
      <c r="C686" s="129" t="s">
        <v>2138</v>
      </c>
      <c r="D686" s="130" t="s">
        <v>2393</v>
      </c>
      <c r="E686" s="130" t="s">
        <v>376</v>
      </c>
      <c r="F686" s="131" t="s">
        <v>2147</v>
      </c>
      <c r="G686" s="132">
        <v>5564.9</v>
      </c>
      <c r="H686" s="133">
        <v>846.62</v>
      </c>
      <c r="I686" s="133">
        <v>299.49</v>
      </c>
      <c r="J686" s="133">
        <f t="shared" si="10"/>
        <v>6711.0099999999993</v>
      </c>
      <c r="K686" s="134" t="s">
        <v>2373</v>
      </c>
    </row>
    <row r="687" spans="2:11" hidden="1" x14ac:dyDescent="0.25">
      <c r="B687" s="129">
        <v>677</v>
      </c>
      <c r="C687" s="129" t="s">
        <v>2138</v>
      </c>
      <c r="D687" s="130" t="s">
        <v>2394</v>
      </c>
      <c r="E687" s="130" t="s">
        <v>376</v>
      </c>
      <c r="F687" s="131" t="s">
        <v>2371</v>
      </c>
      <c r="G687" s="132">
        <v>4293.8999999999996</v>
      </c>
      <c r="H687" s="133">
        <v>978.55</v>
      </c>
      <c r="I687" s="133">
        <v>171.32</v>
      </c>
      <c r="J687" s="133">
        <f t="shared" si="10"/>
        <v>5443.7699999999995</v>
      </c>
      <c r="K687" s="134" t="s">
        <v>2373</v>
      </c>
    </row>
    <row r="688" spans="2:11" hidden="1" x14ac:dyDescent="0.25">
      <c r="B688" s="129">
        <v>678</v>
      </c>
      <c r="C688" s="129" t="s">
        <v>2138</v>
      </c>
      <c r="D688" s="130" t="s">
        <v>2395</v>
      </c>
      <c r="E688" s="130" t="s">
        <v>376</v>
      </c>
      <c r="F688" s="131" t="s">
        <v>2396</v>
      </c>
      <c r="G688" s="132">
        <v>1915.41</v>
      </c>
      <c r="H688" s="133">
        <v>0</v>
      </c>
      <c r="I688" s="133">
        <v>0</v>
      </c>
      <c r="J688" s="133">
        <f t="shared" si="10"/>
        <v>1915.41</v>
      </c>
      <c r="K688" s="134" t="s">
        <v>2397</v>
      </c>
    </row>
    <row r="689" spans="2:11" hidden="1" x14ac:dyDescent="0.25">
      <c r="B689" s="129">
        <v>679</v>
      </c>
      <c r="C689" s="129" t="s">
        <v>2138</v>
      </c>
      <c r="D689" s="130" t="s">
        <v>2398</v>
      </c>
      <c r="E689" s="130" t="s">
        <v>376</v>
      </c>
      <c r="F689" s="131" t="s">
        <v>2399</v>
      </c>
      <c r="G689" s="132">
        <v>4560.3599999999997</v>
      </c>
      <c r="H689" s="133">
        <v>645.59</v>
      </c>
      <c r="I689" s="133">
        <v>237.35</v>
      </c>
      <c r="J689" s="133">
        <f t="shared" si="10"/>
        <v>5443.3</v>
      </c>
      <c r="K689" s="134" t="s">
        <v>1250</v>
      </c>
    </row>
    <row r="690" spans="2:11" hidden="1" x14ac:dyDescent="0.25">
      <c r="B690" s="129">
        <v>680</v>
      </c>
      <c r="C690" s="129" t="s">
        <v>2138</v>
      </c>
      <c r="D690" s="130" t="s">
        <v>2400</v>
      </c>
      <c r="E690" s="130" t="s">
        <v>376</v>
      </c>
      <c r="F690" s="131" t="s">
        <v>2401</v>
      </c>
      <c r="G690" s="132">
        <v>5043.2</v>
      </c>
      <c r="H690" s="133">
        <v>1976.9</v>
      </c>
      <c r="I690" s="133">
        <v>107.29</v>
      </c>
      <c r="J690" s="133">
        <f t="shared" si="10"/>
        <v>7127.39</v>
      </c>
      <c r="K690" s="134">
        <v>42813</v>
      </c>
    </row>
    <row r="691" spans="2:11" hidden="1" x14ac:dyDescent="0.25">
      <c r="B691" s="129">
        <v>681</v>
      </c>
      <c r="C691" s="129" t="s">
        <v>2138</v>
      </c>
      <c r="D691" s="130" t="s">
        <v>2402</v>
      </c>
      <c r="E691" s="130" t="s">
        <v>376</v>
      </c>
      <c r="F691" s="131" t="s">
        <v>2403</v>
      </c>
      <c r="G691" s="132">
        <v>2545.83</v>
      </c>
      <c r="H691" s="133">
        <v>483.66</v>
      </c>
      <c r="I691" s="133">
        <v>111.03</v>
      </c>
      <c r="J691" s="133">
        <f t="shared" si="10"/>
        <v>3140.52</v>
      </c>
      <c r="K691" s="134"/>
    </row>
    <row r="692" spans="2:11" hidden="1" x14ac:dyDescent="0.25">
      <c r="B692" s="129">
        <v>682</v>
      </c>
      <c r="C692" s="129" t="s">
        <v>2138</v>
      </c>
      <c r="D692" s="130" t="s">
        <v>2404</v>
      </c>
      <c r="E692" s="130" t="s">
        <v>376</v>
      </c>
      <c r="F692" s="131" t="s">
        <v>2405</v>
      </c>
      <c r="G692" s="132">
        <v>2706.5</v>
      </c>
      <c r="H692" s="133">
        <v>481.98</v>
      </c>
      <c r="I692" s="133">
        <v>0</v>
      </c>
      <c r="J692" s="133">
        <f t="shared" si="10"/>
        <v>3188.48</v>
      </c>
      <c r="K692" s="134"/>
    </row>
    <row r="693" spans="2:11" hidden="1" x14ac:dyDescent="0.25">
      <c r="B693" s="129">
        <v>683</v>
      </c>
      <c r="C693" s="129" t="s">
        <v>2138</v>
      </c>
      <c r="D693" s="130" t="s">
        <v>2406</v>
      </c>
      <c r="E693" s="130" t="s">
        <v>376</v>
      </c>
      <c r="F693" s="131" t="s">
        <v>2407</v>
      </c>
      <c r="G693" s="132">
        <v>3380.05</v>
      </c>
      <c r="H693" s="133">
        <v>370.61</v>
      </c>
      <c r="I693" s="133">
        <v>202.32</v>
      </c>
      <c r="J693" s="133">
        <f t="shared" si="10"/>
        <v>3952.9800000000005</v>
      </c>
      <c r="K693" s="134"/>
    </row>
    <row r="694" spans="2:11" hidden="1" x14ac:dyDescent="0.25">
      <c r="B694" s="129">
        <v>684</v>
      </c>
      <c r="C694" s="129" t="s">
        <v>2138</v>
      </c>
      <c r="D694" s="130" t="s">
        <v>2408</v>
      </c>
      <c r="E694" s="130" t="s">
        <v>376</v>
      </c>
      <c r="F694" s="131" t="s">
        <v>2409</v>
      </c>
      <c r="G694" s="132">
        <v>95.38</v>
      </c>
      <c r="H694" s="133">
        <v>0</v>
      </c>
      <c r="I694" s="133">
        <v>2.33</v>
      </c>
      <c r="J694" s="133">
        <f t="shared" si="10"/>
        <v>97.71</v>
      </c>
      <c r="K694" s="134" t="s">
        <v>2410</v>
      </c>
    </row>
    <row r="695" spans="2:11" hidden="1" x14ac:dyDescent="0.25">
      <c r="B695" s="129">
        <v>685</v>
      </c>
      <c r="C695" s="129" t="s">
        <v>2138</v>
      </c>
      <c r="D695" s="130" t="s">
        <v>2411</v>
      </c>
      <c r="E695" s="130" t="s">
        <v>376</v>
      </c>
      <c r="F695" s="131" t="s">
        <v>2412</v>
      </c>
      <c r="G695" s="132">
        <v>81.87</v>
      </c>
      <c r="H695" s="133">
        <v>13.48</v>
      </c>
      <c r="I695" s="133">
        <v>0</v>
      </c>
      <c r="J695" s="133">
        <f t="shared" si="10"/>
        <v>95.350000000000009</v>
      </c>
      <c r="K695" s="134"/>
    </row>
    <row r="696" spans="2:11" hidden="1" x14ac:dyDescent="0.25">
      <c r="B696" s="129">
        <v>686</v>
      </c>
      <c r="C696" s="129" t="s">
        <v>2138</v>
      </c>
      <c r="D696" s="130" t="s">
        <v>2413</v>
      </c>
      <c r="E696" s="130" t="s">
        <v>376</v>
      </c>
      <c r="F696" s="131" t="s">
        <v>2414</v>
      </c>
      <c r="G696" s="132">
        <v>6288.69</v>
      </c>
      <c r="H696" s="133">
        <v>1147.58</v>
      </c>
      <c r="I696" s="133">
        <v>272.14</v>
      </c>
      <c r="J696" s="133">
        <f t="shared" si="10"/>
        <v>7708.41</v>
      </c>
      <c r="K696" s="134" t="s">
        <v>2291</v>
      </c>
    </row>
    <row r="697" spans="2:11" hidden="1" x14ac:dyDescent="0.25">
      <c r="B697" s="129">
        <v>687</v>
      </c>
      <c r="C697" s="129" t="s">
        <v>2138</v>
      </c>
      <c r="D697" s="130" t="s">
        <v>2415</v>
      </c>
      <c r="E697" s="130" t="s">
        <v>376</v>
      </c>
      <c r="F697" s="131" t="s">
        <v>2414</v>
      </c>
      <c r="G697" s="132">
        <v>248</v>
      </c>
      <c r="H697" s="133">
        <v>3.16</v>
      </c>
      <c r="I697" s="133">
        <v>7.12</v>
      </c>
      <c r="J697" s="133">
        <f t="shared" si="10"/>
        <v>258.27999999999997</v>
      </c>
      <c r="K697" s="134"/>
    </row>
    <row r="698" spans="2:11" hidden="1" x14ac:dyDescent="0.25">
      <c r="B698" s="129">
        <v>688</v>
      </c>
      <c r="C698" s="129" t="s">
        <v>2138</v>
      </c>
      <c r="D698" s="130" t="s">
        <v>2416</v>
      </c>
      <c r="E698" s="130" t="s">
        <v>376</v>
      </c>
      <c r="F698" s="131" t="s">
        <v>2417</v>
      </c>
      <c r="G698" s="132">
        <v>623.01</v>
      </c>
      <c r="H698" s="133">
        <v>28.24</v>
      </c>
      <c r="I698" s="133">
        <v>8.99</v>
      </c>
      <c r="J698" s="133">
        <f t="shared" si="10"/>
        <v>660.24</v>
      </c>
      <c r="K698" s="134" t="s">
        <v>1283</v>
      </c>
    </row>
    <row r="699" spans="2:11" hidden="1" x14ac:dyDescent="0.25">
      <c r="B699" s="129">
        <v>689</v>
      </c>
      <c r="C699" s="129" t="s">
        <v>2138</v>
      </c>
      <c r="D699" s="130" t="s">
        <v>2418</v>
      </c>
      <c r="E699" s="130" t="s">
        <v>376</v>
      </c>
      <c r="F699" s="131" t="s">
        <v>2419</v>
      </c>
      <c r="G699" s="132">
        <v>4696.08</v>
      </c>
      <c r="H699" s="133">
        <v>1982.86</v>
      </c>
      <c r="I699" s="133">
        <v>95.77</v>
      </c>
      <c r="J699" s="133">
        <f t="shared" si="10"/>
        <v>6774.71</v>
      </c>
      <c r="K699" s="134"/>
    </row>
    <row r="700" spans="2:11" hidden="1" x14ac:dyDescent="0.25">
      <c r="B700" s="129">
        <v>690</v>
      </c>
      <c r="C700" s="129" t="s">
        <v>2138</v>
      </c>
      <c r="D700" s="130" t="s">
        <v>2420</v>
      </c>
      <c r="E700" s="130" t="s">
        <v>376</v>
      </c>
      <c r="F700" s="131" t="s">
        <v>2421</v>
      </c>
      <c r="G700" s="132">
        <v>170.32</v>
      </c>
      <c r="H700" s="133">
        <v>58.31</v>
      </c>
      <c r="I700" s="133">
        <v>25.8</v>
      </c>
      <c r="J700" s="133">
        <f t="shared" si="10"/>
        <v>254.43</v>
      </c>
      <c r="K700" s="134" t="s">
        <v>2422</v>
      </c>
    </row>
    <row r="701" spans="2:11" hidden="1" x14ac:dyDescent="0.25">
      <c r="B701" s="129">
        <v>691</v>
      </c>
      <c r="C701" s="129" t="s">
        <v>2138</v>
      </c>
      <c r="D701" s="130" t="s">
        <v>2423</v>
      </c>
      <c r="E701" s="130" t="s">
        <v>376</v>
      </c>
      <c r="F701" s="131" t="s">
        <v>2424</v>
      </c>
      <c r="G701" s="132">
        <v>1629</v>
      </c>
      <c r="H701" s="133">
        <v>707.24</v>
      </c>
      <c r="I701" s="133">
        <v>82.28</v>
      </c>
      <c r="J701" s="133">
        <f t="shared" si="10"/>
        <v>2418.52</v>
      </c>
      <c r="K701" s="134" t="s">
        <v>404</v>
      </c>
    </row>
    <row r="702" spans="2:11" hidden="1" x14ac:dyDescent="0.25">
      <c r="B702" s="129">
        <v>692</v>
      </c>
      <c r="C702" s="129" t="s">
        <v>2138</v>
      </c>
      <c r="D702" s="130" t="s">
        <v>2425</v>
      </c>
      <c r="E702" s="130" t="s">
        <v>376</v>
      </c>
      <c r="F702" s="131" t="s">
        <v>2426</v>
      </c>
      <c r="G702" s="132">
        <v>2601.85</v>
      </c>
      <c r="H702" s="133">
        <v>244.03</v>
      </c>
      <c r="I702" s="133">
        <v>176.93</v>
      </c>
      <c r="J702" s="133">
        <f t="shared" si="10"/>
        <v>3022.81</v>
      </c>
      <c r="K702" s="134" t="s">
        <v>2291</v>
      </c>
    </row>
    <row r="703" spans="2:11" hidden="1" x14ac:dyDescent="0.25">
      <c r="B703" s="129">
        <v>693</v>
      </c>
      <c r="C703" s="129" t="s">
        <v>2138</v>
      </c>
      <c r="D703" s="130" t="s">
        <v>2427</v>
      </c>
      <c r="E703" s="130" t="s">
        <v>376</v>
      </c>
      <c r="F703" s="131" t="s">
        <v>2428</v>
      </c>
      <c r="G703" s="132">
        <v>4759.74</v>
      </c>
      <c r="H703" s="133">
        <v>1110.76</v>
      </c>
      <c r="I703" s="133">
        <v>5.83</v>
      </c>
      <c r="J703" s="133">
        <f t="shared" si="10"/>
        <v>5876.33</v>
      </c>
      <c r="K703" s="134"/>
    </row>
    <row r="704" spans="2:11" hidden="1" x14ac:dyDescent="0.25">
      <c r="B704" s="129">
        <v>694</v>
      </c>
      <c r="C704" s="129" t="s">
        <v>2138</v>
      </c>
      <c r="D704" s="130" t="s">
        <v>2429</v>
      </c>
      <c r="E704" s="130" t="s">
        <v>376</v>
      </c>
      <c r="F704" s="131" t="s">
        <v>2430</v>
      </c>
      <c r="G704" s="132">
        <v>1616.1</v>
      </c>
      <c r="H704" s="133">
        <v>57.04</v>
      </c>
      <c r="I704" s="133">
        <v>16.27</v>
      </c>
      <c r="J704" s="133">
        <f t="shared" si="10"/>
        <v>1689.4099999999999</v>
      </c>
      <c r="K704" s="134" t="s">
        <v>2431</v>
      </c>
    </row>
    <row r="705" spans="2:11" hidden="1" x14ac:dyDescent="0.25">
      <c r="B705" s="129">
        <v>695</v>
      </c>
      <c r="C705" s="129" t="s">
        <v>2138</v>
      </c>
      <c r="D705" s="130" t="s">
        <v>2432</v>
      </c>
      <c r="E705" s="130" t="s">
        <v>376</v>
      </c>
      <c r="F705" s="131" t="s">
        <v>2433</v>
      </c>
      <c r="G705" s="132">
        <v>3848.48</v>
      </c>
      <c r="H705" s="133">
        <v>495.82</v>
      </c>
      <c r="I705" s="133">
        <v>0</v>
      </c>
      <c r="J705" s="133">
        <f t="shared" si="10"/>
        <v>4344.3</v>
      </c>
      <c r="K705" s="134" t="s">
        <v>404</v>
      </c>
    </row>
    <row r="706" spans="2:11" hidden="1" x14ac:dyDescent="0.25">
      <c r="B706" s="129">
        <v>696</v>
      </c>
      <c r="C706" s="129" t="s">
        <v>2138</v>
      </c>
      <c r="D706" s="130" t="s">
        <v>2434</v>
      </c>
      <c r="E706" s="130" t="s">
        <v>376</v>
      </c>
      <c r="F706" s="131" t="s">
        <v>2435</v>
      </c>
      <c r="G706" s="132">
        <v>5020.22</v>
      </c>
      <c r="H706" s="133">
        <v>2753.67</v>
      </c>
      <c r="I706" s="133">
        <v>25.54</v>
      </c>
      <c r="J706" s="133">
        <f t="shared" si="10"/>
        <v>7799.43</v>
      </c>
      <c r="K706" s="134"/>
    </row>
    <row r="707" spans="2:11" hidden="1" x14ac:dyDescent="0.25">
      <c r="B707" s="129">
        <v>697</v>
      </c>
      <c r="C707" s="129" t="s">
        <v>2138</v>
      </c>
      <c r="D707" s="130" t="s">
        <v>2436</v>
      </c>
      <c r="E707" s="130" t="s">
        <v>376</v>
      </c>
      <c r="F707" s="131" t="s">
        <v>2437</v>
      </c>
      <c r="G707" s="132">
        <v>90.58</v>
      </c>
      <c r="H707" s="133">
        <v>1</v>
      </c>
      <c r="I707" s="133">
        <v>3.64</v>
      </c>
      <c r="J707" s="133">
        <f t="shared" si="10"/>
        <v>95.22</v>
      </c>
      <c r="K707" s="134" t="s">
        <v>2288</v>
      </c>
    </row>
    <row r="708" spans="2:11" hidden="1" x14ac:dyDescent="0.25">
      <c r="B708" s="129">
        <v>698</v>
      </c>
      <c r="C708" s="129" t="s">
        <v>2138</v>
      </c>
      <c r="D708" s="130" t="s">
        <v>2438</v>
      </c>
      <c r="E708" s="130" t="s">
        <v>376</v>
      </c>
      <c r="F708" s="131" t="s">
        <v>2439</v>
      </c>
      <c r="G708" s="132">
        <v>2139.59</v>
      </c>
      <c r="H708" s="133">
        <v>90.16</v>
      </c>
      <c r="I708" s="133">
        <v>8.8699999999999992</v>
      </c>
      <c r="J708" s="133">
        <f t="shared" si="10"/>
        <v>2238.62</v>
      </c>
      <c r="K708" s="134" t="s">
        <v>2440</v>
      </c>
    </row>
    <row r="709" spans="2:11" hidden="1" x14ac:dyDescent="0.25">
      <c r="B709" s="129">
        <v>699</v>
      </c>
      <c r="C709" s="129" t="s">
        <v>2138</v>
      </c>
      <c r="D709" s="130" t="s">
        <v>2441</v>
      </c>
      <c r="E709" s="130" t="s">
        <v>376</v>
      </c>
      <c r="F709" s="131" t="s">
        <v>2442</v>
      </c>
      <c r="G709" s="132">
        <v>639.08000000000004</v>
      </c>
      <c r="H709" s="133">
        <v>17.21</v>
      </c>
      <c r="I709" s="133">
        <v>25.16</v>
      </c>
      <c r="J709" s="133">
        <f t="shared" si="10"/>
        <v>681.45</v>
      </c>
      <c r="K709" s="134" t="s">
        <v>2443</v>
      </c>
    </row>
    <row r="710" spans="2:11" hidden="1" x14ac:dyDescent="0.25">
      <c r="B710" s="129">
        <v>700</v>
      </c>
      <c r="C710" s="129" t="s">
        <v>2138</v>
      </c>
      <c r="D710" s="130" t="s">
        <v>2444</v>
      </c>
      <c r="E710" s="130" t="s">
        <v>376</v>
      </c>
      <c r="F710" s="131" t="s">
        <v>2445</v>
      </c>
      <c r="G710" s="132">
        <v>1171.1600000000001</v>
      </c>
      <c r="H710" s="133">
        <v>130.80000000000001</v>
      </c>
      <c r="I710" s="133">
        <v>8.59</v>
      </c>
      <c r="J710" s="133">
        <f t="shared" si="10"/>
        <v>1310.55</v>
      </c>
      <c r="K710" s="134" t="s">
        <v>2302</v>
      </c>
    </row>
    <row r="711" spans="2:11" hidden="1" x14ac:dyDescent="0.25">
      <c r="B711" s="129">
        <v>701</v>
      </c>
      <c r="C711" s="129" t="s">
        <v>2138</v>
      </c>
      <c r="D711" s="130" t="s">
        <v>2446</v>
      </c>
      <c r="E711" s="130" t="s">
        <v>376</v>
      </c>
      <c r="F711" s="131" t="s">
        <v>2447</v>
      </c>
      <c r="G711" s="132">
        <v>3010</v>
      </c>
      <c r="H711" s="133">
        <v>511.95</v>
      </c>
      <c r="I711" s="133">
        <v>133.51</v>
      </c>
      <c r="J711" s="133">
        <f t="shared" si="10"/>
        <v>3655.46</v>
      </c>
      <c r="K711" s="134" t="s">
        <v>2337</v>
      </c>
    </row>
    <row r="712" spans="2:11" hidden="1" x14ac:dyDescent="0.25">
      <c r="B712" s="129">
        <v>702</v>
      </c>
      <c r="C712" s="129" t="s">
        <v>2138</v>
      </c>
      <c r="D712" s="130" t="s">
        <v>2448</v>
      </c>
      <c r="E712" s="130" t="s">
        <v>376</v>
      </c>
      <c r="F712" s="131" t="s">
        <v>2449</v>
      </c>
      <c r="G712" s="132">
        <v>2262.06</v>
      </c>
      <c r="H712" s="133">
        <v>462.52</v>
      </c>
      <c r="I712" s="133">
        <v>0</v>
      </c>
      <c r="J712" s="133">
        <f t="shared" si="10"/>
        <v>2724.58</v>
      </c>
      <c r="K712" s="134" t="s">
        <v>2450</v>
      </c>
    </row>
    <row r="713" spans="2:11" hidden="1" x14ac:dyDescent="0.25">
      <c r="B713" s="129">
        <v>703</v>
      </c>
      <c r="C713" s="129" t="s">
        <v>2138</v>
      </c>
      <c r="D713" s="130" t="s">
        <v>2451</v>
      </c>
      <c r="E713" s="130" t="s">
        <v>376</v>
      </c>
      <c r="F713" s="131" t="s">
        <v>2452</v>
      </c>
      <c r="G713" s="132">
        <v>2679.88</v>
      </c>
      <c r="H713" s="133">
        <v>1130.81</v>
      </c>
      <c r="I713" s="133">
        <v>26.93</v>
      </c>
      <c r="J713" s="133">
        <f t="shared" si="10"/>
        <v>3837.62</v>
      </c>
      <c r="K713" s="134"/>
    </row>
    <row r="714" spans="2:11" hidden="1" x14ac:dyDescent="0.25">
      <c r="B714" s="129">
        <v>704</v>
      </c>
      <c r="C714" s="129" t="s">
        <v>2138</v>
      </c>
      <c r="D714" s="130" t="s">
        <v>2453</v>
      </c>
      <c r="E714" s="130" t="s">
        <v>376</v>
      </c>
      <c r="F714" s="131" t="s">
        <v>2454</v>
      </c>
      <c r="G714" s="132">
        <v>2487.77</v>
      </c>
      <c r="H714" s="133">
        <v>901.87</v>
      </c>
      <c r="I714" s="133">
        <v>18.41</v>
      </c>
      <c r="J714" s="133">
        <f t="shared" si="10"/>
        <v>3408.0499999999997</v>
      </c>
      <c r="K714" s="134"/>
    </row>
    <row r="715" spans="2:11" hidden="1" x14ac:dyDescent="0.25">
      <c r="B715" s="129">
        <v>705</v>
      </c>
      <c r="C715" s="129" t="s">
        <v>2138</v>
      </c>
      <c r="D715" s="130" t="s">
        <v>2455</v>
      </c>
      <c r="E715" s="130" t="s">
        <v>376</v>
      </c>
      <c r="F715" s="131" t="s">
        <v>2456</v>
      </c>
      <c r="G715" s="132">
        <v>8562.1</v>
      </c>
      <c r="H715" s="133">
        <v>1204.17</v>
      </c>
      <c r="I715" s="133">
        <v>621.08000000000004</v>
      </c>
      <c r="J715" s="133">
        <f t="shared" si="10"/>
        <v>10387.35</v>
      </c>
      <c r="K715" s="134" t="s">
        <v>2302</v>
      </c>
    </row>
    <row r="716" spans="2:11" hidden="1" x14ac:dyDescent="0.25">
      <c r="B716" s="129">
        <v>706</v>
      </c>
      <c r="C716" s="129" t="s">
        <v>2138</v>
      </c>
      <c r="D716" s="130" t="s">
        <v>2457</v>
      </c>
      <c r="E716" s="130" t="s">
        <v>376</v>
      </c>
      <c r="F716" s="131" t="s">
        <v>2458</v>
      </c>
      <c r="G716" s="132">
        <v>2221.67</v>
      </c>
      <c r="H716" s="133">
        <v>514.78</v>
      </c>
      <c r="I716" s="133">
        <v>22.22</v>
      </c>
      <c r="J716" s="133">
        <f t="shared" ref="J716:J779" si="11">G716+H716+I716</f>
        <v>2758.6699999999996</v>
      </c>
      <c r="K716" s="134"/>
    </row>
    <row r="717" spans="2:11" hidden="1" x14ac:dyDescent="0.25">
      <c r="B717" s="129">
        <v>707</v>
      </c>
      <c r="C717" s="129" t="s">
        <v>2138</v>
      </c>
      <c r="D717" s="130" t="s">
        <v>2459</v>
      </c>
      <c r="E717" s="130" t="s">
        <v>376</v>
      </c>
      <c r="F717" s="131" t="s">
        <v>2460</v>
      </c>
      <c r="G717" s="132">
        <v>5650.38</v>
      </c>
      <c r="H717" s="133">
        <v>1326.11</v>
      </c>
      <c r="I717" s="133">
        <v>400.66</v>
      </c>
      <c r="J717" s="133">
        <f t="shared" si="11"/>
        <v>7377.15</v>
      </c>
      <c r="K717" s="134"/>
    </row>
    <row r="718" spans="2:11" hidden="1" x14ac:dyDescent="0.25">
      <c r="B718" s="129">
        <v>708</v>
      </c>
      <c r="C718" s="129" t="s">
        <v>2138</v>
      </c>
      <c r="D718" s="130" t="s">
        <v>2461</v>
      </c>
      <c r="E718" s="130" t="s">
        <v>376</v>
      </c>
      <c r="F718" s="131" t="s">
        <v>2462</v>
      </c>
      <c r="G718" s="132">
        <v>6270.12</v>
      </c>
      <c r="H718" s="133">
        <v>959.28</v>
      </c>
      <c r="I718" s="133">
        <v>328.22</v>
      </c>
      <c r="J718" s="133">
        <f t="shared" si="11"/>
        <v>7557.62</v>
      </c>
      <c r="K718" s="134" t="s">
        <v>2463</v>
      </c>
    </row>
    <row r="719" spans="2:11" hidden="1" x14ac:dyDescent="0.25">
      <c r="B719" s="129">
        <v>709</v>
      </c>
      <c r="C719" s="129" t="s">
        <v>2138</v>
      </c>
      <c r="D719" s="130" t="s">
        <v>2464</v>
      </c>
      <c r="E719" s="130" t="s">
        <v>376</v>
      </c>
      <c r="F719" s="131" t="s">
        <v>2465</v>
      </c>
      <c r="G719" s="132">
        <v>2168.64</v>
      </c>
      <c r="H719" s="133">
        <v>456</v>
      </c>
      <c r="I719" s="133">
        <v>67.11</v>
      </c>
      <c r="J719" s="133">
        <f t="shared" si="11"/>
        <v>2691.75</v>
      </c>
      <c r="K719" s="134"/>
    </row>
    <row r="720" spans="2:11" hidden="1" x14ac:dyDescent="0.25">
      <c r="B720" s="129">
        <v>710</v>
      </c>
      <c r="C720" s="129" t="s">
        <v>2138</v>
      </c>
      <c r="D720" s="130" t="s">
        <v>2466</v>
      </c>
      <c r="E720" s="130" t="s">
        <v>376</v>
      </c>
      <c r="F720" s="131" t="s">
        <v>2467</v>
      </c>
      <c r="G720" s="132">
        <v>5144.28</v>
      </c>
      <c r="H720" s="133">
        <v>1086.5</v>
      </c>
      <c r="I720" s="133">
        <v>219.44</v>
      </c>
      <c r="J720" s="133">
        <f t="shared" si="11"/>
        <v>6450.2199999999993</v>
      </c>
      <c r="K720" s="134"/>
    </row>
    <row r="721" spans="2:11" hidden="1" x14ac:dyDescent="0.25">
      <c r="B721" s="129">
        <v>711</v>
      </c>
      <c r="C721" s="129" t="s">
        <v>2138</v>
      </c>
      <c r="D721" s="130" t="s">
        <v>2468</v>
      </c>
      <c r="E721" s="130" t="s">
        <v>376</v>
      </c>
      <c r="F721" s="131" t="s">
        <v>2469</v>
      </c>
      <c r="G721" s="132">
        <v>6996.07</v>
      </c>
      <c r="H721" s="133">
        <v>3868.25</v>
      </c>
      <c r="I721" s="133">
        <v>176.61</v>
      </c>
      <c r="J721" s="133">
        <f t="shared" si="11"/>
        <v>11040.93</v>
      </c>
      <c r="K721" s="134"/>
    </row>
    <row r="722" spans="2:11" hidden="1" x14ac:dyDescent="0.25">
      <c r="B722" s="129">
        <v>712</v>
      </c>
      <c r="C722" s="129" t="s">
        <v>2138</v>
      </c>
      <c r="D722" s="130" t="s">
        <v>2470</v>
      </c>
      <c r="E722" s="130" t="s">
        <v>376</v>
      </c>
      <c r="F722" s="131" t="s">
        <v>2471</v>
      </c>
      <c r="G722" s="132">
        <v>3540.19</v>
      </c>
      <c r="H722" s="133">
        <v>2164.98</v>
      </c>
      <c r="I722" s="133">
        <v>0</v>
      </c>
      <c r="J722" s="133">
        <f t="shared" si="11"/>
        <v>5705.17</v>
      </c>
      <c r="K722" s="134" t="s">
        <v>2472</v>
      </c>
    </row>
    <row r="723" spans="2:11" hidden="1" x14ac:dyDescent="0.25">
      <c r="B723" s="129">
        <v>713</v>
      </c>
      <c r="C723" s="129" t="s">
        <v>2138</v>
      </c>
      <c r="D723" s="130" t="s">
        <v>2473</v>
      </c>
      <c r="E723" s="130" t="s">
        <v>376</v>
      </c>
      <c r="F723" s="131" t="s">
        <v>2439</v>
      </c>
      <c r="G723" s="132">
        <v>25486.880000000001</v>
      </c>
      <c r="H723" s="133">
        <v>175.93</v>
      </c>
      <c r="I723" s="133">
        <v>97.03</v>
      </c>
      <c r="J723" s="133">
        <f t="shared" si="11"/>
        <v>25759.84</v>
      </c>
      <c r="K723" s="134" t="s">
        <v>2320</v>
      </c>
    </row>
    <row r="724" spans="2:11" hidden="1" x14ac:dyDescent="0.25">
      <c r="B724" s="129">
        <v>714</v>
      </c>
      <c r="C724" s="129" t="s">
        <v>2138</v>
      </c>
      <c r="D724" s="130" t="s">
        <v>2474</v>
      </c>
      <c r="E724" s="130" t="s">
        <v>376</v>
      </c>
      <c r="F724" s="131" t="s">
        <v>2475</v>
      </c>
      <c r="G724" s="132">
        <v>1994.25</v>
      </c>
      <c r="H724" s="133">
        <v>591.48</v>
      </c>
      <c r="I724" s="133">
        <v>32.57</v>
      </c>
      <c r="J724" s="133">
        <f t="shared" si="11"/>
        <v>2618.3000000000002</v>
      </c>
      <c r="K724" s="134"/>
    </row>
    <row r="725" spans="2:11" hidden="1" x14ac:dyDescent="0.25">
      <c r="B725" s="129">
        <v>715</v>
      </c>
      <c r="C725" s="129" t="s">
        <v>2138</v>
      </c>
      <c r="D725" s="130" t="s">
        <v>2476</v>
      </c>
      <c r="E725" s="130" t="s">
        <v>376</v>
      </c>
      <c r="F725" s="131" t="s">
        <v>2477</v>
      </c>
      <c r="G725" s="132">
        <v>22597.47</v>
      </c>
      <c r="H725" s="133">
        <v>5038.0200000000004</v>
      </c>
      <c r="I725" s="133">
        <v>1379.27</v>
      </c>
      <c r="J725" s="133">
        <f t="shared" si="11"/>
        <v>29014.760000000002</v>
      </c>
      <c r="K725" s="134" t="s">
        <v>2478</v>
      </c>
    </row>
    <row r="726" spans="2:11" hidden="1" x14ac:dyDescent="0.25">
      <c r="B726" s="129">
        <v>716</v>
      </c>
      <c r="C726" s="129" t="s">
        <v>2138</v>
      </c>
      <c r="D726" s="130" t="s">
        <v>2479</v>
      </c>
      <c r="E726" s="130" t="s">
        <v>376</v>
      </c>
      <c r="F726" s="131" t="s">
        <v>2480</v>
      </c>
      <c r="G726" s="132">
        <v>3778.75</v>
      </c>
      <c r="H726" s="133">
        <v>1316.37</v>
      </c>
      <c r="I726" s="133">
        <v>0</v>
      </c>
      <c r="J726" s="133">
        <f t="shared" si="11"/>
        <v>5095.12</v>
      </c>
      <c r="K726" s="134" t="s">
        <v>2481</v>
      </c>
    </row>
    <row r="727" spans="2:11" hidden="1" x14ac:dyDescent="0.25">
      <c r="B727" s="129">
        <v>717</v>
      </c>
      <c r="C727" s="129" t="s">
        <v>2138</v>
      </c>
      <c r="D727" s="130" t="s">
        <v>2482</v>
      </c>
      <c r="E727" s="130" t="s">
        <v>376</v>
      </c>
      <c r="F727" s="131" t="s">
        <v>2483</v>
      </c>
      <c r="G727" s="132">
        <v>6319.3</v>
      </c>
      <c r="H727" s="133">
        <v>3548.28</v>
      </c>
      <c r="I727" s="133">
        <v>211.63</v>
      </c>
      <c r="J727" s="133">
        <f t="shared" si="11"/>
        <v>10079.209999999999</v>
      </c>
      <c r="K727" s="134"/>
    </row>
    <row r="728" spans="2:11" hidden="1" x14ac:dyDescent="0.25">
      <c r="B728" s="129">
        <v>718</v>
      </c>
      <c r="C728" s="129" t="s">
        <v>2138</v>
      </c>
      <c r="D728" s="130" t="s">
        <v>2484</v>
      </c>
      <c r="E728" s="130" t="s">
        <v>376</v>
      </c>
      <c r="F728" s="131" t="s">
        <v>2485</v>
      </c>
      <c r="G728" s="132">
        <v>236.65</v>
      </c>
      <c r="H728" s="133">
        <v>4.63</v>
      </c>
      <c r="I728" s="133">
        <v>10.34</v>
      </c>
      <c r="J728" s="133">
        <f t="shared" si="11"/>
        <v>251.62</v>
      </c>
      <c r="K728" s="134" t="s">
        <v>2486</v>
      </c>
    </row>
    <row r="729" spans="2:11" hidden="1" x14ac:dyDescent="0.25">
      <c r="B729" s="129">
        <v>719</v>
      </c>
      <c r="C729" s="129" t="s">
        <v>2138</v>
      </c>
      <c r="D729" s="130" t="s">
        <v>2487</v>
      </c>
      <c r="E729" s="130" t="s">
        <v>376</v>
      </c>
      <c r="F729" s="131" t="s">
        <v>2485</v>
      </c>
      <c r="G729" s="132">
        <v>86.13</v>
      </c>
      <c r="H729" s="133">
        <v>1</v>
      </c>
      <c r="I729" s="133">
        <v>1.56</v>
      </c>
      <c r="J729" s="133">
        <f t="shared" si="11"/>
        <v>88.69</v>
      </c>
      <c r="K729" s="134" t="s">
        <v>2486</v>
      </c>
    </row>
    <row r="730" spans="2:11" hidden="1" x14ac:dyDescent="0.25">
      <c r="B730" s="129">
        <v>720</v>
      </c>
      <c r="C730" s="129" t="s">
        <v>2138</v>
      </c>
      <c r="D730" s="130" t="s">
        <v>2488</v>
      </c>
      <c r="E730" s="130" t="s">
        <v>376</v>
      </c>
      <c r="F730" s="131" t="s">
        <v>2489</v>
      </c>
      <c r="G730" s="132">
        <v>4094.48</v>
      </c>
      <c r="H730" s="133">
        <v>2147.11</v>
      </c>
      <c r="I730" s="133">
        <v>127.72</v>
      </c>
      <c r="J730" s="133">
        <f t="shared" si="11"/>
        <v>6369.31</v>
      </c>
      <c r="K730" s="134" t="s">
        <v>1278</v>
      </c>
    </row>
    <row r="731" spans="2:11" hidden="1" x14ac:dyDescent="0.25">
      <c r="B731" s="129">
        <v>721</v>
      </c>
      <c r="C731" s="129" t="s">
        <v>2138</v>
      </c>
      <c r="D731" s="130" t="s">
        <v>2490</v>
      </c>
      <c r="E731" s="130" t="s">
        <v>376</v>
      </c>
      <c r="F731" s="131" t="s">
        <v>2491</v>
      </c>
      <c r="G731" s="132">
        <v>3356.71</v>
      </c>
      <c r="H731" s="133">
        <v>601.22</v>
      </c>
      <c r="I731" s="133">
        <v>174.62</v>
      </c>
      <c r="J731" s="133">
        <f t="shared" si="11"/>
        <v>4132.55</v>
      </c>
      <c r="K731" s="134" t="s">
        <v>401</v>
      </c>
    </row>
    <row r="732" spans="2:11" hidden="1" x14ac:dyDescent="0.25">
      <c r="B732" s="129">
        <v>722</v>
      </c>
      <c r="C732" s="129" t="s">
        <v>2138</v>
      </c>
      <c r="D732" s="130" t="s">
        <v>2492</v>
      </c>
      <c r="E732" s="130" t="s">
        <v>376</v>
      </c>
      <c r="F732" s="131" t="s">
        <v>2493</v>
      </c>
      <c r="G732" s="132">
        <v>5203.2700000000004</v>
      </c>
      <c r="H732" s="133">
        <v>2246.27</v>
      </c>
      <c r="I732" s="133">
        <v>115.5</v>
      </c>
      <c r="J732" s="133">
        <f t="shared" si="11"/>
        <v>7565.0400000000009</v>
      </c>
      <c r="K732" s="134"/>
    </row>
    <row r="733" spans="2:11" hidden="1" x14ac:dyDescent="0.25">
      <c r="B733" s="129">
        <v>723</v>
      </c>
      <c r="C733" s="129" t="s">
        <v>2138</v>
      </c>
      <c r="D733" s="130" t="s">
        <v>2494</v>
      </c>
      <c r="E733" s="130" t="s">
        <v>376</v>
      </c>
      <c r="F733" s="131" t="s">
        <v>2495</v>
      </c>
      <c r="G733" s="132">
        <v>3859.7</v>
      </c>
      <c r="H733" s="133">
        <v>2148.6</v>
      </c>
      <c r="I733" s="133">
        <v>29.29</v>
      </c>
      <c r="J733" s="133">
        <f t="shared" si="11"/>
        <v>6037.5899999999992</v>
      </c>
      <c r="K733" s="134"/>
    </row>
    <row r="734" spans="2:11" hidden="1" x14ac:dyDescent="0.25">
      <c r="B734" s="129">
        <v>724</v>
      </c>
      <c r="C734" s="129" t="s">
        <v>2138</v>
      </c>
      <c r="D734" s="130" t="s">
        <v>2496</v>
      </c>
      <c r="E734" s="130" t="s">
        <v>376</v>
      </c>
      <c r="F734" s="131" t="s">
        <v>2497</v>
      </c>
      <c r="G734" s="132">
        <v>6015.15</v>
      </c>
      <c r="H734" s="133">
        <v>1543.73</v>
      </c>
      <c r="I734" s="133">
        <v>254.12</v>
      </c>
      <c r="J734" s="133">
        <f t="shared" si="11"/>
        <v>7812.9999999999991</v>
      </c>
      <c r="K734" s="134"/>
    </row>
    <row r="735" spans="2:11" hidden="1" x14ac:dyDescent="0.25">
      <c r="B735" s="129">
        <v>725</v>
      </c>
      <c r="C735" s="129" t="s">
        <v>2138</v>
      </c>
      <c r="D735" s="130" t="s">
        <v>2498</v>
      </c>
      <c r="E735" s="130" t="s">
        <v>376</v>
      </c>
      <c r="F735" s="131" t="s">
        <v>2499</v>
      </c>
      <c r="G735" s="132">
        <v>7774.42</v>
      </c>
      <c r="H735" s="133">
        <v>4139.78</v>
      </c>
      <c r="I735" s="133">
        <v>266.56</v>
      </c>
      <c r="J735" s="133">
        <f t="shared" si="11"/>
        <v>12180.76</v>
      </c>
      <c r="K735" s="134"/>
    </row>
    <row r="736" spans="2:11" hidden="1" x14ac:dyDescent="0.25">
      <c r="B736" s="129">
        <v>726</v>
      </c>
      <c r="C736" s="129" t="s">
        <v>2138</v>
      </c>
      <c r="D736" s="130" t="s">
        <v>2500</v>
      </c>
      <c r="E736" s="130" t="s">
        <v>376</v>
      </c>
      <c r="F736" s="131" t="s">
        <v>2501</v>
      </c>
      <c r="G736" s="132">
        <v>4715.42</v>
      </c>
      <c r="H736" s="133">
        <v>2424.1999999999998</v>
      </c>
      <c r="I736" s="133">
        <v>86.24</v>
      </c>
      <c r="J736" s="133">
        <f t="shared" si="11"/>
        <v>7225.86</v>
      </c>
      <c r="K736" s="134"/>
    </row>
    <row r="737" spans="2:11" hidden="1" x14ac:dyDescent="0.25">
      <c r="B737" s="129">
        <v>727</v>
      </c>
      <c r="C737" s="129" t="s">
        <v>2138</v>
      </c>
      <c r="D737" s="130" t="s">
        <v>181</v>
      </c>
      <c r="E737" s="130" t="s">
        <v>376</v>
      </c>
      <c r="F737" s="131" t="s">
        <v>2502</v>
      </c>
      <c r="G737" s="132">
        <v>1506.33</v>
      </c>
      <c r="H737" s="133">
        <v>0</v>
      </c>
      <c r="I737" s="133">
        <v>0</v>
      </c>
      <c r="J737" s="133">
        <f t="shared" si="11"/>
        <v>1506.33</v>
      </c>
      <c r="K737" s="134" t="s">
        <v>404</v>
      </c>
    </row>
    <row r="738" spans="2:11" hidden="1" x14ac:dyDescent="0.25">
      <c r="B738" s="129">
        <v>728</v>
      </c>
      <c r="C738" s="129" t="s">
        <v>2138</v>
      </c>
      <c r="D738" s="130" t="s">
        <v>2503</v>
      </c>
      <c r="E738" s="130" t="s">
        <v>376</v>
      </c>
      <c r="F738" s="131" t="s">
        <v>2504</v>
      </c>
      <c r="G738" s="132">
        <v>236.11</v>
      </c>
      <c r="H738" s="133">
        <v>0</v>
      </c>
      <c r="I738" s="133">
        <v>0</v>
      </c>
      <c r="J738" s="133">
        <f t="shared" si="11"/>
        <v>236.11</v>
      </c>
      <c r="K738" s="134" t="s">
        <v>2505</v>
      </c>
    </row>
    <row r="739" spans="2:11" hidden="1" x14ac:dyDescent="0.25">
      <c r="B739" s="129">
        <v>729</v>
      </c>
      <c r="C739" s="129" t="s">
        <v>2138</v>
      </c>
      <c r="D739" s="130" t="s">
        <v>2506</v>
      </c>
      <c r="E739" s="130" t="s">
        <v>376</v>
      </c>
      <c r="F739" s="131" t="s">
        <v>2507</v>
      </c>
      <c r="G739" s="132">
        <v>3834.06</v>
      </c>
      <c r="H739" s="133">
        <v>513.83000000000004</v>
      </c>
      <c r="I739" s="133">
        <v>0</v>
      </c>
      <c r="J739" s="133">
        <f t="shared" si="11"/>
        <v>4347.8900000000003</v>
      </c>
      <c r="K739" s="134" t="s">
        <v>2508</v>
      </c>
    </row>
    <row r="740" spans="2:11" hidden="1" x14ac:dyDescent="0.25">
      <c r="B740" s="129">
        <v>730</v>
      </c>
      <c r="C740" s="129" t="s">
        <v>2138</v>
      </c>
      <c r="D740" s="130" t="s">
        <v>2509</v>
      </c>
      <c r="E740" s="130" t="s">
        <v>376</v>
      </c>
      <c r="F740" s="131" t="s">
        <v>2510</v>
      </c>
      <c r="G740" s="132">
        <v>3101.06</v>
      </c>
      <c r="H740" s="133">
        <v>325.11</v>
      </c>
      <c r="I740" s="133">
        <v>388.49</v>
      </c>
      <c r="J740" s="133">
        <f t="shared" si="11"/>
        <v>3814.66</v>
      </c>
      <c r="K740" s="134" t="s">
        <v>2511</v>
      </c>
    </row>
    <row r="741" spans="2:11" hidden="1" x14ac:dyDescent="0.25">
      <c r="B741" s="129">
        <v>731</v>
      </c>
      <c r="C741" s="129" t="s">
        <v>2138</v>
      </c>
      <c r="D741" s="130" t="s">
        <v>2512</v>
      </c>
      <c r="E741" s="130" t="s">
        <v>376</v>
      </c>
      <c r="F741" s="131" t="s">
        <v>2513</v>
      </c>
      <c r="G741" s="132">
        <v>3387.4</v>
      </c>
      <c r="H741" s="133">
        <v>1235.9000000000001</v>
      </c>
      <c r="I741" s="133">
        <v>47.43</v>
      </c>
      <c r="J741" s="133">
        <f t="shared" si="11"/>
        <v>4670.7300000000005</v>
      </c>
      <c r="K741" s="134" t="s">
        <v>2514</v>
      </c>
    </row>
    <row r="742" spans="2:11" hidden="1" x14ac:dyDescent="0.25">
      <c r="B742" s="129">
        <v>732</v>
      </c>
      <c r="C742" s="129" t="s">
        <v>2138</v>
      </c>
      <c r="D742" s="130" t="s">
        <v>2515</v>
      </c>
      <c r="E742" s="130" t="s">
        <v>376</v>
      </c>
      <c r="F742" s="131" t="s">
        <v>2516</v>
      </c>
      <c r="G742" s="132">
        <v>80.27</v>
      </c>
      <c r="H742" s="133">
        <v>19.84</v>
      </c>
      <c r="I742" s="133">
        <v>10.35</v>
      </c>
      <c r="J742" s="133">
        <f t="shared" si="11"/>
        <v>110.46</v>
      </c>
      <c r="K742" s="134" t="s">
        <v>2517</v>
      </c>
    </row>
    <row r="743" spans="2:11" hidden="1" x14ac:dyDescent="0.25">
      <c r="B743" s="129">
        <v>733</v>
      </c>
      <c r="C743" s="129" t="s">
        <v>2138</v>
      </c>
      <c r="D743" s="130" t="s">
        <v>2518</v>
      </c>
      <c r="E743" s="130" t="s">
        <v>376</v>
      </c>
      <c r="F743" s="131" t="s">
        <v>2519</v>
      </c>
      <c r="G743" s="132">
        <v>408.34</v>
      </c>
      <c r="H743" s="133">
        <v>71.900000000000006</v>
      </c>
      <c r="I743" s="133">
        <v>0</v>
      </c>
      <c r="J743" s="133">
        <f t="shared" si="11"/>
        <v>480.24</v>
      </c>
      <c r="K743" s="134" t="s">
        <v>2520</v>
      </c>
    </row>
    <row r="744" spans="2:11" hidden="1" x14ac:dyDescent="0.25">
      <c r="B744" s="129">
        <v>734</v>
      </c>
      <c r="C744" s="129" t="s">
        <v>2138</v>
      </c>
      <c r="D744" s="130" t="s">
        <v>2521</v>
      </c>
      <c r="E744" s="130" t="s">
        <v>376</v>
      </c>
      <c r="F744" s="131" t="s">
        <v>2522</v>
      </c>
      <c r="G744" s="132">
        <v>5978.39</v>
      </c>
      <c r="H744" s="133">
        <v>1099.9100000000001</v>
      </c>
      <c r="I744" s="133">
        <v>18.95</v>
      </c>
      <c r="J744" s="133">
        <f t="shared" si="11"/>
        <v>7097.25</v>
      </c>
      <c r="K744" s="134" t="s">
        <v>2308</v>
      </c>
    </row>
    <row r="745" spans="2:11" hidden="1" x14ac:dyDescent="0.25">
      <c r="B745" s="129">
        <v>735</v>
      </c>
      <c r="C745" s="129" t="s">
        <v>2138</v>
      </c>
      <c r="D745" s="130" t="s">
        <v>2523</v>
      </c>
      <c r="E745" s="130" t="s">
        <v>376</v>
      </c>
      <c r="F745" s="131" t="s">
        <v>2519</v>
      </c>
      <c r="G745" s="132">
        <v>1533.09</v>
      </c>
      <c r="H745" s="133">
        <v>283.02999999999997</v>
      </c>
      <c r="I745" s="133">
        <v>0</v>
      </c>
      <c r="J745" s="133">
        <f t="shared" si="11"/>
        <v>1816.12</v>
      </c>
      <c r="K745" s="134" t="s">
        <v>2520</v>
      </c>
    </row>
    <row r="746" spans="2:11" hidden="1" x14ac:dyDescent="0.25">
      <c r="B746" s="129">
        <v>736</v>
      </c>
      <c r="C746" s="129" t="s">
        <v>2138</v>
      </c>
      <c r="D746" s="130" t="s">
        <v>2524</v>
      </c>
      <c r="E746" s="130" t="s">
        <v>376</v>
      </c>
      <c r="F746" s="131" t="s">
        <v>2525</v>
      </c>
      <c r="G746" s="132">
        <v>400.47</v>
      </c>
      <c r="H746" s="133">
        <v>5</v>
      </c>
      <c r="I746" s="133">
        <v>0</v>
      </c>
      <c r="J746" s="133">
        <f t="shared" si="11"/>
        <v>405.47</v>
      </c>
      <c r="K746" s="134" t="s">
        <v>2431</v>
      </c>
    </row>
    <row r="747" spans="2:11" hidden="1" x14ac:dyDescent="0.25">
      <c r="B747" s="129">
        <v>737</v>
      </c>
      <c r="C747" s="129" t="s">
        <v>2138</v>
      </c>
      <c r="D747" s="130" t="s">
        <v>2526</v>
      </c>
      <c r="E747" s="130" t="s">
        <v>376</v>
      </c>
      <c r="F747" s="131" t="s">
        <v>2527</v>
      </c>
      <c r="G747" s="132">
        <v>1773.62</v>
      </c>
      <c r="H747" s="133">
        <v>480.13</v>
      </c>
      <c r="I747" s="133">
        <v>0</v>
      </c>
      <c r="J747" s="133">
        <f t="shared" si="11"/>
        <v>2253.75</v>
      </c>
      <c r="K747" s="134" t="s">
        <v>2528</v>
      </c>
    </row>
    <row r="748" spans="2:11" hidden="1" x14ac:dyDescent="0.25">
      <c r="B748" s="129">
        <v>738</v>
      </c>
      <c r="C748" s="129" t="s">
        <v>2138</v>
      </c>
      <c r="D748" s="130" t="s">
        <v>2529</v>
      </c>
      <c r="E748" s="130" t="s">
        <v>376</v>
      </c>
      <c r="F748" s="131" t="s">
        <v>2530</v>
      </c>
      <c r="G748" s="132">
        <v>2537</v>
      </c>
      <c r="H748" s="133">
        <v>0</v>
      </c>
      <c r="I748" s="133">
        <v>0</v>
      </c>
      <c r="J748" s="133">
        <f t="shared" si="11"/>
        <v>2537</v>
      </c>
      <c r="K748" s="134" t="s">
        <v>404</v>
      </c>
    </row>
    <row r="749" spans="2:11" hidden="1" x14ac:dyDescent="0.25">
      <c r="B749" s="129">
        <v>739</v>
      </c>
      <c r="C749" s="129" t="s">
        <v>2138</v>
      </c>
      <c r="D749" s="130" t="s">
        <v>2531</v>
      </c>
      <c r="E749" s="130" t="s">
        <v>376</v>
      </c>
      <c r="F749" s="131" t="s">
        <v>2532</v>
      </c>
      <c r="G749" s="132">
        <v>758</v>
      </c>
      <c r="H749" s="133">
        <v>0</v>
      </c>
      <c r="I749" s="133">
        <v>0</v>
      </c>
      <c r="J749" s="133">
        <f t="shared" si="11"/>
        <v>758</v>
      </c>
      <c r="K749" s="134" t="s">
        <v>404</v>
      </c>
    </row>
    <row r="750" spans="2:11" hidden="1" x14ac:dyDescent="0.25">
      <c r="B750" s="129">
        <v>740</v>
      </c>
      <c r="C750" s="129" t="s">
        <v>2138</v>
      </c>
      <c r="D750" s="130" t="s">
        <v>2533</v>
      </c>
      <c r="E750" s="130" t="s">
        <v>376</v>
      </c>
      <c r="F750" s="131" t="s">
        <v>2534</v>
      </c>
      <c r="G750" s="132">
        <v>8520.83</v>
      </c>
      <c r="H750" s="133">
        <v>860.43</v>
      </c>
      <c r="I750" s="133">
        <v>9.5</v>
      </c>
      <c r="J750" s="133">
        <f t="shared" si="11"/>
        <v>9390.76</v>
      </c>
      <c r="K750" s="134" t="s">
        <v>2478</v>
      </c>
    </row>
    <row r="751" spans="2:11" hidden="1" x14ac:dyDescent="0.25">
      <c r="B751" s="129">
        <v>741</v>
      </c>
      <c r="C751" s="129" t="s">
        <v>2138</v>
      </c>
      <c r="D751" s="130" t="s">
        <v>2535</v>
      </c>
      <c r="E751" s="130" t="s">
        <v>376</v>
      </c>
      <c r="F751" s="131" t="s">
        <v>2536</v>
      </c>
      <c r="G751" s="132">
        <v>677.31</v>
      </c>
      <c r="H751" s="133">
        <v>93.04</v>
      </c>
      <c r="I751" s="133">
        <v>8.02</v>
      </c>
      <c r="J751" s="133">
        <f t="shared" si="11"/>
        <v>778.36999999999989</v>
      </c>
      <c r="K751" s="134" t="s">
        <v>2520</v>
      </c>
    </row>
    <row r="752" spans="2:11" hidden="1" x14ac:dyDescent="0.25">
      <c r="B752" s="129">
        <v>742</v>
      </c>
      <c r="C752" s="129" t="s">
        <v>2138</v>
      </c>
      <c r="D752" s="130" t="s">
        <v>2537</v>
      </c>
      <c r="E752" s="130" t="s">
        <v>376</v>
      </c>
      <c r="F752" s="131" t="s">
        <v>2538</v>
      </c>
      <c r="G752" s="132">
        <v>2109.8000000000002</v>
      </c>
      <c r="H752" s="133">
        <v>342.53</v>
      </c>
      <c r="I752" s="133">
        <v>27.63</v>
      </c>
      <c r="J752" s="133">
        <f t="shared" si="11"/>
        <v>2479.96</v>
      </c>
      <c r="K752" s="134" t="s">
        <v>401</v>
      </c>
    </row>
    <row r="753" spans="2:11" hidden="1" x14ac:dyDescent="0.25">
      <c r="B753" s="129">
        <v>743</v>
      </c>
      <c r="C753" s="129" t="s">
        <v>2138</v>
      </c>
      <c r="D753" s="130" t="s">
        <v>2539</v>
      </c>
      <c r="E753" s="130" t="s">
        <v>376</v>
      </c>
      <c r="F753" s="131" t="s">
        <v>2540</v>
      </c>
      <c r="G753" s="132">
        <v>8884.36</v>
      </c>
      <c r="H753" s="133">
        <v>599.03</v>
      </c>
      <c r="I753" s="133">
        <v>705.6</v>
      </c>
      <c r="J753" s="133">
        <f t="shared" si="11"/>
        <v>10188.990000000002</v>
      </c>
      <c r="K753" s="134" t="s">
        <v>2377</v>
      </c>
    </row>
    <row r="754" spans="2:11" hidden="1" x14ac:dyDescent="0.25">
      <c r="B754" s="129">
        <v>744</v>
      </c>
      <c r="C754" s="129" t="s">
        <v>2138</v>
      </c>
      <c r="D754" s="130" t="s">
        <v>2541</v>
      </c>
      <c r="E754" s="130" t="s">
        <v>376</v>
      </c>
      <c r="F754" s="131" t="s">
        <v>2542</v>
      </c>
      <c r="G754" s="132">
        <v>5403.78</v>
      </c>
      <c r="H754" s="133">
        <v>2340.54</v>
      </c>
      <c r="I754" s="133">
        <v>93.37</v>
      </c>
      <c r="J754" s="133">
        <f t="shared" si="11"/>
        <v>7837.69</v>
      </c>
      <c r="K754" s="134"/>
    </row>
    <row r="755" spans="2:11" hidden="1" x14ac:dyDescent="0.25">
      <c r="B755" s="129">
        <v>745</v>
      </c>
      <c r="C755" s="129" t="s">
        <v>2138</v>
      </c>
      <c r="D755" s="130" t="s">
        <v>2543</v>
      </c>
      <c r="E755" s="130" t="s">
        <v>376</v>
      </c>
      <c r="F755" s="131" t="s">
        <v>2544</v>
      </c>
      <c r="G755" s="132">
        <v>4873.1400000000003</v>
      </c>
      <c r="H755" s="133">
        <v>2402</v>
      </c>
      <c r="I755" s="133">
        <v>81.11</v>
      </c>
      <c r="J755" s="133">
        <f t="shared" si="11"/>
        <v>7356.25</v>
      </c>
      <c r="K755" s="134"/>
    </row>
    <row r="756" spans="2:11" hidden="1" x14ac:dyDescent="0.25">
      <c r="B756" s="129">
        <v>746</v>
      </c>
      <c r="C756" s="129" t="s">
        <v>2138</v>
      </c>
      <c r="D756" s="130" t="s">
        <v>2545</v>
      </c>
      <c r="E756" s="130" t="s">
        <v>376</v>
      </c>
      <c r="F756" s="131" t="s">
        <v>2546</v>
      </c>
      <c r="G756" s="132">
        <v>3125.38</v>
      </c>
      <c r="H756" s="133">
        <v>920.56</v>
      </c>
      <c r="I756" s="133">
        <v>19.829999999999998</v>
      </c>
      <c r="J756" s="133">
        <f t="shared" si="11"/>
        <v>4065.77</v>
      </c>
      <c r="K756" s="134" t="s">
        <v>1236</v>
      </c>
    </row>
    <row r="757" spans="2:11" hidden="1" x14ac:dyDescent="0.25">
      <c r="B757" s="129">
        <v>747</v>
      </c>
      <c r="C757" s="129" t="s">
        <v>2138</v>
      </c>
      <c r="D757" s="130" t="s">
        <v>2547</v>
      </c>
      <c r="E757" s="130" t="s">
        <v>376</v>
      </c>
      <c r="F757" s="131" t="s">
        <v>2548</v>
      </c>
      <c r="G757" s="132">
        <v>38.090000000000003</v>
      </c>
      <c r="H757" s="133">
        <v>0</v>
      </c>
      <c r="I757" s="133">
        <v>0</v>
      </c>
      <c r="J757" s="133">
        <f t="shared" si="11"/>
        <v>38.090000000000003</v>
      </c>
      <c r="K757" s="134" t="s">
        <v>407</v>
      </c>
    </row>
    <row r="758" spans="2:11" hidden="1" x14ac:dyDescent="0.25">
      <c r="B758" s="129">
        <v>748</v>
      </c>
      <c r="C758" s="129" t="s">
        <v>2138</v>
      </c>
      <c r="D758" s="130" t="s">
        <v>2549</v>
      </c>
      <c r="E758" s="130" t="s">
        <v>376</v>
      </c>
      <c r="F758" s="131" t="s">
        <v>2550</v>
      </c>
      <c r="G758" s="132">
        <v>472.98</v>
      </c>
      <c r="H758" s="133">
        <v>18.690000000000001</v>
      </c>
      <c r="I758" s="133">
        <v>0.99</v>
      </c>
      <c r="J758" s="133">
        <f t="shared" si="11"/>
        <v>492.66</v>
      </c>
      <c r="K758" s="134" t="s">
        <v>2551</v>
      </c>
    </row>
    <row r="759" spans="2:11" hidden="1" x14ac:dyDescent="0.25">
      <c r="B759" s="129">
        <v>749</v>
      </c>
      <c r="C759" s="129" t="s">
        <v>2138</v>
      </c>
      <c r="D759" s="130" t="s">
        <v>2552</v>
      </c>
      <c r="E759" s="130" t="s">
        <v>376</v>
      </c>
      <c r="F759" s="131" t="s">
        <v>2553</v>
      </c>
      <c r="G759" s="132">
        <v>466.81</v>
      </c>
      <c r="H759" s="133">
        <v>18.32</v>
      </c>
      <c r="I759" s="133">
        <v>0.99</v>
      </c>
      <c r="J759" s="133">
        <f t="shared" si="11"/>
        <v>486.12</v>
      </c>
      <c r="K759" s="134" t="s">
        <v>2551</v>
      </c>
    </row>
    <row r="760" spans="2:11" hidden="1" x14ac:dyDescent="0.25">
      <c r="B760" s="129">
        <v>750</v>
      </c>
      <c r="C760" s="129" t="s">
        <v>2138</v>
      </c>
      <c r="D760" s="130" t="s">
        <v>2554</v>
      </c>
      <c r="E760" s="130" t="s">
        <v>376</v>
      </c>
      <c r="F760" s="131" t="s">
        <v>2553</v>
      </c>
      <c r="G760" s="132">
        <v>463.84</v>
      </c>
      <c r="H760" s="133">
        <v>18.23</v>
      </c>
      <c r="I760" s="133">
        <v>0.66</v>
      </c>
      <c r="J760" s="133">
        <f t="shared" si="11"/>
        <v>482.73</v>
      </c>
      <c r="K760" s="134" t="s">
        <v>2551</v>
      </c>
    </row>
    <row r="761" spans="2:11" hidden="1" x14ac:dyDescent="0.25">
      <c r="B761" s="129">
        <v>751</v>
      </c>
      <c r="C761" s="129" t="s">
        <v>2138</v>
      </c>
      <c r="D761" s="130" t="s">
        <v>2555</v>
      </c>
      <c r="E761" s="130" t="s">
        <v>376</v>
      </c>
      <c r="F761" s="131" t="s">
        <v>2550</v>
      </c>
      <c r="G761" s="132">
        <v>466.77</v>
      </c>
      <c r="H761" s="133">
        <v>18.32</v>
      </c>
      <c r="I761" s="133">
        <v>0.99</v>
      </c>
      <c r="J761" s="133">
        <f t="shared" si="11"/>
        <v>486.08</v>
      </c>
      <c r="K761" s="134" t="s">
        <v>2551</v>
      </c>
    </row>
    <row r="762" spans="2:11" hidden="1" x14ac:dyDescent="0.25">
      <c r="B762" s="129">
        <v>752</v>
      </c>
      <c r="C762" s="129" t="s">
        <v>2138</v>
      </c>
      <c r="D762" s="130" t="s">
        <v>2556</v>
      </c>
      <c r="E762" s="130" t="s">
        <v>376</v>
      </c>
      <c r="F762" s="131" t="s">
        <v>2557</v>
      </c>
      <c r="G762" s="132">
        <v>2550.12</v>
      </c>
      <c r="H762" s="133">
        <v>300.47000000000003</v>
      </c>
      <c r="I762" s="133">
        <v>36.03</v>
      </c>
      <c r="J762" s="133">
        <f t="shared" si="11"/>
        <v>2886.6200000000003</v>
      </c>
      <c r="K762" s="134"/>
    </row>
    <row r="763" spans="2:11" hidden="1" x14ac:dyDescent="0.25">
      <c r="B763" s="129">
        <v>753</v>
      </c>
      <c r="C763" s="129" t="s">
        <v>2138</v>
      </c>
      <c r="D763" s="130" t="s">
        <v>2558</v>
      </c>
      <c r="E763" s="130" t="s">
        <v>376</v>
      </c>
      <c r="F763" s="131" t="s">
        <v>2559</v>
      </c>
      <c r="G763" s="132">
        <v>972.05</v>
      </c>
      <c r="H763" s="133">
        <v>0</v>
      </c>
      <c r="I763" s="133">
        <v>0</v>
      </c>
      <c r="J763" s="133">
        <f t="shared" si="11"/>
        <v>972.05</v>
      </c>
      <c r="K763" s="134" t="s">
        <v>404</v>
      </c>
    </row>
    <row r="764" spans="2:11" hidden="1" x14ac:dyDescent="0.25">
      <c r="B764" s="129">
        <v>754</v>
      </c>
      <c r="C764" s="129" t="s">
        <v>2138</v>
      </c>
      <c r="D764" s="130" t="s">
        <v>2560</v>
      </c>
      <c r="E764" s="130" t="s">
        <v>376</v>
      </c>
      <c r="F764" s="131" t="s">
        <v>2561</v>
      </c>
      <c r="G764" s="132">
        <v>5808.92</v>
      </c>
      <c r="H764" s="133">
        <v>230.98</v>
      </c>
      <c r="I764" s="133">
        <v>13.47</v>
      </c>
      <c r="J764" s="133">
        <f t="shared" si="11"/>
        <v>6053.37</v>
      </c>
      <c r="K764" s="134" t="s">
        <v>404</v>
      </c>
    </row>
    <row r="765" spans="2:11" hidden="1" x14ac:dyDescent="0.25">
      <c r="B765" s="129">
        <v>755</v>
      </c>
      <c r="C765" s="129" t="s">
        <v>2138</v>
      </c>
      <c r="D765" s="130" t="s">
        <v>2562</v>
      </c>
      <c r="E765" s="130" t="s">
        <v>376</v>
      </c>
      <c r="F765" s="131" t="s">
        <v>2563</v>
      </c>
      <c r="G765" s="132">
        <v>6290</v>
      </c>
      <c r="H765" s="133">
        <v>0</v>
      </c>
      <c r="I765" s="133">
        <v>0</v>
      </c>
      <c r="J765" s="133">
        <f t="shared" si="11"/>
        <v>6290</v>
      </c>
      <c r="K765" s="134" t="s">
        <v>2564</v>
      </c>
    </row>
    <row r="766" spans="2:11" hidden="1" x14ac:dyDescent="0.25">
      <c r="B766" s="129">
        <v>756</v>
      </c>
      <c r="C766" s="129" t="s">
        <v>2138</v>
      </c>
      <c r="D766" s="130" t="s">
        <v>2565</v>
      </c>
      <c r="E766" s="130" t="s">
        <v>376</v>
      </c>
      <c r="F766" s="131" t="s">
        <v>2566</v>
      </c>
      <c r="G766" s="132">
        <v>6765.43</v>
      </c>
      <c r="H766" s="133">
        <v>2256.38</v>
      </c>
      <c r="I766" s="133">
        <v>154.41999999999999</v>
      </c>
      <c r="J766" s="133">
        <f t="shared" si="11"/>
        <v>9176.2300000000014</v>
      </c>
      <c r="K766" s="134">
        <v>44328</v>
      </c>
    </row>
    <row r="767" spans="2:11" x14ac:dyDescent="0.25">
      <c r="B767" s="129">
        <v>757</v>
      </c>
      <c r="C767" s="129" t="s">
        <v>159</v>
      </c>
      <c r="D767" s="135" t="s">
        <v>177</v>
      </c>
      <c r="E767" s="135" t="s">
        <v>377</v>
      </c>
      <c r="F767" s="95" t="s">
        <v>255</v>
      </c>
      <c r="G767" s="136">
        <v>1166</v>
      </c>
      <c r="H767" s="136">
        <v>0</v>
      </c>
      <c r="I767" s="136">
        <v>0</v>
      </c>
      <c r="J767" s="133">
        <f t="shared" si="11"/>
        <v>1166</v>
      </c>
      <c r="K767" s="135" t="s">
        <v>387</v>
      </c>
    </row>
    <row r="768" spans="2:11" x14ac:dyDescent="0.25">
      <c r="B768" s="129">
        <v>758</v>
      </c>
      <c r="C768" s="129" t="s">
        <v>159</v>
      </c>
      <c r="D768" s="135" t="s">
        <v>687</v>
      </c>
      <c r="E768" s="135" t="s">
        <v>377</v>
      </c>
      <c r="F768" s="95" t="s">
        <v>1128</v>
      </c>
      <c r="G768" s="136">
        <v>7839</v>
      </c>
      <c r="H768" s="136">
        <v>2000</v>
      </c>
      <c r="I768" s="136">
        <v>18</v>
      </c>
      <c r="J768" s="133">
        <f t="shared" si="11"/>
        <v>9857</v>
      </c>
      <c r="K768" s="135" t="s">
        <v>388</v>
      </c>
    </row>
    <row r="769" spans="2:11" x14ac:dyDescent="0.25">
      <c r="B769" s="129">
        <v>759</v>
      </c>
      <c r="C769" s="129" t="s">
        <v>159</v>
      </c>
      <c r="D769" s="135" t="s">
        <v>621</v>
      </c>
      <c r="E769" s="135" t="s">
        <v>377</v>
      </c>
      <c r="F769" s="95" t="s">
        <v>1070</v>
      </c>
      <c r="G769" s="136">
        <v>1033</v>
      </c>
      <c r="H769" s="136">
        <v>43</v>
      </c>
      <c r="I769" s="136">
        <v>0</v>
      </c>
      <c r="J769" s="133">
        <f t="shared" si="11"/>
        <v>1076</v>
      </c>
      <c r="K769" s="135" t="s">
        <v>1246</v>
      </c>
    </row>
    <row r="770" spans="2:11" x14ac:dyDescent="0.25">
      <c r="B770" s="129">
        <v>760</v>
      </c>
      <c r="C770" s="129" t="s">
        <v>159</v>
      </c>
      <c r="D770" s="135" t="s">
        <v>178</v>
      </c>
      <c r="E770" s="135" t="s">
        <v>377</v>
      </c>
      <c r="F770" s="95" t="s">
        <v>256</v>
      </c>
      <c r="G770" s="136">
        <v>1311</v>
      </c>
      <c r="H770" s="136">
        <v>0</v>
      </c>
      <c r="I770" s="136">
        <v>0</v>
      </c>
      <c r="J770" s="133">
        <f t="shared" si="11"/>
        <v>1311</v>
      </c>
      <c r="K770" s="135" t="s">
        <v>388</v>
      </c>
    </row>
    <row r="771" spans="2:11" x14ac:dyDescent="0.25">
      <c r="B771" s="129">
        <v>761</v>
      </c>
      <c r="C771" s="129" t="s">
        <v>159</v>
      </c>
      <c r="D771" s="135" t="s">
        <v>179</v>
      </c>
      <c r="E771" s="135" t="s">
        <v>377</v>
      </c>
      <c r="F771" s="95" t="s">
        <v>257</v>
      </c>
      <c r="G771" s="136">
        <v>1342</v>
      </c>
      <c r="H771" s="136">
        <v>0</v>
      </c>
      <c r="I771" s="136">
        <v>0</v>
      </c>
      <c r="J771" s="133">
        <f t="shared" si="11"/>
        <v>1342</v>
      </c>
      <c r="K771" s="135" t="s">
        <v>388</v>
      </c>
    </row>
    <row r="772" spans="2:11" x14ac:dyDescent="0.25">
      <c r="B772" s="129">
        <v>762</v>
      </c>
      <c r="C772" s="129" t="s">
        <v>159</v>
      </c>
      <c r="D772" s="135" t="s">
        <v>180</v>
      </c>
      <c r="E772" s="135" t="s">
        <v>377</v>
      </c>
      <c r="F772" s="95" t="s">
        <v>258</v>
      </c>
      <c r="G772" s="136">
        <v>475</v>
      </c>
      <c r="H772" s="136">
        <v>9</v>
      </c>
      <c r="I772" s="136">
        <v>0</v>
      </c>
      <c r="J772" s="133">
        <f t="shared" si="11"/>
        <v>484</v>
      </c>
      <c r="K772" s="135" t="s">
        <v>389</v>
      </c>
    </row>
    <row r="773" spans="2:11" x14ac:dyDescent="0.25">
      <c r="B773" s="129">
        <v>763</v>
      </c>
      <c r="C773" s="129" t="s">
        <v>159</v>
      </c>
      <c r="D773" s="135" t="s">
        <v>181</v>
      </c>
      <c r="E773" s="135" t="s">
        <v>377</v>
      </c>
      <c r="F773" s="95" t="s">
        <v>257</v>
      </c>
      <c r="G773" s="136">
        <v>1258</v>
      </c>
      <c r="H773" s="136">
        <v>0</v>
      </c>
      <c r="I773" s="136">
        <v>0</v>
      </c>
      <c r="J773" s="133">
        <f t="shared" si="11"/>
        <v>1258</v>
      </c>
      <c r="K773" s="135" t="s">
        <v>388</v>
      </c>
    </row>
    <row r="774" spans="2:11" x14ac:dyDescent="0.25">
      <c r="B774" s="129">
        <v>764</v>
      </c>
      <c r="C774" s="129" t="s">
        <v>159</v>
      </c>
      <c r="D774" s="135" t="s">
        <v>182</v>
      </c>
      <c r="E774" s="135" t="s">
        <v>377</v>
      </c>
      <c r="F774" s="95" t="s">
        <v>257</v>
      </c>
      <c r="G774" s="136">
        <v>5150</v>
      </c>
      <c r="H774" s="136">
        <v>869</v>
      </c>
      <c r="I774" s="136">
        <v>0</v>
      </c>
      <c r="J774" s="133">
        <f t="shared" si="11"/>
        <v>6019</v>
      </c>
      <c r="K774" s="135" t="s">
        <v>388</v>
      </c>
    </row>
    <row r="775" spans="2:11" x14ac:dyDescent="0.25">
      <c r="B775" s="129">
        <v>765</v>
      </c>
      <c r="C775" s="129" t="s">
        <v>159</v>
      </c>
      <c r="D775" s="135" t="s">
        <v>598</v>
      </c>
      <c r="E775" s="135" t="s">
        <v>377</v>
      </c>
      <c r="F775" s="95" t="s">
        <v>1047</v>
      </c>
      <c r="G775" s="136">
        <v>222</v>
      </c>
      <c r="H775" s="136">
        <v>5</v>
      </c>
      <c r="I775" s="136">
        <v>0</v>
      </c>
      <c r="J775" s="133">
        <f t="shared" si="11"/>
        <v>227</v>
      </c>
      <c r="K775" s="135" t="s">
        <v>397</v>
      </c>
    </row>
    <row r="776" spans="2:11" x14ac:dyDescent="0.25">
      <c r="B776" s="129">
        <v>766</v>
      </c>
      <c r="C776" s="129" t="s">
        <v>159</v>
      </c>
      <c r="D776" s="135" t="s">
        <v>183</v>
      </c>
      <c r="E776" s="135" t="s">
        <v>377</v>
      </c>
      <c r="F776" s="95" t="s">
        <v>259</v>
      </c>
      <c r="G776" s="136">
        <v>709</v>
      </c>
      <c r="H776" s="136">
        <v>0</v>
      </c>
      <c r="I776" s="136">
        <v>0</v>
      </c>
      <c r="J776" s="133">
        <f t="shared" si="11"/>
        <v>709</v>
      </c>
      <c r="K776" s="135" t="s">
        <v>390</v>
      </c>
    </row>
    <row r="777" spans="2:11" x14ac:dyDescent="0.25">
      <c r="B777" s="129">
        <v>767</v>
      </c>
      <c r="C777" s="129" t="s">
        <v>159</v>
      </c>
      <c r="D777" s="135" t="s">
        <v>184</v>
      </c>
      <c r="E777" s="135" t="s">
        <v>377</v>
      </c>
      <c r="F777" s="95" t="s">
        <v>259</v>
      </c>
      <c r="G777" s="136">
        <v>455</v>
      </c>
      <c r="H777" s="136">
        <v>0</v>
      </c>
      <c r="I777" s="136">
        <v>0</v>
      </c>
      <c r="J777" s="133">
        <f t="shared" si="11"/>
        <v>455</v>
      </c>
      <c r="K777" s="135" t="s">
        <v>390</v>
      </c>
    </row>
    <row r="778" spans="2:11" x14ac:dyDescent="0.25">
      <c r="B778" s="129">
        <v>768</v>
      </c>
      <c r="C778" s="129" t="s">
        <v>159</v>
      </c>
      <c r="D778" s="135" t="s">
        <v>185</v>
      </c>
      <c r="E778" s="135" t="s">
        <v>377</v>
      </c>
      <c r="F778" s="95" t="s">
        <v>259</v>
      </c>
      <c r="G778" s="136">
        <v>1508</v>
      </c>
      <c r="H778" s="136">
        <v>0</v>
      </c>
      <c r="I778" s="136">
        <v>0</v>
      </c>
      <c r="J778" s="133">
        <f t="shared" si="11"/>
        <v>1508</v>
      </c>
      <c r="K778" s="135" t="s">
        <v>390</v>
      </c>
    </row>
    <row r="779" spans="2:11" x14ac:dyDescent="0.25">
      <c r="B779" s="129">
        <v>769</v>
      </c>
      <c r="C779" s="129" t="s">
        <v>159</v>
      </c>
      <c r="D779" s="135" t="s">
        <v>186</v>
      </c>
      <c r="E779" s="135" t="s">
        <v>377</v>
      </c>
      <c r="F779" s="95" t="s">
        <v>259</v>
      </c>
      <c r="G779" s="136">
        <v>546</v>
      </c>
      <c r="H779" s="136">
        <v>0</v>
      </c>
      <c r="I779" s="136">
        <v>0</v>
      </c>
      <c r="J779" s="133">
        <f t="shared" si="11"/>
        <v>546</v>
      </c>
      <c r="K779" s="135" t="s">
        <v>390</v>
      </c>
    </row>
    <row r="780" spans="2:11" x14ac:dyDescent="0.25">
      <c r="B780" s="129">
        <v>770</v>
      </c>
      <c r="C780" s="129" t="s">
        <v>159</v>
      </c>
      <c r="D780" s="135" t="s">
        <v>187</v>
      </c>
      <c r="E780" s="135" t="s">
        <v>377</v>
      </c>
      <c r="F780" s="95" t="s">
        <v>259</v>
      </c>
      <c r="G780" s="136">
        <v>900</v>
      </c>
      <c r="H780" s="136">
        <v>0</v>
      </c>
      <c r="I780" s="136">
        <v>0</v>
      </c>
      <c r="J780" s="133">
        <f t="shared" ref="J780:J843" si="12">G780+H780+I780</f>
        <v>900</v>
      </c>
      <c r="K780" s="135" t="s">
        <v>390</v>
      </c>
    </row>
    <row r="781" spans="2:11" x14ac:dyDescent="0.25">
      <c r="B781" s="129">
        <v>771</v>
      </c>
      <c r="C781" s="129" t="s">
        <v>159</v>
      </c>
      <c r="D781" s="135" t="s">
        <v>570</v>
      </c>
      <c r="E781" s="135" t="s">
        <v>377</v>
      </c>
      <c r="F781" s="95" t="s">
        <v>1019</v>
      </c>
      <c r="G781" s="136">
        <v>1434</v>
      </c>
      <c r="H781" s="136">
        <v>56</v>
      </c>
      <c r="I781" s="136">
        <v>0</v>
      </c>
      <c r="J781" s="133">
        <f t="shared" si="12"/>
        <v>1490</v>
      </c>
      <c r="K781" s="135" t="s">
        <v>1224</v>
      </c>
    </row>
    <row r="782" spans="2:11" x14ac:dyDescent="0.25">
      <c r="B782" s="129">
        <v>772</v>
      </c>
      <c r="C782" s="129" t="s">
        <v>159</v>
      </c>
      <c r="D782" s="135" t="s">
        <v>188</v>
      </c>
      <c r="E782" s="135" t="s">
        <v>377</v>
      </c>
      <c r="F782" s="95" t="s">
        <v>257</v>
      </c>
      <c r="G782" s="136">
        <v>7342</v>
      </c>
      <c r="H782" s="136">
        <v>2267</v>
      </c>
      <c r="I782" s="136">
        <v>0</v>
      </c>
      <c r="J782" s="133">
        <f t="shared" si="12"/>
        <v>9609</v>
      </c>
      <c r="K782" s="135" t="s">
        <v>388</v>
      </c>
    </row>
    <row r="783" spans="2:11" x14ac:dyDescent="0.25">
      <c r="B783" s="129">
        <v>773</v>
      </c>
      <c r="C783" s="129" t="s">
        <v>159</v>
      </c>
      <c r="D783" s="135" t="s">
        <v>189</v>
      </c>
      <c r="E783" s="135" t="s">
        <v>377</v>
      </c>
      <c r="F783" s="95" t="s">
        <v>257</v>
      </c>
      <c r="G783" s="136">
        <v>4759</v>
      </c>
      <c r="H783" s="136">
        <v>570</v>
      </c>
      <c r="I783" s="136">
        <v>0</v>
      </c>
      <c r="J783" s="133">
        <f t="shared" si="12"/>
        <v>5329</v>
      </c>
      <c r="K783" s="135" t="s">
        <v>388</v>
      </c>
    </row>
    <row r="784" spans="2:11" x14ac:dyDescent="0.25">
      <c r="B784" s="129">
        <v>774</v>
      </c>
      <c r="C784" s="129" t="s">
        <v>159</v>
      </c>
      <c r="D784" s="135" t="s">
        <v>727</v>
      </c>
      <c r="E784" s="135" t="s">
        <v>377</v>
      </c>
      <c r="F784" s="95" t="s">
        <v>1167</v>
      </c>
      <c r="G784" s="136">
        <v>1021</v>
      </c>
      <c r="H784" s="136">
        <v>63</v>
      </c>
      <c r="I784" s="136">
        <v>0</v>
      </c>
      <c r="J784" s="133">
        <f t="shared" si="12"/>
        <v>1084</v>
      </c>
      <c r="K784" s="135" t="s">
        <v>519</v>
      </c>
    </row>
    <row r="785" spans="2:11" x14ac:dyDescent="0.25">
      <c r="B785" s="129">
        <v>775</v>
      </c>
      <c r="C785" s="129" t="s">
        <v>159</v>
      </c>
      <c r="D785" s="135" t="s">
        <v>659</v>
      </c>
      <c r="E785" s="135" t="s">
        <v>377</v>
      </c>
      <c r="F785" s="95" t="s">
        <v>1101</v>
      </c>
      <c r="G785" s="136">
        <v>1661</v>
      </c>
      <c r="H785" s="136">
        <v>67</v>
      </c>
      <c r="I785" s="136">
        <v>0</v>
      </c>
      <c r="J785" s="133">
        <f t="shared" si="12"/>
        <v>1728</v>
      </c>
      <c r="K785" s="135" t="s">
        <v>392</v>
      </c>
    </row>
    <row r="786" spans="2:11" x14ac:dyDescent="0.25">
      <c r="B786" s="129">
        <v>776</v>
      </c>
      <c r="C786" s="129" t="s">
        <v>159</v>
      </c>
      <c r="D786" s="135" t="s">
        <v>597</v>
      </c>
      <c r="E786" s="135" t="s">
        <v>377</v>
      </c>
      <c r="F786" s="95" t="s">
        <v>1046</v>
      </c>
      <c r="G786" s="136">
        <v>2572</v>
      </c>
      <c r="H786" s="136">
        <v>204</v>
      </c>
      <c r="I786" s="136">
        <v>6</v>
      </c>
      <c r="J786" s="133">
        <f t="shared" si="12"/>
        <v>2782</v>
      </c>
      <c r="K786" s="135" t="s">
        <v>1236</v>
      </c>
    </row>
    <row r="787" spans="2:11" x14ac:dyDescent="0.25">
      <c r="B787" s="129">
        <v>777</v>
      </c>
      <c r="C787" s="129" t="s">
        <v>159</v>
      </c>
      <c r="D787" s="135" t="s">
        <v>718</v>
      </c>
      <c r="E787" s="135" t="s">
        <v>377</v>
      </c>
      <c r="F787" s="95" t="s">
        <v>1158</v>
      </c>
      <c r="G787" s="136">
        <v>112</v>
      </c>
      <c r="H787" s="136">
        <v>51</v>
      </c>
      <c r="I787" s="136">
        <v>0</v>
      </c>
      <c r="J787" s="133">
        <f t="shared" si="12"/>
        <v>163</v>
      </c>
      <c r="K787" s="135" t="s">
        <v>1223</v>
      </c>
    </row>
    <row r="788" spans="2:11" x14ac:dyDescent="0.25">
      <c r="B788" s="129">
        <v>778</v>
      </c>
      <c r="C788" s="129" t="s">
        <v>159</v>
      </c>
      <c r="D788" s="135" t="s">
        <v>190</v>
      </c>
      <c r="E788" s="135" t="s">
        <v>377</v>
      </c>
      <c r="F788" s="95" t="s">
        <v>257</v>
      </c>
      <c r="G788" s="136">
        <v>1474</v>
      </c>
      <c r="H788" s="136">
        <v>0</v>
      </c>
      <c r="I788" s="136">
        <v>0</v>
      </c>
      <c r="J788" s="133">
        <f t="shared" si="12"/>
        <v>1474</v>
      </c>
      <c r="K788" s="135" t="s">
        <v>390</v>
      </c>
    </row>
    <row r="789" spans="2:11" x14ac:dyDescent="0.25">
      <c r="B789" s="129">
        <v>779</v>
      </c>
      <c r="C789" s="129" t="s">
        <v>159</v>
      </c>
      <c r="D789" s="135" t="s">
        <v>656</v>
      </c>
      <c r="E789" s="135" t="s">
        <v>377</v>
      </c>
      <c r="F789" s="95" t="s">
        <v>1098</v>
      </c>
      <c r="G789" s="136">
        <v>170</v>
      </c>
      <c r="H789" s="136">
        <v>2</v>
      </c>
      <c r="I789" s="136">
        <v>0</v>
      </c>
      <c r="J789" s="133">
        <f t="shared" si="12"/>
        <v>172</v>
      </c>
      <c r="K789" s="135" t="s">
        <v>1260</v>
      </c>
    </row>
    <row r="790" spans="2:11" x14ac:dyDescent="0.25">
      <c r="B790" s="129">
        <v>780</v>
      </c>
      <c r="C790" s="129" t="s">
        <v>159</v>
      </c>
      <c r="D790" s="135" t="s">
        <v>554</v>
      </c>
      <c r="E790" s="135" t="s">
        <v>377</v>
      </c>
      <c r="F790" s="95" t="s">
        <v>1003</v>
      </c>
      <c r="G790" s="136">
        <v>228</v>
      </c>
      <c r="H790" s="136">
        <v>0</v>
      </c>
      <c r="I790" s="136">
        <v>0</v>
      </c>
      <c r="J790" s="133">
        <f t="shared" si="12"/>
        <v>228</v>
      </c>
      <c r="K790" s="135" t="s">
        <v>1215</v>
      </c>
    </row>
    <row r="791" spans="2:11" x14ac:dyDescent="0.25">
      <c r="B791" s="129">
        <v>781</v>
      </c>
      <c r="C791" s="129" t="s">
        <v>159</v>
      </c>
      <c r="D791" s="135" t="s">
        <v>595</v>
      </c>
      <c r="E791" s="135" t="s">
        <v>377</v>
      </c>
      <c r="F791" s="95" t="s">
        <v>1044</v>
      </c>
      <c r="G791" s="136">
        <v>1447</v>
      </c>
      <c r="H791" s="136">
        <v>221</v>
      </c>
      <c r="I791" s="136">
        <v>26</v>
      </c>
      <c r="J791" s="133">
        <f t="shared" si="12"/>
        <v>1694</v>
      </c>
      <c r="K791" s="135" t="s">
        <v>1215</v>
      </c>
    </row>
    <row r="792" spans="2:11" x14ac:dyDescent="0.25">
      <c r="B792" s="129">
        <v>782</v>
      </c>
      <c r="C792" s="129" t="s">
        <v>159</v>
      </c>
      <c r="D792" s="135" t="s">
        <v>596</v>
      </c>
      <c r="E792" s="135" t="s">
        <v>377</v>
      </c>
      <c r="F792" s="95" t="s">
        <v>1045</v>
      </c>
      <c r="G792" s="136">
        <v>1741</v>
      </c>
      <c r="H792" s="136">
        <v>351</v>
      </c>
      <c r="I792" s="136">
        <v>10</v>
      </c>
      <c r="J792" s="133">
        <f t="shared" si="12"/>
        <v>2102</v>
      </c>
      <c r="K792" s="135" t="s">
        <v>1215</v>
      </c>
    </row>
    <row r="793" spans="2:11" x14ac:dyDescent="0.25">
      <c r="B793" s="129">
        <v>783</v>
      </c>
      <c r="C793" s="129" t="s">
        <v>159</v>
      </c>
      <c r="D793" s="135" t="s">
        <v>433</v>
      </c>
      <c r="E793" s="135" t="s">
        <v>377</v>
      </c>
      <c r="F793" s="95" t="s">
        <v>493</v>
      </c>
      <c r="G793" s="136">
        <v>757</v>
      </c>
      <c r="H793" s="136">
        <v>132</v>
      </c>
      <c r="I793" s="136">
        <v>5</v>
      </c>
      <c r="J793" s="133">
        <f t="shared" si="12"/>
        <v>894</v>
      </c>
      <c r="K793" s="135" t="s">
        <v>394</v>
      </c>
    </row>
    <row r="794" spans="2:11" x14ac:dyDescent="0.25">
      <c r="B794" s="129">
        <v>784</v>
      </c>
      <c r="C794" s="129" t="s">
        <v>159</v>
      </c>
      <c r="D794" s="135" t="s">
        <v>610</v>
      </c>
      <c r="E794" s="135" t="s">
        <v>377</v>
      </c>
      <c r="F794" s="95" t="s">
        <v>1059</v>
      </c>
      <c r="G794" s="136">
        <v>1531</v>
      </c>
      <c r="H794" s="136">
        <v>316</v>
      </c>
      <c r="I794" s="136">
        <v>18</v>
      </c>
      <c r="J794" s="133">
        <f t="shared" si="12"/>
        <v>1865</v>
      </c>
      <c r="K794" s="135" t="s">
        <v>1242</v>
      </c>
    </row>
    <row r="795" spans="2:11" x14ac:dyDescent="0.25">
      <c r="B795" s="129">
        <v>785</v>
      </c>
      <c r="C795" s="129" t="s">
        <v>159</v>
      </c>
      <c r="D795" s="135" t="s">
        <v>594</v>
      </c>
      <c r="E795" s="135" t="s">
        <v>377</v>
      </c>
      <c r="F795" s="95" t="s">
        <v>1043</v>
      </c>
      <c r="G795" s="136">
        <v>1382</v>
      </c>
      <c r="H795" s="136">
        <v>258</v>
      </c>
      <c r="I795" s="136">
        <v>0</v>
      </c>
      <c r="J795" s="133">
        <f t="shared" si="12"/>
        <v>1640</v>
      </c>
      <c r="K795" s="135" t="s">
        <v>1215</v>
      </c>
    </row>
    <row r="796" spans="2:11" x14ac:dyDescent="0.25">
      <c r="B796" s="129">
        <v>786</v>
      </c>
      <c r="C796" s="129" t="s">
        <v>159</v>
      </c>
      <c r="D796" s="135" t="s">
        <v>750</v>
      </c>
      <c r="E796" s="135" t="s">
        <v>377</v>
      </c>
      <c r="F796" s="95" t="s">
        <v>1190</v>
      </c>
      <c r="G796" s="136">
        <v>1581</v>
      </c>
      <c r="H796" s="136">
        <v>260</v>
      </c>
      <c r="I796" s="136">
        <v>48</v>
      </c>
      <c r="J796" s="133">
        <f t="shared" si="12"/>
        <v>1889</v>
      </c>
      <c r="K796" s="135" t="s">
        <v>1281</v>
      </c>
    </row>
    <row r="797" spans="2:11" x14ac:dyDescent="0.25">
      <c r="B797" s="129">
        <v>787</v>
      </c>
      <c r="C797" s="129" t="s">
        <v>159</v>
      </c>
      <c r="D797" s="135" t="s">
        <v>576</v>
      </c>
      <c r="E797" s="135" t="s">
        <v>377</v>
      </c>
      <c r="F797" s="95" t="s">
        <v>1025</v>
      </c>
      <c r="G797" s="136">
        <v>1125</v>
      </c>
      <c r="H797" s="136">
        <v>0</v>
      </c>
      <c r="I797" s="136">
        <v>0</v>
      </c>
      <c r="J797" s="133">
        <f t="shared" si="12"/>
        <v>1125</v>
      </c>
      <c r="K797" s="135" t="s">
        <v>1227</v>
      </c>
    </row>
    <row r="798" spans="2:11" x14ac:dyDescent="0.25">
      <c r="B798" s="129">
        <v>788</v>
      </c>
      <c r="C798" s="129" t="s">
        <v>159</v>
      </c>
      <c r="D798" s="135" t="s">
        <v>540</v>
      </c>
      <c r="E798" s="135" t="s">
        <v>377</v>
      </c>
      <c r="F798" s="95" t="s">
        <v>989</v>
      </c>
      <c r="G798" s="136">
        <v>1271</v>
      </c>
      <c r="H798" s="136">
        <v>167</v>
      </c>
      <c r="I798" s="136">
        <v>64</v>
      </c>
      <c r="J798" s="133">
        <f t="shared" si="12"/>
        <v>1502</v>
      </c>
      <c r="K798" s="135" t="s">
        <v>1205</v>
      </c>
    </row>
    <row r="799" spans="2:11" x14ac:dyDescent="0.25">
      <c r="B799" s="129">
        <v>789</v>
      </c>
      <c r="C799" s="129" t="s">
        <v>159</v>
      </c>
      <c r="D799" s="135" t="s">
        <v>416</v>
      </c>
      <c r="E799" s="135" t="s">
        <v>377</v>
      </c>
      <c r="F799" s="95" t="s">
        <v>476</v>
      </c>
      <c r="G799" s="136">
        <v>883</v>
      </c>
      <c r="H799" s="136">
        <v>94</v>
      </c>
      <c r="I799" s="136">
        <v>30</v>
      </c>
      <c r="J799" s="133">
        <f t="shared" si="12"/>
        <v>1007</v>
      </c>
      <c r="K799" s="135" t="s">
        <v>506</v>
      </c>
    </row>
    <row r="800" spans="2:11" x14ac:dyDescent="0.25">
      <c r="B800" s="129">
        <v>790</v>
      </c>
      <c r="C800" s="129" t="s">
        <v>159</v>
      </c>
      <c r="D800" s="135" t="s">
        <v>617</v>
      </c>
      <c r="E800" s="135" t="s">
        <v>377</v>
      </c>
      <c r="F800" s="95" t="s">
        <v>1066</v>
      </c>
      <c r="G800" s="136">
        <v>930</v>
      </c>
      <c r="H800" s="136">
        <v>92</v>
      </c>
      <c r="I800" s="136">
        <v>12</v>
      </c>
      <c r="J800" s="133">
        <f t="shared" si="12"/>
        <v>1034</v>
      </c>
      <c r="K800" s="135" t="s">
        <v>386</v>
      </c>
    </row>
    <row r="801" spans="2:11" x14ac:dyDescent="0.25">
      <c r="B801" s="129">
        <v>791</v>
      </c>
      <c r="C801" s="129" t="s">
        <v>159</v>
      </c>
      <c r="D801" s="135" t="s">
        <v>730</v>
      </c>
      <c r="E801" s="135" t="s">
        <v>377</v>
      </c>
      <c r="F801" s="95" t="s">
        <v>1170</v>
      </c>
      <c r="G801" s="136">
        <v>2355</v>
      </c>
      <c r="H801" s="136">
        <v>543</v>
      </c>
      <c r="I801" s="136">
        <v>63</v>
      </c>
      <c r="J801" s="133">
        <f t="shared" si="12"/>
        <v>2961</v>
      </c>
      <c r="K801" s="135" t="s">
        <v>1278</v>
      </c>
    </row>
    <row r="802" spans="2:11" x14ac:dyDescent="0.25">
      <c r="B802" s="129">
        <v>792</v>
      </c>
      <c r="C802" s="129" t="s">
        <v>159</v>
      </c>
      <c r="D802" s="135" t="s">
        <v>191</v>
      </c>
      <c r="E802" s="135" t="s">
        <v>377</v>
      </c>
      <c r="F802" s="95" t="s">
        <v>260</v>
      </c>
      <c r="G802" s="136">
        <v>307</v>
      </c>
      <c r="H802" s="136">
        <v>12</v>
      </c>
      <c r="I802" s="136">
        <v>0</v>
      </c>
      <c r="J802" s="133">
        <f t="shared" si="12"/>
        <v>319</v>
      </c>
      <c r="K802" s="135" t="s">
        <v>391</v>
      </c>
    </row>
    <row r="803" spans="2:11" x14ac:dyDescent="0.25">
      <c r="B803" s="129">
        <v>793</v>
      </c>
      <c r="C803" s="129" t="s">
        <v>159</v>
      </c>
      <c r="D803" s="135" t="s">
        <v>654</v>
      </c>
      <c r="E803" s="135" t="s">
        <v>377</v>
      </c>
      <c r="F803" s="95" t="s">
        <v>1096</v>
      </c>
      <c r="G803" s="136">
        <v>918</v>
      </c>
      <c r="H803" s="136">
        <v>48</v>
      </c>
      <c r="I803" s="136">
        <v>49</v>
      </c>
      <c r="J803" s="133">
        <f t="shared" si="12"/>
        <v>1015</v>
      </c>
      <c r="K803" s="135" t="s">
        <v>1258</v>
      </c>
    </row>
    <row r="804" spans="2:11" x14ac:dyDescent="0.25">
      <c r="B804" s="129">
        <v>794</v>
      </c>
      <c r="C804" s="129" t="s">
        <v>159</v>
      </c>
      <c r="D804" s="135" t="s">
        <v>609</v>
      </c>
      <c r="E804" s="135" t="s">
        <v>377</v>
      </c>
      <c r="F804" s="95" t="s">
        <v>1058</v>
      </c>
      <c r="G804" s="136">
        <v>769</v>
      </c>
      <c r="H804" s="136">
        <v>67</v>
      </c>
      <c r="I804" s="136">
        <v>2</v>
      </c>
      <c r="J804" s="133">
        <f t="shared" si="12"/>
        <v>838</v>
      </c>
      <c r="K804" s="135" t="s">
        <v>1242</v>
      </c>
    </row>
    <row r="805" spans="2:11" x14ac:dyDescent="0.25">
      <c r="B805" s="129">
        <v>795</v>
      </c>
      <c r="C805" s="129" t="s">
        <v>159</v>
      </c>
      <c r="D805" s="135" t="s">
        <v>592</v>
      </c>
      <c r="E805" s="135" t="s">
        <v>377</v>
      </c>
      <c r="F805" s="95" t="s">
        <v>1041</v>
      </c>
      <c r="G805" s="136">
        <v>1171</v>
      </c>
      <c r="H805" s="136">
        <v>135</v>
      </c>
      <c r="I805" s="136">
        <v>21</v>
      </c>
      <c r="J805" s="133">
        <f t="shared" si="12"/>
        <v>1327</v>
      </c>
      <c r="K805" s="135" t="s">
        <v>1215</v>
      </c>
    </row>
    <row r="806" spans="2:11" x14ac:dyDescent="0.25">
      <c r="B806" s="129">
        <v>796</v>
      </c>
      <c r="C806" s="129" t="s">
        <v>159</v>
      </c>
      <c r="D806" s="135" t="s">
        <v>593</v>
      </c>
      <c r="E806" s="135" t="s">
        <v>377</v>
      </c>
      <c r="F806" s="95" t="s">
        <v>1042</v>
      </c>
      <c r="G806" s="136">
        <v>1387</v>
      </c>
      <c r="H806" s="136">
        <v>195</v>
      </c>
      <c r="I806" s="136">
        <v>6</v>
      </c>
      <c r="J806" s="133">
        <f t="shared" si="12"/>
        <v>1588</v>
      </c>
      <c r="K806" s="135" t="s">
        <v>1215</v>
      </c>
    </row>
    <row r="807" spans="2:11" x14ac:dyDescent="0.25">
      <c r="B807" s="129">
        <v>797</v>
      </c>
      <c r="C807" s="129" t="s">
        <v>159</v>
      </c>
      <c r="D807" s="135" t="s">
        <v>434</v>
      </c>
      <c r="E807" s="135" t="s">
        <v>377</v>
      </c>
      <c r="F807" s="95" t="s">
        <v>494</v>
      </c>
      <c r="G807" s="136">
        <v>650</v>
      </c>
      <c r="H807" s="136">
        <v>0</v>
      </c>
      <c r="I807" s="136">
        <v>0</v>
      </c>
      <c r="J807" s="133">
        <f t="shared" si="12"/>
        <v>650</v>
      </c>
      <c r="K807" s="135" t="s">
        <v>394</v>
      </c>
    </row>
    <row r="808" spans="2:11" x14ac:dyDescent="0.25">
      <c r="B808" s="129">
        <v>798</v>
      </c>
      <c r="C808" s="129" t="s">
        <v>159</v>
      </c>
      <c r="D808" s="135" t="s">
        <v>427</v>
      </c>
      <c r="E808" s="135" t="s">
        <v>377</v>
      </c>
      <c r="F808" s="95" t="s">
        <v>487</v>
      </c>
      <c r="G808" s="136">
        <v>816</v>
      </c>
      <c r="H808" s="136">
        <v>158</v>
      </c>
      <c r="I808" s="136">
        <v>0</v>
      </c>
      <c r="J808" s="133">
        <f t="shared" si="12"/>
        <v>974</v>
      </c>
      <c r="K808" s="135" t="s">
        <v>382</v>
      </c>
    </row>
    <row r="809" spans="2:11" x14ac:dyDescent="0.25">
      <c r="B809" s="129">
        <v>799</v>
      </c>
      <c r="C809" s="129" t="s">
        <v>159</v>
      </c>
      <c r="D809" s="135" t="s">
        <v>627</v>
      </c>
      <c r="E809" s="135" t="s">
        <v>377</v>
      </c>
      <c r="F809" s="95" t="s">
        <v>1076</v>
      </c>
      <c r="G809" s="136">
        <v>2109</v>
      </c>
      <c r="H809" s="136">
        <v>471</v>
      </c>
      <c r="I809" s="136">
        <v>30</v>
      </c>
      <c r="J809" s="133">
        <f t="shared" si="12"/>
        <v>2610</v>
      </c>
      <c r="K809" s="135" t="s">
        <v>1250</v>
      </c>
    </row>
    <row r="810" spans="2:11" x14ac:dyDescent="0.25">
      <c r="B810" s="129">
        <v>800</v>
      </c>
      <c r="C810" s="129" t="s">
        <v>159</v>
      </c>
      <c r="D810" s="135" t="s">
        <v>564</v>
      </c>
      <c r="E810" s="135" t="s">
        <v>377</v>
      </c>
      <c r="F810" s="95" t="s">
        <v>1013</v>
      </c>
      <c r="G810" s="136">
        <v>231</v>
      </c>
      <c r="H810" s="136">
        <v>4</v>
      </c>
      <c r="I810" s="136">
        <v>10</v>
      </c>
      <c r="J810" s="133">
        <f t="shared" si="12"/>
        <v>245</v>
      </c>
      <c r="K810" s="135" t="s">
        <v>1219</v>
      </c>
    </row>
    <row r="811" spans="2:11" x14ac:dyDescent="0.25">
      <c r="B811" s="129">
        <v>801</v>
      </c>
      <c r="C811" s="129" t="s">
        <v>159</v>
      </c>
      <c r="D811" s="135" t="s">
        <v>666</v>
      </c>
      <c r="E811" s="135" t="s">
        <v>377</v>
      </c>
      <c r="F811" s="95" t="s">
        <v>1108</v>
      </c>
      <c r="G811" s="136">
        <v>909</v>
      </c>
      <c r="H811" s="136">
        <v>119</v>
      </c>
      <c r="I811" s="136">
        <v>4</v>
      </c>
      <c r="J811" s="133">
        <f t="shared" si="12"/>
        <v>1032</v>
      </c>
      <c r="K811" s="135" t="s">
        <v>388</v>
      </c>
    </row>
    <row r="812" spans="2:11" x14ac:dyDescent="0.25">
      <c r="B812" s="129">
        <v>802</v>
      </c>
      <c r="C812" s="129" t="s">
        <v>159</v>
      </c>
      <c r="D812" s="135" t="s">
        <v>682</v>
      </c>
      <c r="E812" s="135" t="s">
        <v>377</v>
      </c>
      <c r="F812" s="95" t="s">
        <v>1123</v>
      </c>
      <c r="G812" s="136">
        <v>2198</v>
      </c>
      <c r="H812" s="136">
        <v>148</v>
      </c>
      <c r="I812" s="136">
        <v>154</v>
      </c>
      <c r="J812" s="133">
        <f t="shared" si="12"/>
        <v>2500</v>
      </c>
      <c r="K812" s="135" t="s">
        <v>388</v>
      </c>
    </row>
    <row r="813" spans="2:11" x14ac:dyDescent="0.25">
      <c r="B813" s="129">
        <v>803</v>
      </c>
      <c r="C813" s="129" t="s">
        <v>159</v>
      </c>
      <c r="D813" s="135" t="s">
        <v>737</v>
      </c>
      <c r="E813" s="135" t="s">
        <v>377</v>
      </c>
      <c r="F813" s="95" t="s">
        <v>1177</v>
      </c>
      <c r="G813" s="136">
        <v>1511</v>
      </c>
      <c r="H813" s="136">
        <v>304</v>
      </c>
      <c r="I813" s="136">
        <v>13</v>
      </c>
      <c r="J813" s="133">
        <f t="shared" si="12"/>
        <v>1828</v>
      </c>
      <c r="K813" s="135" t="s">
        <v>393</v>
      </c>
    </row>
    <row r="814" spans="2:11" x14ac:dyDescent="0.25">
      <c r="B814" s="129">
        <v>804</v>
      </c>
      <c r="C814" s="129" t="s">
        <v>159</v>
      </c>
      <c r="D814" s="135" t="s">
        <v>712</v>
      </c>
      <c r="E814" s="135" t="s">
        <v>377</v>
      </c>
      <c r="F814" s="95" t="s">
        <v>1152</v>
      </c>
      <c r="G814" s="136">
        <v>1072</v>
      </c>
      <c r="H814" s="136">
        <v>180</v>
      </c>
      <c r="I814" s="136">
        <v>0</v>
      </c>
      <c r="J814" s="133">
        <f t="shared" si="12"/>
        <v>1252</v>
      </c>
      <c r="K814" s="135" t="s">
        <v>1270</v>
      </c>
    </row>
    <row r="815" spans="2:11" x14ac:dyDescent="0.25">
      <c r="B815" s="129">
        <v>805</v>
      </c>
      <c r="C815" s="129" t="s">
        <v>159</v>
      </c>
      <c r="D815" s="135" t="s">
        <v>192</v>
      </c>
      <c r="E815" s="135" t="s">
        <v>377</v>
      </c>
      <c r="F815" s="95" t="s">
        <v>261</v>
      </c>
      <c r="G815" s="136">
        <v>1690</v>
      </c>
      <c r="H815" s="136">
        <v>304</v>
      </c>
      <c r="I815" s="136">
        <v>0</v>
      </c>
      <c r="J815" s="133">
        <f t="shared" si="12"/>
        <v>1994</v>
      </c>
      <c r="K815" s="135" t="s">
        <v>388</v>
      </c>
    </row>
    <row r="816" spans="2:11" x14ac:dyDescent="0.25">
      <c r="B816" s="129">
        <v>806</v>
      </c>
      <c r="C816" s="129" t="s">
        <v>159</v>
      </c>
      <c r="D816" s="135" t="s">
        <v>193</v>
      </c>
      <c r="E816" s="135" t="s">
        <v>377</v>
      </c>
      <c r="F816" s="95" t="s">
        <v>261</v>
      </c>
      <c r="G816" s="136">
        <v>4545</v>
      </c>
      <c r="H816" s="136">
        <v>1389</v>
      </c>
      <c r="I816" s="136">
        <v>268</v>
      </c>
      <c r="J816" s="133">
        <f t="shared" si="12"/>
        <v>6202</v>
      </c>
      <c r="K816" s="135" t="s">
        <v>388</v>
      </c>
    </row>
    <row r="817" spans="2:11" x14ac:dyDescent="0.25">
      <c r="B817" s="129">
        <v>807</v>
      </c>
      <c r="C817" s="129" t="s">
        <v>159</v>
      </c>
      <c r="D817" s="135" t="s">
        <v>194</v>
      </c>
      <c r="E817" s="135" t="s">
        <v>377</v>
      </c>
      <c r="F817" s="95" t="s">
        <v>261</v>
      </c>
      <c r="G817" s="136">
        <v>550</v>
      </c>
      <c r="H817" s="136">
        <v>0</v>
      </c>
      <c r="I817" s="136">
        <v>0</v>
      </c>
      <c r="J817" s="133">
        <f t="shared" si="12"/>
        <v>550</v>
      </c>
      <c r="K817" s="135" t="s">
        <v>390</v>
      </c>
    </row>
    <row r="818" spans="2:11" x14ac:dyDescent="0.25">
      <c r="B818" s="129">
        <v>808</v>
      </c>
      <c r="C818" s="129" t="s">
        <v>159</v>
      </c>
      <c r="D818" s="135" t="s">
        <v>195</v>
      </c>
      <c r="E818" s="135" t="s">
        <v>377</v>
      </c>
      <c r="F818" s="95" t="s">
        <v>261</v>
      </c>
      <c r="G818" s="136">
        <v>1139</v>
      </c>
      <c r="H818" s="136">
        <v>0</v>
      </c>
      <c r="I818" s="136">
        <v>0</v>
      </c>
      <c r="J818" s="133">
        <f t="shared" si="12"/>
        <v>1139</v>
      </c>
      <c r="K818" s="135" t="s">
        <v>390</v>
      </c>
    </row>
    <row r="819" spans="2:11" x14ac:dyDescent="0.25">
      <c r="B819" s="129">
        <v>809</v>
      </c>
      <c r="C819" s="129" t="s">
        <v>159</v>
      </c>
      <c r="D819" s="135" t="s">
        <v>196</v>
      </c>
      <c r="E819" s="135" t="s">
        <v>377</v>
      </c>
      <c r="F819" s="95" t="s">
        <v>262</v>
      </c>
      <c r="G819" s="136">
        <v>705</v>
      </c>
      <c r="H819" s="136">
        <v>0</v>
      </c>
      <c r="I819" s="136">
        <v>0</v>
      </c>
      <c r="J819" s="133">
        <f t="shared" si="12"/>
        <v>705</v>
      </c>
      <c r="K819" s="135" t="s">
        <v>390</v>
      </c>
    </row>
    <row r="820" spans="2:11" x14ac:dyDescent="0.25">
      <c r="B820" s="129">
        <v>810</v>
      </c>
      <c r="C820" s="129" t="s">
        <v>159</v>
      </c>
      <c r="D820" s="135" t="s">
        <v>197</v>
      </c>
      <c r="E820" s="135" t="s">
        <v>377</v>
      </c>
      <c r="F820" s="95" t="s">
        <v>261</v>
      </c>
      <c r="G820" s="136">
        <v>1684</v>
      </c>
      <c r="H820" s="136">
        <v>313</v>
      </c>
      <c r="I820" s="136">
        <v>0</v>
      </c>
      <c r="J820" s="133">
        <f t="shared" si="12"/>
        <v>1997</v>
      </c>
      <c r="K820" s="135" t="s">
        <v>390</v>
      </c>
    </row>
    <row r="821" spans="2:11" x14ac:dyDescent="0.25">
      <c r="B821" s="129">
        <v>811</v>
      </c>
      <c r="C821" s="129" t="s">
        <v>159</v>
      </c>
      <c r="D821" s="135" t="s">
        <v>198</v>
      </c>
      <c r="E821" s="135" t="s">
        <v>377</v>
      </c>
      <c r="F821" s="95" t="s">
        <v>261</v>
      </c>
      <c r="G821" s="136">
        <v>1083</v>
      </c>
      <c r="H821" s="136">
        <v>3</v>
      </c>
      <c r="I821" s="136">
        <v>0</v>
      </c>
      <c r="J821" s="133">
        <f t="shared" si="12"/>
        <v>1086</v>
      </c>
      <c r="K821" s="135" t="s">
        <v>388</v>
      </c>
    </row>
    <row r="822" spans="2:11" x14ac:dyDescent="0.25">
      <c r="B822" s="129">
        <v>812</v>
      </c>
      <c r="C822" s="129" t="s">
        <v>159</v>
      </c>
      <c r="D822" s="135" t="s">
        <v>199</v>
      </c>
      <c r="E822" s="135" t="s">
        <v>377</v>
      </c>
      <c r="F822" s="95" t="s">
        <v>263</v>
      </c>
      <c r="G822" s="136">
        <v>1000</v>
      </c>
      <c r="H822" s="136">
        <v>100</v>
      </c>
      <c r="I822" s="136">
        <v>0</v>
      </c>
      <c r="J822" s="133">
        <f t="shared" si="12"/>
        <v>1100</v>
      </c>
      <c r="K822" s="135" t="s">
        <v>390</v>
      </c>
    </row>
    <row r="823" spans="2:11" x14ac:dyDescent="0.25">
      <c r="B823" s="129">
        <v>813</v>
      </c>
      <c r="C823" s="129" t="s">
        <v>159</v>
      </c>
      <c r="D823" s="135" t="s">
        <v>200</v>
      </c>
      <c r="E823" s="135" t="s">
        <v>377</v>
      </c>
      <c r="F823" s="95" t="s">
        <v>261</v>
      </c>
      <c r="G823" s="136">
        <v>1618</v>
      </c>
      <c r="H823" s="136">
        <v>0</v>
      </c>
      <c r="I823" s="136">
        <v>0</v>
      </c>
      <c r="J823" s="133">
        <f t="shared" si="12"/>
        <v>1618</v>
      </c>
      <c r="K823" s="135" t="s">
        <v>388</v>
      </c>
    </row>
    <row r="824" spans="2:11" x14ac:dyDescent="0.25">
      <c r="B824" s="129">
        <v>814</v>
      </c>
      <c r="C824" s="129" t="s">
        <v>159</v>
      </c>
      <c r="D824" s="135" t="s">
        <v>201</v>
      </c>
      <c r="E824" s="135" t="s">
        <v>377</v>
      </c>
      <c r="F824" s="95" t="s">
        <v>261</v>
      </c>
      <c r="G824" s="136">
        <v>867</v>
      </c>
      <c r="H824" s="136">
        <v>23</v>
      </c>
      <c r="I824" s="136">
        <v>0</v>
      </c>
      <c r="J824" s="133">
        <f t="shared" si="12"/>
        <v>890</v>
      </c>
      <c r="K824" s="135" t="s">
        <v>388</v>
      </c>
    </row>
    <row r="825" spans="2:11" x14ac:dyDescent="0.25">
      <c r="B825" s="129">
        <v>815</v>
      </c>
      <c r="C825" s="129" t="s">
        <v>159</v>
      </c>
      <c r="D825" s="135" t="s">
        <v>202</v>
      </c>
      <c r="E825" s="135" t="s">
        <v>377</v>
      </c>
      <c r="F825" s="95" t="s">
        <v>262</v>
      </c>
      <c r="G825" s="136">
        <v>1996</v>
      </c>
      <c r="H825" s="136">
        <v>368</v>
      </c>
      <c r="I825" s="136">
        <v>20</v>
      </c>
      <c r="J825" s="133">
        <f t="shared" si="12"/>
        <v>2384</v>
      </c>
      <c r="K825" s="135" t="s">
        <v>390</v>
      </c>
    </row>
    <row r="826" spans="2:11" x14ac:dyDescent="0.25">
      <c r="B826" s="129">
        <v>816</v>
      </c>
      <c r="C826" s="129" t="s">
        <v>159</v>
      </c>
      <c r="D826" s="135" t="s">
        <v>203</v>
      </c>
      <c r="E826" s="135" t="s">
        <v>377</v>
      </c>
      <c r="F826" s="95" t="s">
        <v>264</v>
      </c>
      <c r="G826" s="136">
        <v>980</v>
      </c>
      <c r="H826" s="136">
        <v>98</v>
      </c>
      <c r="I826" s="136">
        <v>0</v>
      </c>
      <c r="J826" s="133">
        <f t="shared" si="12"/>
        <v>1078</v>
      </c>
      <c r="K826" s="135" t="s">
        <v>390</v>
      </c>
    </row>
    <row r="827" spans="2:11" x14ac:dyDescent="0.25">
      <c r="B827" s="129">
        <v>817</v>
      </c>
      <c r="C827" s="129" t="s">
        <v>159</v>
      </c>
      <c r="D827" s="135" t="s">
        <v>204</v>
      </c>
      <c r="E827" s="135" t="s">
        <v>377</v>
      </c>
      <c r="F827" s="95" t="s">
        <v>261</v>
      </c>
      <c r="G827" s="136">
        <v>1247</v>
      </c>
      <c r="H827" s="136">
        <v>0</v>
      </c>
      <c r="I827" s="136">
        <v>0</v>
      </c>
      <c r="J827" s="133">
        <f t="shared" si="12"/>
        <v>1247</v>
      </c>
      <c r="K827" s="135" t="s">
        <v>388</v>
      </c>
    </row>
    <row r="828" spans="2:11" x14ac:dyDescent="0.25">
      <c r="B828" s="129">
        <v>818</v>
      </c>
      <c r="C828" s="129" t="s">
        <v>159</v>
      </c>
      <c r="D828" s="135" t="s">
        <v>205</v>
      </c>
      <c r="E828" s="135" t="s">
        <v>377</v>
      </c>
      <c r="F828" s="95" t="s">
        <v>261</v>
      </c>
      <c r="G828" s="136">
        <v>1033</v>
      </c>
      <c r="H828" s="136">
        <v>0</v>
      </c>
      <c r="I828" s="136">
        <v>0</v>
      </c>
      <c r="J828" s="133">
        <f t="shared" si="12"/>
        <v>1033</v>
      </c>
      <c r="K828" s="135" t="s">
        <v>388</v>
      </c>
    </row>
    <row r="829" spans="2:11" x14ac:dyDescent="0.25">
      <c r="B829" s="129">
        <v>819</v>
      </c>
      <c r="C829" s="129" t="s">
        <v>159</v>
      </c>
      <c r="D829" s="135" t="s">
        <v>206</v>
      </c>
      <c r="E829" s="135" t="s">
        <v>377</v>
      </c>
      <c r="F829" s="95" t="s">
        <v>261</v>
      </c>
      <c r="G829" s="136">
        <v>5263</v>
      </c>
      <c r="H829" s="136">
        <v>1556</v>
      </c>
      <c r="I829" s="136">
        <v>218</v>
      </c>
      <c r="J829" s="133">
        <f t="shared" si="12"/>
        <v>7037</v>
      </c>
      <c r="K829" s="135" t="s">
        <v>388</v>
      </c>
    </row>
    <row r="830" spans="2:11" x14ac:dyDescent="0.25">
      <c r="B830" s="129">
        <v>820</v>
      </c>
      <c r="C830" s="129" t="s">
        <v>159</v>
      </c>
      <c r="D830" s="135" t="s">
        <v>207</v>
      </c>
      <c r="E830" s="135" t="s">
        <v>377</v>
      </c>
      <c r="F830" s="95" t="s">
        <v>261</v>
      </c>
      <c r="G830" s="136">
        <v>1144</v>
      </c>
      <c r="H830" s="136">
        <v>0</v>
      </c>
      <c r="I830" s="136">
        <v>0</v>
      </c>
      <c r="J830" s="133">
        <f t="shared" si="12"/>
        <v>1144</v>
      </c>
      <c r="K830" s="135" t="s">
        <v>392</v>
      </c>
    </row>
    <row r="831" spans="2:11" x14ac:dyDescent="0.25">
      <c r="B831" s="129">
        <v>821</v>
      </c>
      <c r="C831" s="129" t="s">
        <v>159</v>
      </c>
      <c r="D831" s="135" t="s">
        <v>208</v>
      </c>
      <c r="E831" s="135" t="s">
        <v>377</v>
      </c>
      <c r="F831" s="95" t="s">
        <v>261</v>
      </c>
      <c r="G831" s="136">
        <v>1053</v>
      </c>
      <c r="H831" s="136">
        <v>0</v>
      </c>
      <c r="I831" s="136">
        <v>0</v>
      </c>
      <c r="J831" s="133">
        <f t="shared" si="12"/>
        <v>1053</v>
      </c>
      <c r="K831" s="135" t="s">
        <v>388</v>
      </c>
    </row>
    <row r="832" spans="2:11" x14ac:dyDescent="0.25">
      <c r="B832" s="129">
        <v>822</v>
      </c>
      <c r="C832" s="129" t="s">
        <v>159</v>
      </c>
      <c r="D832" s="135" t="s">
        <v>209</v>
      </c>
      <c r="E832" s="135" t="s">
        <v>377</v>
      </c>
      <c r="F832" s="95" t="s">
        <v>261</v>
      </c>
      <c r="G832" s="136">
        <v>554</v>
      </c>
      <c r="H832" s="136">
        <v>0</v>
      </c>
      <c r="I832" s="136">
        <v>0</v>
      </c>
      <c r="J832" s="133">
        <f t="shared" si="12"/>
        <v>554</v>
      </c>
      <c r="K832" s="135" t="s">
        <v>388</v>
      </c>
    </row>
    <row r="833" spans="2:11" x14ac:dyDescent="0.25">
      <c r="B833" s="129">
        <v>823</v>
      </c>
      <c r="C833" s="129" t="s">
        <v>159</v>
      </c>
      <c r="D833" s="135" t="s">
        <v>210</v>
      </c>
      <c r="E833" s="135" t="s">
        <v>377</v>
      </c>
      <c r="F833" s="95" t="s">
        <v>265</v>
      </c>
      <c r="G833" s="136">
        <v>1775</v>
      </c>
      <c r="H833" s="136">
        <v>286</v>
      </c>
      <c r="I833" s="136">
        <v>57</v>
      </c>
      <c r="J833" s="133">
        <f t="shared" si="12"/>
        <v>2118</v>
      </c>
      <c r="K833" s="135" t="s">
        <v>393</v>
      </c>
    </row>
    <row r="834" spans="2:11" x14ac:dyDescent="0.25">
      <c r="B834" s="129">
        <v>824</v>
      </c>
      <c r="C834" s="129" t="s">
        <v>159</v>
      </c>
      <c r="D834" s="135" t="s">
        <v>211</v>
      </c>
      <c r="E834" s="135" t="s">
        <v>377</v>
      </c>
      <c r="F834" s="95" t="s">
        <v>261</v>
      </c>
      <c r="G834" s="136">
        <v>991</v>
      </c>
      <c r="H834" s="136">
        <v>0</v>
      </c>
      <c r="I834" s="136">
        <v>0</v>
      </c>
      <c r="J834" s="133">
        <f t="shared" si="12"/>
        <v>991</v>
      </c>
      <c r="K834" s="135" t="s">
        <v>388</v>
      </c>
    </row>
    <row r="835" spans="2:11" x14ac:dyDescent="0.25">
      <c r="B835" s="129">
        <v>825</v>
      </c>
      <c r="C835" s="129" t="s">
        <v>159</v>
      </c>
      <c r="D835" s="135" t="s">
        <v>212</v>
      </c>
      <c r="E835" s="135" t="s">
        <v>377</v>
      </c>
      <c r="F835" s="95" t="s">
        <v>261</v>
      </c>
      <c r="G835" s="136">
        <v>126</v>
      </c>
      <c r="H835" s="136">
        <v>0</v>
      </c>
      <c r="I835" s="136">
        <v>0</v>
      </c>
      <c r="J835" s="133">
        <f t="shared" si="12"/>
        <v>126</v>
      </c>
      <c r="K835" s="135" t="s">
        <v>388</v>
      </c>
    </row>
    <row r="836" spans="2:11" x14ac:dyDescent="0.25">
      <c r="B836" s="129">
        <v>826</v>
      </c>
      <c r="C836" s="129" t="s">
        <v>159</v>
      </c>
      <c r="D836" s="135" t="s">
        <v>213</v>
      </c>
      <c r="E836" s="135" t="s">
        <v>377</v>
      </c>
      <c r="F836" s="95" t="s">
        <v>262</v>
      </c>
      <c r="G836" s="136">
        <v>511</v>
      </c>
      <c r="H836" s="136">
        <v>0</v>
      </c>
      <c r="I836" s="136">
        <v>0</v>
      </c>
      <c r="J836" s="133">
        <f t="shared" si="12"/>
        <v>511</v>
      </c>
      <c r="K836" s="135" t="s">
        <v>390</v>
      </c>
    </row>
    <row r="837" spans="2:11" x14ac:dyDescent="0.25">
      <c r="B837" s="129">
        <v>827</v>
      </c>
      <c r="C837" s="129" t="s">
        <v>159</v>
      </c>
      <c r="D837" s="135" t="s">
        <v>214</v>
      </c>
      <c r="E837" s="135" t="s">
        <v>377</v>
      </c>
      <c r="F837" s="95" t="s">
        <v>262</v>
      </c>
      <c r="G837" s="136">
        <v>102</v>
      </c>
      <c r="H837" s="136">
        <v>0</v>
      </c>
      <c r="I837" s="136">
        <v>0</v>
      </c>
      <c r="J837" s="133">
        <f t="shared" si="12"/>
        <v>102</v>
      </c>
      <c r="K837" s="135" t="s">
        <v>394</v>
      </c>
    </row>
    <row r="838" spans="2:11" x14ac:dyDescent="0.25">
      <c r="B838" s="129">
        <v>828</v>
      </c>
      <c r="C838" s="129" t="s">
        <v>159</v>
      </c>
      <c r="D838" s="135" t="s">
        <v>413</v>
      </c>
      <c r="E838" s="135" t="s">
        <v>377</v>
      </c>
      <c r="F838" s="95" t="s">
        <v>473</v>
      </c>
      <c r="G838" s="136">
        <v>645</v>
      </c>
      <c r="H838" s="136">
        <v>39</v>
      </c>
      <c r="I838" s="136">
        <v>18</v>
      </c>
      <c r="J838" s="133">
        <f t="shared" si="12"/>
        <v>702</v>
      </c>
      <c r="K838" s="135" t="s">
        <v>503</v>
      </c>
    </row>
    <row r="839" spans="2:11" x14ac:dyDescent="0.25">
      <c r="B839" s="129">
        <v>829</v>
      </c>
      <c r="C839" s="129" t="s">
        <v>159</v>
      </c>
      <c r="D839" s="135" t="s">
        <v>215</v>
      </c>
      <c r="E839" s="135" t="s">
        <v>377</v>
      </c>
      <c r="F839" s="95" t="s">
        <v>261</v>
      </c>
      <c r="G839" s="136">
        <v>1533</v>
      </c>
      <c r="H839" s="136">
        <v>262</v>
      </c>
      <c r="I839" s="136">
        <v>0</v>
      </c>
      <c r="J839" s="133">
        <f t="shared" si="12"/>
        <v>1795</v>
      </c>
      <c r="K839" s="135" t="s">
        <v>390</v>
      </c>
    </row>
    <row r="840" spans="2:11" x14ac:dyDescent="0.25">
      <c r="B840" s="129">
        <v>830</v>
      </c>
      <c r="C840" s="129" t="s">
        <v>159</v>
      </c>
      <c r="D840" s="135" t="s">
        <v>216</v>
      </c>
      <c r="E840" s="135" t="s">
        <v>377</v>
      </c>
      <c r="F840" s="95" t="s">
        <v>266</v>
      </c>
      <c r="G840" s="136">
        <v>980</v>
      </c>
      <c r="H840" s="136">
        <v>98</v>
      </c>
      <c r="I840" s="136">
        <v>0</v>
      </c>
      <c r="J840" s="133">
        <f t="shared" si="12"/>
        <v>1078</v>
      </c>
      <c r="K840" s="135" t="s">
        <v>390</v>
      </c>
    </row>
    <row r="841" spans="2:11" x14ac:dyDescent="0.25">
      <c r="B841" s="129">
        <v>831</v>
      </c>
      <c r="C841" s="129" t="s">
        <v>159</v>
      </c>
      <c r="D841" s="135" t="s">
        <v>658</v>
      </c>
      <c r="E841" s="135" t="s">
        <v>377</v>
      </c>
      <c r="F841" s="95" t="s">
        <v>1100</v>
      </c>
      <c r="G841" s="136">
        <v>1030</v>
      </c>
      <c r="H841" s="136">
        <v>100</v>
      </c>
      <c r="I841" s="136">
        <v>7</v>
      </c>
      <c r="J841" s="133">
        <f t="shared" si="12"/>
        <v>1137</v>
      </c>
      <c r="K841" s="135" t="s">
        <v>392</v>
      </c>
    </row>
    <row r="842" spans="2:11" x14ac:dyDescent="0.25">
      <c r="B842" s="129">
        <v>832</v>
      </c>
      <c r="C842" s="129" t="s">
        <v>159</v>
      </c>
      <c r="D842" s="135" t="s">
        <v>741</v>
      </c>
      <c r="E842" s="135" t="s">
        <v>377</v>
      </c>
      <c r="F842" s="95" t="s">
        <v>1181</v>
      </c>
      <c r="G842" s="136">
        <v>965</v>
      </c>
      <c r="H842" s="136">
        <v>106</v>
      </c>
      <c r="I842" s="136">
        <v>3</v>
      </c>
      <c r="J842" s="133">
        <f t="shared" si="12"/>
        <v>1074</v>
      </c>
      <c r="K842" s="135" t="s">
        <v>393</v>
      </c>
    </row>
    <row r="843" spans="2:11" x14ac:dyDescent="0.25">
      <c r="B843" s="129">
        <v>833</v>
      </c>
      <c r="C843" s="129" t="s">
        <v>159</v>
      </c>
      <c r="D843" s="135" t="s">
        <v>740</v>
      </c>
      <c r="E843" s="135" t="s">
        <v>377</v>
      </c>
      <c r="F843" s="95" t="s">
        <v>1180</v>
      </c>
      <c r="G843" s="136">
        <v>821</v>
      </c>
      <c r="H843" s="136">
        <v>59</v>
      </c>
      <c r="I843" s="136">
        <v>20</v>
      </c>
      <c r="J843" s="133">
        <f t="shared" si="12"/>
        <v>900</v>
      </c>
      <c r="K843" s="135" t="s">
        <v>393</v>
      </c>
    </row>
    <row r="844" spans="2:11" x14ac:dyDescent="0.25">
      <c r="B844" s="129">
        <v>834</v>
      </c>
      <c r="C844" s="129" t="s">
        <v>159</v>
      </c>
      <c r="D844" s="135" t="s">
        <v>694</v>
      </c>
      <c r="E844" s="135" t="s">
        <v>377</v>
      </c>
      <c r="F844" s="95" t="s">
        <v>1135</v>
      </c>
      <c r="G844" s="136">
        <v>390</v>
      </c>
      <c r="H844" s="136">
        <v>17</v>
      </c>
      <c r="I844" s="136">
        <v>13</v>
      </c>
      <c r="J844" s="133">
        <f t="shared" ref="J844:J907" si="13">G844+H844+I844</f>
        <v>420</v>
      </c>
      <c r="K844" s="135" t="s">
        <v>1262</v>
      </c>
    </row>
    <row r="845" spans="2:11" x14ac:dyDescent="0.25">
      <c r="B845" s="129">
        <v>835</v>
      </c>
      <c r="C845" s="129" t="s">
        <v>159</v>
      </c>
      <c r="D845" s="135" t="s">
        <v>577</v>
      </c>
      <c r="E845" s="135" t="s">
        <v>377</v>
      </c>
      <c r="F845" s="95" t="s">
        <v>1026</v>
      </c>
      <c r="G845" s="136">
        <v>1230</v>
      </c>
      <c r="H845" s="136">
        <v>281</v>
      </c>
      <c r="I845" s="136">
        <v>0</v>
      </c>
      <c r="J845" s="133">
        <f t="shared" si="13"/>
        <v>1511</v>
      </c>
      <c r="K845" s="135" t="s">
        <v>1228</v>
      </c>
    </row>
    <row r="846" spans="2:11" x14ac:dyDescent="0.25">
      <c r="B846" s="129">
        <v>836</v>
      </c>
      <c r="C846" s="129" t="s">
        <v>159</v>
      </c>
      <c r="D846" s="135" t="s">
        <v>608</v>
      </c>
      <c r="E846" s="135" t="s">
        <v>377</v>
      </c>
      <c r="F846" s="95" t="s">
        <v>1057</v>
      </c>
      <c r="G846" s="136">
        <v>2421</v>
      </c>
      <c r="H846" s="136">
        <v>317</v>
      </c>
      <c r="I846" s="136">
        <v>141</v>
      </c>
      <c r="J846" s="133">
        <f t="shared" si="13"/>
        <v>2879</v>
      </c>
      <c r="K846" s="135" t="s">
        <v>1241</v>
      </c>
    </row>
    <row r="847" spans="2:11" x14ac:dyDescent="0.25">
      <c r="B847" s="129">
        <v>837</v>
      </c>
      <c r="C847" s="129" t="s">
        <v>159</v>
      </c>
      <c r="D847" s="135" t="s">
        <v>217</v>
      </c>
      <c r="E847" s="135" t="s">
        <v>377</v>
      </c>
      <c r="F847" s="95" t="s">
        <v>261</v>
      </c>
      <c r="G847" s="136">
        <v>3306</v>
      </c>
      <c r="H847" s="136">
        <v>570</v>
      </c>
      <c r="I847" s="136">
        <v>0</v>
      </c>
      <c r="J847" s="133">
        <f t="shared" si="13"/>
        <v>3876</v>
      </c>
      <c r="K847" s="135" t="s">
        <v>388</v>
      </c>
    </row>
    <row r="848" spans="2:11" x14ac:dyDescent="0.25">
      <c r="B848" s="129">
        <v>838</v>
      </c>
      <c r="C848" s="129" t="s">
        <v>159</v>
      </c>
      <c r="D848" s="135" t="s">
        <v>218</v>
      </c>
      <c r="E848" s="135" t="s">
        <v>377</v>
      </c>
      <c r="F848" s="95" t="s">
        <v>261</v>
      </c>
      <c r="G848" s="136">
        <v>615</v>
      </c>
      <c r="H848" s="136">
        <v>0</v>
      </c>
      <c r="I848" s="136">
        <v>0</v>
      </c>
      <c r="J848" s="133">
        <f t="shared" si="13"/>
        <v>615</v>
      </c>
      <c r="K848" s="135" t="s">
        <v>390</v>
      </c>
    </row>
    <row r="849" spans="2:11" x14ac:dyDescent="0.25">
      <c r="B849" s="129">
        <v>839</v>
      </c>
      <c r="C849" s="129" t="s">
        <v>159</v>
      </c>
      <c r="D849" s="135" t="s">
        <v>755</v>
      </c>
      <c r="E849" s="135" t="s">
        <v>377</v>
      </c>
      <c r="F849" s="95" t="s">
        <v>1195</v>
      </c>
      <c r="G849" s="136">
        <v>948</v>
      </c>
      <c r="H849" s="136">
        <v>95</v>
      </c>
      <c r="I849" s="136">
        <v>0</v>
      </c>
      <c r="J849" s="133">
        <f t="shared" si="13"/>
        <v>1043</v>
      </c>
      <c r="K849" s="135" t="s">
        <v>1284</v>
      </c>
    </row>
    <row r="850" spans="2:11" x14ac:dyDescent="0.25">
      <c r="B850" s="129">
        <v>840</v>
      </c>
      <c r="C850" s="129" t="s">
        <v>159</v>
      </c>
      <c r="D850" s="135" t="s">
        <v>733</v>
      </c>
      <c r="E850" s="135" t="s">
        <v>377</v>
      </c>
      <c r="F850" s="95" t="s">
        <v>1173</v>
      </c>
      <c r="G850" s="136">
        <v>1348</v>
      </c>
      <c r="H850" s="136">
        <v>110</v>
      </c>
      <c r="I850" s="136">
        <v>68</v>
      </c>
      <c r="J850" s="133">
        <f t="shared" si="13"/>
        <v>1526</v>
      </c>
      <c r="K850" s="135" t="s">
        <v>393</v>
      </c>
    </row>
    <row r="851" spans="2:11" x14ac:dyDescent="0.25">
      <c r="B851" s="129">
        <v>841</v>
      </c>
      <c r="C851" s="129" t="s">
        <v>159</v>
      </c>
      <c r="D851" s="135" t="s">
        <v>219</v>
      </c>
      <c r="E851" s="135" t="s">
        <v>377</v>
      </c>
      <c r="F851" s="95" t="s">
        <v>267</v>
      </c>
      <c r="G851" s="136">
        <v>679</v>
      </c>
      <c r="H851" s="136">
        <v>49</v>
      </c>
      <c r="I851" s="136">
        <v>17</v>
      </c>
      <c r="J851" s="133">
        <f t="shared" si="13"/>
        <v>745</v>
      </c>
      <c r="K851" s="135" t="s">
        <v>395</v>
      </c>
    </row>
    <row r="852" spans="2:11" x14ac:dyDescent="0.25">
      <c r="B852" s="129">
        <v>842</v>
      </c>
      <c r="C852" s="129" t="s">
        <v>159</v>
      </c>
      <c r="D852" s="135" t="s">
        <v>603</v>
      </c>
      <c r="E852" s="135" t="s">
        <v>377</v>
      </c>
      <c r="F852" s="95" t="s">
        <v>1052</v>
      </c>
      <c r="G852" s="136">
        <v>1361</v>
      </c>
      <c r="H852" s="136">
        <v>208</v>
      </c>
      <c r="I852" s="136">
        <v>0</v>
      </c>
      <c r="J852" s="133">
        <f t="shared" si="13"/>
        <v>1569</v>
      </c>
      <c r="K852" s="135" t="s">
        <v>1239</v>
      </c>
    </row>
    <row r="853" spans="2:11" x14ac:dyDescent="0.25">
      <c r="B853" s="129">
        <v>843</v>
      </c>
      <c r="C853" s="129" t="s">
        <v>159</v>
      </c>
      <c r="D853" s="135" t="s">
        <v>604</v>
      </c>
      <c r="E853" s="135" t="s">
        <v>377</v>
      </c>
      <c r="F853" s="95" t="s">
        <v>1053</v>
      </c>
      <c r="G853" s="136">
        <v>1041</v>
      </c>
      <c r="H853" s="136">
        <v>101</v>
      </c>
      <c r="I853" s="136">
        <v>27</v>
      </c>
      <c r="J853" s="133">
        <f t="shared" si="13"/>
        <v>1169</v>
      </c>
      <c r="K853" s="135" t="s">
        <v>1240</v>
      </c>
    </row>
    <row r="854" spans="2:11" x14ac:dyDescent="0.25">
      <c r="B854" s="129">
        <v>844</v>
      </c>
      <c r="C854" s="129" t="s">
        <v>159</v>
      </c>
      <c r="D854" s="135" t="s">
        <v>738</v>
      </c>
      <c r="E854" s="135" t="s">
        <v>377</v>
      </c>
      <c r="F854" s="95" t="s">
        <v>1178</v>
      </c>
      <c r="G854" s="136">
        <v>2306</v>
      </c>
      <c r="H854" s="136">
        <v>290</v>
      </c>
      <c r="I854" s="136">
        <v>116</v>
      </c>
      <c r="J854" s="133">
        <f t="shared" si="13"/>
        <v>2712</v>
      </c>
      <c r="K854" s="135" t="s">
        <v>393</v>
      </c>
    </row>
    <row r="855" spans="2:11" x14ac:dyDescent="0.25">
      <c r="B855" s="129">
        <v>845</v>
      </c>
      <c r="C855" s="129" t="s">
        <v>159</v>
      </c>
      <c r="D855" s="135" t="s">
        <v>670</v>
      </c>
      <c r="E855" s="135" t="s">
        <v>377</v>
      </c>
      <c r="F855" s="95" t="s">
        <v>1112</v>
      </c>
      <c r="G855" s="136">
        <v>1191</v>
      </c>
      <c r="H855" s="136">
        <v>150</v>
      </c>
      <c r="I855" s="136">
        <v>0</v>
      </c>
      <c r="J855" s="133">
        <f t="shared" si="13"/>
        <v>1341</v>
      </c>
      <c r="K855" s="135" t="s">
        <v>388</v>
      </c>
    </row>
    <row r="856" spans="2:11" x14ac:dyDescent="0.25">
      <c r="B856" s="129">
        <v>846</v>
      </c>
      <c r="C856" s="129" t="s">
        <v>159</v>
      </c>
      <c r="D856" s="135" t="s">
        <v>679</v>
      </c>
      <c r="E856" s="135" t="s">
        <v>377</v>
      </c>
      <c r="F856" s="95" t="s">
        <v>1120</v>
      </c>
      <c r="G856" s="136">
        <v>1895</v>
      </c>
      <c r="H856" s="136">
        <v>433</v>
      </c>
      <c r="I856" s="136">
        <v>0</v>
      </c>
      <c r="J856" s="133">
        <f t="shared" si="13"/>
        <v>2328</v>
      </c>
      <c r="K856" s="135" t="s">
        <v>388</v>
      </c>
    </row>
    <row r="857" spans="2:11" x14ac:dyDescent="0.25">
      <c r="B857" s="129">
        <v>847</v>
      </c>
      <c r="C857" s="129" t="s">
        <v>159</v>
      </c>
      <c r="D857" s="135" t="s">
        <v>631</v>
      </c>
      <c r="E857" s="135" t="s">
        <v>377</v>
      </c>
      <c r="F857" s="95" t="s">
        <v>1080</v>
      </c>
      <c r="G857" s="136">
        <v>1910</v>
      </c>
      <c r="H857" s="136">
        <v>487</v>
      </c>
      <c r="I857" s="136">
        <v>10</v>
      </c>
      <c r="J857" s="133">
        <f t="shared" si="13"/>
        <v>2407</v>
      </c>
      <c r="K857" s="135" t="s">
        <v>1252</v>
      </c>
    </row>
    <row r="858" spans="2:11" x14ac:dyDescent="0.25">
      <c r="B858" s="129">
        <v>848</v>
      </c>
      <c r="C858" s="129" t="s">
        <v>159</v>
      </c>
      <c r="D858" s="135" t="s">
        <v>220</v>
      </c>
      <c r="E858" s="135" t="s">
        <v>377</v>
      </c>
      <c r="F858" s="95" t="s">
        <v>268</v>
      </c>
      <c r="G858" s="136">
        <v>1087</v>
      </c>
      <c r="H858" s="136">
        <v>126</v>
      </c>
      <c r="I858" s="136">
        <v>0</v>
      </c>
      <c r="J858" s="133">
        <f t="shared" si="13"/>
        <v>1213</v>
      </c>
      <c r="K858" s="135" t="s">
        <v>388</v>
      </c>
    </row>
    <row r="859" spans="2:11" x14ac:dyDescent="0.25">
      <c r="B859" s="129">
        <v>849</v>
      </c>
      <c r="C859" s="129" t="s">
        <v>159</v>
      </c>
      <c r="D859" s="135" t="s">
        <v>419</v>
      </c>
      <c r="E859" s="135" t="s">
        <v>377</v>
      </c>
      <c r="F859" s="95" t="s">
        <v>479</v>
      </c>
      <c r="G859" s="136">
        <v>705</v>
      </c>
      <c r="H859" s="136">
        <v>102</v>
      </c>
      <c r="I859" s="136">
        <v>0</v>
      </c>
      <c r="J859" s="133">
        <f t="shared" si="13"/>
        <v>807</v>
      </c>
      <c r="K859" s="135" t="s">
        <v>508</v>
      </c>
    </row>
    <row r="860" spans="2:11" x14ac:dyDescent="0.25">
      <c r="B860" s="129">
        <v>850</v>
      </c>
      <c r="C860" s="129" t="s">
        <v>159</v>
      </c>
      <c r="D860" s="135" t="s">
        <v>665</v>
      </c>
      <c r="E860" s="135" t="s">
        <v>377</v>
      </c>
      <c r="F860" s="95" t="s">
        <v>1107</v>
      </c>
      <c r="G860" s="136">
        <v>860</v>
      </c>
      <c r="H860" s="136">
        <v>76</v>
      </c>
      <c r="I860" s="136">
        <v>0</v>
      </c>
      <c r="J860" s="133">
        <f t="shared" si="13"/>
        <v>936</v>
      </c>
      <c r="K860" s="135" t="s">
        <v>388</v>
      </c>
    </row>
    <row r="861" spans="2:11" x14ac:dyDescent="0.25">
      <c r="B861" s="129">
        <v>851</v>
      </c>
      <c r="C861" s="129" t="s">
        <v>159</v>
      </c>
      <c r="D861" s="135" t="s">
        <v>642</v>
      </c>
      <c r="E861" s="135" t="s">
        <v>377</v>
      </c>
      <c r="F861" s="95" t="s">
        <v>1085</v>
      </c>
      <c r="G861" s="136">
        <v>649</v>
      </c>
      <c r="H861" s="136">
        <v>45</v>
      </c>
      <c r="I861" s="136">
        <v>6</v>
      </c>
      <c r="J861" s="133">
        <f t="shared" si="13"/>
        <v>700</v>
      </c>
      <c r="K861" s="135" t="s">
        <v>392</v>
      </c>
    </row>
    <row r="862" spans="2:11" x14ac:dyDescent="0.25">
      <c r="B862" s="129">
        <v>852</v>
      </c>
      <c r="C862" s="129" t="s">
        <v>159</v>
      </c>
      <c r="D862" s="135" t="s">
        <v>762</v>
      </c>
      <c r="E862" s="135" t="s">
        <v>377</v>
      </c>
      <c r="F862" s="95" t="s">
        <v>1202</v>
      </c>
      <c r="G862" s="136">
        <v>854</v>
      </c>
      <c r="H862" s="136">
        <v>75</v>
      </c>
      <c r="I862" s="136">
        <v>8</v>
      </c>
      <c r="J862" s="133">
        <f t="shared" si="13"/>
        <v>937</v>
      </c>
      <c r="K862" s="135" t="s">
        <v>388</v>
      </c>
    </row>
    <row r="863" spans="2:11" x14ac:dyDescent="0.25">
      <c r="B863" s="129">
        <v>853</v>
      </c>
      <c r="C863" s="129" t="s">
        <v>159</v>
      </c>
      <c r="D863" s="135" t="s">
        <v>674</v>
      </c>
      <c r="E863" s="135" t="s">
        <v>377</v>
      </c>
      <c r="F863" s="95" t="s">
        <v>1104</v>
      </c>
      <c r="G863" s="136">
        <v>1463</v>
      </c>
      <c r="H863" s="136">
        <v>236</v>
      </c>
      <c r="I863" s="136">
        <v>0</v>
      </c>
      <c r="J863" s="133">
        <f t="shared" si="13"/>
        <v>1699</v>
      </c>
      <c r="K863" s="135" t="s">
        <v>388</v>
      </c>
    </row>
    <row r="864" spans="2:11" x14ac:dyDescent="0.25">
      <c r="B864" s="129">
        <v>854</v>
      </c>
      <c r="C864" s="129" t="s">
        <v>159</v>
      </c>
      <c r="D864" s="135" t="s">
        <v>680</v>
      </c>
      <c r="E864" s="135" t="s">
        <v>377</v>
      </c>
      <c r="F864" s="95" t="s">
        <v>1121</v>
      </c>
      <c r="G864" s="136">
        <v>1893</v>
      </c>
      <c r="H864" s="136">
        <v>437</v>
      </c>
      <c r="I864" s="136">
        <v>11</v>
      </c>
      <c r="J864" s="133">
        <f t="shared" si="13"/>
        <v>2341</v>
      </c>
      <c r="K864" s="135" t="s">
        <v>388</v>
      </c>
    </row>
    <row r="865" spans="2:11" x14ac:dyDescent="0.25">
      <c r="B865" s="129">
        <v>855</v>
      </c>
      <c r="C865" s="129" t="s">
        <v>159</v>
      </c>
      <c r="D865" s="135" t="s">
        <v>662</v>
      </c>
      <c r="E865" s="135" t="s">
        <v>377</v>
      </c>
      <c r="F865" s="95" t="s">
        <v>1104</v>
      </c>
      <c r="G865" s="136">
        <v>727</v>
      </c>
      <c r="H865" s="136">
        <v>58</v>
      </c>
      <c r="I865" s="136">
        <v>1</v>
      </c>
      <c r="J865" s="133">
        <f t="shared" si="13"/>
        <v>786</v>
      </c>
      <c r="K865" s="135" t="s">
        <v>388</v>
      </c>
    </row>
    <row r="866" spans="2:11" x14ac:dyDescent="0.25">
      <c r="B866" s="129">
        <v>856</v>
      </c>
      <c r="C866" s="129" t="s">
        <v>159</v>
      </c>
      <c r="D866" s="135" t="s">
        <v>664</v>
      </c>
      <c r="E866" s="135" t="s">
        <v>377</v>
      </c>
      <c r="F866" s="95" t="s">
        <v>1106</v>
      </c>
      <c r="G866" s="136">
        <v>766</v>
      </c>
      <c r="H866" s="136">
        <v>61</v>
      </c>
      <c r="I866" s="136">
        <v>21</v>
      </c>
      <c r="J866" s="133">
        <f t="shared" si="13"/>
        <v>848</v>
      </c>
      <c r="K866" s="135" t="s">
        <v>388</v>
      </c>
    </row>
    <row r="867" spans="2:11" x14ac:dyDescent="0.25">
      <c r="B867" s="129">
        <v>857</v>
      </c>
      <c r="C867" s="129" t="s">
        <v>159</v>
      </c>
      <c r="D867" s="135" t="s">
        <v>743</v>
      </c>
      <c r="E867" s="135" t="s">
        <v>377</v>
      </c>
      <c r="F867" s="95" t="s">
        <v>1183</v>
      </c>
      <c r="G867" s="136">
        <v>1070</v>
      </c>
      <c r="H867" s="136">
        <v>135</v>
      </c>
      <c r="I867" s="136">
        <v>0</v>
      </c>
      <c r="J867" s="133">
        <f t="shared" si="13"/>
        <v>1205</v>
      </c>
      <c r="K867" s="135" t="s">
        <v>393</v>
      </c>
    </row>
    <row r="868" spans="2:11" x14ac:dyDescent="0.25">
      <c r="B868" s="129">
        <v>858</v>
      </c>
      <c r="C868" s="129" t="s">
        <v>159</v>
      </c>
      <c r="D868" s="135" t="s">
        <v>667</v>
      </c>
      <c r="E868" s="135" t="s">
        <v>377</v>
      </c>
      <c r="F868" s="95" t="s">
        <v>1109</v>
      </c>
      <c r="G868" s="136">
        <v>1016</v>
      </c>
      <c r="H868" s="136">
        <v>106</v>
      </c>
      <c r="I868" s="136">
        <v>0</v>
      </c>
      <c r="J868" s="133">
        <f t="shared" si="13"/>
        <v>1122</v>
      </c>
      <c r="K868" s="135" t="s">
        <v>388</v>
      </c>
    </row>
    <row r="869" spans="2:11" x14ac:dyDescent="0.25">
      <c r="B869" s="129">
        <v>859</v>
      </c>
      <c r="C869" s="129" t="s">
        <v>159</v>
      </c>
      <c r="D869" s="135" t="s">
        <v>647</v>
      </c>
      <c r="E869" s="135" t="s">
        <v>377</v>
      </c>
      <c r="F869" s="95" t="s">
        <v>1090</v>
      </c>
      <c r="G869" s="136">
        <v>1008</v>
      </c>
      <c r="H869" s="136">
        <v>118</v>
      </c>
      <c r="I869" s="136">
        <v>17</v>
      </c>
      <c r="J869" s="133">
        <f t="shared" si="13"/>
        <v>1143</v>
      </c>
      <c r="K869" s="135" t="s">
        <v>1256</v>
      </c>
    </row>
    <row r="870" spans="2:11" x14ac:dyDescent="0.25">
      <c r="B870" s="129">
        <v>860</v>
      </c>
      <c r="C870" s="129" t="s">
        <v>159</v>
      </c>
      <c r="D870" s="135" t="s">
        <v>678</v>
      </c>
      <c r="E870" s="135" t="s">
        <v>377</v>
      </c>
      <c r="F870" s="95" t="s">
        <v>1119</v>
      </c>
      <c r="G870" s="136">
        <v>1705</v>
      </c>
      <c r="H870" s="136">
        <v>216</v>
      </c>
      <c r="I870" s="136">
        <v>63</v>
      </c>
      <c r="J870" s="133">
        <f t="shared" si="13"/>
        <v>1984</v>
      </c>
      <c r="K870" s="135" t="s">
        <v>388</v>
      </c>
    </row>
    <row r="871" spans="2:11" x14ac:dyDescent="0.25">
      <c r="B871" s="129">
        <v>861</v>
      </c>
      <c r="C871" s="129" t="s">
        <v>159</v>
      </c>
      <c r="D871" s="135" t="s">
        <v>558</v>
      </c>
      <c r="E871" s="135" t="s">
        <v>377</v>
      </c>
      <c r="F871" s="95" t="s">
        <v>1007</v>
      </c>
      <c r="G871" s="136">
        <v>480</v>
      </c>
      <c r="H871" s="136">
        <v>25</v>
      </c>
      <c r="I871" s="136">
        <v>18</v>
      </c>
      <c r="J871" s="133">
        <f t="shared" si="13"/>
        <v>523</v>
      </c>
      <c r="K871" s="135" t="s">
        <v>1217</v>
      </c>
    </row>
    <row r="872" spans="2:11" x14ac:dyDescent="0.25">
      <c r="B872" s="129">
        <v>862</v>
      </c>
      <c r="C872" s="129" t="s">
        <v>159</v>
      </c>
      <c r="D872" s="135" t="s">
        <v>722</v>
      </c>
      <c r="E872" s="135" t="s">
        <v>377</v>
      </c>
      <c r="F872" s="95" t="s">
        <v>1162</v>
      </c>
      <c r="G872" s="136">
        <v>3318</v>
      </c>
      <c r="H872" s="136">
        <v>542</v>
      </c>
      <c r="I872" s="136">
        <v>143</v>
      </c>
      <c r="J872" s="133">
        <f t="shared" si="13"/>
        <v>4003</v>
      </c>
      <c r="K872" s="135" t="s">
        <v>1275</v>
      </c>
    </row>
    <row r="873" spans="2:11" x14ac:dyDescent="0.25">
      <c r="B873" s="129">
        <v>863</v>
      </c>
      <c r="C873" s="129" t="s">
        <v>159</v>
      </c>
      <c r="D873" s="135" t="s">
        <v>606</v>
      </c>
      <c r="E873" s="135" t="s">
        <v>377</v>
      </c>
      <c r="F873" s="95" t="s">
        <v>1055</v>
      </c>
      <c r="G873" s="136">
        <v>1922</v>
      </c>
      <c r="H873" s="136">
        <v>689</v>
      </c>
      <c r="I873" s="136">
        <v>30</v>
      </c>
      <c r="J873" s="133">
        <f t="shared" si="13"/>
        <v>2641</v>
      </c>
      <c r="K873" s="135" t="s">
        <v>402</v>
      </c>
    </row>
    <row r="874" spans="2:11" x14ac:dyDescent="0.25">
      <c r="B874" s="129">
        <v>864</v>
      </c>
      <c r="C874" s="129" t="s">
        <v>159</v>
      </c>
      <c r="D874" s="135" t="s">
        <v>435</v>
      </c>
      <c r="E874" s="135" t="s">
        <v>377</v>
      </c>
      <c r="F874" s="95" t="s">
        <v>495</v>
      </c>
      <c r="G874" s="136">
        <v>1154</v>
      </c>
      <c r="H874" s="136">
        <v>205</v>
      </c>
      <c r="I874" s="136">
        <v>37</v>
      </c>
      <c r="J874" s="133">
        <f t="shared" si="13"/>
        <v>1396</v>
      </c>
      <c r="K874" s="135" t="s">
        <v>382</v>
      </c>
    </row>
    <row r="875" spans="2:11" x14ac:dyDescent="0.25">
      <c r="B875" s="129">
        <v>865</v>
      </c>
      <c r="C875" s="129" t="s">
        <v>159</v>
      </c>
      <c r="D875" s="135" t="s">
        <v>686</v>
      </c>
      <c r="E875" s="135" t="s">
        <v>377</v>
      </c>
      <c r="F875" s="95" t="s">
        <v>1127</v>
      </c>
      <c r="G875" s="136">
        <v>2684</v>
      </c>
      <c r="H875" s="136">
        <v>490</v>
      </c>
      <c r="I875" s="136">
        <v>29</v>
      </c>
      <c r="J875" s="133">
        <f t="shared" si="13"/>
        <v>3203</v>
      </c>
      <c r="K875" s="135" t="s">
        <v>388</v>
      </c>
    </row>
    <row r="876" spans="2:11" x14ac:dyDescent="0.25">
      <c r="B876" s="129">
        <v>866</v>
      </c>
      <c r="C876" s="129" t="s">
        <v>159</v>
      </c>
      <c r="D876" s="135" t="s">
        <v>749</v>
      </c>
      <c r="E876" s="135" t="s">
        <v>377</v>
      </c>
      <c r="F876" s="95" t="s">
        <v>1189</v>
      </c>
      <c r="G876" s="136">
        <v>729</v>
      </c>
      <c r="H876" s="136">
        <v>34</v>
      </c>
      <c r="I876" s="136">
        <v>37</v>
      </c>
      <c r="J876" s="133">
        <f t="shared" si="13"/>
        <v>800</v>
      </c>
      <c r="K876" s="135" t="s">
        <v>1280</v>
      </c>
    </row>
    <row r="877" spans="2:11" x14ac:dyDescent="0.25">
      <c r="B877" s="129">
        <v>867</v>
      </c>
      <c r="C877" s="129" t="s">
        <v>159</v>
      </c>
      <c r="D877" s="135" t="s">
        <v>221</v>
      </c>
      <c r="E877" s="135" t="s">
        <v>377</v>
      </c>
      <c r="F877" s="95" t="s">
        <v>269</v>
      </c>
      <c r="G877" s="136">
        <v>727</v>
      </c>
      <c r="H877" s="136">
        <v>53</v>
      </c>
      <c r="I877" s="136">
        <v>0</v>
      </c>
      <c r="J877" s="133">
        <f t="shared" si="13"/>
        <v>780</v>
      </c>
      <c r="K877" s="135" t="s">
        <v>388</v>
      </c>
    </row>
    <row r="878" spans="2:11" x14ac:dyDescent="0.25">
      <c r="B878" s="129">
        <v>868</v>
      </c>
      <c r="C878" s="129" t="s">
        <v>159</v>
      </c>
      <c r="D878" s="135" t="s">
        <v>752</v>
      </c>
      <c r="E878" s="135" t="s">
        <v>377</v>
      </c>
      <c r="F878" s="95" t="s">
        <v>1192</v>
      </c>
      <c r="G878" s="136">
        <v>379</v>
      </c>
      <c r="H878" s="136">
        <v>19</v>
      </c>
      <c r="I878" s="136">
        <v>0</v>
      </c>
      <c r="J878" s="133">
        <f t="shared" si="13"/>
        <v>398</v>
      </c>
      <c r="K878" s="135" t="s">
        <v>1283</v>
      </c>
    </row>
    <row r="879" spans="2:11" x14ac:dyDescent="0.25">
      <c r="B879" s="129">
        <v>869</v>
      </c>
      <c r="C879" s="129" t="s">
        <v>159</v>
      </c>
      <c r="D879" s="135" t="s">
        <v>675</v>
      </c>
      <c r="E879" s="135" t="s">
        <v>377</v>
      </c>
      <c r="F879" s="95" t="s">
        <v>1116</v>
      </c>
      <c r="G879" s="136">
        <v>1477</v>
      </c>
      <c r="H879" s="136">
        <v>235</v>
      </c>
      <c r="I879" s="136">
        <v>8</v>
      </c>
      <c r="J879" s="133">
        <f t="shared" si="13"/>
        <v>1720</v>
      </c>
      <c r="K879" s="135" t="s">
        <v>388</v>
      </c>
    </row>
    <row r="880" spans="2:11" x14ac:dyDescent="0.25">
      <c r="B880" s="129">
        <v>870</v>
      </c>
      <c r="C880" s="129" t="s">
        <v>159</v>
      </c>
      <c r="D880" s="135" t="s">
        <v>420</v>
      </c>
      <c r="E880" s="135" t="s">
        <v>377</v>
      </c>
      <c r="F880" s="95" t="s">
        <v>480</v>
      </c>
      <c r="G880" s="136">
        <v>866</v>
      </c>
      <c r="H880" s="136">
        <v>124</v>
      </c>
      <c r="I880" s="136">
        <v>21</v>
      </c>
      <c r="J880" s="133">
        <f t="shared" si="13"/>
        <v>1011</v>
      </c>
      <c r="K880" s="135" t="s">
        <v>508</v>
      </c>
    </row>
    <row r="881" spans="2:11" x14ac:dyDescent="0.25">
      <c r="B881" s="129">
        <v>871</v>
      </c>
      <c r="C881" s="129" t="s">
        <v>159</v>
      </c>
      <c r="D881" s="135" t="s">
        <v>630</v>
      </c>
      <c r="E881" s="135" t="s">
        <v>377</v>
      </c>
      <c r="F881" s="95" t="s">
        <v>1079</v>
      </c>
      <c r="G881" s="136">
        <v>1214</v>
      </c>
      <c r="H881" s="136">
        <v>159</v>
      </c>
      <c r="I881" s="136">
        <v>12</v>
      </c>
      <c r="J881" s="133">
        <f t="shared" si="13"/>
        <v>1385</v>
      </c>
      <c r="K881" s="135" t="s">
        <v>1251</v>
      </c>
    </row>
    <row r="882" spans="2:11" x14ac:dyDescent="0.25">
      <c r="B882" s="129">
        <v>872</v>
      </c>
      <c r="C882" s="129" t="s">
        <v>159</v>
      </c>
      <c r="D882" s="135" t="s">
        <v>763</v>
      </c>
      <c r="E882" s="135" t="s">
        <v>377</v>
      </c>
      <c r="F882" s="95" t="s">
        <v>1203</v>
      </c>
      <c r="G882" s="136">
        <v>734</v>
      </c>
      <c r="H882" s="136">
        <v>56</v>
      </c>
      <c r="I882" s="136">
        <v>2</v>
      </c>
      <c r="J882" s="133">
        <f t="shared" si="13"/>
        <v>792</v>
      </c>
      <c r="K882" s="135" t="s">
        <v>388</v>
      </c>
    </row>
    <row r="883" spans="2:11" x14ac:dyDescent="0.25">
      <c r="B883" s="129">
        <v>873</v>
      </c>
      <c r="C883" s="129" t="s">
        <v>159</v>
      </c>
      <c r="D883" s="135" t="s">
        <v>735</v>
      </c>
      <c r="E883" s="135" t="s">
        <v>377</v>
      </c>
      <c r="F883" s="95" t="s">
        <v>1175</v>
      </c>
      <c r="G883" s="136">
        <v>1433</v>
      </c>
      <c r="H883" s="136">
        <v>290</v>
      </c>
      <c r="I883" s="136">
        <v>5</v>
      </c>
      <c r="J883" s="133">
        <f t="shared" si="13"/>
        <v>1728</v>
      </c>
      <c r="K883" s="135" t="s">
        <v>393</v>
      </c>
    </row>
    <row r="884" spans="2:11" x14ac:dyDescent="0.25">
      <c r="B884" s="129">
        <v>874</v>
      </c>
      <c r="C884" s="129" t="s">
        <v>159</v>
      </c>
      <c r="D884" s="135" t="s">
        <v>681</v>
      </c>
      <c r="E884" s="135" t="s">
        <v>377</v>
      </c>
      <c r="F884" s="95" t="s">
        <v>1122</v>
      </c>
      <c r="G884" s="136">
        <v>1978</v>
      </c>
      <c r="H884" s="136">
        <v>479</v>
      </c>
      <c r="I884" s="136">
        <v>30</v>
      </c>
      <c r="J884" s="133">
        <f t="shared" si="13"/>
        <v>2487</v>
      </c>
      <c r="K884" s="135" t="s">
        <v>388</v>
      </c>
    </row>
    <row r="885" spans="2:11" x14ac:dyDescent="0.25">
      <c r="B885" s="129">
        <v>875</v>
      </c>
      <c r="C885" s="129" t="s">
        <v>159</v>
      </c>
      <c r="D885" s="135" t="s">
        <v>684</v>
      </c>
      <c r="E885" s="135" t="s">
        <v>377</v>
      </c>
      <c r="F885" s="95" t="s">
        <v>1125</v>
      </c>
      <c r="G885" s="136">
        <v>2101</v>
      </c>
      <c r="H885" s="136">
        <v>593</v>
      </c>
      <c r="I885" s="136">
        <v>11</v>
      </c>
      <c r="J885" s="133">
        <f t="shared" si="13"/>
        <v>2705</v>
      </c>
      <c r="K885" s="135" t="s">
        <v>388</v>
      </c>
    </row>
    <row r="886" spans="2:11" x14ac:dyDescent="0.25">
      <c r="B886" s="129">
        <v>876</v>
      </c>
      <c r="C886" s="129" t="s">
        <v>159</v>
      </c>
      <c r="D886" s="135" t="s">
        <v>744</v>
      </c>
      <c r="E886" s="135" t="s">
        <v>377</v>
      </c>
      <c r="F886" s="95" t="s">
        <v>1184</v>
      </c>
      <c r="G886" s="136">
        <v>1081</v>
      </c>
      <c r="H886" s="136">
        <v>136</v>
      </c>
      <c r="I886" s="136">
        <v>0</v>
      </c>
      <c r="J886" s="133">
        <f t="shared" si="13"/>
        <v>1217</v>
      </c>
      <c r="K886" s="135" t="s">
        <v>393</v>
      </c>
    </row>
    <row r="887" spans="2:11" x14ac:dyDescent="0.25">
      <c r="B887" s="129">
        <v>877</v>
      </c>
      <c r="C887" s="129" t="s">
        <v>159</v>
      </c>
      <c r="D887" s="135" t="s">
        <v>748</v>
      </c>
      <c r="E887" s="135" t="s">
        <v>377</v>
      </c>
      <c r="F887" s="95" t="s">
        <v>1188</v>
      </c>
      <c r="G887" s="136">
        <v>1266</v>
      </c>
      <c r="H887" s="136">
        <v>166</v>
      </c>
      <c r="I887" s="136">
        <v>25</v>
      </c>
      <c r="J887" s="133">
        <f t="shared" si="13"/>
        <v>1457</v>
      </c>
      <c r="K887" s="135" t="s">
        <v>393</v>
      </c>
    </row>
    <row r="888" spans="2:11" x14ac:dyDescent="0.25">
      <c r="B888" s="129">
        <v>878</v>
      </c>
      <c r="C888" s="129" t="s">
        <v>159</v>
      </c>
      <c r="D888" s="135" t="s">
        <v>574</v>
      </c>
      <c r="E888" s="135" t="s">
        <v>377</v>
      </c>
      <c r="F888" s="95" t="s">
        <v>1023</v>
      </c>
      <c r="G888" s="136">
        <v>999</v>
      </c>
      <c r="H888" s="136">
        <v>119</v>
      </c>
      <c r="I888" s="136">
        <v>31</v>
      </c>
      <c r="J888" s="133">
        <f t="shared" si="13"/>
        <v>1149</v>
      </c>
      <c r="K888" s="135" t="s">
        <v>1224</v>
      </c>
    </row>
    <row r="889" spans="2:11" x14ac:dyDescent="0.25">
      <c r="B889" s="129">
        <v>879</v>
      </c>
      <c r="C889" s="129" t="s">
        <v>159</v>
      </c>
      <c r="D889" s="135" t="s">
        <v>589</v>
      </c>
      <c r="E889" s="135" t="s">
        <v>377</v>
      </c>
      <c r="F889" s="95" t="s">
        <v>1038</v>
      </c>
      <c r="G889" s="136">
        <v>161</v>
      </c>
      <c r="H889" s="136">
        <v>55</v>
      </c>
      <c r="I889" s="136">
        <v>7</v>
      </c>
      <c r="J889" s="133">
        <f t="shared" si="13"/>
        <v>223</v>
      </c>
      <c r="K889" s="135" t="s">
        <v>1234</v>
      </c>
    </row>
    <row r="890" spans="2:11" x14ac:dyDescent="0.25">
      <c r="B890" s="129">
        <v>880</v>
      </c>
      <c r="C890" s="129" t="s">
        <v>159</v>
      </c>
      <c r="D890" s="135" t="s">
        <v>673</v>
      </c>
      <c r="E890" s="135" t="s">
        <v>377</v>
      </c>
      <c r="F890" s="95" t="s">
        <v>1115</v>
      </c>
      <c r="G890" s="136">
        <v>1491</v>
      </c>
      <c r="H890" s="136">
        <v>87</v>
      </c>
      <c r="I890" s="136">
        <v>84</v>
      </c>
      <c r="J890" s="133">
        <f t="shared" si="13"/>
        <v>1662</v>
      </c>
      <c r="K890" s="135" t="s">
        <v>388</v>
      </c>
    </row>
    <row r="891" spans="2:11" x14ac:dyDescent="0.25">
      <c r="B891" s="129">
        <v>881</v>
      </c>
      <c r="C891" s="129" t="s">
        <v>159</v>
      </c>
      <c r="D891" s="135" t="s">
        <v>671</v>
      </c>
      <c r="E891" s="135" t="s">
        <v>377</v>
      </c>
      <c r="F891" s="95" t="s">
        <v>1113</v>
      </c>
      <c r="G891" s="136">
        <v>1352</v>
      </c>
      <c r="H891" s="136">
        <v>196</v>
      </c>
      <c r="I891" s="136">
        <v>0</v>
      </c>
      <c r="J891" s="133">
        <f t="shared" si="13"/>
        <v>1548</v>
      </c>
      <c r="K891" s="135" t="s">
        <v>388</v>
      </c>
    </row>
    <row r="892" spans="2:11" x14ac:dyDescent="0.25">
      <c r="B892" s="129">
        <v>882</v>
      </c>
      <c r="C892" s="129" t="s">
        <v>159</v>
      </c>
      <c r="D892" s="135" t="s">
        <v>626</v>
      </c>
      <c r="E892" s="135" t="s">
        <v>377</v>
      </c>
      <c r="F892" s="95" t="s">
        <v>1075</v>
      </c>
      <c r="G892" s="136">
        <v>2068</v>
      </c>
      <c r="H892" s="136">
        <v>140</v>
      </c>
      <c r="I892" s="136">
        <v>25</v>
      </c>
      <c r="J892" s="133">
        <f t="shared" si="13"/>
        <v>2233</v>
      </c>
      <c r="K892" s="135" t="s">
        <v>1249</v>
      </c>
    </row>
    <row r="893" spans="2:11" x14ac:dyDescent="0.25">
      <c r="B893" s="129">
        <v>883</v>
      </c>
      <c r="C893" s="129" t="s">
        <v>159</v>
      </c>
      <c r="D893" s="135" t="s">
        <v>731</v>
      </c>
      <c r="E893" s="135" t="s">
        <v>377</v>
      </c>
      <c r="F893" s="95" t="s">
        <v>1171</v>
      </c>
      <c r="G893" s="136">
        <v>1766</v>
      </c>
      <c r="H893" s="136">
        <v>477</v>
      </c>
      <c r="I893" s="136">
        <v>3</v>
      </c>
      <c r="J893" s="133">
        <f t="shared" si="13"/>
        <v>2246</v>
      </c>
      <c r="K893" s="135" t="s">
        <v>1279</v>
      </c>
    </row>
    <row r="894" spans="2:11" x14ac:dyDescent="0.25">
      <c r="B894" s="129">
        <v>884</v>
      </c>
      <c r="C894" s="129" t="s">
        <v>159</v>
      </c>
      <c r="D894" s="135" t="s">
        <v>676</v>
      </c>
      <c r="E894" s="135" t="s">
        <v>377</v>
      </c>
      <c r="F894" s="95" t="s">
        <v>1117</v>
      </c>
      <c r="G894" s="136">
        <v>1525</v>
      </c>
      <c r="H894" s="136">
        <v>230</v>
      </c>
      <c r="I894" s="136">
        <v>41</v>
      </c>
      <c r="J894" s="133">
        <f t="shared" si="13"/>
        <v>1796</v>
      </c>
      <c r="K894" s="135" t="s">
        <v>388</v>
      </c>
    </row>
    <row r="895" spans="2:11" x14ac:dyDescent="0.25">
      <c r="B895" s="129">
        <v>885</v>
      </c>
      <c r="C895" s="129" t="s">
        <v>159</v>
      </c>
      <c r="D895" s="135" t="s">
        <v>745</v>
      </c>
      <c r="E895" s="135" t="s">
        <v>377</v>
      </c>
      <c r="F895" s="95" t="s">
        <v>1185</v>
      </c>
      <c r="G895" s="136">
        <v>1079</v>
      </c>
      <c r="H895" s="136">
        <v>138</v>
      </c>
      <c r="I895" s="136">
        <v>0</v>
      </c>
      <c r="J895" s="133">
        <f t="shared" si="13"/>
        <v>1217</v>
      </c>
      <c r="K895" s="135" t="s">
        <v>393</v>
      </c>
    </row>
    <row r="896" spans="2:11" x14ac:dyDescent="0.25">
      <c r="B896" s="129">
        <v>886</v>
      </c>
      <c r="C896" s="129" t="s">
        <v>159</v>
      </c>
      <c r="D896" s="135" t="s">
        <v>685</v>
      </c>
      <c r="E896" s="135" t="s">
        <v>377</v>
      </c>
      <c r="F896" s="95" t="s">
        <v>1126</v>
      </c>
      <c r="G896" s="136">
        <v>2350</v>
      </c>
      <c r="H896" s="136">
        <v>232</v>
      </c>
      <c r="I896" s="136">
        <v>133</v>
      </c>
      <c r="J896" s="133">
        <f t="shared" si="13"/>
        <v>2715</v>
      </c>
      <c r="K896" s="135" t="s">
        <v>388</v>
      </c>
    </row>
    <row r="897" spans="2:11" x14ac:dyDescent="0.25">
      <c r="B897" s="129">
        <v>887</v>
      </c>
      <c r="C897" s="129" t="s">
        <v>159</v>
      </c>
      <c r="D897" s="135" t="s">
        <v>607</v>
      </c>
      <c r="E897" s="135" t="s">
        <v>377</v>
      </c>
      <c r="F897" s="95" t="s">
        <v>1056</v>
      </c>
      <c r="G897" s="136">
        <v>3947</v>
      </c>
      <c r="H897" s="136">
        <v>254</v>
      </c>
      <c r="I897" s="136">
        <v>205</v>
      </c>
      <c r="J897" s="133">
        <f t="shared" si="13"/>
        <v>4406</v>
      </c>
      <c r="K897" s="135" t="s">
        <v>402</v>
      </c>
    </row>
    <row r="898" spans="2:11" x14ac:dyDescent="0.25">
      <c r="B898" s="129">
        <v>888</v>
      </c>
      <c r="C898" s="129" t="s">
        <v>159</v>
      </c>
      <c r="D898" s="135" t="s">
        <v>672</v>
      </c>
      <c r="E898" s="135" t="s">
        <v>377</v>
      </c>
      <c r="F898" s="95" t="s">
        <v>1114</v>
      </c>
      <c r="G898" s="136">
        <v>1437</v>
      </c>
      <c r="H898" s="136">
        <v>163</v>
      </c>
      <c r="I898" s="136">
        <v>49</v>
      </c>
      <c r="J898" s="133">
        <f t="shared" si="13"/>
        <v>1649</v>
      </c>
      <c r="K898" s="135" t="s">
        <v>388</v>
      </c>
    </row>
    <row r="899" spans="2:11" x14ac:dyDescent="0.25">
      <c r="B899" s="129">
        <v>889</v>
      </c>
      <c r="C899" s="129" t="s">
        <v>159</v>
      </c>
      <c r="D899" s="135" t="s">
        <v>546</v>
      </c>
      <c r="E899" s="135" t="s">
        <v>377</v>
      </c>
      <c r="F899" s="95" t="s">
        <v>995</v>
      </c>
      <c r="G899" s="136">
        <v>871</v>
      </c>
      <c r="H899" s="136">
        <v>70</v>
      </c>
      <c r="I899" s="136">
        <v>1</v>
      </c>
      <c r="J899" s="133">
        <f t="shared" si="13"/>
        <v>942</v>
      </c>
      <c r="K899" s="135" t="s">
        <v>1209</v>
      </c>
    </row>
    <row r="900" spans="2:11" x14ac:dyDescent="0.25">
      <c r="B900" s="129">
        <v>890</v>
      </c>
      <c r="C900" s="129" t="s">
        <v>159</v>
      </c>
      <c r="D900" s="135" t="s">
        <v>644</v>
      </c>
      <c r="E900" s="135" t="s">
        <v>377</v>
      </c>
      <c r="F900" s="95" t="s">
        <v>1087</v>
      </c>
      <c r="G900" s="136">
        <v>103</v>
      </c>
      <c r="H900" s="136">
        <v>7</v>
      </c>
      <c r="I900" s="136">
        <v>0</v>
      </c>
      <c r="J900" s="133">
        <f t="shared" si="13"/>
        <v>110</v>
      </c>
      <c r="K900" s="135" t="s">
        <v>1254</v>
      </c>
    </row>
    <row r="901" spans="2:11" x14ac:dyDescent="0.25">
      <c r="B901" s="129">
        <v>891</v>
      </c>
      <c r="C901" s="129" t="s">
        <v>159</v>
      </c>
      <c r="D901" s="135" t="s">
        <v>651</v>
      </c>
      <c r="E901" s="135" t="s">
        <v>377</v>
      </c>
      <c r="F901" s="95" t="s">
        <v>1094</v>
      </c>
      <c r="G901" s="136">
        <v>249</v>
      </c>
      <c r="H901" s="136">
        <v>6</v>
      </c>
      <c r="I901" s="136">
        <v>0</v>
      </c>
      <c r="J901" s="133">
        <f t="shared" si="13"/>
        <v>255</v>
      </c>
      <c r="K901" s="135" t="s">
        <v>1204</v>
      </c>
    </row>
    <row r="902" spans="2:11" x14ac:dyDescent="0.25">
      <c r="B902" s="129">
        <v>892</v>
      </c>
      <c r="C902" s="129" t="s">
        <v>159</v>
      </c>
      <c r="D902" s="135" t="s">
        <v>652</v>
      </c>
      <c r="E902" s="135" t="s">
        <v>377</v>
      </c>
      <c r="F902" s="95" t="s">
        <v>1094</v>
      </c>
      <c r="G902" s="136">
        <v>268</v>
      </c>
      <c r="H902" s="136">
        <v>6</v>
      </c>
      <c r="I902" s="136">
        <v>3</v>
      </c>
      <c r="J902" s="133">
        <f t="shared" si="13"/>
        <v>277</v>
      </c>
      <c r="K902" s="135" t="s">
        <v>1217</v>
      </c>
    </row>
    <row r="903" spans="2:11" x14ac:dyDescent="0.25">
      <c r="B903" s="129">
        <v>893</v>
      </c>
      <c r="C903" s="129" t="s">
        <v>159</v>
      </c>
      <c r="D903" s="135" t="s">
        <v>559</v>
      </c>
      <c r="E903" s="135" t="s">
        <v>377</v>
      </c>
      <c r="F903" s="95" t="s">
        <v>1008</v>
      </c>
      <c r="G903" s="136">
        <v>1612</v>
      </c>
      <c r="H903" s="136">
        <v>435</v>
      </c>
      <c r="I903" s="136">
        <v>18</v>
      </c>
      <c r="J903" s="133">
        <f t="shared" si="13"/>
        <v>2065</v>
      </c>
      <c r="K903" s="135" t="s">
        <v>397</v>
      </c>
    </row>
    <row r="904" spans="2:11" x14ac:dyDescent="0.25">
      <c r="B904" s="129">
        <v>894</v>
      </c>
      <c r="C904" s="129" t="s">
        <v>159</v>
      </c>
      <c r="D904" s="135" t="s">
        <v>599</v>
      </c>
      <c r="E904" s="135" t="s">
        <v>377</v>
      </c>
      <c r="F904" s="95" t="s">
        <v>1048</v>
      </c>
      <c r="G904" s="136">
        <v>1615</v>
      </c>
      <c r="H904" s="136">
        <v>304</v>
      </c>
      <c r="I904" s="136">
        <v>0</v>
      </c>
      <c r="J904" s="133">
        <f t="shared" si="13"/>
        <v>1919</v>
      </c>
      <c r="K904" s="135" t="s">
        <v>1237</v>
      </c>
    </row>
    <row r="905" spans="2:11" x14ac:dyDescent="0.25">
      <c r="B905" s="129">
        <v>895</v>
      </c>
      <c r="C905" s="129" t="s">
        <v>159</v>
      </c>
      <c r="D905" s="135" t="s">
        <v>428</v>
      </c>
      <c r="E905" s="135" t="s">
        <v>377</v>
      </c>
      <c r="F905" s="95" t="s">
        <v>488</v>
      </c>
      <c r="G905" s="136">
        <v>410</v>
      </c>
      <c r="H905" s="136">
        <v>10</v>
      </c>
      <c r="I905" s="136">
        <v>21</v>
      </c>
      <c r="J905" s="133">
        <f t="shared" si="13"/>
        <v>441</v>
      </c>
      <c r="K905" s="135" t="s">
        <v>406</v>
      </c>
    </row>
    <row r="906" spans="2:11" x14ac:dyDescent="0.25">
      <c r="B906" s="129">
        <v>896</v>
      </c>
      <c r="C906" s="129" t="s">
        <v>159</v>
      </c>
      <c r="D906" s="135" t="s">
        <v>568</v>
      </c>
      <c r="E906" s="135" t="s">
        <v>377</v>
      </c>
      <c r="F906" s="95" t="s">
        <v>1017</v>
      </c>
      <c r="G906" s="136">
        <v>332</v>
      </c>
      <c r="H906" s="136">
        <v>15</v>
      </c>
      <c r="I906" s="136">
        <v>0</v>
      </c>
      <c r="J906" s="133">
        <f t="shared" si="13"/>
        <v>347</v>
      </c>
      <c r="K906" s="135" t="s">
        <v>519</v>
      </c>
    </row>
    <row r="907" spans="2:11" x14ac:dyDescent="0.25">
      <c r="B907" s="129">
        <v>897</v>
      </c>
      <c r="C907" s="129" t="s">
        <v>159</v>
      </c>
      <c r="D907" s="135" t="s">
        <v>725</v>
      </c>
      <c r="E907" s="135" t="s">
        <v>377</v>
      </c>
      <c r="F907" s="95" t="s">
        <v>1165</v>
      </c>
      <c r="G907" s="136">
        <v>594</v>
      </c>
      <c r="H907" s="136">
        <v>41</v>
      </c>
      <c r="I907" s="136">
        <v>1</v>
      </c>
      <c r="J907" s="133">
        <f t="shared" si="13"/>
        <v>636</v>
      </c>
      <c r="K907" s="135" t="s">
        <v>515</v>
      </c>
    </row>
    <row r="908" spans="2:11" x14ac:dyDescent="0.25">
      <c r="B908" s="129">
        <v>898</v>
      </c>
      <c r="C908" s="129" t="s">
        <v>159</v>
      </c>
      <c r="D908" s="135" t="s">
        <v>436</v>
      </c>
      <c r="E908" s="135" t="s">
        <v>377</v>
      </c>
      <c r="F908" s="95" t="s">
        <v>496</v>
      </c>
      <c r="G908" s="136">
        <v>1008</v>
      </c>
      <c r="H908" s="136">
        <v>301</v>
      </c>
      <c r="I908" s="136">
        <v>7</v>
      </c>
      <c r="J908" s="133">
        <f t="shared" ref="J908:J971" si="14">G908+H908+I908</f>
        <v>1316</v>
      </c>
      <c r="K908" s="135" t="s">
        <v>516</v>
      </c>
    </row>
    <row r="909" spans="2:11" x14ac:dyDescent="0.25">
      <c r="B909" s="129">
        <v>899</v>
      </c>
      <c r="C909" s="129" t="s">
        <v>159</v>
      </c>
      <c r="D909" s="135" t="s">
        <v>629</v>
      </c>
      <c r="E909" s="135" t="s">
        <v>377</v>
      </c>
      <c r="F909" s="95" t="s">
        <v>1078</v>
      </c>
      <c r="G909" s="136">
        <v>179</v>
      </c>
      <c r="H909" s="136">
        <v>2</v>
      </c>
      <c r="I909" s="136">
        <v>0</v>
      </c>
      <c r="J909" s="133">
        <f t="shared" si="14"/>
        <v>181</v>
      </c>
      <c r="K909" s="135" t="s">
        <v>393</v>
      </c>
    </row>
    <row r="910" spans="2:11" x14ac:dyDescent="0.25">
      <c r="B910" s="129">
        <v>900</v>
      </c>
      <c r="C910" s="129" t="s">
        <v>159</v>
      </c>
      <c r="D910" s="135" t="s">
        <v>732</v>
      </c>
      <c r="E910" s="135" t="s">
        <v>377</v>
      </c>
      <c r="F910" s="95" t="s">
        <v>1172</v>
      </c>
      <c r="G910" s="136">
        <v>1214</v>
      </c>
      <c r="H910" s="136">
        <v>182</v>
      </c>
      <c r="I910" s="136">
        <v>81</v>
      </c>
      <c r="J910" s="133">
        <f t="shared" si="14"/>
        <v>1477</v>
      </c>
      <c r="K910" s="135" t="s">
        <v>1276</v>
      </c>
    </row>
    <row r="911" spans="2:11" x14ac:dyDescent="0.25">
      <c r="B911" s="129">
        <v>901</v>
      </c>
      <c r="C911" s="129" t="s">
        <v>159</v>
      </c>
      <c r="D911" s="135" t="s">
        <v>756</v>
      </c>
      <c r="E911" s="135" t="s">
        <v>377</v>
      </c>
      <c r="F911" s="95" t="s">
        <v>1196</v>
      </c>
      <c r="G911" s="136">
        <v>322</v>
      </c>
      <c r="H911" s="136">
        <v>12</v>
      </c>
      <c r="I911" s="136">
        <v>21</v>
      </c>
      <c r="J911" s="133">
        <f t="shared" si="14"/>
        <v>355</v>
      </c>
      <c r="K911" s="135" t="s">
        <v>397</v>
      </c>
    </row>
    <row r="912" spans="2:11" x14ac:dyDescent="0.25">
      <c r="B912" s="129">
        <v>902</v>
      </c>
      <c r="C912" s="129" t="s">
        <v>159</v>
      </c>
      <c r="D912" s="135" t="s">
        <v>600</v>
      </c>
      <c r="E912" s="135" t="s">
        <v>377</v>
      </c>
      <c r="F912" s="95" t="s">
        <v>1049</v>
      </c>
      <c r="G912" s="136">
        <v>4217</v>
      </c>
      <c r="H912" s="136">
        <v>1669</v>
      </c>
      <c r="I912" s="136">
        <v>144</v>
      </c>
      <c r="J912" s="133">
        <f t="shared" si="14"/>
        <v>6030</v>
      </c>
      <c r="K912" s="135" t="s">
        <v>1238</v>
      </c>
    </row>
    <row r="913" spans="2:11" x14ac:dyDescent="0.25">
      <c r="B913" s="129">
        <v>903</v>
      </c>
      <c r="C913" s="129" t="s">
        <v>159</v>
      </c>
      <c r="D913" s="135" t="s">
        <v>705</v>
      </c>
      <c r="E913" s="135" t="s">
        <v>377</v>
      </c>
      <c r="F913" s="95" t="s">
        <v>1145</v>
      </c>
      <c r="G913" s="136">
        <v>1070</v>
      </c>
      <c r="H913" s="136">
        <v>149</v>
      </c>
      <c r="I913" s="136">
        <v>15</v>
      </c>
      <c r="J913" s="133">
        <f t="shared" si="14"/>
        <v>1234</v>
      </c>
      <c r="K913" s="135" t="s">
        <v>1267</v>
      </c>
    </row>
    <row r="914" spans="2:11" x14ac:dyDescent="0.25">
      <c r="B914" s="129">
        <v>904</v>
      </c>
      <c r="C914" s="129" t="s">
        <v>159</v>
      </c>
      <c r="D914" s="135" t="s">
        <v>754</v>
      </c>
      <c r="E914" s="135" t="s">
        <v>377</v>
      </c>
      <c r="F914" s="95" t="s">
        <v>1194</v>
      </c>
      <c r="G914" s="136">
        <v>225</v>
      </c>
      <c r="H914" s="136">
        <v>5</v>
      </c>
      <c r="I914" s="136">
        <v>0</v>
      </c>
      <c r="J914" s="133">
        <f t="shared" si="14"/>
        <v>230</v>
      </c>
      <c r="K914" s="135" t="s">
        <v>1209</v>
      </c>
    </row>
    <row r="915" spans="2:11" x14ac:dyDescent="0.25">
      <c r="B915" s="129">
        <v>905</v>
      </c>
      <c r="C915" s="129" t="s">
        <v>159</v>
      </c>
      <c r="D915" s="135" t="s">
        <v>548</v>
      </c>
      <c r="E915" s="135" t="s">
        <v>377</v>
      </c>
      <c r="F915" s="95" t="s">
        <v>997</v>
      </c>
      <c r="G915" s="136">
        <v>1140</v>
      </c>
      <c r="H915" s="136">
        <v>122</v>
      </c>
      <c r="I915" s="136">
        <v>5</v>
      </c>
      <c r="J915" s="133">
        <f t="shared" si="14"/>
        <v>1267</v>
      </c>
      <c r="K915" s="135" t="s">
        <v>519</v>
      </c>
    </row>
    <row r="916" spans="2:11" x14ac:dyDescent="0.25">
      <c r="B916" s="129">
        <v>906</v>
      </c>
      <c r="C916" s="129" t="s">
        <v>159</v>
      </c>
      <c r="D916" s="135" t="s">
        <v>726</v>
      </c>
      <c r="E916" s="135" t="s">
        <v>377</v>
      </c>
      <c r="F916" s="95" t="s">
        <v>1166</v>
      </c>
      <c r="G916" s="136">
        <v>697</v>
      </c>
      <c r="H916" s="136">
        <v>61</v>
      </c>
      <c r="I916" s="136">
        <v>0</v>
      </c>
      <c r="J916" s="133">
        <f t="shared" si="14"/>
        <v>758</v>
      </c>
      <c r="K916" s="135" t="s">
        <v>1276</v>
      </c>
    </row>
    <row r="917" spans="2:11" x14ac:dyDescent="0.25">
      <c r="B917" s="129">
        <v>907</v>
      </c>
      <c r="C917" s="129" t="s">
        <v>159</v>
      </c>
      <c r="D917" s="135" t="s">
        <v>757</v>
      </c>
      <c r="E917" s="135" t="s">
        <v>377</v>
      </c>
      <c r="F917" s="95" t="s">
        <v>1197</v>
      </c>
      <c r="G917" s="136">
        <v>342</v>
      </c>
      <c r="H917" s="136">
        <v>13</v>
      </c>
      <c r="I917" s="136">
        <v>27</v>
      </c>
      <c r="J917" s="133">
        <f t="shared" si="14"/>
        <v>382</v>
      </c>
      <c r="K917" s="135" t="s">
        <v>1217</v>
      </c>
    </row>
    <row r="918" spans="2:11" x14ac:dyDescent="0.25">
      <c r="B918" s="129">
        <v>908</v>
      </c>
      <c r="C918" s="129" t="s">
        <v>159</v>
      </c>
      <c r="D918" s="135" t="s">
        <v>557</v>
      </c>
      <c r="E918" s="135" t="s">
        <v>377</v>
      </c>
      <c r="F918" s="95" t="s">
        <v>1006</v>
      </c>
      <c r="G918" s="136">
        <v>429</v>
      </c>
      <c r="H918" s="136">
        <v>2</v>
      </c>
      <c r="I918" s="136">
        <v>30</v>
      </c>
      <c r="J918" s="133">
        <f t="shared" si="14"/>
        <v>461</v>
      </c>
      <c r="K918" s="135" t="s">
        <v>1216</v>
      </c>
    </row>
    <row r="919" spans="2:11" x14ac:dyDescent="0.25">
      <c r="B919" s="129">
        <v>909</v>
      </c>
      <c r="C919" s="129" t="s">
        <v>159</v>
      </c>
      <c r="D919" s="135" t="s">
        <v>729</v>
      </c>
      <c r="E919" s="135" t="s">
        <v>377</v>
      </c>
      <c r="F919" s="95" t="s">
        <v>1169</v>
      </c>
      <c r="G919" s="136">
        <v>1987</v>
      </c>
      <c r="H919" s="136">
        <v>152</v>
      </c>
      <c r="I919" s="136">
        <v>129</v>
      </c>
      <c r="J919" s="133">
        <f t="shared" si="14"/>
        <v>2268</v>
      </c>
      <c r="K919" s="135" t="s">
        <v>1262</v>
      </c>
    </row>
    <row r="920" spans="2:11" x14ac:dyDescent="0.25">
      <c r="B920" s="129">
        <v>910</v>
      </c>
      <c r="C920" s="129" t="s">
        <v>159</v>
      </c>
      <c r="D920" s="135" t="s">
        <v>222</v>
      </c>
      <c r="E920" s="135" t="s">
        <v>377</v>
      </c>
      <c r="F920" s="95" t="s">
        <v>270</v>
      </c>
      <c r="G920" s="136">
        <v>634</v>
      </c>
      <c r="H920" s="136">
        <v>59</v>
      </c>
      <c r="I920" s="136">
        <v>0</v>
      </c>
      <c r="J920" s="133">
        <f t="shared" si="14"/>
        <v>693</v>
      </c>
      <c r="K920" s="135" t="s">
        <v>396</v>
      </c>
    </row>
    <row r="921" spans="2:11" x14ac:dyDescent="0.25">
      <c r="B921" s="129">
        <v>911</v>
      </c>
      <c r="C921" s="129" t="s">
        <v>159</v>
      </c>
      <c r="D921" s="135" t="s">
        <v>426</v>
      </c>
      <c r="E921" s="135" t="s">
        <v>377</v>
      </c>
      <c r="F921" s="95" t="s">
        <v>486</v>
      </c>
      <c r="G921" s="136">
        <v>475</v>
      </c>
      <c r="H921" s="136">
        <v>36</v>
      </c>
      <c r="I921" s="136">
        <v>3</v>
      </c>
      <c r="J921" s="133">
        <f t="shared" si="14"/>
        <v>514</v>
      </c>
      <c r="K921" s="135" t="s">
        <v>406</v>
      </c>
    </row>
    <row r="922" spans="2:11" x14ac:dyDescent="0.25">
      <c r="B922" s="129">
        <v>912</v>
      </c>
      <c r="C922" s="129" t="s">
        <v>159</v>
      </c>
      <c r="D922" s="135" t="s">
        <v>573</v>
      </c>
      <c r="E922" s="135" t="s">
        <v>377</v>
      </c>
      <c r="F922" s="95" t="s">
        <v>1022</v>
      </c>
      <c r="G922" s="136">
        <v>787</v>
      </c>
      <c r="H922" s="136">
        <v>105</v>
      </c>
      <c r="I922" s="136">
        <v>0</v>
      </c>
      <c r="J922" s="133">
        <f t="shared" si="14"/>
        <v>892</v>
      </c>
      <c r="K922" s="135" t="s">
        <v>1226</v>
      </c>
    </row>
    <row r="923" spans="2:11" x14ac:dyDescent="0.25">
      <c r="B923" s="129">
        <v>913</v>
      </c>
      <c r="C923" s="129" t="s">
        <v>159</v>
      </c>
      <c r="D923" s="135" t="s">
        <v>414</v>
      </c>
      <c r="E923" s="135" t="s">
        <v>377</v>
      </c>
      <c r="F923" s="95" t="s">
        <v>474</v>
      </c>
      <c r="G923" s="136">
        <v>946</v>
      </c>
      <c r="H923" s="136">
        <v>91</v>
      </c>
      <c r="I923" s="136">
        <v>42</v>
      </c>
      <c r="J923" s="133">
        <f t="shared" si="14"/>
        <v>1079</v>
      </c>
      <c r="K923" s="135" t="s">
        <v>504</v>
      </c>
    </row>
    <row r="924" spans="2:11" x14ac:dyDescent="0.25">
      <c r="B924" s="129">
        <v>914</v>
      </c>
      <c r="C924" s="129" t="s">
        <v>159</v>
      </c>
      <c r="D924" s="135" t="s">
        <v>550</v>
      </c>
      <c r="E924" s="135" t="s">
        <v>377</v>
      </c>
      <c r="F924" s="95" t="s">
        <v>999</v>
      </c>
      <c r="G924" s="136">
        <v>1412</v>
      </c>
      <c r="H924" s="136">
        <v>190</v>
      </c>
      <c r="I924" s="136">
        <v>18</v>
      </c>
      <c r="J924" s="133">
        <f t="shared" si="14"/>
        <v>1620</v>
      </c>
      <c r="K924" s="135" t="s">
        <v>1211</v>
      </c>
    </row>
    <row r="925" spans="2:11" x14ac:dyDescent="0.25">
      <c r="B925" s="129">
        <v>915</v>
      </c>
      <c r="C925" s="129" t="s">
        <v>159</v>
      </c>
      <c r="D925" s="135" t="s">
        <v>751</v>
      </c>
      <c r="E925" s="135" t="s">
        <v>377</v>
      </c>
      <c r="F925" s="95" t="s">
        <v>1191</v>
      </c>
      <c r="G925" s="136">
        <v>1464</v>
      </c>
      <c r="H925" s="136">
        <v>211</v>
      </c>
      <c r="I925" s="136">
        <v>35</v>
      </c>
      <c r="J925" s="133">
        <f t="shared" si="14"/>
        <v>1710</v>
      </c>
      <c r="K925" s="135" t="s">
        <v>1282</v>
      </c>
    </row>
    <row r="926" spans="2:11" x14ac:dyDescent="0.25">
      <c r="B926" s="129">
        <v>916</v>
      </c>
      <c r="C926" s="129" t="s">
        <v>159</v>
      </c>
      <c r="D926" s="135" t="s">
        <v>442</v>
      </c>
      <c r="E926" s="135" t="s">
        <v>377</v>
      </c>
      <c r="F926" s="95" t="s">
        <v>502</v>
      </c>
      <c r="G926" s="136">
        <v>2075</v>
      </c>
      <c r="H926" s="136">
        <v>96</v>
      </c>
      <c r="I926" s="136">
        <v>83</v>
      </c>
      <c r="J926" s="133">
        <f t="shared" si="14"/>
        <v>2254</v>
      </c>
      <c r="K926" s="135" t="s">
        <v>520</v>
      </c>
    </row>
    <row r="927" spans="2:11" x14ac:dyDescent="0.25">
      <c r="B927" s="129">
        <v>917</v>
      </c>
      <c r="C927" s="129" t="s">
        <v>159</v>
      </c>
      <c r="D927" s="135" t="s">
        <v>643</v>
      </c>
      <c r="E927" s="135" t="s">
        <v>377</v>
      </c>
      <c r="F927" s="95" t="s">
        <v>1086</v>
      </c>
      <c r="G927" s="136">
        <v>5171</v>
      </c>
      <c r="H927" s="136">
        <v>449</v>
      </c>
      <c r="I927" s="136">
        <v>422</v>
      </c>
      <c r="J927" s="133">
        <f t="shared" si="14"/>
        <v>6042</v>
      </c>
      <c r="K927" s="135" t="s">
        <v>1253</v>
      </c>
    </row>
    <row r="928" spans="2:11" x14ac:dyDescent="0.25">
      <c r="B928" s="129">
        <v>918</v>
      </c>
      <c r="C928" s="129" t="s">
        <v>159</v>
      </c>
      <c r="D928" s="135" t="s">
        <v>547</v>
      </c>
      <c r="E928" s="135" t="s">
        <v>377</v>
      </c>
      <c r="F928" s="95" t="s">
        <v>996</v>
      </c>
      <c r="G928" s="136">
        <v>923</v>
      </c>
      <c r="H928" s="136">
        <v>81</v>
      </c>
      <c r="I928" s="136">
        <v>0</v>
      </c>
      <c r="J928" s="133">
        <f t="shared" si="14"/>
        <v>1004</v>
      </c>
      <c r="K928" s="135" t="s">
        <v>1210</v>
      </c>
    </row>
    <row r="929" spans="2:11" x14ac:dyDescent="0.25">
      <c r="B929" s="129">
        <v>919</v>
      </c>
      <c r="C929" s="129" t="s">
        <v>159</v>
      </c>
      <c r="D929" s="135" t="s">
        <v>759</v>
      </c>
      <c r="E929" s="135" t="s">
        <v>377</v>
      </c>
      <c r="F929" s="95" t="s">
        <v>1199</v>
      </c>
      <c r="G929" s="136">
        <v>629</v>
      </c>
      <c r="H929" s="136">
        <v>57</v>
      </c>
      <c r="I929" s="136">
        <v>4</v>
      </c>
      <c r="J929" s="133">
        <f t="shared" si="14"/>
        <v>690</v>
      </c>
      <c r="K929" s="135" t="s">
        <v>518</v>
      </c>
    </row>
    <row r="930" spans="2:11" x14ac:dyDescent="0.25">
      <c r="B930" s="129">
        <v>920</v>
      </c>
      <c r="C930" s="129" t="s">
        <v>159</v>
      </c>
      <c r="D930" s="135" t="s">
        <v>758</v>
      </c>
      <c r="E930" s="135" t="s">
        <v>377</v>
      </c>
      <c r="F930" s="95" t="s">
        <v>1198</v>
      </c>
      <c r="G930" s="136">
        <v>591</v>
      </c>
      <c r="H930" s="136">
        <v>51</v>
      </c>
      <c r="I930" s="136">
        <v>0</v>
      </c>
      <c r="J930" s="133">
        <f t="shared" si="14"/>
        <v>642</v>
      </c>
      <c r="K930" s="135" t="s">
        <v>1285</v>
      </c>
    </row>
    <row r="931" spans="2:11" x14ac:dyDescent="0.25">
      <c r="B931" s="129">
        <v>921</v>
      </c>
      <c r="C931" s="129" t="s">
        <v>159</v>
      </c>
      <c r="D931" s="135" t="s">
        <v>720</v>
      </c>
      <c r="E931" s="135" t="s">
        <v>377</v>
      </c>
      <c r="F931" s="95" t="s">
        <v>1160</v>
      </c>
      <c r="G931" s="136">
        <v>415</v>
      </c>
      <c r="H931" s="136">
        <v>7</v>
      </c>
      <c r="I931" s="136">
        <v>32</v>
      </c>
      <c r="J931" s="133">
        <f t="shared" si="14"/>
        <v>454</v>
      </c>
      <c r="K931" s="135" t="s">
        <v>1273</v>
      </c>
    </row>
    <row r="932" spans="2:11" x14ac:dyDescent="0.25">
      <c r="B932" s="129">
        <v>922</v>
      </c>
      <c r="C932" s="129" t="s">
        <v>159</v>
      </c>
      <c r="D932" s="135" t="s">
        <v>437</v>
      </c>
      <c r="E932" s="135" t="s">
        <v>377</v>
      </c>
      <c r="F932" s="95" t="s">
        <v>497</v>
      </c>
      <c r="G932" s="136">
        <v>2175</v>
      </c>
      <c r="H932" s="136">
        <v>535</v>
      </c>
      <c r="I932" s="136">
        <v>92</v>
      </c>
      <c r="J932" s="133">
        <f t="shared" si="14"/>
        <v>2802</v>
      </c>
      <c r="K932" s="135" t="s">
        <v>517</v>
      </c>
    </row>
    <row r="933" spans="2:11" x14ac:dyDescent="0.25">
      <c r="B933" s="129">
        <v>923</v>
      </c>
      <c r="C933" s="129" t="s">
        <v>159</v>
      </c>
      <c r="D933" s="135" t="s">
        <v>760</v>
      </c>
      <c r="E933" s="135" t="s">
        <v>377</v>
      </c>
      <c r="F933" s="95" t="s">
        <v>1200</v>
      </c>
      <c r="G933" s="136">
        <v>2352</v>
      </c>
      <c r="H933" s="136">
        <v>397</v>
      </c>
      <c r="I933" s="136">
        <v>97</v>
      </c>
      <c r="J933" s="133">
        <f t="shared" si="14"/>
        <v>2846</v>
      </c>
      <c r="K933" s="135" t="s">
        <v>386</v>
      </c>
    </row>
    <row r="934" spans="2:11" x14ac:dyDescent="0.25">
      <c r="B934" s="129">
        <v>924</v>
      </c>
      <c r="C934" s="129" t="s">
        <v>159</v>
      </c>
      <c r="D934" s="135" t="s">
        <v>618</v>
      </c>
      <c r="E934" s="135" t="s">
        <v>377</v>
      </c>
      <c r="F934" s="95" t="s">
        <v>1067</v>
      </c>
      <c r="G934" s="136">
        <v>1464</v>
      </c>
      <c r="H934" s="136">
        <v>272</v>
      </c>
      <c r="I934" s="136">
        <v>0</v>
      </c>
      <c r="J934" s="133">
        <f t="shared" si="14"/>
        <v>1736</v>
      </c>
      <c r="K934" s="135" t="s">
        <v>515</v>
      </c>
    </row>
    <row r="935" spans="2:11" x14ac:dyDescent="0.25">
      <c r="B935" s="129">
        <v>925</v>
      </c>
      <c r="C935" s="129" t="s">
        <v>159</v>
      </c>
      <c r="D935" s="135" t="s">
        <v>438</v>
      </c>
      <c r="E935" s="135" t="s">
        <v>377</v>
      </c>
      <c r="F935" s="95" t="s">
        <v>498</v>
      </c>
      <c r="G935" s="136">
        <v>681</v>
      </c>
      <c r="H935" s="136">
        <v>104</v>
      </c>
      <c r="I935" s="136">
        <v>2</v>
      </c>
      <c r="J935" s="133">
        <f t="shared" si="14"/>
        <v>787</v>
      </c>
      <c r="K935" s="135" t="s">
        <v>518</v>
      </c>
    </row>
    <row r="936" spans="2:11" x14ac:dyDescent="0.25">
      <c r="B936" s="129">
        <v>926</v>
      </c>
      <c r="C936" s="129" t="s">
        <v>159</v>
      </c>
      <c r="D936" s="135" t="s">
        <v>223</v>
      </c>
      <c r="E936" s="135" t="s">
        <v>377</v>
      </c>
      <c r="F936" s="95" t="s">
        <v>271</v>
      </c>
      <c r="G936" s="136">
        <v>948</v>
      </c>
      <c r="H936" s="136">
        <v>92</v>
      </c>
      <c r="I936" s="136">
        <v>29</v>
      </c>
      <c r="J936" s="133">
        <f t="shared" si="14"/>
        <v>1069</v>
      </c>
      <c r="K936" s="135" t="s">
        <v>397</v>
      </c>
    </row>
    <row r="937" spans="2:11" x14ac:dyDescent="0.25">
      <c r="B937" s="129">
        <v>927</v>
      </c>
      <c r="C937" s="129" t="s">
        <v>159</v>
      </c>
      <c r="D937" s="135" t="s">
        <v>224</v>
      </c>
      <c r="E937" s="135" t="s">
        <v>377</v>
      </c>
      <c r="F937" s="95" t="s">
        <v>272</v>
      </c>
      <c r="G937" s="136">
        <v>3591</v>
      </c>
      <c r="H937" s="136">
        <v>206</v>
      </c>
      <c r="I937" s="136">
        <v>0</v>
      </c>
      <c r="J937" s="133">
        <f t="shared" si="14"/>
        <v>3797</v>
      </c>
      <c r="K937" s="135" t="s">
        <v>398</v>
      </c>
    </row>
    <row r="938" spans="2:11" x14ac:dyDescent="0.25">
      <c r="B938" s="129">
        <v>928</v>
      </c>
      <c r="C938" s="129" t="s">
        <v>159</v>
      </c>
      <c r="D938" s="135" t="s">
        <v>551</v>
      </c>
      <c r="E938" s="135" t="s">
        <v>377</v>
      </c>
      <c r="F938" s="95" t="s">
        <v>1000</v>
      </c>
      <c r="G938" s="136">
        <v>2523</v>
      </c>
      <c r="H938" s="136">
        <v>599</v>
      </c>
      <c r="I938" s="136">
        <v>57</v>
      </c>
      <c r="J938" s="133">
        <f t="shared" si="14"/>
        <v>3179</v>
      </c>
      <c r="K938" s="135" t="s">
        <v>1212</v>
      </c>
    </row>
    <row r="939" spans="2:11" x14ac:dyDescent="0.25">
      <c r="B939" s="129">
        <v>929</v>
      </c>
      <c r="C939" s="129" t="s">
        <v>159</v>
      </c>
      <c r="D939" s="135" t="s">
        <v>648</v>
      </c>
      <c r="E939" s="135" t="s">
        <v>377</v>
      </c>
      <c r="F939" s="95" t="s">
        <v>1091</v>
      </c>
      <c r="G939" s="136">
        <v>174</v>
      </c>
      <c r="H939" s="136">
        <v>3</v>
      </c>
      <c r="I939" s="136">
        <v>0</v>
      </c>
      <c r="J939" s="133">
        <f t="shared" si="14"/>
        <v>177</v>
      </c>
      <c r="K939" s="135" t="s">
        <v>388</v>
      </c>
    </row>
    <row r="940" spans="2:11" x14ac:dyDescent="0.25">
      <c r="B940" s="129">
        <v>930</v>
      </c>
      <c r="C940" s="129" t="s">
        <v>159</v>
      </c>
      <c r="D940" s="135" t="s">
        <v>683</v>
      </c>
      <c r="E940" s="135" t="s">
        <v>377</v>
      </c>
      <c r="F940" s="95" t="s">
        <v>1124</v>
      </c>
      <c r="G940" s="136">
        <v>2055</v>
      </c>
      <c r="H940" s="136">
        <v>391</v>
      </c>
      <c r="I940" s="136">
        <v>77</v>
      </c>
      <c r="J940" s="133">
        <f t="shared" si="14"/>
        <v>2523</v>
      </c>
      <c r="K940" s="135" t="s">
        <v>388</v>
      </c>
    </row>
    <row r="941" spans="2:11" x14ac:dyDescent="0.25">
      <c r="B941" s="129">
        <v>931</v>
      </c>
      <c r="C941" s="129" t="s">
        <v>159</v>
      </c>
      <c r="D941" s="135" t="s">
        <v>677</v>
      </c>
      <c r="E941" s="135" t="s">
        <v>377</v>
      </c>
      <c r="F941" s="95" t="s">
        <v>1118</v>
      </c>
      <c r="G941" s="136">
        <v>1711</v>
      </c>
      <c r="H941" s="136">
        <v>135</v>
      </c>
      <c r="I941" s="136">
        <v>110</v>
      </c>
      <c r="J941" s="133">
        <f t="shared" si="14"/>
        <v>1956</v>
      </c>
      <c r="K941" s="135" t="s">
        <v>393</v>
      </c>
    </row>
    <row r="942" spans="2:11" x14ac:dyDescent="0.25">
      <c r="B942" s="129">
        <v>932</v>
      </c>
      <c r="C942" s="129" t="s">
        <v>159</v>
      </c>
      <c r="D942" s="135" t="s">
        <v>736</v>
      </c>
      <c r="E942" s="135" t="s">
        <v>377</v>
      </c>
      <c r="F942" s="95" t="s">
        <v>1176</v>
      </c>
      <c r="G942" s="136">
        <v>1540</v>
      </c>
      <c r="H942" s="136">
        <v>251</v>
      </c>
      <c r="I942" s="136">
        <v>24</v>
      </c>
      <c r="J942" s="133">
        <f t="shared" si="14"/>
        <v>1815</v>
      </c>
      <c r="K942" s="135" t="s">
        <v>388</v>
      </c>
    </row>
    <row r="943" spans="2:11" x14ac:dyDescent="0.25">
      <c r="B943" s="129">
        <v>933</v>
      </c>
      <c r="C943" s="129" t="s">
        <v>159</v>
      </c>
      <c r="D943" s="135" t="s">
        <v>690</v>
      </c>
      <c r="E943" s="135" t="s">
        <v>377</v>
      </c>
      <c r="F943" s="95" t="s">
        <v>1131</v>
      </c>
      <c r="G943" s="136">
        <v>1091</v>
      </c>
      <c r="H943" s="136">
        <v>122</v>
      </c>
      <c r="I943" s="136">
        <v>3</v>
      </c>
      <c r="J943" s="133">
        <f t="shared" si="14"/>
        <v>1216</v>
      </c>
      <c r="K943" s="135" t="s">
        <v>388</v>
      </c>
    </row>
    <row r="944" spans="2:11" x14ac:dyDescent="0.25">
      <c r="B944" s="129">
        <v>934</v>
      </c>
      <c r="C944" s="129" t="s">
        <v>159</v>
      </c>
      <c r="D944" s="135" t="s">
        <v>692</v>
      </c>
      <c r="E944" s="135" t="s">
        <v>377</v>
      </c>
      <c r="F944" s="95" t="s">
        <v>1133</v>
      </c>
      <c r="G944" s="136">
        <v>4335</v>
      </c>
      <c r="H944" s="136">
        <v>777</v>
      </c>
      <c r="I944" s="136">
        <v>258</v>
      </c>
      <c r="J944" s="133">
        <f t="shared" si="14"/>
        <v>5370</v>
      </c>
      <c r="K944" s="135" t="s">
        <v>395</v>
      </c>
    </row>
    <row r="945" spans="2:11" x14ac:dyDescent="0.25">
      <c r="B945" s="129">
        <v>935</v>
      </c>
      <c r="C945" s="129" t="s">
        <v>159</v>
      </c>
      <c r="D945" s="135" t="s">
        <v>628</v>
      </c>
      <c r="E945" s="135" t="s">
        <v>377</v>
      </c>
      <c r="F945" s="95" t="s">
        <v>1077</v>
      </c>
      <c r="G945" s="136">
        <v>3292</v>
      </c>
      <c r="H945" s="136">
        <v>389</v>
      </c>
      <c r="I945" s="136">
        <v>182</v>
      </c>
      <c r="J945" s="133">
        <f t="shared" si="14"/>
        <v>3863</v>
      </c>
      <c r="K945" s="135" t="s">
        <v>388</v>
      </c>
    </row>
    <row r="946" spans="2:11" x14ac:dyDescent="0.25">
      <c r="B946" s="129">
        <v>936</v>
      </c>
      <c r="C946" s="129" t="s">
        <v>159</v>
      </c>
      <c r="D946" s="135" t="s">
        <v>691</v>
      </c>
      <c r="E946" s="135" t="s">
        <v>377</v>
      </c>
      <c r="F946" s="95" t="s">
        <v>1132</v>
      </c>
      <c r="G946" s="136">
        <v>2627</v>
      </c>
      <c r="H946" s="136">
        <v>709</v>
      </c>
      <c r="I946" s="136">
        <v>47</v>
      </c>
      <c r="J946" s="133">
        <f t="shared" si="14"/>
        <v>3383</v>
      </c>
      <c r="K946" s="135" t="s">
        <v>1261</v>
      </c>
    </row>
    <row r="947" spans="2:11" x14ac:dyDescent="0.25">
      <c r="B947" s="129">
        <v>937</v>
      </c>
      <c r="C947" s="129" t="s">
        <v>159</v>
      </c>
      <c r="D947" s="135" t="s">
        <v>614</v>
      </c>
      <c r="E947" s="135" t="s">
        <v>377</v>
      </c>
      <c r="F947" s="95" t="s">
        <v>1063</v>
      </c>
      <c r="G947" s="136">
        <v>1966</v>
      </c>
      <c r="H947" s="136">
        <v>305</v>
      </c>
      <c r="I947" s="136">
        <v>65</v>
      </c>
      <c r="J947" s="133">
        <f t="shared" si="14"/>
        <v>2336</v>
      </c>
      <c r="K947" s="135" t="s">
        <v>1237</v>
      </c>
    </row>
    <row r="948" spans="2:11" x14ac:dyDescent="0.25">
      <c r="B948" s="129">
        <v>938</v>
      </c>
      <c r="C948" s="129" t="s">
        <v>159</v>
      </c>
      <c r="D948" s="135" t="s">
        <v>440</v>
      </c>
      <c r="E948" s="135" t="s">
        <v>377</v>
      </c>
      <c r="F948" s="95" t="s">
        <v>500</v>
      </c>
      <c r="G948" s="136">
        <v>1868</v>
      </c>
      <c r="H948" s="136">
        <v>124</v>
      </c>
      <c r="I948" s="136">
        <v>96</v>
      </c>
      <c r="J948" s="133">
        <f t="shared" si="14"/>
        <v>2088</v>
      </c>
      <c r="K948" s="135" t="s">
        <v>519</v>
      </c>
    </row>
    <row r="949" spans="2:11" x14ac:dyDescent="0.25">
      <c r="B949" s="129">
        <v>939</v>
      </c>
      <c r="C949" s="129" t="s">
        <v>159</v>
      </c>
      <c r="D949" s="135" t="s">
        <v>728</v>
      </c>
      <c r="E949" s="135" t="s">
        <v>377</v>
      </c>
      <c r="F949" s="95" t="s">
        <v>1168</v>
      </c>
      <c r="G949" s="136">
        <v>1529</v>
      </c>
      <c r="H949" s="136">
        <v>106</v>
      </c>
      <c r="I949" s="136">
        <v>91</v>
      </c>
      <c r="J949" s="133">
        <f t="shared" si="14"/>
        <v>1726</v>
      </c>
      <c r="K949" s="135" t="s">
        <v>1277</v>
      </c>
    </row>
    <row r="950" spans="2:11" x14ac:dyDescent="0.25">
      <c r="B950" s="129">
        <v>940</v>
      </c>
      <c r="C950" s="129" t="s">
        <v>159</v>
      </c>
      <c r="D950" s="135" t="s">
        <v>424</v>
      </c>
      <c r="E950" s="135" t="s">
        <v>377</v>
      </c>
      <c r="F950" s="95" t="s">
        <v>484</v>
      </c>
      <c r="G950" s="136">
        <v>373</v>
      </c>
      <c r="H950" s="136">
        <v>17</v>
      </c>
      <c r="I950" s="136">
        <v>6</v>
      </c>
      <c r="J950" s="133">
        <f t="shared" si="14"/>
        <v>396</v>
      </c>
      <c r="K950" s="135" t="s">
        <v>512</v>
      </c>
    </row>
    <row r="951" spans="2:11" x14ac:dyDescent="0.25">
      <c r="B951" s="129">
        <v>941</v>
      </c>
      <c r="C951" s="129" t="s">
        <v>159</v>
      </c>
      <c r="D951" s="135" t="s">
        <v>425</v>
      </c>
      <c r="E951" s="135" t="s">
        <v>377</v>
      </c>
      <c r="F951" s="95" t="s">
        <v>485</v>
      </c>
      <c r="G951" s="136">
        <v>305</v>
      </c>
      <c r="H951" s="136">
        <v>15</v>
      </c>
      <c r="I951" s="136">
        <v>1</v>
      </c>
      <c r="J951" s="133">
        <f t="shared" si="14"/>
        <v>321</v>
      </c>
      <c r="K951" s="135" t="s">
        <v>513</v>
      </c>
    </row>
    <row r="952" spans="2:11" x14ac:dyDescent="0.25">
      <c r="B952" s="129">
        <v>942</v>
      </c>
      <c r="C952" s="129" t="s">
        <v>159</v>
      </c>
      <c r="D952" s="135" t="s">
        <v>580</v>
      </c>
      <c r="E952" s="135" t="s">
        <v>377</v>
      </c>
      <c r="F952" s="95" t="s">
        <v>1029</v>
      </c>
      <c r="G952" s="136">
        <v>470</v>
      </c>
      <c r="H952" s="136">
        <v>29</v>
      </c>
      <c r="I952" s="136">
        <v>14</v>
      </c>
      <c r="J952" s="133">
        <f t="shared" si="14"/>
        <v>513</v>
      </c>
      <c r="K952" s="135" t="s">
        <v>508</v>
      </c>
    </row>
    <row r="953" spans="2:11" x14ac:dyDescent="0.25">
      <c r="B953" s="129">
        <v>943</v>
      </c>
      <c r="C953" s="129" t="s">
        <v>159</v>
      </c>
      <c r="D953" s="135" t="s">
        <v>418</v>
      </c>
      <c r="E953" s="135" t="s">
        <v>377</v>
      </c>
      <c r="F953" s="95" t="s">
        <v>478</v>
      </c>
      <c r="G953" s="136">
        <v>513</v>
      </c>
      <c r="H953" s="136">
        <v>0</v>
      </c>
      <c r="I953" s="136">
        <v>0</v>
      </c>
      <c r="J953" s="133">
        <f t="shared" si="14"/>
        <v>513</v>
      </c>
      <c r="K953" s="135" t="s">
        <v>406</v>
      </c>
    </row>
    <row r="954" spans="2:11" x14ac:dyDescent="0.25">
      <c r="B954" s="129">
        <v>944</v>
      </c>
      <c r="C954" s="129" t="s">
        <v>159</v>
      </c>
      <c r="D954" s="135" t="s">
        <v>569</v>
      </c>
      <c r="E954" s="135" t="s">
        <v>377</v>
      </c>
      <c r="F954" s="95" t="s">
        <v>1018</v>
      </c>
      <c r="G954" s="136">
        <v>393</v>
      </c>
      <c r="H954" s="136">
        <v>21</v>
      </c>
      <c r="I954" s="136">
        <v>0</v>
      </c>
      <c r="J954" s="133">
        <f t="shared" si="14"/>
        <v>414</v>
      </c>
      <c r="K954" s="135" t="s">
        <v>1223</v>
      </c>
    </row>
    <row r="955" spans="2:11" x14ac:dyDescent="0.25">
      <c r="B955" s="129">
        <v>945</v>
      </c>
      <c r="C955" s="129" t="s">
        <v>159</v>
      </c>
      <c r="D955" s="135" t="s">
        <v>719</v>
      </c>
      <c r="E955" s="135" t="s">
        <v>377</v>
      </c>
      <c r="F955" s="95" t="s">
        <v>1159</v>
      </c>
      <c r="G955" s="136">
        <v>248</v>
      </c>
      <c r="H955" s="136">
        <v>37</v>
      </c>
      <c r="I955" s="136">
        <v>0</v>
      </c>
      <c r="J955" s="133">
        <f t="shared" si="14"/>
        <v>285</v>
      </c>
      <c r="K955" s="135" t="s">
        <v>393</v>
      </c>
    </row>
    <row r="956" spans="2:11" x14ac:dyDescent="0.25">
      <c r="B956" s="129">
        <v>946</v>
      </c>
      <c r="C956" s="129" t="s">
        <v>159</v>
      </c>
      <c r="D956" s="135" t="s">
        <v>734</v>
      </c>
      <c r="E956" s="135" t="s">
        <v>377</v>
      </c>
      <c r="F956" s="95" t="s">
        <v>1174</v>
      </c>
      <c r="G956" s="136">
        <v>1308</v>
      </c>
      <c r="H956" s="136">
        <v>221</v>
      </c>
      <c r="I956" s="136">
        <v>24</v>
      </c>
      <c r="J956" s="133">
        <f t="shared" si="14"/>
        <v>1553</v>
      </c>
      <c r="K956" s="135" t="s">
        <v>509</v>
      </c>
    </row>
    <row r="957" spans="2:11" x14ac:dyDescent="0.25">
      <c r="B957" s="129">
        <v>947</v>
      </c>
      <c r="C957" s="129" t="s">
        <v>159</v>
      </c>
      <c r="D957" s="135" t="s">
        <v>422</v>
      </c>
      <c r="E957" s="135" t="s">
        <v>377</v>
      </c>
      <c r="F957" s="95" t="s">
        <v>482</v>
      </c>
      <c r="G957" s="136">
        <v>963</v>
      </c>
      <c r="H957" s="136">
        <v>68</v>
      </c>
      <c r="I957" s="136">
        <v>35</v>
      </c>
      <c r="J957" s="133">
        <f t="shared" si="14"/>
        <v>1066</v>
      </c>
      <c r="K957" s="135" t="s">
        <v>510</v>
      </c>
    </row>
    <row r="958" spans="2:11" x14ac:dyDescent="0.25">
      <c r="B958" s="129">
        <v>948</v>
      </c>
      <c r="C958" s="129" t="s">
        <v>159</v>
      </c>
      <c r="D958" s="135" t="s">
        <v>565</v>
      </c>
      <c r="E958" s="135" t="s">
        <v>377</v>
      </c>
      <c r="F958" s="95" t="s">
        <v>1014</v>
      </c>
      <c r="G958" s="136">
        <v>2014</v>
      </c>
      <c r="H958" s="136">
        <v>851</v>
      </c>
      <c r="I958" s="136">
        <v>20</v>
      </c>
      <c r="J958" s="133">
        <f t="shared" si="14"/>
        <v>2885</v>
      </c>
      <c r="K958" s="135" t="s">
        <v>1220</v>
      </c>
    </row>
    <row r="959" spans="2:11" x14ac:dyDescent="0.25">
      <c r="B959" s="129">
        <v>949</v>
      </c>
      <c r="C959" s="129" t="s">
        <v>159</v>
      </c>
      <c r="D959" s="135" t="s">
        <v>710</v>
      </c>
      <c r="E959" s="135" t="s">
        <v>377</v>
      </c>
      <c r="F959" s="95" t="s">
        <v>1150</v>
      </c>
      <c r="G959" s="136">
        <v>1779</v>
      </c>
      <c r="H959" s="136">
        <v>564</v>
      </c>
      <c r="I959" s="136">
        <v>20</v>
      </c>
      <c r="J959" s="133">
        <f t="shared" si="14"/>
        <v>2363</v>
      </c>
      <c r="K959" s="135" t="s">
        <v>1269</v>
      </c>
    </row>
    <row r="960" spans="2:11" x14ac:dyDescent="0.25">
      <c r="B960" s="129">
        <v>950</v>
      </c>
      <c r="C960" s="129" t="s">
        <v>159</v>
      </c>
      <c r="D960" s="135" t="s">
        <v>739</v>
      </c>
      <c r="E960" s="135" t="s">
        <v>377</v>
      </c>
      <c r="F960" s="95" t="s">
        <v>1179</v>
      </c>
      <c r="G960" s="136">
        <v>2802</v>
      </c>
      <c r="H960" s="136">
        <v>736</v>
      </c>
      <c r="I960" s="136">
        <v>89</v>
      </c>
      <c r="J960" s="133">
        <f t="shared" si="14"/>
        <v>3627</v>
      </c>
      <c r="K960" s="135" t="s">
        <v>1240</v>
      </c>
    </row>
    <row r="961" spans="2:11" x14ac:dyDescent="0.25">
      <c r="B961" s="129">
        <v>951</v>
      </c>
      <c r="C961" s="129" t="s">
        <v>159</v>
      </c>
      <c r="D961" s="135" t="s">
        <v>605</v>
      </c>
      <c r="E961" s="135" t="s">
        <v>377</v>
      </c>
      <c r="F961" s="95" t="s">
        <v>1054</v>
      </c>
      <c r="G961" s="136">
        <v>1077</v>
      </c>
      <c r="H961" s="136">
        <v>102</v>
      </c>
      <c r="I961" s="136">
        <v>19</v>
      </c>
      <c r="J961" s="133">
        <f t="shared" si="14"/>
        <v>1198</v>
      </c>
      <c r="K961" s="135" t="s">
        <v>388</v>
      </c>
    </row>
    <row r="962" spans="2:11" x14ac:dyDescent="0.25">
      <c r="B962" s="129">
        <v>952</v>
      </c>
      <c r="C962" s="129" t="s">
        <v>159</v>
      </c>
      <c r="D962" s="135" t="s">
        <v>668</v>
      </c>
      <c r="E962" s="135" t="s">
        <v>377</v>
      </c>
      <c r="F962" s="95" t="s">
        <v>1110</v>
      </c>
      <c r="G962" s="136">
        <v>1029</v>
      </c>
      <c r="H962" s="136">
        <v>39</v>
      </c>
      <c r="I962" s="136">
        <v>61</v>
      </c>
      <c r="J962" s="133">
        <f t="shared" si="14"/>
        <v>1129</v>
      </c>
      <c r="K962" s="135" t="s">
        <v>388</v>
      </c>
    </row>
    <row r="963" spans="2:11" x14ac:dyDescent="0.25">
      <c r="B963" s="129">
        <v>953</v>
      </c>
      <c r="C963" s="129" t="s">
        <v>159</v>
      </c>
      <c r="D963" s="135" t="s">
        <v>669</v>
      </c>
      <c r="E963" s="135" t="s">
        <v>377</v>
      </c>
      <c r="F963" s="95" t="s">
        <v>1111</v>
      </c>
      <c r="G963" s="136">
        <v>1156</v>
      </c>
      <c r="H963" s="136">
        <v>112</v>
      </c>
      <c r="I963" s="136">
        <v>21</v>
      </c>
      <c r="J963" s="133">
        <f t="shared" si="14"/>
        <v>1289</v>
      </c>
      <c r="K963" s="135" t="s">
        <v>388</v>
      </c>
    </row>
    <row r="964" spans="2:11" x14ac:dyDescent="0.25">
      <c r="B964" s="129">
        <v>954</v>
      </c>
      <c r="C964" s="129" t="s">
        <v>159</v>
      </c>
      <c r="D964" s="135" t="s">
        <v>721</v>
      </c>
      <c r="E964" s="135" t="s">
        <v>377</v>
      </c>
      <c r="F964" s="95" t="s">
        <v>1161</v>
      </c>
      <c r="G964" s="136">
        <v>567</v>
      </c>
      <c r="H964" s="136">
        <v>0</v>
      </c>
      <c r="I964" s="136">
        <v>0</v>
      </c>
      <c r="J964" s="133">
        <f t="shared" si="14"/>
        <v>567</v>
      </c>
      <c r="K964" s="135" t="s">
        <v>1274</v>
      </c>
    </row>
    <row r="965" spans="2:11" x14ac:dyDescent="0.25">
      <c r="B965" s="129">
        <v>955</v>
      </c>
      <c r="C965" s="129" t="s">
        <v>159</v>
      </c>
      <c r="D965" s="135" t="s">
        <v>660</v>
      </c>
      <c r="E965" s="135" t="s">
        <v>377</v>
      </c>
      <c r="F965" s="95" t="s">
        <v>1102</v>
      </c>
      <c r="G965" s="136">
        <v>91</v>
      </c>
      <c r="H965" s="136">
        <v>9</v>
      </c>
      <c r="I965" s="136">
        <v>0</v>
      </c>
      <c r="J965" s="133">
        <f t="shared" si="14"/>
        <v>100</v>
      </c>
      <c r="K965" s="135" t="s">
        <v>388</v>
      </c>
    </row>
    <row r="966" spans="2:11" x14ac:dyDescent="0.25">
      <c r="B966" s="129">
        <v>956</v>
      </c>
      <c r="C966" s="129" t="s">
        <v>159</v>
      </c>
      <c r="D966" s="135" t="s">
        <v>549</v>
      </c>
      <c r="E966" s="135" t="s">
        <v>377</v>
      </c>
      <c r="F966" s="95" t="s">
        <v>998</v>
      </c>
      <c r="G966" s="136">
        <v>915</v>
      </c>
      <c r="H966" s="136">
        <v>82</v>
      </c>
      <c r="I966" s="136">
        <v>0</v>
      </c>
      <c r="J966" s="133">
        <f t="shared" si="14"/>
        <v>997</v>
      </c>
      <c r="K966" s="135" t="s">
        <v>388</v>
      </c>
    </row>
    <row r="967" spans="2:11" x14ac:dyDescent="0.25">
      <c r="B967" s="129">
        <v>957</v>
      </c>
      <c r="C967" s="129" t="s">
        <v>159</v>
      </c>
      <c r="D967" s="135" t="s">
        <v>602</v>
      </c>
      <c r="E967" s="135" t="s">
        <v>377</v>
      </c>
      <c r="F967" s="95" t="s">
        <v>1051</v>
      </c>
      <c r="G967" s="136">
        <v>1277</v>
      </c>
      <c r="H967" s="136">
        <v>76</v>
      </c>
      <c r="I967" s="136">
        <v>45</v>
      </c>
      <c r="J967" s="133">
        <f t="shared" si="14"/>
        <v>1398</v>
      </c>
      <c r="K967" s="135" t="s">
        <v>387</v>
      </c>
    </row>
    <row r="968" spans="2:11" x14ac:dyDescent="0.25">
      <c r="B968" s="129">
        <v>958</v>
      </c>
      <c r="C968" s="129" t="s">
        <v>159</v>
      </c>
      <c r="D968" s="135" t="s">
        <v>623</v>
      </c>
      <c r="E968" s="135" t="s">
        <v>377</v>
      </c>
      <c r="F968" s="95" t="s">
        <v>1072</v>
      </c>
      <c r="G968" s="136">
        <v>854</v>
      </c>
      <c r="H968" s="136">
        <v>67</v>
      </c>
      <c r="I968" s="136">
        <v>8</v>
      </c>
      <c r="J968" s="133">
        <f t="shared" si="14"/>
        <v>929</v>
      </c>
      <c r="K968" s="135" t="s">
        <v>1248</v>
      </c>
    </row>
    <row r="969" spans="2:11" x14ac:dyDescent="0.25">
      <c r="B969" s="129">
        <v>959</v>
      </c>
      <c r="C969" s="129" t="s">
        <v>159</v>
      </c>
      <c r="D969" s="135" t="s">
        <v>661</v>
      </c>
      <c r="E969" s="135" t="s">
        <v>377</v>
      </c>
      <c r="F969" s="95" t="s">
        <v>1103</v>
      </c>
      <c r="G969" s="136">
        <v>635</v>
      </c>
      <c r="H969" s="136">
        <v>37</v>
      </c>
      <c r="I969" s="136">
        <v>3</v>
      </c>
      <c r="J969" s="133">
        <f t="shared" si="14"/>
        <v>675</v>
      </c>
      <c r="K969" s="135" t="s">
        <v>388</v>
      </c>
    </row>
    <row r="970" spans="2:11" x14ac:dyDescent="0.25">
      <c r="B970" s="129">
        <v>960</v>
      </c>
      <c r="C970" s="129" t="s">
        <v>159</v>
      </c>
      <c r="D970" s="135" t="s">
        <v>663</v>
      </c>
      <c r="E970" s="135" t="s">
        <v>377</v>
      </c>
      <c r="F970" s="95" t="s">
        <v>1105</v>
      </c>
      <c r="G970" s="136">
        <v>753</v>
      </c>
      <c r="H970" s="136">
        <v>48</v>
      </c>
      <c r="I970" s="136">
        <v>19</v>
      </c>
      <c r="J970" s="133">
        <f t="shared" si="14"/>
        <v>820</v>
      </c>
      <c r="K970" s="135" t="s">
        <v>388</v>
      </c>
    </row>
    <row r="971" spans="2:11" x14ac:dyDescent="0.25">
      <c r="B971" s="129">
        <v>961</v>
      </c>
      <c r="C971" s="129" t="s">
        <v>159</v>
      </c>
      <c r="D971" s="135" t="s">
        <v>742</v>
      </c>
      <c r="E971" s="135" t="s">
        <v>377</v>
      </c>
      <c r="F971" s="95" t="s">
        <v>1182</v>
      </c>
      <c r="G971" s="136">
        <v>998</v>
      </c>
      <c r="H971" s="136">
        <v>115</v>
      </c>
      <c r="I971" s="136">
        <v>0</v>
      </c>
      <c r="J971" s="133">
        <f t="shared" si="14"/>
        <v>1113</v>
      </c>
      <c r="K971" s="135" t="s">
        <v>393</v>
      </c>
    </row>
    <row r="972" spans="2:11" x14ac:dyDescent="0.25">
      <c r="B972" s="129">
        <v>962</v>
      </c>
      <c r="C972" s="129" t="s">
        <v>159</v>
      </c>
      <c r="D972" s="135" t="s">
        <v>624</v>
      </c>
      <c r="E972" s="135" t="s">
        <v>377</v>
      </c>
      <c r="F972" s="95" t="s">
        <v>1073</v>
      </c>
      <c r="G972" s="136">
        <v>1030</v>
      </c>
      <c r="H972" s="136">
        <v>107</v>
      </c>
      <c r="I972" s="136">
        <v>8</v>
      </c>
      <c r="J972" s="133">
        <f t="shared" ref="J972:J1035" si="15">G972+H972+I972</f>
        <v>1145</v>
      </c>
      <c r="K972" s="135" t="s">
        <v>1248</v>
      </c>
    </row>
    <row r="973" spans="2:11" x14ac:dyDescent="0.25">
      <c r="B973" s="129">
        <v>963</v>
      </c>
      <c r="C973" s="129" t="s">
        <v>159</v>
      </c>
      <c r="D973" s="135" t="s">
        <v>544</v>
      </c>
      <c r="E973" s="135" t="s">
        <v>377</v>
      </c>
      <c r="F973" s="95" t="s">
        <v>993</v>
      </c>
      <c r="G973" s="136">
        <v>6727</v>
      </c>
      <c r="H973" s="136">
        <v>218</v>
      </c>
      <c r="I973" s="136">
        <v>188</v>
      </c>
      <c r="J973" s="133">
        <f t="shared" si="15"/>
        <v>7133</v>
      </c>
      <c r="K973" s="135" t="s">
        <v>1208</v>
      </c>
    </row>
    <row r="974" spans="2:11" x14ac:dyDescent="0.25">
      <c r="B974" s="129">
        <v>964</v>
      </c>
      <c r="C974" s="129" t="s">
        <v>159</v>
      </c>
      <c r="D974" s="135" t="s">
        <v>698</v>
      </c>
      <c r="E974" s="135" t="s">
        <v>377</v>
      </c>
      <c r="F974" s="95" t="s">
        <v>1138</v>
      </c>
      <c r="G974" s="136">
        <v>936</v>
      </c>
      <c r="H974" s="136">
        <v>141</v>
      </c>
      <c r="I974" s="136">
        <v>3</v>
      </c>
      <c r="J974" s="133">
        <f t="shared" si="15"/>
        <v>1080</v>
      </c>
      <c r="K974" s="135" t="s">
        <v>1264</v>
      </c>
    </row>
    <row r="975" spans="2:11" x14ac:dyDescent="0.25">
      <c r="B975" s="129">
        <v>965</v>
      </c>
      <c r="C975" s="129" t="s">
        <v>159</v>
      </c>
      <c r="D975" s="135" t="s">
        <v>553</v>
      </c>
      <c r="E975" s="135" t="s">
        <v>377</v>
      </c>
      <c r="F975" s="95" t="s">
        <v>1002</v>
      </c>
      <c r="G975" s="136">
        <v>480</v>
      </c>
      <c r="H975" s="136">
        <v>0</v>
      </c>
      <c r="I975" s="136">
        <v>0</v>
      </c>
      <c r="J975" s="133">
        <f t="shared" si="15"/>
        <v>480</v>
      </c>
      <c r="K975" s="135" t="s">
        <v>1214</v>
      </c>
    </row>
    <row r="976" spans="2:11" x14ac:dyDescent="0.25">
      <c r="B976" s="129">
        <v>966</v>
      </c>
      <c r="C976" s="129" t="s">
        <v>159</v>
      </c>
      <c r="D976" s="135" t="s">
        <v>625</v>
      </c>
      <c r="E976" s="135" t="s">
        <v>377</v>
      </c>
      <c r="F976" s="95" t="s">
        <v>1074</v>
      </c>
      <c r="G976" s="136">
        <v>1382</v>
      </c>
      <c r="H976" s="136">
        <v>182</v>
      </c>
      <c r="I976" s="136">
        <v>10</v>
      </c>
      <c r="J976" s="133">
        <f t="shared" si="15"/>
        <v>1574</v>
      </c>
      <c r="K976" s="135" t="s">
        <v>1248</v>
      </c>
    </row>
    <row r="977" spans="2:11" x14ac:dyDescent="0.25">
      <c r="B977" s="129">
        <v>967</v>
      </c>
      <c r="C977" s="129" t="s">
        <v>159</v>
      </c>
      <c r="D977" s="135" t="s">
        <v>415</v>
      </c>
      <c r="E977" s="135" t="s">
        <v>377</v>
      </c>
      <c r="F977" s="95" t="s">
        <v>475</v>
      </c>
      <c r="G977" s="136">
        <v>1101</v>
      </c>
      <c r="H977" s="136">
        <v>291</v>
      </c>
      <c r="I977" s="136">
        <v>12</v>
      </c>
      <c r="J977" s="133">
        <f t="shared" si="15"/>
        <v>1404</v>
      </c>
      <c r="K977" s="135" t="s">
        <v>505</v>
      </c>
    </row>
    <row r="978" spans="2:11" x14ac:dyDescent="0.25">
      <c r="B978" s="129">
        <v>968</v>
      </c>
      <c r="C978" s="129" t="s">
        <v>159</v>
      </c>
      <c r="D978" s="135" t="s">
        <v>584</v>
      </c>
      <c r="E978" s="135" t="s">
        <v>377</v>
      </c>
      <c r="F978" s="95" t="s">
        <v>1033</v>
      </c>
      <c r="G978" s="136">
        <v>898</v>
      </c>
      <c r="H978" s="136">
        <v>97</v>
      </c>
      <c r="I978" s="136">
        <v>12</v>
      </c>
      <c r="J978" s="133">
        <f t="shared" si="15"/>
        <v>1007</v>
      </c>
      <c r="K978" s="135" t="s">
        <v>1232</v>
      </c>
    </row>
    <row r="979" spans="2:11" x14ac:dyDescent="0.25">
      <c r="B979" s="129">
        <v>969</v>
      </c>
      <c r="C979" s="129" t="s">
        <v>159</v>
      </c>
      <c r="D979" s="135" t="s">
        <v>421</v>
      </c>
      <c r="E979" s="135" t="s">
        <v>377</v>
      </c>
      <c r="F979" s="95" t="s">
        <v>481</v>
      </c>
      <c r="G979" s="136">
        <v>965</v>
      </c>
      <c r="H979" s="136">
        <v>175</v>
      </c>
      <c r="I979" s="136">
        <v>0</v>
      </c>
      <c r="J979" s="133">
        <f t="shared" si="15"/>
        <v>1140</v>
      </c>
      <c r="K979" s="135" t="s">
        <v>509</v>
      </c>
    </row>
    <row r="980" spans="2:11" x14ac:dyDescent="0.25">
      <c r="B980" s="129">
        <v>970</v>
      </c>
      <c r="C980" s="129" t="s">
        <v>159</v>
      </c>
      <c r="D980" s="135" t="s">
        <v>747</v>
      </c>
      <c r="E980" s="135" t="s">
        <v>377</v>
      </c>
      <c r="F980" s="95" t="s">
        <v>1187</v>
      </c>
      <c r="G980" s="136">
        <v>1219</v>
      </c>
      <c r="H980" s="136">
        <v>152</v>
      </c>
      <c r="I980" s="136">
        <v>22</v>
      </c>
      <c r="J980" s="133">
        <f t="shared" si="15"/>
        <v>1393</v>
      </c>
      <c r="K980" s="135" t="s">
        <v>393</v>
      </c>
    </row>
    <row r="981" spans="2:11" x14ac:dyDescent="0.25">
      <c r="B981" s="129">
        <v>971</v>
      </c>
      <c r="C981" s="129" t="s">
        <v>159</v>
      </c>
      <c r="D981" s="135" t="s">
        <v>225</v>
      </c>
      <c r="E981" s="135" t="s">
        <v>377</v>
      </c>
      <c r="F981" s="95" t="s">
        <v>273</v>
      </c>
      <c r="G981" s="136">
        <v>1429</v>
      </c>
      <c r="H981" s="136">
        <v>121</v>
      </c>
      <c r="I981" s="136">
        <v>75</v>
      </c>
      <c r="J981" s="133">
        <f t="shared" si="15"/>
        <v>1625</v>
      </c>
      <c r="K981" s="135" t="s">
        <v>393</v>
      </c>
    </row>
    <row r="982" spans="2:11" x14ac:dyDescent="0.25">
      <c r="B982" s="129">
        <v>972</v>
      </c>
      <c r="C982" s="129" t="s">
        <v>159</v>
      </c>
      <c r="D982" s="135" t="s">
        <v>585</v>
      </c>
      <c r="E982" s="135" t="s">
        <v>377</v>
      </c>
      <c r="F982" s="95" t="s">
        <v>1034</v>
      </c>
      <c r="G982" s="136">
        <v>1193</v>
      </c>
      <c r="H982" s="136">
        <v>163</v>
      </c>
      <c r="I982" s="136">
        <v>20</v>
      </c>
      <c r="J982" s="133">
        <f t="shared" si="15"/>
        <v>1376</v>
      </c>
      <c r="K982" s="135" t="s">
        <v>1232</v>
      </c>
    </row>
    <row r="983" spans="2:11" x14ac:dyDescent="0.25">
      <c r="B983" s="129">
        <v>973</v>
      </c>
      <c r="C983" s="129" t="s">
        <v>159</v>
      </c>
      <c r="D983" s="135" t="s">
        <v>586</v>
      </c>
      <c r="E983" s="135" t="s">
        <v>377</v>
      </c>
      <c r="F983" s="95" t="s">
        <v>1035</v>
      </c>
      <c r="G983" s="136">
        <v>1297</v>
      </c>
      <c r="H983" s="136">
        <v>185</v>
      </c>
      <c r="I983" s="136">
        <v>17</v>
      </c>
      <c r="J983" s="133">
        <f t="shared" si="15"/>
        <v>1499</v>
      </c>
      <c r="K983" s="135" t="s">
        <v>1232</v>
      </c>
    </row>
    <row r="984" spans="2:11" x14ac:dyDescent="0.25">
      <c r="B984" s="129">
        <v>974</v>
      </c>
      <c r="C984" s="129" t="s">
        <v>159</v>
      </c>
      <c r="D984" s="135" t="s">
        <v>441</v>
      </c>
      <c r="E984" s="135" t="s">
        <v>377</v>
      </c>
      <c r="F984" s="95" t="s">
        <v>501</v>
      </c>
      <c r="G984" s="136">
        <v>500</v>
      </c>
      <c r="H984" s="136">
        <v>41</v>
      </c>
      <c r="I984" s="136">
        <v>10</v>
      </c>
      <c r="J984" s="133">
        <f t="shared" si="15"/>
        <v>551</v>
      </c>
      <c r="K984" s="135" t="s">
        <v>382</v>
      </c>
    </row>
    <row r="985" spans="2:11" x14ac:dyDescent="0.25">
      <c r="B985" s="129">
        <v>975</v>
      </c>
      <c r="C985" s="129" t="s">
        <v>159</v>
      </c>
      <c r="D985" s="135" t="s">
        <v>590</v>
      </c>
      <c r="E985" s="135" t="s">
        <v>377</v>
      </c>
      <c r="F985" s="95" t="s">
        <v>1039</v>
      </c>
      <c r="G985" s="136">
        <v>8425</v>
      </c>
      <c r="H985" s="136">
        <v>451</v>
      </c>
      <c r="I985" s="136">
        <v>123</v>
      </c>
      <c r="J985" s="133">
        <f t="shared" si="15"/>
        <v>8999</v>
      </c>
      <c r="K985" s="135" t="s">
        <v>1235</v>
      </c>
    </row>
    <row r="986" spans="2:11" x14ac:dyDescent="0.25">
      <c r="B986" s="129">
        <v>976</v>
      </c>
      <c r="C986" s="129" t="s">
        <v>159</v>
      </c>
      <c r="D986" s="135" t="s">
        <v>575</v>
      </c>
      <c r="E986" s="135" t="s">
        <v>377</v>
      </c>
      <c r="F986" s="95" t="s">
        <v>1024</v>
      </c>
      <c r="G986" s="136">
        <v>1226</v>
      </c>
      <c r="H986" s="136">
        <v>70</v>
      </c>
      <c r="I986" s="136">
        <v>0</v>
      </c>
      <c r="J986" s="133">
        <f t="shared" si="15"/>
        <v>1296</v>
      </c>
      <c r="K986" s="135" t="s">
        <v>1224</v>
      </c>
    </row>
    <row r="987" spans="2:11" x14ac:dyDescent="0.25">
      <c r="B987" s="129">
        <v>977</v>
      </c>
      <c r="C987" s="129" t="s">
        <v>159</v>
      </c>
      <c r="D987" s="135" t="s">
        <v>587</v>
      </c>
      <c r="E987" s="135" t="s">
        <v>377</v>
      </c>
      <c r="F987" s="95" t="s">
        <v>1036</v>
      </c>
      <c r="G987" s="136">
        <v>1327</v>
      </c>
      <c r="H987" s="136">
        <v>245</v>
      </c>
      <c r="I987" s="136">
        <v>7</v>
      </c>
      <c r="J987" s="133">
        <f t="shared" si="15"/>
        <v>1579</v>
      </c>
      <c r="K987" s="135" t="s">
        <v>1232</v>
      </c>
    </row>
    <row r="988" spans="2:11" x14ac:dyDescent="0.25">
      <c r="B988" s="129">
        <v>978</v>
      </c>
      <c r="C988" s="129" t="s">
        <v>159</v>
      </c>
      <c r="D988" s="135" t="s">
        <v>655</v>
      </c>
      <c r="E988" s="135" t="s">
        <v>377</v>
      </c>
      <c r="F988" s="95" t="s">
        <v>1097</v>
      </c>
      <c r="G988" s="136">
        <v>840</v>
      </c>
      <c r="H988" s="136">
        <v>80</v>
      </c>
      <c r="I988" s="136">
        <v>6</v>
      </c>
      <c r="J988" s="133">
        <f t="shared" si="15"/>
        <v>926</v>
      </c>
      <c r="K988" s="135" t="s">
        <v>1259</v>
      </c>
    </row>
    <row r="989" spans="2:11" x14ac:dyDescent="0.25">
      <c r="B989" s="129">
        <v>979</v>
      </c>
      <c r="C989" s="129" t="s">
        <v>159</v>
      </c>
      <c r="D989" s="135" t="s">
        <v>591</v>
      </c>
      <c r="E989" s="135" t="s">
        <v>377</v>
      </c>
      <c r="F989" s="95" t="s">
        <v>1040</v>
      </c>
      <c r="G989" s="136">
        <v>1048</v>
      </c>
      <c r="H989" s="136">
        <v>119</v>
      </c>
      <c r="I989" s="136">
        <v>0</v>
      </c>
      <c r="J989" s="133">
        <f t="shared" si="15"/>
        <v>1167</v>
      </c>
      <c r="K989" s="135" t="s">
        <v>1215</v>
      </c>
    </row>
    <row r="990" spans="2:11" x14ac:dyDescent="0.25">
      <c r="B990" s="129">
        <v>980</v>
      </c>
      <c r="C990" s="129" t="s">
        <v>159</v>
      </c>
      <c r="D990" s="135" t="s">
        <v>571</v>
      </c>
      <c r="E990" s="135" t="s">
        <v>377</v>
      </c>
      <c r="F990" s="95" t="s">
        <v>1020</v>
      </c>
      <c r="G990" s="136">
        <v>1258</v>
      </c>
      <c r="H990" s="136">
        <v>308</v>
      </c>
      <c r="I990" s="136">
        <v>9</v>
      </c>
      <c r="J990" s="133">
        <f t="shared" si="15"/>
        <v>1575</v>
      </c>
      <c r="K990" s="135" t="s">
        <v>1224</v>
      </c>
    </row>
    <row r="991" spans="2:11" x14ac:dyDescent="0.25">
      <c r="B991" s="129">
        <v>981</v>
      </c>
      <c r="C991" s="129" t="s">
        <v>159</v>
      </c>
      <c r="D991" s="135" t="s">
        <v>746</v>
      </c>
      <c r="E991" s="135" t="s">
        <v>377</v>
      </c>
      <c r="F991" s="95" t="s">
        <v>1186</v>
      </c>
      <c r="G991" s="136">
        <v>1086</v>
      </c>
      <c r="H991" s="136">
        <v>137</v>
      </c>
      <c r="I991" s="136">
        <v>2</v>
      </c>
      <c r="J991" s="133">
        <f t="shared" si="15"/>
        <v>1225</v>
      </c>
      <c r="K991" s="135" t="s">
        <v>393</v>
      </c>
    </row>
    <row r="992" spans="2:11" ht="25.5" hidden="1" x14ac:dyDescent="0.25">
      <c r="B992" s="129">
        <v>982</v>
      </c>
      <c r="C992" s="129" t="s">
        <v>1523</v>
      </c>
      <c r="D992" s="135" t="s">
        <v>2567</v>
      </c>
      <c r="E992" s="135" t="s">
        <v>377</v>
      </c>
      <c r="F992" s="95" t="s">
        <v>2568</v>
      </c>
      <c r="G992" s="136">
        <v>159.54</v>
      </c>
      <c r="H992" s="136">
        <v>87.42</v>
      </c>
      <c r="I992" s="136">
        <v>1.87</v>
      </c>
      <c r="J992" s="133">
        <f t="shared" si="15"/>
        <v>248.82999999999998</v>
      </c>
      <c r="K992" s="135"/>
    </row>
    <row r="993" spans="2:11" ht="25.5" hidden="1" x14ac:dyDescent="0.25">
      <c r="B993" s="129">
        <v>983</v>
      </c>
      <c r="C993" s="129" t="s">
        <v>1523</v>
      </c>
      <c r="D993" s="135" t="s">
        <v>2569</v>
      </c>
      <c r="E993" s="135" t="s">
        <v>377</v>
      </c>
      <c r="F993" s="95" t="s">
        <v>2570</v>
      </c>
      <c r="G993" s="136">
        <v>198.92</v>
      </c>
      <c r="H993" s="136">
        <v>0</v>
      </c>
      <c r="I993" s="136">
        <v>0</v>
      </c>
      <c r="J993" s="133">
        <f t="shared" si="15"/>
        <v>198.92</v>
      </c>
      <c r="K993" s="135"/>
    </row>
    <row r="994" spans="2:11" ht="25.5" hidden="1" x14ac:dyDescent="0.25">
      <c r="B994" s="129">
        <v>984</v>
      </c>
      <c r="C994" s="129" t="s">
        <v>1523</v>
      </c>
      <c r="D994" s="135" t="s">
        <v>2571</v>
      </c>
      <c r="E994" s="135" t="s">
        <v>377</v>
      </c>
      <c r="F994" s="95" t="s">
        <v>2572</v>
      </c>
      <c r="G994" s="136">
        <v>211.2</v>
      </c>
      <c r="H994" s="136">
        <v>1</v>
      </c>
      <c r="I994" s="136">
        <v>10.4</v>
      </c>
      <c r="J994" s="133">
        <f t="shared" si="15"/>
        <v>222.6</v>
      </c>
      <c r="K994" s="135"/>
    </row>
    <row r="995" spans="2:11" ht="25.5" hidden="1" x14ac:dyDescent="0.25">
      <c r="B995" s="129">
        <v>985</v>
      </c>
      <c r="C995" s="129" t="s">
        <v>1523</v>
      </c>
      <c r="D995" s="135" t="s">
        <v>2573</v>
      </c>
      <c r="E995" s="135" t="s">
        <v>377</v>
      </c>
      <c r="F995" s="95" t="s">
        <v>2574</v>
      </c>
      <c r="G995" s="136">
        <v>440.98</v>
      </c>
      <c r="H995" s="136">
        <v>227.25</v>
      </c>
      <c r="I995" s="136">
        <v>4.21</v>
      </c>
      <c r="J995" s="133">
        <f t="shared" si="15"/>
        <v>672.44</v>
      </c>
      <c r="K995" s="135"/>
    </row>
    <row r="996" spans="2:11" ht="25.5" hidden="1" x14ac:dyDescent="0.25">
      <c r="B996" s="129">
        <v>986</v>
      </c>
      <c r="C996" s="129" t="s">
        <v>1523</v>
      </c>
      <c r="D996" s="135" t="s">
        <v>2575</v>
      </c>
      <c r="E996" s="135" t="s">
        <v>377</v>
      </c>
      <c r="F996" s="95" t="s">
        <v>2576</v>
      </c>
      <c r="G996" s="136">
        <v>463.06</v>
      </c>
      <c r="H996" s="136">
        <v>41.59</v>
      </c>
      <c r="I996" s="136">
        <v>5.84</v>
      </c>
      <c r="J996" s="133">
        <f t="shared" si="15"/>
        <v>510.48999999999995</v>
      </c>
      <c r="K996" s="135"/>
    </row>
    <row r="997" spans="2:11" ht="25.5" hidden="1" x14ac:dyDescent="0.25">
      <c r="B997" s="129">
        <v>987</v>
      </c>
      <c r="C997" s="129" t="s">
        <v>1523</v>
      </c>
      <c r="D997" s="135" t="s">
        <v>2577</v>
      </c>
      <c r="E997" s="135" t="s">
        <v>377</v>
      </c>
      <c r="F997" s="95" t="s">
        <v>2578</v>
      </c>
      <c r="G997" s="136">
        <v>488.97</v>
      </c>
      <c r="H997" s="136">
        <v>108.36</v>
      </c>
      <c r="I997" s="136">
        <v>141.25</v>
      </c>
      <c r="J997" s="133">
        <f t="shared" si="15"/>
        <v>738.58</v>
      </c>
      <c r="K997" s="135"/>
    </row>
    <row r="998" spans="2:11" ht="25.5" hidden="1" x14ac:dyDescent="0.25">
      <c r="B998" s="129">
        <v>988</v>
      </c>
      <c r="C998" s="129" t="s">
        <v>1523</v>
      </c>
      <c r="D998" s="135" t="s">
        <v>2579</v>
      </c>
      <c r="E998" s="135" t="s">
        <v>377</v>
      </c>
      <c r="F998" s="95" t="s">
        <v>2580</v>
      </c>
      <c r="G998" s="136">
        <v>493.4</v>
      </c>
      <c r="H998" s="136">
        <v>45.7</v>
      </c>
      <c r="I998" s="136">
        <v>7.9</v>
      </c>
      <c r="J998" s="133">
        <f t="shared" si="15"/>
        <v>547</v>
      </c>
      <c r="K998" s="135"/>
    </row>
    <row r="999" spans="2:11" ht="25.5" hidden="1" x14ac:dyDescent="0.25">
      <c r="B999" s="129">
        <v>989</v>
      </c>
      <c r="C999" s="129" t="s">
        <v>1523</v>
      </c>
      <c r="D999" s="135" t="s">
        <v>2581</v>
      </c>
      <c r="E999" s="135" t="s">
        <v>377</v>
      </c>
      <c r="F999" s="95" t="s">
        <v>2582</v>
      </c>
      <c r="G999" s="136">
        <v>534.88</v>
      </c>
      <c r="H999" s="136">
        <v>86.69</v>
      </c>
      <c r="I999" s="136">
        <v>0</v>
      </c>
      <c r="J999" s="133">
        <f t="shared" si="15"/>
        <v>621.56999999999994</v>
      </c>
      <c r="K999" s="135"/>
    </row>
    <row r="1000" spans="2:11" ht="25.5" hidden="1" x14ac:dyDescent="0.25">
      <c r="B1000" s="129">
        <v>990</v>
      </c>
      <c r="C1000" s="129" t="s">
        <v>1523</v>
      </c>
      <c r="D1000" s="135" t="s">
        <v>2583</v>
      </c>
      <c r="E1000" s="135" t="s">
        <v>377</v>
      </c>
      <c r="F1000" s="95" t="s">
        <v>2584</v>
      </c>
      <c r="G1000" s="136">
        <v>595.52</v>
      </c>
      <c r="H1000" s="136">
        <v>41.3</v>
      </c>
      <c r="I1000" s="136">
        <v>0</v>
      </c>
      <c r="J1000" s="133">
        <f t="shared" si="15"/>
        <v>636.81999999999994</v>
      </c>
      <c r="K1000" s="135"/>
    </row>
    <row r="1001" spans="2:11" ht="25.5" hidden="1" x14ac:dyDescent="0.25">
      <c r="B1001" s="129">
        <v>991</v>
      </c>
      <c r="C1001" s="129" t="s">
        <v>1523</v>
      </c>
      <c r="D1001" s="135" t="s">
        <v>2585</v>
      </c>
      <c r="E1001" s="135" t="s">
        <v>377</v>
      </c>
      <c r="F1001" s="95" t="s">
        <v>2586</v>
      </c>
      <c r="G1001" s="136">
        <v>602.29</v>
      </c>
      <c r="H1001" s="136">
        <v>25.01</v>
      </c>
      <c r="I1001" s="136">
        <v>17.920000000000002</v>
      </c>
      <c r="J1001" s="133">
        <f t="shared" si="15"/>
        <v>645.21999999999991</v>
      </c>
      <c r="K1001" s="135"/>
    </row>
    <row r="1002" spans="2:11" ht="25.5" hidden="1" x14ac:dyDescent="0.25">
      <c r="B1002" s="129">
        <v>992</v>
      </c>
      <c r="C1002" s="129" t="s">
        <v>1523</v>
      </c>
      <c r="D1002" s="135" t="s">
        <v>2587</v>
      </c>
      <c r="E1002" s="135" t="s">
        <v>377</v>
      </c>
      <c r="F1002" s="95" t="s">
        <v>2588</v>
      </c>
      <c r="G1002" s="136">
        <v>622.83000000000004</v>
      </c>
      <c r="H1002" s="136">
        <v>68.55</v>
      </c>
      <c r="I1002" s="136">
        <v>31.87</v>
      </c>
      <c r="J1002" s="133">
        <f t="shared" si="15"/>
        <v>723.25</v>
      </c>
      <c r="K1002" s="135"/>
    </row>
    <row r="1003" spans="2:11" ht="25.5" hidden="1" x14ac:dyDescent="0.25">
      <c r="B1003" s="129">
        <v>993</v>
      </c>
      <c r="C1003" s="129" t="s">
        <v>1523</v>
      </c>
      <c r="D1003" s="135" t="s">
        <v>2589</v>
      </c>
      <c r="E1003" s="135" t="s">
        <v>377</v>
      </c>
      <c r="F1003" s="95" t="s">
        <v>2590</v>
      </c>
      <c r="G1003" s="136">
        <v>625.23</v>
      </c>
      <c r="H1003" s="136">
        <v>0</v>
      </c>
      <c r="I1003" s="136">
        <v>0</v>
      </c>
      <c r="J1003" s="133">
        <f t="shared" si="15"/>
        <v>625.23</v>
      </c>
      <c r="K1003" s="135"/>
    </row>
    <row r="1004" spans="2:11" ht="25.5" hidden="1" x14ac:dyDescent="0.25">
      <c r="B1004" s="129">
        <v>994</v>
      </c>
      <c r="C1004" s="129" t="s">
        <v>1523</v>
      </c>
      <c r="D1004" s="135" t="s">
        <v>2591</v>
      </c>
      <c r="E1004" s="135" t="s">
        <v>377</v>
      </c>
      <c r="F1004" s="95" t="s">
        <v>2592</v>
      </c>
      <c r="G1004" s="136">
        <v>630.37</v>
      </c>
      <c r="H1004" s="136">
        <v>40.99</v>
      </c>
      <c r="I1004" s="136">
        <v>5.12</v>
      </c>
      <c r="J1004" s="133">
        <f t="shared" si="15"/>
        <v>676.48</v>
      </c>
      <c r="K1004" s="135"/>
    </row>
    <row r="1005" spans="2:11" ht="25.5" hidden="1" x14ac:dyDescent="0.25">
      <c r="B1005" s="129">
        <v>995</v>
      </c>
      <c r="C1005" s="129" t="s">
        <v>1523</v>
      </c>
      <c r="D1005" s="135" t="s">
        <v>2593</v>
      </c>
      <c r="E1005" s="135" t="s">
        <v>377</v>
      </c>
      <c r="F1005" s="95" t="s">
        <v>2594</v>
      </c>
      <c r="G1005" s="136">
        <v>674.81</v>
      </c>
      <c r="H1005" s="136">
        <v>48.05</v>
      </c>
      <c r="I1005" s="136">
        <v>2.41</v>
      </c>
      <c r="J1005" s="133">
        <f t="shared" si="15"/>
        <v>725.26999999999987</v>
      </c>
      <c r="K1005" s="135"/>
    </row>
    <row r="1006" spans="2:11" ht="25.5" hidden="1" x14ac:dyDescent="0.25">
      <c r="B1006" s="129">
        <v>996</v>
      </c>
      <c r="C1006" s="129" t="s">
        <v>1523</v>
      </c>
      <c r="D1006" s="135" t="s">
        <v>2595</v>
      </c>
      <c r="E1006" s="135" t="s">
        <v>377</v>
      </c>
      <c r="F1006" s="95" t="s">
        <v>2596</v>
      </c>
      <c r="G1006" s="136">
        <v>700.16</v>
      </c>
      <c r="H1006" s="136">
        <v>114.74</v>
      </c>
      <c r="I1006" s="136">
        <v>0</v>
      </c>
      <c r="J1006" s="133">
        <f t="shared" si="15"/>
        <v>814.9</v>
      </c>
      <c r="K1006" s="135"/>
    </row>
    <row r="1007" spans="2:11" ht="25.5" hidden="1" x14ac:dyDescent="0.25">
      <c r="B1007" s="129">
        <v>997</v>
      </c>
      <c r="C1007" s="129" t="s">
        <v>1523</v>
      </c>
      <c r="D1007" s="135" t="s">
        <v>2597</v>
      </c>
      <c r="E1007" s="135" t="s">
        <v>377</v>
      </c>
      <c r="F1007" s="95" t="s">
        <v>2598</v>
      </c>
      <c r="G1007" s="136">
        <v>700.46</v>
      </c>
      <c r="H1007" s="136">
        <v>0</v>
      </c>
      <c r="I1007" s="136">
        <v>0</v>
      </c>
      <c r="J1007" s="133">
        <f t="shared" si="15"/>
        <v>700.46</v>
      </c>
      <c r="K1007" s="135"/>
    </row>
    <row r="1008" spans="2:11" ht="25.5" hidden="1" x14ac:dyDescent="0.25">
      <c r="B1008" s="129">
        <v>998</v>
      </c>
      <c r="C1008" s="129" t="s">
        <v>1523</v>
      </c>
      <c r="D1008" s="135" t="s">
        <v>2599</v>
      </c>
      <c r="E1008" s="135" t="s">
        <v>377</v>
      </c>
      <c r="F1008" s="95" t="s">
        <v>2600</v>
      </c>
      <c r="G1008" s="136">
        <v>726.15</v>
      </c>
      <c r="H1008" s="136">
        <v>65.81</v>
      </c>
      <c r="I1008" s="136">
        <v>6.03</v>
      </c>
      <c r="J1008" s="133">
        <f t="shared" si="15"/>
        <v>797.99</v>
      </c>
      <c r="K1008" s="135"/>
    </row>
    <row r="1009" spans="2:11" ht="25.5" hidden="1" x14ac:dyDescent="0.25">
      <c r="B1009" s="129">
        <v>999</v>
      </c>
      <c r="C1009" s="129" t="s">
        <v>1523</v>
      </c>
      <c r="D1009" s="135" t="s">
        <v>2601</v>
      </c>
      <c r="E1009" s="135" t="s">
        <v>377</v>
      </c>
      <c r="F1009" s="95" t="s">
        <v>2602</v>
      </c>
      <c r="G1009" s="136">
        <v>729.74</v>
      </c>
      <c r="H1009" s="136">
        <v>67.31</v>
      </c>
      <c r="I1009" s="136">
        <v>0</v>
      </c>
      <c r="J1009" s="133">
        <f t="shared" si="15"/>
        <v>797.05</v>
      </c>
      <c r="K1009" s="135"/>
    </row>
    <row r="1010" spans="2:11" ht="25.5" hidden="1" x14ac:dyDescent="0.25">
      <c r="B1010" s="129">
        <v>1000</v>
      </c>
      <c r="C1010" s="129" t="s">
        <v>1523</v>
      </c>
      <c r="D1010" s="135" t="s">
        <v>2603</v>
      </c>
      <c r="E1010" s="135" t="s">
        <v>377</v>
      </c>
      <c r="F1010" s="95" t="s">
        <v>2604</v>
      </c>
      <c r="G1010" s="136">
        <v>733.74</v>
      </c>
      <c r="H1010" s="136">
        <v>0</v>
      </c>
      <c r="I1010" s="136">
        <v>0</v>
      </c>
      <c r="J1010" s="133">
        <f t="shared" si="15"/>
        <v>733.74</v>
      </c>
      <c r="K1010" s="135"/>
    </row>
    <row r="1011" spans="2:11" ht="25.5" hidden="1" x14ac:dyDescent="0.25">
      <c r="B1011" s="129">
        <v>1001</v>
      </c>
      <c r="C1011" s="129" t="s">
        <v>1523</v>
      </c>
      <c r="D1011" s="135" t="s">
        <v>2605</v>
      </c>
      <c r="E1011" s="135" t="s">
        <v>377</v>
      </c>
      <c r="F1011" s="95" t="s">
        <v>2606</v>
      </c>
      <c r="G1011" s="136">
        <v>746.43</v>
      </c>
      <c r="H1011" s="136">
        <v>67.430000000000007</v>
      </c>
      <c r="I1011" s="136">
        <v>0</v>
      </c>
      <c r="J1011" s="133">
        <f t="shared" si="15"/>
        <v>813.8599999999999</v>
      </c>
      <c r="K1011" s="135"/>
    </row>
    <row r="1012" spans="2:11" ht="25.5" hidden="1" x14ac:dyDescent="0.25">
      <c r="B1012" s="129">
        <v>1002</v>
      </c>
      <c r="C1012" s="129" t="s">
        <v>1523</v>
      </c>
      <c r="D1012" s="135" t="s">
        <v>2607</v>
      </c>
      <c r="E1012" s="135" t="s">
        <v>377</v>
      </c>
      <c r="F1012" s="95" t="s">
        <v>2608</v>
      </c>
      <c r="G1012" s="136">
        <v>776.42</v>
      </c>
      <c r="H1012" s="136">
        <v>68.040000000000006</v>
      </c>
      <c r="I1012" s="136">
        <v>0</v>
      </c>
      <c r="J1012" s="133">
        <f t="shared" si="15"/>
        <v>844.45999999999992</v>
      </c>
      <c r="K1012" s="135"/>
    </row>
    <row r="1013" spans="2:11" ht="25.5" hidden="1" x14ac:dyDescent="0.25">
      <c r="B1013" s="129">
        <v>1003</v>
      </c>
      <c r="C1013" s="129" t="s">
        <v>1523</v>
      </c>
      <c r="D1013" s="135" t="s">
        <v>2609</v>
      </c>
      <c r="E1013" s="135" t="s">
        <v>377</v>
      </c>
      <c r="F1013" s="95" t="s">
        <v>2610</v>
      </c>
      <c r="G1013" s="136">
        <v>778.17</v>
      </c>
      <c r="H1013" s="136">
        <v>42.85</v>
      </c>
      <c r="I1013" s="136">
        <v>29.13</v>
      </c>
      <c r="J1013" s="133">
        <f t="shared" si="15"/>
        <v>850.15</v>
      </c>
      <c r="K1013" s="135"/>
    </row>
    <row r="1014" spans="2:11" ht="25.5" hidden="1" x14ac:dyDescent="0.25">
      <c r="B1014" s="129">
        <v>1004</v>
      </c>
      <c r="C1014" s="129" t="s">
        <v>1523</v>
      </c>
      <c r="D1014" s="135" t="s">
        <v>2611</v>
      </c>
      <c r="E1014" s="135" t="s">
        <v>377</v>
      </c>
      <c r="F1014" s="95" t="s">
        <v>2612</v>
      </c>
      <c r="G1014" s="136">
        <v>781.97</v>
      </c>
      <c r="H1014" s="136">
        <v>52.36</v>
      </c>
      <c r="I1014" s="136">
        <v>21.83</v>
      </c>
      <c r="J1014" s="133">
        <f t="shared" si="15"/>
        <v>856.16000000000008</v>
      </c>
      <c r="K1014" s="135"/>
    </row>
    <row r="1015" spans="2:11" ht="25.5" hidden="1" x14ac:dyDescent="0.25">
      <c r="B1015" s="129">
        <v>1005</v>
      </c>
      <c r="C1015" s="129" t="s">
        <v>1523</v>
      </c>
      <c r="D1015" s="135" t="s">
        <v>2613</v>
      </c>
      <c r="E1015" s="135" t="s">
        <v>377</v>
      </c>
      <c r="F1015" s="95" t="s">
        <v>2614</v>
      </c>
      <c r="G1015" s="136">
        <v>782.73</v>
      </c>
      <c r="H1015" s="136">
        <v>81.040000000000006</v>
      </c>
      <c r="I1015" s="136">
        <v>1.1399999999999999</v>
      </c>
      <c r="J1015" s="133">
        <f t="shared" si="15"/>
        <v>864.91</v>
      </c>
      <c r="K1015" s="135"/>
    </row>
    <row r="1016" spans="2:11" ht="25.5" hidden="1" x14ac:dyDescent="0.25">
      <c r="B1016" s="129">
        <v>1006</v>
      </c>
      <c r="C1016" s="129" t="s">
        <v>1523</v>
      </c>
      <c r="D1016" s="135" t="s">
        <v>2615</v>
      </c>
      <c r="E1016" s="135" t="s">
        <v>377</v>
      </c>
      <c r="F1016" s="95" t="s">
        <v>2616</v>
      </c>
      <c r="G1016" s="136">
        <v>789</v>
      </c>
      <c r="H1016" s="136">
        <v>106.41</v>
      </c>
      <c r="I1016" s="136">
        <v>0</v>
      </c>
      <c r="J1016" s="133">
        <f t="shared" si="15"/>
        <v>895.41</v>
      </c>
      <c r="K1016" s="135"/>
    </row>
    <row r="1017" spans="2:11" ht="25.5" hidden="1" x14ac:dyDescent="0.25">
      <c r="B1017" s="129">
        <v>1007</v>
      </c>
      <c r="C1017" s="129" t="s">
        <v>1523</v>
      </c>
      <c r="D1017" s="135" t="s">
        <v>2617</v>
      </c>
      <c r="E1017" s="135" t="s">
        <v>377</v>
      </c>
      <c r="F1017" s="95" t="s">
        <v>2618</v>
      </c>
      <c r="G1017" s="136">
        <v>815.23</v>
      </c>
      <c r="H1017" s="136">
        <v>53.79</v>
      </c>
      <c r="I1017" s="136">
        <v>0</v>
      </c>
      <c r="J1017" s="133">
        <f t="shared" si="15"/>
        <v>869.02</v>
      </c>
      <c r="K1017" s="135"/>
    </row>
    <row r="1018" spans="2:11" ht="25.5" hidden="1" x14ac:dyDescent="0.25">
      <c r="B1018" s="129">
        <v>1008</v>
      </c>
      <c r="C1018" s="129" t="s">
        <v>1523</v>
      </c>
      <c r="D1018" s="135" t="s">
        <v>2326</v>
      </c>
      <c r="E1018" s="135" t="s">
        <v>377</v>
      </c>
      <c r="F1018" s="95" t="s">
        <v>2619</v>
      </c>
      <c r="G1018" s="136">
        <v>846.38</v>
      </c>
      <c r="H1018" s="136">
        <v>0</v>
      </c>
      <c r="I1018" s="136">
        <v>0</v>
      </c>
      <c r="J1018" s="133">
        <f t="shared" si="15"/>
        <v>846.38</v>
      </c>
      <c r="K1018" s="135"/>
    </row>
    <row r="1019" spans="2:11" ht="25.5" hidden="1" x14ac:dyDescent="0.25">
      <c r="B1019" s="129">
        <v>1009</v>
      </c>
      <c r="C1019" s="129" t="s">
        <v>1523</v>
      </c>
      <c r="D1019" s="135" t="s">
        <v>2620</v>
      </c>
      <c r="E1019" s="135" t="s">
        <v>377</v>
      </c>
      <c r="F1019" s="95" t="s">
        <v>2621</v>
      </c>
      <c r="G1019" s="136">
        <v>869.39</v>
      </c>
      <c r="H1019" s="136">
        <v>54.86</v>
      </c>
      <c r="I1019" s="136">
        <v>33.32</v>
      </c>
      <c r="J1019" s="133">
        <f t="shared" si="15"/>
        <v>957.57</v>
      </c>
      <c r="K1019" s="135"/>
    </row>
    <row r="1020" spans="2:11" ht="25.5" hidden="1" x14ac:dyDescent="0.25">
      <c r="B1020" s="129">
        <v>1010</v>
      </c>
      <c r="C1020" s="129" t="s">
        <v>1523</v>
      </c>
      <c r="D1020" s="135" t="s">
        <v>2622</v>
      </c>
      <c r="E1020" s="135" t="s">
        <v>377</v>
      </c>
      <c r="F1020" s="95" t="s">
        <v>2623</v>
      </c>
      <c r="G1020" s="136">
        <v>886.46</v>
      </c>
      <c r="H1020" s="136">
        <v>71.239999999999995</v>
      </c>
      <c r="I1020" s="136">
        <v>17.190000000000001</v>
      </c>
      <c r="J1020" s="133">
        <f t="shared" si="15"/>
        <v>974.8900000000001</v>
      </c>
      <c r="K1020" s="135"/>
    </row>
    <row r="1021" spans="2:11" ht="25.5" hidden="1" x14ac:dyDescent="0.25">
      <c r="B1021" s="129">
        <v>1011</v>
      </c>
      <c r="C1021" s="129" t="s">
        <v>1523</v>
      </c>
      <c r="D1021" s="135" t="s">
        <v>2624</v>
      </c>
      <c r="E1021" s="135" t="s">
        <v>377</v>
      </c>
      <c r="F1021" s="95" t="s">
        <v>2625</v>
      </c>
      <c r="G1021" s="136">
        <v>892.98</v>
      </c>
      <c r="H1021" s="136">
        <v>17.989999999999998</v>
      </c>
      <c r="I1021" s="136">
        <v>42.12</v>
      </c>
      <c r="J1021" s="133">
        <f t="shared" si="15"/>
        <v>953.09</v>
      </c>
      <c r="K1021" s="135"/>
    </row>
    <row r="1022" spans="2:11" ht="25.5" hidden="1" x14ac:dyDescent="0.25">
      <c r="B1022" s="129">
        <v>1012</v>
      </c>
      <c r="C1022" s="129" t="s">
        <v>1523</v>
      </c>
      <c r="D1022" s="135" t="s">
        <v>2626</v>
      </c>
      <c r="E1022" s="135" t="s">
        <v>377</v>
      </c>
      <c r="F1022" s="95" t="s">
        <v>2627</v>
      </c>
      <c r="G1022" s="136">
        <v>924.72</v>
      </c>
      <c r="H1022" s="136">
        <v>70.010000000000005</v>
      </c>
      <c r="I1022" s="136">
        <v>30.24</v>
      </c>
      <c r="J1022" s="133">
        <f t="shared" si="15"/>
        <v>1024.97</v>
      </c>
      <c r="K1022" s="135"/>
    </row>
    <row r="1023" spans="2:11" ht="25.5" hidden="1" x14ac:dyDescent="0.25">
      <c r="B1023" s="129">
        <v>1013</v>
      </c>
      <c r="C1023" s="129" t="s">
        <v>1523</v>
      </c>
      <c r="D1023" s="135" t="s">
        <v>2628</v>
      </c>
      <c r="E1023" s="135" t="s">
        <v>377</v>
      </c>
      <c r="F1023" s="95" t="s">
        <v>2629</v>
      </c>
      <c r="G1023" s="136">
        <v>940.97</v>
      </c>
      <c r="H1023" s="136">
        <v>85.27</v>
      </c>
      <c r="I1023" s="136">
        <v>35.76</v>
      </c>
      <c r="J1023" s="133">
        <f t="shared" si="15"/>
        <v>1062</v>
      </c>
      <c r="K1023" s="135"/>
    </row>
    <row r="1024" spans="2:11" ht="25.5" hidden="1" x14ac:dyDescent="0.25">
      <c r="B1024" s="129">
        <v>1014</v>
      </c>
      <c r="C1024" s="129" t="s">
        <v>1523</v>
      </c>
      <c r="D1024" s="135" t="s">
        <v>2630</v>
      </c>
      <c r="E1024" s="135" t="s">
        <v>377</v>
      </c>
      <c r="F1024" s="95" t="s">
        <v>2631</v>
      </c>
      <c r="G1024" s="136">
        <v>950.5</v>
      </c>
      <c r="H1024" s="136">
        <v>171.7</v>
      </c>
      <c r="I1024" s="136">
        <v>5.72</v>
      </c>
      <c r="J1024" s="133">
        <f t="shared" si="15"/>
        <v>1127.92</v>
      </c>
      <c r="K1024" s="135"/>
    </row>
    <row r="1025" spans="2:11" ht="25.5" hidden="1" x14ac:dyDescent="0.25">
      <c r="B1025" s="129">
        <v>1015</v>
      </c>
      <c r="C1025" s="129" t="s">
        <v>1523</v>
      </c>
      <c r="D1025" s="135" t="s">
        <v>2316</v>
      </c>
      <c r="E1025" s="135" t="s">
        <v>377</v>
      </c>
      <c r="F1025" s="95" t="s">
        <v>2632</v>
      </c>
      <c r="G1025" s="136">
        <v>961.15</v>
      </c>
      <c r="H1025" s="136">
        <v>152.68</v>
      </c>
      <c r="I1025" s="136">
        <v>16.86</v>
      </c>
      <c r="J1025" s="133">
        <f t="shared" si="15"/>
        <v>1130.6899999999998</v>
      </c>
      <c r="K1025" s="135"/>
    </row>
    <row r="1026" spans="2:11" ht="25.5" hidden="1" x14ac:dyDescent="0.25">
      <c r="B1026" s="129">
        <v>1016</v>
      </c>
      <c r="C1026" s="129" t="s">
        <v>1523</v>
      </c>
      <c r="D1026" s="135" t="s">
        <v>2633</v>
      </c>
      <c r="E1026" s="135" t="s">
        <v>377</v>
      </c>
      <c r="F1026" s="95" t="s">
        <v>2634</v>
      </c>
      <c r="G1026" s="136">
        <v>965.53</v>
      </c>
      <c r="H1026" s="136">
        <v>101.56</v>
      </c>
      <c r="I1026" s="136">
        <v>13.85</v>
      </c>
      <c r="J1026" s="133">
        <f t="shared" si="15"/>
        <v>1080.9399999999998</v>
      </c>
      <c r="K1026" s="135"/>
    </row>
    <row r="1027" spans="2:11" ht="25.5" hidden="1" x14ac:dyDescent="0.25">
      <c r="B1027" s="129">
        <v>1017</v>
      </c>
      <c r="C1027" s="129" t="s">
        <v>1523</v>
      </c>
      <c r="D1027" s="135" t="s">
        <v>2635</v>
      </c>
      <c r="E1027" s="135" t="s">
        <v>377</v>
      </c>
      <c r="F1027" s="95" t="s">
        <v>2636</v>
      </c>
      <c r="G1027" s="136">
        <v>970.82</v>
      </c>
      <c r="H1027" s="136">
        <v>76.59</v>
      </c>
      <c r="I1027" s="136">
        <v>15.56</v>
      </c>
      <c r="J1027" s="133">
        <f t="shared" si="15"/>
        <v>1062.97</v>
      </c>
      <c r="K1027" s="135"/>
    </row>
    <row r="1028" spans="2:11" ht="25.5" hidden="1" x14ac:dyDescent="0.25">
      <c r="B1028" s="129">
        <v>1018</v>
      </c>
      <c r="C1028" s="129" t="s">
        <v>1523</v>
      </c>
      <c r="D1028" s="135" t="s">
        <v>2637</v>
      </c>
      <c r="E1028" s="135" t="s">
        <v>377</v>
      </c>
      <c r="F1028" s="95" t="s">
        <v>2638</v>
      </c>
      <c r="G1028" s="136">
        <v>987.33</v>
      </c>
      <c r="H1028" s="136">
        <v>142.88</v>
      </c>
      <c r="I1028" s="136">
        <v>0</v>
      </c>
      <c r="J1028" s="133">
        <f t="shared" si="15"/>
        <v>1130.21</v>
      </c>
      <c r="K1028" s="135"/>
    </row>
    <row r="1029" spans="2:11" ht="25.5" hidden="1" x14ac:dyDescent="0.25">
      <c r="B1029" s="129">
        <v>1019</v>
      </c>
      <c r="C1029" s="129" t="s">
        <v>1523</v>
      </c>
      <c r="D1029" s="135" t="s">
        <v>2639</v>
      </c>
      <c r="E1029" s="135" t="s">
        <v>377</v>
      </c>
      <c r="F1029" s="95" t="s">
        <v>2640</v>
      </c>
      <c r="G1029" s="136">
        <v>1005</v>
      </c>
      <c r="H1029" s="136">
        <v>55.26</v>
      </c>
      <c r="I1029" s="136">
        <v>45.01</v>
      </c>
      <c r="J1029" s="133">
        <f t="shared" si="15"/>
        <v>1105.27</v>
      </c>
      <c r="K1029" s="135"/>
    </row>
    <row r="1030" spans="2:11" ht="25.5" hidden="1" x14ac:dyDescent="0.25">
      <c r="B1030" s="129">
        <v>1020</v>
      </c>
      <c r="C1030" s="129" t="s">
        <v>1523</v>
      </c>
      <c r="D1030" s="135" t="s">
        <v>2641</v>
      </c>
      <c r="E1030" s="135" t="s">
        <v>377</v>
      </c>
      <c r="F1030" s="95" t="s">
        <v>2642</v>
      </c>
      <c r="G1030" s="136">
        <v>1011.12</v>
      </c>
      <c r="H1030" s="136">
        <v>172.84</v>
      </c>
      <c r="I1030" s="136">
        <v>19.23</v>
      </c>
      <c r="J1030" s="133">
        <f t="shared" si="15"/>
        <v>1203.19</v>
      </c>
      <c r="K1030" s="135"/>
    </row>
    <row r="1031" spans="2:11" ht="25.5" hidden="1" x14ac:dyDescent="0.25">
      <c r="B1031" s="129">
        <v>1021</v>
      </c>
      <c r="C1031" s="129" t="s">
        <v>1523</v>
      </c>
      <c r="D1031" s="135" t="s">
        <v>2643</v>
      </c>
      <c r="E1031" s="135" t="s">
        <v>377</v>
      </c>
      <c r="F1031" s="95" t="s">
        <v>2644</v>
      </c>
      <c r="G1031" s="136">
        <v>1013.7</v>
      </c>
      <c r="H1031" s="136">
        <v>0</v>
      </c>
      <c r="I1031" s="136">
        <v>0</v>
      </c>
      <c r="J1031" s="133">
        <f t="shared" si="15"/>
        <v>1013.7</v>
      </c>
      <c r="K1031" s="135"/>
    </row>
    <row r="1032" spans="2:11" ht="25.5" hidden="1" x14ac:dyDescent="0.25">
      <c r="B1032" s="129">
        <v>1022</v>
      </c>
      <c r="C1032" s="129" t="s">
        <v>1523</v>
      </c>
      <c r="D1032" s="135" t="s">
        <v>2645</v>
      </c>
      <c r="E1032" s="135" t="s">
        <v>377</v>
      </c>
      <c r="F1032" s="95" t="s">
        <v>2646</v>
      </c>
      <c r="G1032" s="136">
        <v>1030.28</v>
      </c>
      <c r="H1032" s="136">
        <v>68.45</v>
      </c>
      <c r="I1032" s="136">
        <v>39.53</v>
      </c>
      <c r="J1032" s="133">
        <f t="shared" si="15"/>
        <v>1138.26</v>
      </c>
      <c r="K1032" s="135"/>
    </row>
    <row r="1033" spans="2:11" ht="25.5" hidden="1" x14ac:dyDescent="0.25">
      <c r="B1033" s="129">
        <v>1023</v>
      </c>
      <c r="C1033" s="129" t="s">
        <v>1523</v>
      </c>
      <c r="D1033" s="135" t="s">
        <v>2647</v>
      </c>
      <c r="E1033" s="135" t="s">
        <v>377</v>
      </c>
      <c r="F1033" s="95" t="s">
        <v>2648</v>
      </c>
      <c r="G1033" s="136">
        <v>1035.6400000000001</v>
      </c>
      <c r="H1033" s="136">
        <v>83.53</v>
      </c>
      <c r="I1033" s="136">
        <v>39</v>
      </c>
      <c r="J1033" s="133">
        <f t="shared" si="15"/>
        <v>1158.17</v>
      </c>
      <c r="K1033" s="135"/>
    </row>
    <row r="1034" spans="2:11" ht="25.5" hidden="1" x14ac:dyDescent="0.25">
      <c r="B1034" s="129">
        <v>1024</v>
      </c>
      <c r="C1034" s="129" t="s">
        <v>1523</v>
      </c>
      <c r="D1034" s="135" t="s">
        <v>2649</v>
      </c>
      <c r="E1034" s="135" t="s">
        <v>377</v>
      </c>
      <c r="F1034" s="95" t="s">
        <v>2650</v>
      </c>
      <c r="G1034" s="136">
        <v>1039.58</v>
      </c>
      <c r="H1034" s="136">
        <v>79.03</v>
      </c>
      <c r="I1034" s="136">
        <v>38.340000000000003</v>
      </c>
      <c r="J1034" s="133">
        <f t="shared" si="15"/>
        <v>1156.9499999999998</v>
      </c>
      <c r="K1034" s="135"/>
    </row>
    <row r="1035" spans="2:11" ht="25.5" hidden="1" x14ac:dyDescent="0.25">
      <c r="B1035" s="129">
        <v>1025</v>
      </c>
      <c r="C1035" s="129" t="s">
        <v>1523</v>
      </c>
      <c r="D1035" s="135" t="s">
        <v>2651</v>
      </c>
      <c r="E1035" s="135" t="s">
        <v>377</v>
      </c>
      <c r="F1035" s="95" t="s">
        <v>2652</v>
      </c>
      <c r="G1035" s="136">
        <v>1049.75</v>
      </c>
      <c r="H1035" s="136">
        <v>98.18</v>
      </c>
      <c r="I1035" s="136">
        <v>20.52</v>
      </c>
      <c r="J1035" s="133">
        <f t="shared" si="15"/>
        <v>1168.45</v>
      </c>
      <c r="K1035" s="135"/>
    </row>
    <row r="1036" spans="2:11" ht="25.5" hidden="1" x14ac:dyDescent="0.25">
      <c r="B1036" s="129">
        <v>1026</v>
      </c>
      <c r="C1036" s="129" t="s">
        <v>1523</v>
      </c>
      <c r="D1036" s="135" t="s">
        <v>2653</v>
      </c>
      <c r="E1036" s="135" t="s">
        <v>377</v>
      </c>
      <c r="F1036" s="95" t="s">
        <v>2654</v>
      </c>
      <c r="G1036" s="136">
        <v>1051.73</v>
      </c>
      <c r="H1036" s="136">
        <v>74.39</v>
      </c>
      <c r="I1036" s="136">
        <v>35.21</v>
      </c>
      <c r="J1036" s="133">
        <f t="shared" ref="J1036:J1099" si="16">G1036+H1036+I1036</f>
        <v>1161.3300000000002</v>
      </c>
      <c r="K1036" s="135"/>
    </row>
    <row r="1037" spans="2:11" ht="25.5" hidden="1" x14ac:dyDescent="0.25">
      <c r="B1037" s="129">
        <v>1027</v>
      </c>
      <c r="C1037" s="129" t="s">
        <v>1523</v>
      </c>
      <c r="D1037" s="135" t="s">
        <v>2655</v>
      </c>
      <c r="E1037" s="135" t="s">
        <v>377</v>
      </c>
      <c r="F1037" s="95" t="s">
        <v>2656</v>
      </c>
      <c r="G1037" s="136">
        <v>1052.47</v>
      </c>
      <c r="H1037" s="136">
        <v>171.34</v>
      </c>
      <c r="I1037" s="136">
        <v>0</v>
      </c>
      <c r="J1037" s="133">
        <f t="shared" si="16"/>
        <v>1223.81</v>
      </c>
      <c r="K1037" s="135"/>
    </row>
    <row r="1038" spans="2:11" ht="25.5" hidden="1" x14ac:dyDescent="0.25">
      <c r="B1038" s="129">
        <v>1028</v>
      </c>
      <c r="C1038" s="129" t="s">
        <v>1523</v>
      </c>
      <c r="D1038" s="135" t="s">
        <v>2657</v>
      </c>
      <c r="E1038" s="135" t="s">
        <v>377</v>
      </c>
      <c r="F1038" s="95" t="s">
        <v>2658</v>
      </c>
      <c r="G1038" s="136">
        <v>1074.9000000000001</v>
      </c>
      <c r="H1038" s="136">
        <v>191.35</v>
      </c>
      <c r="I1038" s="136">
        <v>16.850000000000001</v>
      </c>
      <c r="J1038" s="133">
        <f t="shared" si="16"/>
        <v>1283.0999999999999</v>
      </c>
      <c r="K1038" s="135"/>
    </row>
    <row r="1039" spans="2:11" ht="25.5" hidden="1" x14ac:dyDescent="0.25">
      <c r="B1039" s="129">
        <v>1029</v>
      </c>
      <c r="C1039" s="129" t="s">
        <v>1523</v>
      </c>
      <c r="D1039" s="135" t="s">
        <v>2659</v>
      </c>
      <c r="E1039" s="135" t="s">
        <v>377</v>
      </c>
      <c r="F1039" s="95" t="s">
        <v>2660</v>
      </c>
      <c r="G1039" s="136">
        <v>1087.0899999999999</v>
      </c>
      <c r="H1039" s="136">
        <v>93.89</v>
      </c>
      <c r="I1039" s="136">
        <v>30.02</v>
      </c>
      <c r="J1039" s="133">
        <f t="shared" si="16"/>
        <v>1211</v>
      </c>
      <c r="K1039" s="135"/>
    </row>
    <row r="1040" spans="2:11" ht="25.5" hidden="1" x14ac:dyDescent="0.25">
      <c r="B1040" s="129">
        <v>1030</v>
      </c>
      <c r="C1040" s="129" t="s">
        <v>1523</v>
      </c>
      <c r="D1040" s="137" t="s">
        <v>2661</v>
      </c>
      <c r="E1040" s="137" t="s">
        <v>377</v>
      </c>
      <c r="F1040" s="138" t="s">
        <v>2662</v>
      </c>
      <c r="G1040" s="136">
        <v>1089.28</v>
      </c>
      <c r="H1040" s="136">
        <v>129.82</v>
      </c>
      <c r="I1040" s="136">
        <v>0</v>
      </c>
      <c r="J1040" s="133">
        <f t="shared" si="16"/>
        <v>1219.0999999999999</v>
      </c>
      <c r="K1040" s="139"/>
    </row>
    <row r="1041" spans="2:11" ht="25.5" hidden="1" x14ac:dyDescent="0.25">
      <c r="B1041" s="129">
        <v>1031</v>
      </c>
      <c r="C1041" s="129" t="s">
        <v>1523</v>
      </c>
      <c r="D1041" s="137" t="s">
        <v>2663</v>
      </c>
      <c r="E1041" s="137" t="s">
        <v>377</v>
      </c>
      <c r="F1041" s="138" t="s">
        <v>2664</v>
      </c>
      <c r="G1041" s="136">
        <v>1101.05</v>
      </c>
      <c r="H1041" s="136">
        <v>220.87</v>
      </c>
      <c r="I1041" s="136">
        <v>2.67</v>
      </c>
      <c r="J1041" s="133">
        <f t="shared" si="16"/>
        <v>1324.5900000000001</v>
      </c>
      <c r="K1041" s="139"/>
    </row>
    <row r="1042" spans="2:11" ht="25.5" hidden="1" x14ac:dyDescent="0.25">
      <c r="B1042" s="129">
        <v>1032</v>
      </c>
      <c r="C1042" s="129" t="s">
        <v>1523</v>
      </c>
      <c r="D1042" s="137" t="s">
        <v>2665</v>
      </c>
      <c r="E1042" s="137" t="s">
        <v>377</v>
      </c>
      <c r="F1042" s="138" t="s">
        <v>2666</v>
      </c>
      <c r="G1042" s="136">
        <v>1140.9000000000001</v>
      </c>
      <c r="H1042" s="136">
        <v>176.44</v>
      </c>
      <c r="I1042" s="136">
        <v>13.92</v>
      </c>
      <c r="J1042" s="133">
        <f t="shared" si="16"/>
        <v>1331.2600000000002</v>
      </c>
      <c r="K1042" s="139"/>
    </row>
    <row r="1043" spans="2:11" ht="25.5" hidden="1" x14ac:dyDescent="0.25">
      <c r="B1043" s="129">
        <v>1033</v>
      </c>
      <c r="C1043" s="129" t="s">
        <v>1523</v>
      </c>
      <c r="D1043" s="137" t="s">
        <v>2667</v>
      </c>
      <c r="E1043" s="137" t="s">
        <v>377</v>
      </c>
      <c r="F1043" s="138" t="s">
        <v>2668</v>
      </c>
      <c r="G1043" s="136">
        <v>1141.2</v>
      </c>
      <c r="H1043" s="136">
        <v>52.8</v>
      </c>
      <c r="I1043" s="136">
        <v>0</v>
      </c>
      <c r="J1043" s="133">
        <f t="shared" si="16"/>
        <v>1194</v>
      </c>
      <c r="K1043" s="139"/>
    </row>
    <row r="1044" spans="2:11" ht="25.5" hidden="1" x14ac:dyDescent="0.25">
      <c r="B1044" s="129">
        <v>1034</v>
      </c>
      <c r="C1044" s="129" t="s">
        <v>1523</v>
      </c>
      <c r="D1044" s="137" t="s">
        <v>2669</v>
      </c>
      <c r="E1044" s="137" t="s">
        <v>377</v>
      </c>
      <c r="F1044" s="138" t="s">
        <v>2670</v>
      </c>
      <c r="G1044" s="136">
        <v>1145.26</v>
      </c>
      <c r="H1044" s="136">
        <v>103.26</v>
      </c>
      <c r="I1044" s="136">
        <v>3.56</v>
      </c>
      <c r="J1044" s="133">
        <f t="shared" si="16"/>
        <v>1252.08</v>
      </c>
      <c r="K1044" s="139"/>
    </row>
    <row r="1045" spans="2:11" ht="25.5" hidden="1" x14ac:dyDescent="0.25">
      <c r="B1045" s="129">
        <v>1035</v>
      </c>
      <c r="C1045" s="129" t="s">
        <v>1523</v>
      </c>
      <c r="D1045" s="137" t="s">
        <v>2671</v>
      </c>
      <c r="E1045" s="137" t="s">
        <v>377</v>
      </c>
      <c r="F1045" s="138" t="s">
        <v>2672</v>
      </c>
      <c r="G1045" s="136">
        <v>1150.93</v>
      </c>
      <c r="H1045" s="136">
        <v>124.33</v>
      </c>
      <c r="I1045" s="136">
        <v>28.06</v>
      </c>
      <c r="J1045" s="133">
        <f t="shared" si="16"/>
        <v>1303.32</v>
      </c>
      <c r="K1045" s="139"/>
    </row>
    <row r="1046" spans="2:11" ht="25.5" hidden="1" x14ac:dyDescent="0.25">
      <c r="B1046" s="129">
        <v>1036</v>
      </c>
      <c r="C1046" s="129" t="s">
        <v>1523</v>
      </c>
      <c r="D1046" s="137" t="s">
        <v>2673</v>
      </c>
      <c r="E1046" s="137" t="s">
        <v>377</v>
      </c>
      <c r="F1046" s="138" t="s">
        <v>2674</v>
      </c>
      <c r="G1046" s="136">
        <v>1212.4100000000001</v>
      </c>
      <c r="H1046" s="136">
        <v>124.1</v>
      </c>
      <c r="I1046" s="136">
        <v>0.68</v>
      </c>
      <c r="J1046" s="133">
        <f t="shared" si="16"/>
        <v>1337.19</v>
      </c>
      <c r="K1046" s="139"/>
    </row>
    <row r="1047" spans="2:11" ht="25.5" hidden="1" x14ac:dyDescent="0.25">
      <c r="B1047" s="129">
        <v>1037</v>
      </c>
      <c r="C1047" s="129" t="s">
        <v>1523</v>
      </c>
      <c r="D1047" s="137" t="s">
        <v>2675</v>
      </c>
      <c r="E1047" s="137" t="s">
        <v>377</v>
      </c>
      <c r="F1047" s="138" t="s">
        <v>2676</v>
      </c>
      <c r="G1047" s="136">
        <v>1217.75</v>
      </c>
      <c r="H1047" s="136">
        <v>284.12</v>
      </c>
      <c r="I1047" s="136">
        <v>0</v>
      </c>
      <c r="J1047" s="133">
        <f t="shared" si="16"/>
        <v>1501.87</v>
      </c>
      <c r="K1047" s="139"/>
    </row>
    <row r="1048" spans="2:11" ht="25.5" hidden="1" x14ac:dyDescent="0.25">
      <c r="B1048" s="129">
        <v>1038</v>
      </c>
      <c r="C1048" s="129" t="s">
        <v>1523</v>
      </c>
      <c r="D1048" s="137" t="s">
        <v>2677</v>
      </c>
      <c r="E1048" s="137" t="s">
        <v>377</v>
      </c>
      <c r="F1048" s="138" t="s">
        <v>2678</v>
      </c>
      <c r="G1048" s="136">
        <v>1235.57</v>
      </c>
      <c r="H1048" s="136">
        <v>128.72</v>
      </c>
      <c r="I1048" s="136">
        <v>36.18</v>
      </c>
      <c r="J1048" s="133">
        <f t="shared" si="16"/>
        <v>1400.47</v>
      </c>
      <c r="K1048" s="139"/>
    </row>
    <row r="1049" spans="2:11" ht="25.5" hidden="1" x14ac:dyDescent="0.25">
      <c r="B1049" s="129">
        <v>1039</v>
      </c>
      <c r="C1049" s="129" t="s">
        <v>1523</v>
      </c>
      <c r="D1049" s="137" t="s">
        <v>2679</v>
      </c>
      <c r="E1049" s="137" t="s">
        <v>377</v>
      </c>
      <c r="F1049" s="138" t="s">
        <v>2680</v>
      </c>
      <c r="G1049" s="136">
        <v>1236.8</v>
      </c>
      <c r="H1049" s="136">
        <v>225.63</v>
      </c>
      <c r="I1049" s="136">
        <v>0</v>
      </c>
      <c r="J1049" s="133">
        <f t="shared" si="16"/>
        <v>1462.4299999999998</v>
      </c>
      <c r="K1049" s="139"/>
    </row>
    <row r="1050" spans="2:11" ht="25.5" hidden="1" x14ac:dyDescent="0.25">
      <c r="B1050" s="129">
        <v>1040</v>
      </c>
      <c r="C1050" s="129" t="s">
        <v>1523</v>
      </c>
      <c r="D1050" s="137" t="s">
        <v>2681</v>
      </c>
      <c r="E1050" s="137" t="s">
        <v>377</v>
      </c>
      <c r="F1050" s="138" t="s">
        <v>2682</v>
      </c>
      <c r="G1050" s="136">
        <v>1237.06</v>
      </c>
      <c r="H1050" s="136">
        <v>0</v>
      </c>
      <c r="I1050" s="136">
        <v>0</v>
      </c>
      <c r="J1050" s="133">
        <f t="shared" si="16"/>
        <v>1237.06</v>
      </c>
      <c r="K1050" s="139"/>
    </row>
    <row r="1051" spans="2:11" ht="25.5" hidden="1" x14ac:dyDescent="0.25">
      <c r="B1051" s="129">
        <v>1041</v>
      </c>
      <c r="C1051" s="129" t="s">
        <v>1523</v>
      </c>
      <c r="D1051" s="137" t="s">
        <v>2683</v>
      </c>
      <c r="E1051" s="137" t="s">
        <v>377</v>
      </c>
      <c r="F1051" s="138" t="s">
        <v>2684</v>
      </c>
      <c r="G1051" s="136">
        <v>1242.77</v>
      </c>
      <c r="H1051" s="136">
        <v>218.89</v>
      </c>
      <c r="I1051" s="136">
        <v>5.82</v>
      </c>
      <c r="J1051" s="133">
        <f t="shared" si="16"/>
        <v>1467.4799999999998</v>
      </c>
      <c r="K1051" s="139"/>
    </row>
    <row r="1052" spans="2:11" ht="25.5" hidden="1" x14ac:dyDescent="0.25">
      <c r="B1052" s="129">
        <v>1042</v>
      </c>
      <c r="C1052" s="129" t="s">
        <v>1523</v>
      </c>
      <c r="D1052" s="137" t="s">
        <v>2685</v>
      </c>
      <c r="E1052" s="137" t="s">
        <v>377</v>
      </c>
      <c r="F1052" s="138" t="s">
        <v>2686</v>
      </c>
      <c r="G1052" s="136">
        <v>1249.21</v>
      </c>
      <c r="H1052" s="136">
        <v>150.1</v>
      </c>
      <c r="I1052" s="136">
        <v>0</v>
      </c>
      <c r="J1052" s="133">
        <f t="shared" si="16"/>
        <v>1399.31</v>
      </c>
      <c r="K1052" s="139"/>
    </row>
    <row r="1053" spans="2:11" ht="25.5" hidden="1" x14ac:dyDescent="0.25">
      <c r="B1053" s="129">
        <v>1043</v>
      </c>
      <c r="C1053" s="129" t="s">
        <v>1523</v>
      </c>
      <c r="D1053" s="137" t="s">
        <v>2687</v>
      </c>
      <c r="E1053" s="137" t="s">
        <v>377</v>
      </c>
      <c r="F1053" s="138" t="s">
        <v>2688</v>
      </c>
      <c r="G1053" s="136">
        <v>1269.96</v>
      </c>
      <c r="H1053" s="136">
        <v>72.45</v>
      </c>
      <c r="I1053" s="136">
        <v>85.04</v>
      </c>
      <c r="J1053" s="133">
        <f t="shared" si="16"/>
        <v>1427.45</v>
      </c>
      <c r="K1053" s="139"/>
    </row>
    <row r="1054" spans="2:11" ht="25.5" hidden="1" x14ac:dyDescent="0.25">
      <c r="B1054" s="129">
        <v>1044</v>
      </c>
      <c r="C1054" s="129" t="s">
        <v>1523</v>
      </c>
      <c r="D1054" s="137" t="s">
        <v>2689</v>
      </c>
      <c r="E1054" s="137" t="s">
        <v>377</v>
      </c>
      <c r="F1054" s="138" t="s">
        <v>2690</v>
      </c>
      <c r="G1054" s="136">
        <v>1277.71</v>
      </c>
      <c r="H1054" s="136">
        <v>296.94</v>
      </c>
      <c r="I1054" s="136">
        <v>23.21</v>
      </c>
      <c r="J1054" s="133">
        <f t="shared" si="16"/>
        <v>1597.8600000000001</v>
      </c>
      <c r="K1054" s="139"/>
    </row>
    <row r="1055" spans="2:11" ht="25.5" hidden="1" x14ac:dyDescent="0.25">
      <c r="B1055" s="129">
        <v>1045</v>
      </c>
      <c r="C1055" s="129" t="s">
        <v>1523</v>
      </c>
      <c r="D1055" s="137" t="s">
        <v>2691</v>
      </c>
      <c r="E1055" s="137" t="s">
        <v>377</v>
      </c>
      <c r="F1055" s="138" t="s">
        <v>2692</v>
      </c>
      <c r="G1055" s="136">
        <v>1292.3499999999999</v>
      </c>
      <c r="H1055" s="136">
        <v>117.24</v>
      </c>
      <c r="I1055" s="136">
        <v>75.150000000000006</v>
      </c>
      <c r="J1055" s="133">
        <f t="shared" si="16"/>
        <v>1484.74</v>
      </c>
      <c r="K1055" s="139"/>
    </row>
    <row r="1056" spans="2:11" ht="25.5" hidden="1" x14ac:dyDescent="0.25">
      <c r="B1056" s="129">
        <v>1046</v>
      </c>
      <c r="C1056" s="129" t="s">
        <v>1523</v>
      </c>
      <c r="D1056" s="137" t="s">
        <v>2693</v>
      </c>
      <c r="E1056" s="137" t="s">
        <v>377</v>
      </c>
      <c r="F1056" s="138" t="s">
        <v>2694</v>
      </c>
      <c r="G1056" s="136">
        <v>1304.75</v>
      </c>
      <c r="H1056" s="136">
        <v>78.680000000000007</v>
      </c>
      <c r="I1056" s="136">
        <v>49.42</v>
      </c>
      <c r="J1056" s="133">
        <f t="shared" si="16"/>
        <v>1432.8500000000001</v>
      </c>
      <c r="K1056" s="139"/>
    </row>
    <row r="1057" spans="2:11" ht="25.5" hidden="1" x14ac:dyDescent="0.25">
      <c r="B1057" s="129">
        <v>1047</v>
      </c>
      <c r="C1057" s="129" t="s">
        <v>1523</v>
      </c>
      <c r="D1057" s="137" t="s">
        <v>2695</v>
      </c>
      <c r="E1057" s="137" t="s">
        <v>377</v>
      </c>
      <c r="F1057" s="138" t="s">
        <v>2696</v>
      </c>
      <c r="G1057" s="136">
        <v>1309.42</v>
      </c>
      <c r="H1057" s="136">
        <v>155.86000000000001</v>
      </c>
      <c r="I1057" s="136">
        <v>0</v>
      </c>
      <c r="J1057" s="133">
        <f t="shared" si="16"/>
        <v>1465.2800000000002</v>
      </c>
      <c r="K1057" s="139"/>
    </row>
    <row r="1058" spans="2:11" ht="25.5" hidden="1" x14ac:dyDescent="0.25">
      <c r="B1058" s="129">
        <v>1048</v>
      </c>
      <c r="C1058" s="129" t="s">
        <v>1523</v>
      </c>
      <c r="D1058" s="137" t="s">
        <v>2697</v>
      </c>
      <c r="E1058" s="137" t="s">
        <v>377</v>
      </c>
      <c r="F1058" s="138" t="s">
        <v>2698</v>
      </c>
      <c r="G1058" s="136">
        <v>1311.1</v>
      </c>
      <c r="H1058" s="136">
        <v>132.36000000000001</v>
      </c>
      <c r="I1058" s="136">
        <v>19.55</v>
      </c>
      <c r="J1058" s="133">
        <f t="shared" si="16"/>
        <v>1463.01</v>
      </c>
      <c r="K1058" s="139"/>
    </row>
    <row r="1059" spans="2:11" ht="25.5" hidden="1" x14ac:dyDescent="0.25">
      <c r="B1059" s="129">
        <v>1049</v>
      </c>
      <c r="C1059" s="129" t="s">
        <v>1523</v>
      </c>
      <c r="D1059" s="137" t="s">
        <v>2699</v>
      </c>
      <c r="E1059" s="137" t="s">
        <v>377</v>
      </c>
      <c r="F1059" s="138" t="s">
        <v>2700</v>
      </c>
      <c r="G1059" s="136">
        <v>1326.81</v>
      </c>
      <c r="H1059" s="136">
        <v>104.86</v>
      </c>
      <c r="I1059" s="136">
        <v>66.23</v>
      </c>
      <c r="J1059" s="133">
        <f t="shared" si="16"/>
        <v>1497.8999999999999</v>
      </c>
      <c r="K1059" s="139"/>
    </row>
    <row r="1060" spans="2:11" ht="25.5" hidden="1" x14ac:dyDescent="0.25">
      <c r="B1060" s="129">
        <v>1050</v>
      </c>
      <c r="C1060" s="129" t="s">
        <v>1523</v>
      </c>
      <c r="D1060" s="137" t="s">
        <v>2701</v>
      </c>
      <c r="E1060" s="137" t="s">
        <v>377</v>
      </c>
      <c r="F1060" s="138" t="s">
        <v>2702</v>
      </c>
      <c r="G1060" s="136">
        <v>1352.38</v>
      </c>
      <c r="H1060" s="136">
        <v>126.5</v>
      </c>
      <c r="I1060" s="136">
        <v>0</v>
      </c>
      <c r="J1060" s="133">
        <f t="shared" si="16"/>
        <v>1478.88</v>
      </c>
      <c r="K1060" s="139"/>
    </row>
    <row r="1061" spans="2:11" ht="25.5" hidden="1" x14ac:dyDescent="0.25">
      <c r="B1061" s="129">
        <v>1051</v>
      </c>
      <c r="C1061" s="129" t="s">
        <v>1523</v>
      </c>
      <c r="D1061" s="137" t="s">
        <v>2703</v>
      </c>
      <c r="E1061" s="137" t="s">
        <v>377</v>
      </c>
      <c r="F1061" s="138" t="s">
        <v>2704</v>
      </c>
      <c r="G1061" s="136">
        <v>1357.64</v>
      </c>
      <c r="H1061" s="136">
        <v>665.83</v>
      </c>
      <c r="I1061" s="136">
        <v>0</v>
      </c>
      <c r="J1061" s="133">
        <f t="shared" si="16"/>
        <v>2023.4700000000003</v>
      </c>
      <c r="K1061" s="139"/>
    </row>
    <row r="1062" spans="2:11" ht="25.5" hidden="1" x14ac:dyDescent="0.25">
      <c r="B1062" s="129">
        <v>1052</v>
      </c>
      <c r="C1062" s="129" t="s">
        <v>1523</v>
      </c>
      <c r="D1062" s="137" t="s">
        <v>2705</v>
      </c>
      <c r="E1062" s="137" t="s">
        <v>377</v>
      </c>
      <c r="F1062" s="138" t="s">
        <v>2706</v>
      </c>
      <c r="G1062" s="136">
        <v>1362.09</v>
      </c>
      <c r="H1062" s="136">
        <v>69.760000000000005</v>
      </c>
      <c r="I1062" s="136">
        <v>68.61</v>
      </c>
      <c r="J1062" s="133">
        <f t="shared" si="16"/>
        <v>1500.4599999999998</v>
      </c>
      <c r="K1062" s="139"/>
    </row>
    <row r="1063" spans="2:11" ht="25.5" hidden="1" x14ac:dyDescent="0.25">
      <c r="B1063" s="129">
        <v>1053</v>
      </c>
      <c r="C1063" s="129" t="s">
        <v>1523</v>
      </c>
      <c r="D1063" s="137" t="s">
        <v>2707</v>
      </c>
      <c r="E1063" s="137" t="s">
        <v>377</v>
      </c>
      <c r="F1063" s="138" t="s">
        <v>2708</v>
      </c>
      <c r="G1063" s="136">
        <v>1362.67</v>
      </c>
      <c r="H1063" s="136">
        <v>366.06</v>
      </c>
      <c r="I1063" s="136">
        <v>0</v>
      </c>
      <c r="J1063" s="133">
        <f t="shared" si="16"/>
        <v>1728.73</v>
      </c>
      <c r="K1063" s="139"/>
    </row>
    <row r="1064" spans="2:11" ht="25.5" hidden="1" x14ac:dyDescent="0.25">
      <c r="B1064" s="129">
        <v>1054</v>
      </c>
      <c r="C1064" s="129" t="s">
        <v>1523</v>
      </c>
      <c r="D1064" s="137" t="s">
        <v>2709</v>
      </c>
      <c r="E1064" s="137" t="s">
        <v>377</v>
      </c>
      <c r="F1064" s="138" t="s">
        <v>2710</v>
      </c>
      <c r="G1064" s="136">
        <v>1396.85</v>
      </c>
      <c r="H1064" s="136">
        <v>664.44</v>
      </c>
      <c r="I1064" s="136">
        <v>0</v>
      </c>
      <c r="J1064" s="133">
        <f t="shared" si="16"/>
        <v>2061.29</v>
      </c>
      <c r="K1064" s="139"/>
    </row>
    <row r="1065" spans="2:11" ht="25.5" hidden="1" x14ac:dyDescent="0.25">
      <c r="B1065" s="129">
        <v>1055</v>
      </c>
      <c r="C1065" s="129" t="s">
        <v>1523</v>
      </c>
      <c r="D1065" s="137" t="s">
        <v>2711</v>
      </c>
      <c r="E1065" s="137" t="s">
        <v>377</v>
      </c>
      <c r="F1065" s="138" t="s">
        <v>2712</v>
      </c>
      <c r="G1065" s="136">
        <v>1406.24</v>
      </c>
      <c r="H1065" s="136">
        <v>62.38</v>
      </c>
      <c r="I1065" s="136">
        <v>42.6</v>
      </c>
      <c r="J1065" s="133">
        <f t="shared" si="16"/>
        <v>1511.22</v>
      </c>
      <c r="K1065" s="139"/>
    </row>
    <row r="1066" spans="2:11" ht="25.5" hidden="1" x14ac:dyDescent="0.25">
      <c r="B1066" s="129">
        <v>1056</v>
      </c>
      <c r="C1066" s="129" t="s">
        <v>1523</v>
      </c>
      <c r="D1066" s="137" t="s">
        <v>2713</v>
      </c>
      <c r="E1066" s="137" t="s">
        <v>377</v>
      </c>
      <c r="F1066" s="138" t="s">
        <v>2714</v>
      </c>
      <c r="G1066" s="136">
        <v>1426.77</v>
      </c>
      <c r="H1066" s="136">
        <v>0</v>
      </c>
      <c r="I1066" s="136">
        <v>0</v>
      </c>
      <c r="J1066" s="133">
        <f t="shared" si="16"/>
        <v>1426.77</v>
      </c>
      <c r="K1066" s="139"/>
    </row>
    <row r="1067" spans="2:11" ht="25.5" hidden="1" x14ac:dyDescent="0.25">
      <c r="B1067" s="129">
        <v>1057</v>
      </c>
      <c r="C1067" s="129" t="s">
        <v>1523</v>
      </c>
      <c r="D1067" s="137" t="s">
        <v>2715</v>
      </c>
      <c r="E1067" s="137" t="s">
        <v>377</v>
      </c>
      <c r="F1067" s="138" t="s">
        <v>2716</v>
      </c>
      <c r="G1067" s="136">
        <v>1441.96</v>
      </c>
      <c r="H1067" s="136">
        <v>0.37</v>
      </c>
      <c r="I1067" s="136">
        <v>0</v>
      </c>
      <c r="J1067" s="133">
        <f t="shared" si="16"/>
        <v>1442.33</v>
      </c>
      <c r="K1067" s="139"/>
    </row>
    <row r="1068" spans="2:11" ht="25.5" hidden="1" x14ac:dyDescent="0.25">
      <c r="B1068" s="129">
        <v>1058</v>
      </c>
      <c r="C1068" s="129" t="s">
        <v>1523</v>
      </c>
      <c r="D1068" s="137" t="s">
        <v>2717</v>
      </c>
      <c r="E1068" s="137" t="s">
        <v>377</v>
      </c>
      <c r="F1068" s="138" t="s">
        <v>2718</v>
      </c>
      <c r="G1068" s="136">
        <v>1452.63</v>
      </c>
      <c r="H1068" s="136">
        <v>228.18</v>
      </c>
      <c r="I1068" s="136">
        <v>0</v>
      </c>
      <c r="J1068" s="133">
        <f t="shared" si="16"/>
        <v>1680.8100000000002</v>
      </c>
      <c r="K1068" s="139"/>
    </row>
    <row r="1069" spans="2:11" ht="25.5" hidden="1" x14ac:dyDescent="0.25">
      <c r="B1069" s="129">
        <v>1059</v>
      </c>
      <c r="C1069" s="129" t="s">
        <v>1523</v>
      </c>
      <c r="D1069" s="137" t="s">
        <v>2719</v>
      </c>
      <c r="E1069" s="137" t="s">
        <v>377</v>
      </c>
      <c r="F1069" s="138" t="s">
        <v>2720</v>
      </c>
      <c r="G1069" s="136">
        <v>1465.3</v>
      </c>
      <c r="H1069" s="136">
        <v>288.23</v>
      </c>
      <c r="I1069" s="136">
        <v>37.590000000000003</v>
      </c>
      <c r="J1069" s="133">
        <f t="shared" si="16"/>
        <v>1791.12</v>
      </c>
      <c r="K1069" s="139"/>
    </row>
    <row r="1070" spans="2:11" ht="25.5" hidden="1" x14ac:dyDescent="0.25">
      <c r="B1070" s="129">
        <v>1060</v>
      </c>
      <c r="C1070" s="129" t="s">
        <v>1523</v>
      </c>
      <c r="D1070" s="137" t="s">
        <v>2721</v>
      </c>
      <c r="E1070" s="137" t="s">
        <v>377</v>
      </c>
      <c r="F1070" s="138" t="s">
        <v>2722</v>
      </c>
      <c r="G1070" s="136">
        <v>1473.73</v>
      </c>
      <c r="H1070" s="136">
        <v>397.51</v>
      </c>
      <c r="I1070" s="136">
        <v>14.86</v>
      </c>
      <c r="J1070" s="133">
        <f t="shared" si="16"/>
        <v>1886.1</v>
      </c>
      <c r="K1070" s="139"/>
    </row>
    <row r="1071" spans="2:11" ht="25.5" hidden="1" x14ac:dyDescent="0.25">
      <c r="B1071" s="129">
        <v>1061</v>
      </c>
      <c r="C1071" s="129" t="s">
        <v>1523</v>
      </c>
      <c r="D1071" s="137" t="s">
        <v>2723</v>
      </c>
      <c r="E1071" s="137" t="s">
        <v>377</v>
      </c>
      <c r="F1071" s="138" t="s">
        <v>2724</v>
      </c>
      <c r="G1071" s="136">
        <v>1475.34</v>
      </c>
      <c r="H1071" s="136">
        <v>352.79</v>
      </c>
      <c r="I1071" s="136">
        <v>0</v>
      </c>
      <c r="J1071" s="133">
        <f t="shared" si="16"/>
        <v>1828.1299999999999</v>
      </c>
      <c r="K1071" s="139"/>
    </row>
    <row r="1072" spans="2:11" ht="25.5" hidden="1" x14ac:dyDescent="0.25">
      <c r="B1072" s="129">
        <v>1062</v>
      </c>
      <c r="C1072" s="129" t="s">
        <v>1523</v>
      </c>
      <c r="D1072" s="137" t="s">
        <v>2725</v>
      </c>
      <c r="E1072" s="137" t="s">
        <v>377</v>
      </c>
      <c r="F1072" s="138" t="s">
        <v>2726</v>
      </c>
      <c r="G1072" s="136">
        <v>1487.14</v>
      </c>
      <c r="H1072" s="136">
        <v>531.87</v>
      </c>
      <c r="I1072" s="136">
        <v>0</v>
      </c>
      <c r="J1072" s="133">
        <f t="shared" si="16"/>
        <v>2019.0100000000002</v>
      </c>
      <c r="K1072" s="139"/>
    </row>
    <row r="1073" spans="2:11" ht="25.5" hidden="1" x14ac:dyDescent="0.25">
      <c r="B1073" s="129">
        <v>1063</v>
      </c>
      <c r="C1073" s="129" t="s">
        <v>1523</v>
      </c>
      <c r="D1073" s="137" t="s">
        <v>2727</v>
      </c>
      <c r="E1073" s="137" t="s">
        <v>377</v>
      </c>
      <c r="F1073" s="138" t="s">
        <v>2728</v>
      </c>
      <c r="G1073" s="136">
        <v>1487.79</v>
      </c>
      <c r="H1073" s="136">
        <v>319.07</v>
      </c>
      <c r="I1073" s="136">
        <v>21.22</v>
      </c>
      <c r="J1073" s="133">
        <f t="shared" si="16"/>
        <v>1828.08</v>
      </c>
      <c r="K1073" s="139"/>
    </row>
    <row r="1074" spans="2:11" ht="25.5" hidden="1" x14ac:dyDescent="0.25">
      <c r="B1074" s="129">
        <v>1064</v>
      </c>
      <c r="C1074" s="129" t="s">
        <v>1523</v>
      </c>
      <c r="D1074" s="137" t="s">
        <v>2729</v>
      </c>
      <c r="E1074" s="137" t="s">
        <v>377</v>
      </c>
      <c r="F1074" s="138" t="s">
        <v>2730</v>
      </c>
      <c r="G1074" s="136">
        <v>1500.06</v>
      </c>
      <c r="H1074" s="136">
        <v>0</v>
      </c>
      <c r="I1074" s="136">
        <v>0</v>
      </c>
      <c r="J1074" s="133">
        <f t="shared" si="16"/>
        <v>1500.06</v>
      </c>
      <c r="K1074" s="139"/>
    </row>
    <row r="1075" spans="2:11" ht="25.5" hidden="1" x14ac:dyDescent="0.25">
      <c r="B1075" s="129">
        <v>1065</v>
      </c>
      <c r="C1075" s="129" t="s">
        <v>1523</v>
      </c>
      <c r="D1075" s="137" t="s">
        <v>2731</v>
      </c>
      <c r="E1075" s="137" t="s">
        <v>377</v>
      </c>
      <c r="F1075" s="138" t="s">
        <v>2732</v>
      </c>
      <c r="G1075" s="136">
        <v>1535.62</v>
      </c>
      <c r="H1075" s="136">
        <v>202.25</v>
      </c>
      <c r="I1075" s="136">
        <v>7.19</v>
      </c>
      <c r="J1075" s="133">
        <f t="shared" si="16"/>
        <v>1745.06</v>
      </c>
      <c r="K1075" s="139"/>
    </row>
    <row r="1076" spans="2:11" ht="25.5" hidden="1" x14ac:dyDescent="0.25">
      <c r="B1076" s="129">
        <v>1066</v>
      </c>
      <c r="C1076" s="129" t="s">
        <v>1523</v>
      </c>
      <c r="D1076" s="137" t="s">
        <v>2733</v>
      </c>
      <c r="E1076" s="137" t="s">
        <v>377</v>
      </c>
      <c r="F1076" s="138" t="s">
        <v>2734</v>
      </c>
      <c r="G1076" s="136">
        <v>1538.41</v>
      </c>
      <c r="H1076" s="136">
        <v>514.89</v>
      </c>
      <c r="I1076" s="136">
        <v>0</v>
      </c>
      <c r="J1076" s="133">
        <f t="shared" si="16"/>
        <v>2053.3000000000002</v>
      </c>
      <c r="K1076" s="139"/>
    </row>
    <row r="1077" spans="2:11" ht="25.5" hidden="1" x14ac:dyDescent="0.25">
      <c r="B1077" s="129">
        <v>1067</v>
      </c>
      <c r="C1077" s="129" t="s">
        <v>1523</v>
      </c>
      <c r="D1077" s="137" t="s">
        <v>2735</v>
      </c>
      <c r="E1077" s="137" t="s">
        <v>377</v>
      </c>
      <c r="F1077" s="138" t="s">
        <v>2736</v>
      </c>
      <c r="G1077" s="136">
        <v>1545.94</v>
      </c>
      <c r="H1077" s="136">
        <v>126.63</v>
      </c>
      <c r="I1077" s="136">
        <v>46.22</v>
      </c>
      <c r="J1077" s="133">
        <f t="shared" si="16"/>
        <v>1718.7900000000002</v>
      </c>
      <c r="K1077" s="139"/>
    </row>
    <row r="1078" spans="2:11" ht="25.5" hidden="1" x14ac:dyDescent="0.25">
      <c r="B1078" s="129">
        <v>1068</v>
      </c>
      <c r="C1078" s="129" t="s">
        <v>1523</v>
      </c>
      <c r="D1078" s="137" t="s">
        <v>2737</v>
      </c>
      <c r="E1078" s="137" t="s">
        <v>377</v>
      </c>
      <c r="F1078" s="138" t="s">
        <v>2738</v>
      </c>
      <c r="G1078" s="136">
        <v>1551.33</v>
      </c>
      <c r="H1078" s="136">
        <v>321.07</v>
      </c>
      <c r="I1078" s="136">
        <v>0</v>
      </c>
      <c r="J1078" s="133">
        <f t="shared" si="16"/>
        <v>1872.3999999999999</v>
      </c>
      <c r="K1078" s="139"/>
    </row>
    <row r="1079" spans="2:11" ht="25.5" hidden="1" x14ac:dyDescent="0.25">
      <c r="B1079" s="129">
        <v>1069</v>
      </c>
      <c r="C1079" s="129" t="s">
        <v>1523</v>
      </c>
      <c r="D1079" s="137" t="s">
        <v>2739</v>
      </c>
      <c r="E1079" s="137" t="s">
        <v>377</v>
      </c>
      <c r="F1079" s="138" t="s">
        <v>2740</v>
      </c>
      <c r="G1079" s="136">
        <v>1554.63</v>
      </c>
      <c r="H1079" s="136">
        <v>834.38</v>
      </c>
      <c r="I1079" s="136">
        <v>0</v>
      </c>
      <c r="J1079" s="133">
        <f t="shared" si="16"/>
        <v>2389.0100000000002</v>
      </c>
      <c r="K1079" s="139"/>
    </row>
    <row r="1080" spans="2:11" ht="25.5" hidden="1" x14ac:dyDescent="0.25">
      <c r="B1080" s="129">
        <v>1070</v>
      </c>
      <c r="C1080" s="129" t="s">
        <v>1523</v>
      </c>
      <c r="D1080" s="137" t="s">
        <v>2741</v>
      </c>
      <c r="E1080" s="137" t="s">
        <v>377</v>
      </c>
      <c r="F1080" s="138" t="s">
        <v>2742</v>
      </c>
      <c r="G1080" s="136">
        <v>1558.18</v>
      </c>
      <c r="H1080" s="136">
        <v>56.93</v>
      </c>
      <c r="I1080" s="136">
        <v>108.48</v>
      </c>
      <c r="J1080" s="133">
        <f t="shared" si="16"/>
        <v>1723.5900000000001</v>
      </c>
      <c r="K1080" s="139"/>
    </row>
    <row r="1081" spans="2:11" ht="25.5" hidden="1" x14ac:dyDescent="0.25">
      <c r="B1081" s="129">
        <v>1071</v>
      </c>
      <c r="C1081" s="129" t="s">
        <v>1523</v>
      </c>
      <c r="D1081" s="137" t="s">
        <v>2743</v>
      </c>
      <c r="E1081" s="137" t="s">
        <v>377</v>
      </c>
      <c r="F1081" s="138" t="s">
        <v>2744</v>
      </c>
      <c r="G1081" s="136">
        <v>1581.15</v>
      </c>
      <c r="H1081" s="136">
        <v>606.45000000000005</v>
      </c>
      <c r="I1081" s="136">
        <v>9.76</v>
      </c>
      <c r="J1081" s="133">
        <f t="shared" si="16"/>
        <v>2197.3600000000006</v>
      </c>
      <c r="K1081" s="139"/>
    </row>
    <row r="1082" spans="2:11" ht="25.5" hidden="1" x14ac:dyDescent="0.25">
      <c r="B1082" s="129">
        <v>1072</v>
      </c>
      <c r="C1082" s="129" t="s">
        <v>1523</v>
      </c>
      <c r="D1082" s="137" t="s">
        <v>2745</v>
      </c>
      <c r="E1082" s="137" t="s">
        <v>377</v>
      </c>
      <c r="F1082" s="138" t="s">
        <v>2746</v>
      </c>
      <c r="G1082" s="136">
        <v>1609.35</v>
      </c>
      <c r="H1082" s="136">
        <v>416.29</v>
      </c>
      <c r="I1082" s="136">
        <v>2.34</v>
      </c>
      <c r="J1082" s="133">
        <f t="shared" si="16"/>
        <v>2027.9799999999998</v>
      </c>
      <c r="K1082" s="139"/>
    </row>
    <row r="1083" spans="2:11" ht="25.5" hidden="1" x14ac:dyDescent="0.25">
      <c r="B1083" s="129">
        <v>1073</v>
      </c>
      <c r="C1083" s="129" t="s">
        <v>1523</v>
      </c>
      <c r="D1083" s="137" t="s">
        <v>2747</v>
      </c>
      <c r="E1083" s="137" t="s">
        <v>377</v>
      </c>
      <c r="F1083" s="138" t="s">
        <v>2748</v>
      </c>
      <c r="G1083" s="136">
        <v>1644.26</v>
      </c>
      <c r="H1083" s="136">
        <v>545.75</v>
      </c>
      <c r="I1083" s="136">
        <v>22.17</v>
      </c>
      <c r="J1083" s="133">
        <f t="shared" si="16"/>
        <v>2212.1800000000003</v>
      </c>
      <c r="K1083" s="139"/>
    </row>
    <row r="1084" spans="2:11" ht="25.5" hidden="1" x14ac:dyDescent="0.25">
      <c r="B1084" s="129">
        <v>1074</v>
      </c>
      <c r="C1084" s="129" t="s">
        <v>1523</v>
      </c>
      <c r="D1084" s="137" t="s">
        <v>2749</v>
      </c>
      <c r="E1084" s="137" t="s">
        <v>377</v>
      </c>
      <c r="F1084" s="138" t="s">
        <v>2750</v>
      </c>
      <c r="G1084" s="136">
        <v>1663.54</v>
      </c>
      <c r="H1084" s="136">
        <v>370.82</v>
      </c>
      <c r="I1084" s="136">
        <v>43.36</v>
      </c>
      <c r="J1084" s="133">
        <f t="shared" si="16"/>
        <v>2077.7199999999998</v>
      </c>
      <c r="K1084" s="139"/>
    </row>
    <row r="1085" spans="2:11" ht="25.5" hidden="1" x14ac:dyDescent="0.25">
      <c r="B1085" s="129">
        <v>1075</v>
      </c>
      <c r="C1085" s="129" t="s">
        <v>1523</v>
      </c>
      <c r="D1085" s="137" t="s">
        <v>2751</v>
      </c>
      <c r="E1085" s="137" t="s">
        <v>377</v>
      </c>
      <c r="F1085" s="138" t="s">
        <v>2752</v>
      </c>
      <c r="G1085" s="136">
        <v>1673.79</v>
      </c>
      <c r="H1085" s="136">
        <v>528.91</v>
      </c>
      <c r="I1085" s="136">
        <v>0</v>
      </c>
      <c r="J1085" s="133">
        <f t="shared" si="16"/>
        <v>2202.6999999999998</v>
      </c>
      <c r="K1085" s="139"/>
    </row>
    <row r="1086" spans="2:11" ht="25.5" hidden="1" x14ac:dyDescent="0.25">
      <c r="B1086" s="129">
        <v>1076</v>
      </c>
      <c r="C1086" s="129" t="s">
        <v>1523</v>
      </c>
      <c r="D1086" s="137" t="s">
        <v>2753</v>
      </c>
      <c r="E1086" s="137" t="s">
        <v>377</v>
      </c>
      <c r="F1086" s="138" t="s">
        <v>2754</v>
      </c>
      <c r="G1086" s="136">
        <v>1682.9</v>
      </c>
      <c r="H1086" s="136">
        <v>0</v>
      </c>
      <c r="I1086" s="136">
        <v>0</v>
      </c>
      <c r="J1086" s="133">
        <f t="shared" si="16"/>
        <v>1682.9</v>
      </c>
      <c r="K1086" s="139"/>
    </row>
    <row r="1087" spans="2:11" ht="25.5" hidden="1" x14ac:dyDescent="0.25">
      <c r="B1087" s="129">
        <v>1077</v>
      </c>
      <c r="C1087" s="129" t="s">
        <v>1523</v>
      </c>
      <c r="D1087" s="137" t="s">
        <v>2755</v>
      </c>
      <c r="E1087" s="137" t="s">
        <v>377</v>
      </c>
      <c r="F1087" s="138" t="s">
        <v>2756</v>
      </c>
      <c r="G1087" s="136">
        <v>1689.1</v>
      </c>
      <c r="H1087" s="136">
        <v>0</v>
      </c>
      <c r="I1087" s="136">
        <v>0</v>
      </c>
      <c r="J1087" s="133">
        <f t="shared" si="16"/>
        <v>1689.1</v>
      </c>
      <c r="K1087" s="139"/>
    </row>
    <row r="1088" spans="2:11" ht="25.5" hidden="1" x14ac:dyDescent="0.25">
      <c r="B1088" s="129">
        <v>1078</v>
      </c>
      <c r="C1088" s="129" t="s">
        <v>1523</v>
      </c>
      <c r="D1088" s="137" t="s">
        <v>2757</v>
      </c>
      <c r="E1088" s="137" t="s">
        <v>377</v>
      </c>
      <c r="F1088" s="138" t="s">
        <v>2758</v>
      </c>
      <c r="G1088" s="136">
        <v>1722.77</v>
      </c>
      <c r="H1088" s="136">
        <v>394.77</v>
      </c>
      <c r="I1088" s="136">
        <v>5.83</v>
      </c>
      <c r="J1088" s="133">
        <f t="shared" si="16"/>
        <v>2123.37</v>
      </c>
      <c r="K1088" s="139"/>
    </row>
    <row r="1089" spans="2:11" ht="25.5" hidden="1" x14ac:dyDescent="0.25">
      <c r="B1089" s="129">
        <v>1079</v>
      </c>
      <c r="C1089" s="129" t="s">
        <v>1523</v>
      </c>
      <c r="D1089" s="137" t="s">
        <v>2759</v>
      </c>
      <c r="E1089" s="137" t="s">
        <v>377</v>
      </c>
      <c r="F1089" s="138" t="s">
        <v>2760</v>
      </c>
      <c r="G1089" s="136">
        <v>1723.39</v>
      </c>
      <c r="H1089" s="136">
        <v>239.34</v>
      </c>
      <c r="I1089" s="136">
        <v>59.41</v>
      </c>
      <c r="J1089" s="133">
        <f t="shared" si="16"/>
        <v>2022.14</v>
      </c>
      <c r="K1089" s="139"/>
    </row>
    <row r="1090" spans="2:11" ht="25.5" hidden="1" x14ac:dyDescent="0.25">
      <c r="B1090" s="129">
        <v>1080</v>
      </c>
      <c r="C1090" s="129" t="s">
        <v>1523</v>
      </c>
      <c r="D1090" s="137" t="s">
        <v>2761</v>
      </c>
      <c r="E1090" s="137" t="s">
        <v>377</v>
      </c>
      <c r="F1090" s="138" t="s">
        <v>2762</v>
      </c>
      <c r="G1090" s="136">
        <v>1744.83</v>
      </c>
      <c r="H1090" s="136">
        <v>820.64</v>
      </c>
      <c r="I1090" s="136">
        <v>0</v>
      </c>
      <c r="J1090" s="133">
        <f t="shared" si="16"/>
        <v>2565.4699999999998</v>
      </c>
      <c r="K1090" s="139"/>
    </row>
    <row r="1091" spans="2:11" ht="25.5" hidden="1" x14ac:dyDescent="0.25">
      <c r="B1091" s="129">
        <v>1081</v>
      </c>
      <c r="C1091" s="129" t="s">
        <v>1523</v>
      </c>
      <c r="D1091" s="137" t="s">
        <v>2763</v>
      </c>
      <c r="E1091" s="137" t="s">
        <v>377</v>
      </c>
      <c r="F1091" s="138" t="s">
        <v>2764</v>
      </c>
      <c r="G1091" s="136">
        <v>1750.66</v>
      </c>
      <c r="H1091" s="136">
        <v>505.08</v>
      </c>
      <c r="I1091" s="136">
        <v>13.94</v>
      </c>
      <c r="J1091" s="133">
        <f t="shared" si="16"/>
        <v>2269.6800000000003</v>
      </c>
      <c r="K1091" s="139"/>
    </row>
    <row r="1092" spans="2:11" ht="25.5" hidden="1" x14ac:dyDescent="0.25">
      <c r="B1092" s="129">
        <v>1082</v>
      </c>
      <c r="C1092" s="129" t="s">
        <v>1523</v>
      </c>
      <c r="D1092" s="137" t="s">
        <v>2765</v>
      </c>
      <c r="E1092" s="137" t="s">
        <v>377</v>
      </c>
      <c r="F1092" s="138" t="s">
        <v>2766</v>
      </c>
      <c r="G1092" s="136">
        <v>1814.4</v>
      </c>
      <c r="H1092" s="136">
        <v>667.46</v>
      </c>
      <c r="I1092" s="136">
        <v>0</v>
      </c>
      <c r="J1092" s="133">
        <f t="shared" si="16"/>
        <v>2481.86</v>
      </c>
      <c r="K1092" s="139"/>
    </row>
    <row r="1093" spans="2:11" ht="25.5" hidden="1" x14ac:dyDescent="0.25">
      <c r="B1093" s="129">
        <v>1083</v>
      </c>
      <c r="C1093" s="129" t="s">
        <v>1523</v>
      </c>
      <c r="D1093" s="137" t="s">
        <v>2767</v>
      </c>
      <c r="E1093" s="137" t="s">
        <v>377</v>
      </c>
      <c r="F1093" s="138" t="s">
        <v>2768</v>
      </c>
      <c r="G1093" s="136">
        <v>1825.56</v>
      </c>
      <c r="H1093" s="136">
        <v>386.04</v>
      </c>
      <c r="I1093" s="136">
        <v>0</v>
      </c>
      <c r="J1093" s="133">
        <f t="shared" si="16"/>
        <v>2211.6</v>
      </c>
      <c r="K1093" s="139"/>
    </row>
    <row r="1094" spans="2:11" ht="25.5" hidden="1" x14ac:dyDescent="0.25">
      <c r="B1094" s="129">
        <v>1084</v>
      </c>
      <c r="C1094" s="129" t="s">
        <v>1523</v>
      </c>
      <c r="D1094" s="137" t="s">
        <v>2769</v>
      </c>
      <c r="E1094" s="137" t="s">
        <v>377</v>
      </c>
      <c r="F1094" s="138" t="s">
        <v>2770</v>
      </c>
      <c r="G1094" s="136">
        <v>1825.64</v>
      </c>
      <c r="H1094" s="136">
        <v>495.83</v>
      </c>
      <c r="I1094" s="136">
        <v>0</v>
      </c>
      <c r="J1094" s="133">
        <f t="shared" si="16"/>
        <v>2321.4700000000003</v>
      </c>
      <c r="K1094" s="139"/>
    </row>
    <row r="1095" spans="2:11" ht="25.5" hidden="1" x14ac:dyDescent="0.25">
      <c r="B1095" s="129">
        <v>1085</v>
      </c>
      <c r="C1095" s="129" t="s">
        <v>1523</v>
      </c>
      <c r="D1095" s="137" t="s">
        <v>2771</v>
      </c>
      <c r="E1095" s="137" t="s">
        <v>377</v>
      </c>
      <c r="F1095" s="138" t="s">
        <v>2772</v>
      </c>
      <c r="G1095" s="136">
        <v>1845.2</v>
      </c>
      <c r="H1095" s="136">
        <v>0</v>
      </c>
      <c r="I1095" s="136">
        <v>0</v>
      </c>
      <c r="J1095" s="133">
        <f t="shared" si="16"/>
        <v>1845.2</v>
      </c>
      <c r="K1095" s="139"/>
    </row>
    <row r="1096" spans="2:11" ht="25.5" hidden="1" x14ac:dyDescent="0.25">
      <c r="B1096" s="129">
        <v>1086</v>
      </c>
      <c r="C1096" s="129" t="s">
        <v>1523</v>
      </c>
      <c r="D1096" s="137" t="s">
        <v>2773</v>
      </c>
      <c r="E1096" s="137" t="s">
        <v>377</v>
      </c>
      <c r="F1096" s="138" t="s">
        <v>2774</v>
      </c>
      <c r="G1096" s="136">
        <v>1854.27</v>
      </c>
      <c r="H1096" s="136">
        <v>414.57</v>
      </c>
      <c r="I1096" s="136">
        <v>9.5500000000000007</v>
      </c>
      <c r="J1096" s="133">
        <f t="shared" si="16"/>
        <v>2278.3900000000003</v>
      </c>
      <c r="K1096" s="139"/>
    </row>
    <row r="1097" spans="2:11" ht="25.5" hidden="1" x14ac:dyDescent="0.25">
      <c r="B1097" s="129">
        <v>1087</v>
      </c>
      <c r="C1097" s="129" t="s">
        <v>1523</v>
      </c>
      <c r="D1097" s="137" t="s">
        <v>2775</v>
      </c>
      <c r="E1097" s="137" t="s">
        <v>377</v>
      </c>
      <c r="F1097" s="138" t="s">
        <v>2776</v>
      </c>
      <c r="G1097" s="136">
        <v>1857.82</v>
      </c>
      <c r="H1097" s="136">
        <v>724.54</v>
      </c>
      <c r="I1097" s="136">
        <v>0</v>
      </c>
      <c r="J1097" s="133">
        <f t="shared" si="16"/>
        <v>2582.3599999999997</v>
      </c>
      <c r="K1097" s="139"/>
    </row>
    <row r="1098" spans="2:11" ht="25.5" hidden="1" x14ac:dyDescent="0.25">
      <c r="B1098" s="129">
        <v>1088</v>
      </c>
      <c r="C1098" s="129" t="s">
        <v>1523</v>
      </c>
      <c r="D1098" s="137" t="s">
        <v>2777</v>
      </c>
      <c r="E1098" s="137" t="s">
        <v>377</v>
      </c>
      <c r="F1098" s="138" t="s">
        <v>2778</v>
      </c>
      <c r="G1098" s="136">
        <v>1867.71</v>
      </c>
      <c r="H1098" s="136">
        <v>554.15</v>
      </c>
      <c r="I1098" s="136">
        <v>0</v>
      </c>
      <c r="J1098" s="133">
        <f t="shared" si="16"/>
        <v>2421.86</v>
      </c>
      <c r="K1098" s="139"/>
    </row>
    <row r="1099" spans="2:11" ht="25.5" hidden="1" x14ac:dyDescent="0.25">
      <c r="B1099" s="129">
        <v>1089</v>
      </c>
      <c r="C1099" s="129" t="s">
        <v>1523</v>
      </c>
      <c r="D1099" s="137" t="s">
        <v>2779</v>
      </c>
      <c r="E1099" s="137" t="s">
        <v>377</v>
      </c>
      <c r="F1099" s="138" t="s">
        <v>2780</v>
      </c>
      <c r="G1099" s="136">
        <v>1871.36</v>
      </c>
      <c r="H1099" s="136">
        <v>500.21</v>
      </c>
      <c r="I1099" s="136">
        <v>0</v>
      </c>
      <c r="J1099" s="133">
        <f t="shared" si="16"/>
        <v>2371.5699999999997</v>
      </c>
      <c r="K1099" s="139"/>
    </row>
    <row r="1100" spans="2:11" ht="25.5" hidden="1" x14ac:dyDescent="0.25">
      <c r="B1100" s="129">
        <v>1090</v>
      </c>
      <c r="C1100" s="129" t="s">
        <v>1523</v>
      </c>
      <c r="D1100" s="137" t="s">
        <v>2781</v>
      </c>
      <c r="E1100" s="137" t="s">
        <v>377</v>
      </c>
      <c r="F1100" s="138" t="s">
        <v>2782</v>
      </c>
      <c r="G1100" s="136">
        <v>1881.19</v>
      </c>
      <c r="H1100" s="136">
        <v>954.63</v>
      </c>
      <c r="I1100" s="136">
        <v>0</v>
      </c>
      <c r="J1100" s="133">
        <f t="shared" ref="J1100:J1163" si="17">G1100+H1100+I1100</f>
        <v>2835.82</v>
      </c>
      <c r="K1100" s="139"/>
    </row>
    <row r="1101" spans="2:11" ht="25.5" hidden="1" x14ac:dyDescent="0.25">
      <c r="B1101" s="129">
        <v>1091</v>
      </c>
      <c r="C1101" s="129" t="s">
        <v>1523</v>
      </c>
      <c r="D1101" s="137" t="s">
        <v>2783</v>
      </c>
      <c r="E1101" s="137" t="s">
        <v>377</v>
      </c>
      <c r="F1101" s="138" t="s">
        <v>2784</v>
      </c>
      <c r="G1101" s="136">
        <v>1886.79</v>
      </c>
      <c r="H1101" s="136">
        <v>733.73</v>
      </c>
      <c r="I1101" s="136">
        <v>16.07</v>
      </c>
      <c r="J1101" s="133">
        <f t="shared" si="17"/>
        <v>2636.59</v>
      </c>
      <c r="K1101" s="139"/>
    </row>
    <row r="1102" spans="2:11" ht="25.5" hidden="1" x14ac:dyDescent="0.25">
      <c r="B1102" s="129">
        <v>1092</v>
      </c>
      <c r="C1102" s="129" t="s">
        <v>1523</v>
      </c>
      <c r="D1102" s="137" t="s">
        <v>2785</v>
      </c>
      <c r="E1102" s="137" t="s">
        <v>377</v>
      </c>
      <c r="F1102" s="138" t="s">
        <v>2786</v>
      </c>
      <c r="G1102" s="136">
        <v>1894.75</v>
      </c>
      <c r="H1102" s="136">
        <v>1083.6300000000001</v>
      </c>
      <c r="I1102" s="136">
        <v>0</v>
      </c>
      <c r="J1102" s="133">
        <f t="shared" si="17"/>
        <v>2978.38</v>
      </c>
      <c r="K1102" s="139"/>
    </row>
    <row r="1103" spans="2:11" ht="25.5" hidden="1" x14ac:dyDescent="0.25">
      <c r="B1103" s="129">
        <v>1093</v>
      </c>
      <c r="C1103" s="129" t="s">
        <v>1523</v>
      </c>
      <c r="D1103" s="137" t="s">
        <v>2787</v>
      </c>
      <c r="E1103" s="137" t="s">
        <v>377</v>
      </c>
      <c r="F1103" s="138" t="s">
        <v>2788</v>
      </c>
      <c r="G1103" s="136">
        <v>1905.09</v>
      </c>
      <c r="H1103" s="136">
        <v>410.66</v>
      </c>
      <c r="I1103" s="136">
        <v>0</v>
      </c>
      <c r="J1103" s="133">
        <f t="shared" si="17"/>
        <v>2315.75</v>
      </c>
      <c r="K1103" s="139"/>
    </row>
    <row r="1104" spans="2:11" ht="25.5" hidden="1" x14ac:dyDescent="0.25">
      <c r="B1104" s="129">
        <v>1094</v>
      </c>
      <c r="C1104" s="129" t="s">
        <v>1523</v>
      </c>
      <c r="D1104" s="137" t="s">
        <v>2789</v>
      </c>
      <c r="E1104" s="137" t="s">
        <v>377</v>
      </c>
      <c r="F1104" s="138" t="s">
        <v>2790</v>
      </c>
      <c r="G1104" s="136">
        <v>1906.26</v>
      </c>
      <c r="H1104" s="136">
        <v>0</v>
      </c>
      <c r="I1104" s="136">
        <v>0</v>
      </c>
      <c r="J1104" s="133">
        <f t="shared" si="17"/>
        <v>1906.26</v>
      </c>
      <c r="K1104" s="139"/>
    </row>
    <row r="1105" spans="2:11" ht="25.5" hidden="1" x14ac:dyDescent="0.25">
      <c r="B1105" s="129">
        <v>1095</v>
      </c>
      <c r="C1105" s="129" t="s">
        <v>1523</v>
      </c>
      <c r="D1105" s="137" t="s">
        <v>2791</v>
      </c>
      <c r="E1105" s="137" t="s">
        <v>377</v>
      </c>
      <c r="F1105" s="138" t="s">
        <v>2792</v>
      </c>
      <c r="G1105" s="136">
        <v>1943.7</v>
      </c>
      <c r="H1105" s="136">
        <v>780.88</v>
      </c>
      <c r="I1105" s="136">
        <v>0</v>
      </c>
      <c r="J1105" s="133">
        <f t="shared" si="17"/>
        <v>2724.58</v>
      </c>
      <c r="K1105" s="139"/>
    </row>
    <row r="1106" spans="2:11" ht="25.5" hidden="1" x14ac:dyDescent="0.25">
      <c r="B1106" s="129">
        <v>1096</v>
      </c>
      <c r="C1106" s="129" t="s">
        <v>1523</v>
      </c>
      <c r="D1106" s="137" t="s">
        <v>2793</v>
      </c>
      <c r="E1106" s="137" t="s">
        <v>377</v>
      </c>
      <c r="F1106" s="138" t="s">
        <v>2794</v>
      </c>
      <c r="G1106" s="136">
        <v>1984.96</v>
      </c>
      <c r="H1106" s="136">
        <v>356.07</v>
      </c>
      <c r="I1106" s="136">
        <v>0</v>
      </c>
      <c r="J1106" s="133">
        <f t="shared" si="17"/>
        <v>2341.0300000000002</v>
      </c>
      <c r="K1106" s="139"/>
    </row>
    <row r="1107" spans="2:11" ht="25.5" hidden="1" x14ac:dyDescent="0.25">
      <c r="B1107" s="129">
        <v>1097</v>
      </c>
      <c r="C1107" s="129" t="s">
        <v>1523</v>
      </c>
      <c r="D1107" s="137" t="s">
        <v>2795</v>
      </c>
      <c r="E1107" s="137" t="s">
        <v>377</v>
      </c>
      <c r="F1107" s="138" t="s">
        <v>2796</v>
      </c>
      <c r="G1107" s="136">
        <v>1988.1</v>
      </c>
      <c r="H1107" s="136">
        <v>1101.44</v>
      </c>
      <c r="I1107" s="136">
        <v>56.03</v>
      </c>
      <c r="J1107" s="133">
        <f t="shared" si="17"/>
        <v>3145.57</v>
      </c>
      <c r="K1107" s="139"/>
    </row>
    <row r="1108" spans="2:11" ht="25.5" hidden="1" x14ac:dyDescent="0.25">
      <c r="B1108" s="129">
        <v>1098</v>
      </c>
      <c r="C1108" s="129" t="s">
        <v>1523</v>
      </c>
      <c r="D1108" s="137" t="s">
        <v>2797</v>
      </c>
      <c r="E1108" s="137" t="s">
        <v>377</v>
      </c>
      <c r="F1108" s="138" t="s">
        <v>2798</v>
      </c>
      <c r="G1108" s="136">
        <v>2014.2</v>
      </c>
      <c r="H1108" s="136">
        <v>1204.3900000000001</v>
      </c>
      <c r="I1108" s="136">
        <v>0</v>
      </c>
      <c r="J1108" s="133">
        <f t="shared" si="17"/>
        <v>3218.59</v>
      </c>
      <c r="K1108" s="139"/>
    </row>
    <row r="1109" spans="2:11" ht="25.5" hidden="1" x14ac:dyDescent="0.25">
      <c r="B1109" s="129">
        <v>1099</v>
      </c>
      <c r="C1109" s="129" t="s">
        <v>1523</v>
      </c>
      <c r="D1109" s="137" t="s">
        <v>2799</v>
      </c>
      <c r="E1109" s="137" t="s">
        <v>377</v>
      </c>
      <c r="F1109" s="138" t="s">
        <v>2800</v>
      </c>
      <c r="G1109" s="136">
        <v>2015.66</v>
      </c>
      <c r="H1109" s="136">
        <v>137.63999999999999</v>
      </c>
      <c r="I1109" s="136">
        <v>124.12</v>
      </c>
      <c r="J1109" s="133">
        <f t="shared" si="17"/>
        <v>2277.42</v>
      </c>
      <c r="K1109" s="139"/>
    </row>
    <row r="1110" spans="2:11" ht="25.5" hidden="1" x14ac:dyDescent="0.25">
      <c r="B1110" s="129">
        <v>1100</v>
      </c>
      <c r="C1110" s="129" t="s">
        <v>1523</v>
      </c>
      <c r="D1110" s="137" t="s">
        <v>2801</v>
      </c>
      <c r="E1110" s="137" t="s">
        <v>377</v>
      </c>
      <c r="F1110" s="138" t="s">
        <v>2802</v>
      </c>
      <c r="G1110" s="136">
        <v>2020.8</v>
      </c>
      <c r="H1110" s="136">
        <v>880.47</v>
      </c>
      <c r="I1110" s="136">
        <v>40.97</v>
      </c>
      <c r="J1110" s="133">
        <f t="shared" si="17"/>
        <v>2942.24</v>
      </c>
      <c r="K1110" s="139"/>
    </row>
    <row r="1111" spans="2:11" ht="25.5" hidden="1" x14ac:dyDescent="0.25">
      <c r="B1111" s="129">
        <v>1101</v>
      </c>
      <c r="C1111" s="129" t="s">
        <v>1523</v>
      </c>
      <c r="D1111" s="137" t="s">
        <v>2803</v>
      </c>
      <c r="E1111" s="137" t="s">
        <v>377</v>
      </c>
      <c r="F1111" s="138" t="s">
        <v>2804</v>
      </c>
      <c r="G1111" s="136">
        <v>2027.68</v>
      </c>
      <c r="H1111" s="136">
        <v>483.32</v>
      </c>
      <c r="I1111" s="136">
        <v>0</v>
      </c>
      <c r="J1111" s="133">
        <f t="shared" si="17"/>
        <v>2511</v>
      </c>
      <c r="K1111" s="139"/>
    </row>
    <row r="1112" spans="2:11" ht="25.5" hidden="1" x14ac:dyDescent="0.25">
      <c r="B1112" s="129">
        <v>1102</v>
      </c>
      <c r="C1112" s="129" t="s">
        <v>1523</v>
      </c>
      <c r="D1112" s="137" t="s">
        <v>2805</v>
      </c>
      <c r="E1112" s="137" t="s">
        <v>377</v>
      </c>
      <c r="F1112" s="138" t="s">
        <v>2806</v>
      </c>
      <c r="G1112" s="136">
        <v>2029.21</v>
      </c>
      <c r="H1112" s="136">
        <v>482.83</v>
      </c>
      <c r="I1112" s="136">
        <v>36.14</v>
      </c>
      <c r="J1112" s="133">
        <f t="shared" si="17"/>
        <v>2548.1799999999998</v>
      </c>
      <c r="K1112" s="139"/>
    </row>
    <row r="1113" spans="2:11" ht="25.5" hidden="1" x14ac:dyDescent="0.25">
      <c r="B1113" s="129">
        <v>1103</v>
      </c>
      <c r="C1113" s="129" t="s">
        <v>1523</v>
      </c>
      <c r="D1113" s="137" t="s">
        <v>2807</v>
      </c>
      <c r="E1113" s="137" t="s">
        <v>377</v>
      </c>
      <c r="F1113" s="138" t="s">
        <v>2808</v>
      </c>
      <c r="G1113" s="136">
        <v>2059.1</v>
      </c>
      <c r="H1113" s="136">
        <v>1125.19</v>
      </c>
      <c r="I1113" s="136">
        <v>0</v>
      </c>
      <c r="J1113" s="133">
        <f t="shared" si="17"/>
        <v>3184.29</v>
      </c>
      <c r="K1113" s="139"/>
    </row>
    <row r="1114" spans="2:11" ht="25.5" hidden="1" x14ac:dyDescent="0.25">
      <c r="B1114" s="129">
        <v>1104</v>
      </c>
      <c r="C1114" s="129" t="s">
        <v>1523</v>
      </c>
      <c r="D1114" s="137" t="s">
        <v>2809</v>
      </c>
      <c r="E1114" s="137" t="s">
        <v>377</v>
      </c>
      <c r="F1114" s="138" t="s">
        <v>2810</v>
      </c>
      <c r="G1114" s="136">
        <v>2061.2600000000002</v>
      </c>
      <c r="H1114" s="136">
        <v>316.01</v>
      </c>
      <c r="I1114" s="136">
        <v>81.260000000000005</v>
      </c>
      <c r="J1114" s="133">
        <f t="shared" si="17"/>
        <v>2458.5300000000007</v>
      </c>
      <c r="K1114" s="139"/>
    </row>
    <row r="1115" spans="2:11" ht="25.5" hidden="1" x14ac:dyDescent="0.25">
      <c r="B1115" s="129">
        <v>1105</v>
      </c>
      <c r="C1115" s="129" t="s">
        <v>1523</v>
      </c>
      <c r="D1115" s="137" t="s">
        <v>2811</v>
      </c>
      <c r="E1115" s="137" t="s">
        <v>377</v>
      </c>
      <c r="F1115" s="138" t="s">
        <v>2812</v>
      </c>
      <c r="G1115" s="136">
        <v>2072.33</v>
      </c>
      <c r="H1115" s="136">
        <v>1016.82</v>
      </c>
      <c r="I1115" s="136">
        <v>0</v>
      </c>
      <c r="J1115" s="133">
        <f t="shared" si="17"/>
        <v>3089.15</v>
      </c>
      <c r="K1115" s="139"/>
    </row>
    <row r="1116" spans="2:11" ht="25.5" hidden="1" x14ac:dyDescent="0.25">
      <c r="B1116" s="129">
        <v>1106</v>
      </c>
      <c r="C1116" s="129" t="s">
        <v>1523</v>
      </c>
      <c r="D1116" s="137" t="s">
        <v>2813</v>
      </c>
      <c r="E1116" s="137" t="s">
        <v>377</v>
      </c>
      <c r="F1116" s="138" t="s">
        <v>2814</v>
      </c>
      <c r="G1116" s="136">
        <v>2079.64</v>
      </c>
      <c r="H1116" s="136">
        <v>1030.95</v>
      </c>
      <c r="I1116" s="136">
        <v>53.71</v>
      </c>
      <c r="J1116" s="133">
        <f t="shared" si="17"/>
        <v>3164.3</v>
      </c>
      <c r="K1116" s="139"/>
    </row>
    <row r="1117" spans="2:11" ht="25.5" hidden="1" x14ac:dyDescent="0.25">
      <c r="B1117" s="129">
        <v>1107</v>
      </c>
      <c r="C1117" s="129" t="s">
        <v>1523</v>
      </c>
      <c r="D1117" s="137" t="s">
        <v>2815</v>
      </c>
      <c r="E1117" s="137" t="s">
        <v>377</v>
      </c>
      <c r="F1117" s="138" t="s">
        <v>2816</v>
      </c>
      <c r="G1117" s="136">
        <v>2087.08</v>
      </c>
      <c r="H1117" s="136">
        <v>203.18</v>
      </c>
      <c r="I1117" s="136">
        <v>109.03</v>
      </c>
      <c r="J1117" s="133">
        <f t="shared" si="17"/>
        <v>2399.29</v>
      </c>
      <c r="K1117" s="139"/>
    </row>
    <row r="1118" spans="2:11" ht="25.5" hidden="1" x14ac:dyDescent="0.25">
      <c r="B1118" s="129">
        <v>1108</v>
      </c>
      <c r="C1118" s="129" t="s">
        <v>1523</v>
      </c>
      <c r="D1118" s="137" t="s">
        <v>2817</v>
      </c>
      <c r="E1118" s="137" t="s">
        <v>377</v>
      </c>
      <c r="F1118" s="138" t="s">
        <v>2818</v>
      </c>
      <c r="G1118" s="136">
        <v>2097.39</v>
      </c>
      <c r="H1118" s="136">
        <v>103.27</v>
      </c>
      <c r="I1118" s="136">
        <v>113.76</v>
      </c>
      <c r="J1118" s="133">
        <f t="shared" si="17"/>
        <v>2314.42</v>
      </c>
      <c r="K1118" s="139"/>
    </row>
    <row r="1119" spans="2:11" ht="25.5" hidden="1" x14ac:dyDescent="0.25">
      <c r="B1119" s="129">
        <v>1109</v>
      </c>
      <c r="C1119" s="129" t="s">
        <v>1523</v>
      </c>
      <c r="D1119" s="137" t="s">
        <v>2819</v>
      </c>
      <c r="E1119" s="137" t="s">
        <v>377</v>
      </c>
      <c r="F1119" s="138" t="s">
        <v>2820</v>
      </c>
      <c r="G1119" s="136">
        <v>2098.83</v>
      </c>
      <c r="H1119" s="136">
        <v>461.7</v>
      </c>
      <c r="I1119" s="136">
        <v>30.66</v>
      </c>
      <c r="J1119" s="133">
        <f t="shared" si="17"/>
        <v>2591.1899999999996</v>
      </c>
      <c r="K1119" s="139"/>
    </row>
    <row r="1120" spans="2:11" ht="25.5" hidden="1" x14ac:dyDescent="0.25">
      <c r="B1120" s="129">
        <v>1110</v>
      </c>
      <c r="C1120" s="129" t="s">
        <v>1523</v>
      </c>
      <c r="D1120" s="137" t="s">
        <v>2821</v>
      </c>
      <c r="E1120" s="137" t="s">
        <v>377</v>
      </c>
      <c r="F1120" s="138" t="s">
        <v>2822</v>
      </c>
      <c r="G1120" s="136">
        <v>2154.0300000000002</v>
      </c>
      <c r="H1120" s="136">
        <v>37.049999999999997</v>
      </c>
      <c r="I1120" s="136">
        <v>0</v>
      </c>
      <c r="J1120" s="133">
        <f t="shared" si="17"/>
        <v>2191.0800000000004</v>
      </c>
      <c r="K1120" s="139"/>
    </row>
    <row r="1121" spans="2:11" ht="25.5" hidden="1" x14ac:dyDescent="0.25">
      <c r="B1121" s="129">
        <v>1111</v>
      </c>
      <c r="C1121" s="129" t="s">
        <v>1523</v>
      </c>
      <c r="D1121" s="137" t="s">
        <v>2823</v>
      </c>
      <c r="E1121" s="137" t="s">
        <v>377</v>
      </c>
      <c r="F1121" s="138" t="s">
        <v>2824</v>
      </c>
      <c r="G1121" s="136">
        <v>2190.5500000000002</v>
      </c>
      <c r="H1121" s="136">
        <v>161.33000000000001</v>
      </c>
      <c r="I1121" s="136">
        <v>0</v>
      </c>
      <c r="J1121" s="133">
        <f t="shared" si="17"/>
        <v>2351.88</v>
      </c>
      <c r="K1121" s="139"/>
    </row>
    <row r="1122" spans="2:11" ht="25.5" hidden="1" x14ac:dyDescent="0.25">
      <c r="B1122" s="129">
        <v>1112</v>
      </c>
      <c r="C1122" s="129" t="s">
        <v>1523</v>
      </c>
      <c r="D1122" s="137" t="s">
        <v>2825</v>
      </c>
      <c r="E1122" s="137" t="s">
        <v>377</v>
      </c>
      <c r="F1122" s="138" t="s">
        <v>2826</v>
      </c>
      <c r="G1122" s="136">
        <v>2222.52</v>
      </c>
      <c r="H1122" s="136">
        <v>0</v>
      </c>
      <c r="I1122" s="136">
        <v>0</v>
      </c>
      <c r="J1122" s="133">
        <f t="shared" si="17"/>
        <v>2222.52</v>
      </c>
      <c r="K1122" s="139"/>
    </row>
    <row r="1123" spans="2:11" ht="25.5" hidden="1" x14ac:dyDescent="0.25">
      <c r="B1123" s="129">
        <v>1113</v>
      </c>
      <c r="C1123" s="129" t="s">
        <v>1523</v>
      </c>
      <c r="D1123" s="137" t="s">
        <v>2827</v>
      </c>
      <c r="E1123" s="137" t="s">
        <v>377</v>
      </c>
      <c r="F1123" s="138" t="s">
        <v>2828</v>
      </c>
      <c r="G1123" s="136">
        <v>2226.39</v>
      </c>
      <c r="H1123" s="136">
        <v>187.45</v>
      </c>
      <c r="I1123" s="136">
        <v>135.94999999999999</v>
      </c>
      <c r="J1123" s="133">
        <f t="shared" si="17"/>
        <v>2549.7899999999995</v>
      </c>
      <c r="K1123" s="139"/>
    </row>
    <row r="1124" spans="2:11" ht="25.5" hidden="1" x14ac:dyDescent="0.25">
      <c r="B1124" s="129">
        <v>1114</v>
      </c>
      <c r="C1124" s="129" t="s">
        <v>1523</v>
      </c>
      <c r="D1124" s="137" t="s">
        <v>2829</v>
      </c>
      <c r="E1124" s="137" t="s">
        <v>377</v>
      </c>
      <c r="F1124" s="138" t="s">
        <v>2830</v>
      </c>
      <c r="G1124" s="136">
        <v>2244.67</v>
      </c>
      <c r="H1124" s="136">
        <v>835.53</v>
      </c>
      <c r="I1124" s="136">
        <v>10.6</v>
      </c>
      <c r="J1124" s="133">
        <f t="shared" si="17"/>
        <v>3090.7999999999997</v>
      </c>
      <c r="K1124" s="139"/>
    </row>
    <row r="1125" spans="2:11" ht="25.5" hidden="1" x14ac:dyDescent="0.25">
      <c r="B1125" s="129">
        <v>1115</v>
      </c>
      <c r="C1125" s="129" t="s">
        <v>1523</v>
      </c>
      <c r="D1125" s="137" t="s">
        <v>2831</v>
      </c>
      <c r="E1125" s="137" t="s">
        <v>377</v>
      </c>
      <c r="F1125" s="138" t="s">
        <v>2832</v>
      </c>
      <c r="G1125" s="136">
        <v>2245.25</v>
      </c>
      <c r="H1125" s="136">
        <v>982.4</v>
      </c>
      <c r="I1125" s="136">
        <v>45.12</v>
      </c>
      <c r="J1125" s="133">
        <f t="shared" si="17"/>
        <v>3272.77</v>
      </c>
      <c r="K1125" s="139"/>
    </row>
    <row r="1126" spans="2:11" ht="25.5" hidden="1" x14ac:dyDescent="0.25">
      <c r="B1126" s="129">
        <v>1116</v>
      </c>
      <c r="C1126" s="129" t="s">
        <v>1523</v>
      </c>
      <c r="D1126" s="137" t="s">
        <v>2833</v>
      </c>
      <c r="E1126" s="137" t="s">
        <v>377</v>
      </c>
      <c r="F1126" s="138" t="s">
        <v>2834</v>
      </c>
      <c r="G1126" s="136">
        <v>2284.37</v>
      </c>
      <c r="H1126" s="136">
        <v>1276.32</v>
      </c>
      <c r="I1126" s="136">
        <v>105.71</v>
      </c>
      <c r="J1126" s="133">
        <f t="shared" si="17"/>
        <v>3666.3999999999996</v>
      </c>
      <c r="K1126" s="139"/>
    </row>
    <row r="1127" spans="2:11" ht="25.5" hidden="1" x14ac:dyDescent="0.25">
      <c r="B1127" s="129">
        <v>1117</v>
      </c>
      <c r="C1127" s="129" t="s">
        <v>1523</v>
      </c>
      <c r="D1127" s="137" t="s">
        <v>2835</v>
      </c>
      <c r="E1127" s="137" t="s">
        <v>377</v>
      </c>
      <c r="F1127" s="138" t="s">
        <v>2836</v>
      </c>
      <c r="G1127" s="136">
        <v>2310.56</v>
      </c>
      <c r="H1127" s="136">
        <v>1108.55</v>
      </c>
      <c r="I1127" s="136">
        <v>12.09</v>
      </c>
      <c r="J1127" s="133">
        <f t="shared" si="17"/>
        <v>3431.2</v>
      </c>
      <c r="K1127" s="139"/>
    </row>
    <row r="1128" spans="2:11" ht="25.5" hidden="1" x14ac:dyDescent="0.25">
      <c r="B1128" s="129">
        <v>1118</v>
      </c>
      <c r="C1128" s="129" t="s">
        <v>1523</v>
      </c>
      <c r="D1128" s="137" t="s">
        <v>2837</v>
      </c>
      <c r="E1128" s="137" t="s">
        <v>377</v>
      </c>
      <c r="F1128" s="138" t="s">
        <v>2838</v>
      </c>
      <c r="G1128" s="136">
        <v>2313.59</v>
      </c>
      <c r="H1128" s="136">
        <v>213.88</v>
      </c>
      <c r="I1128" s="136">
        <v>138.18</v>
      </c>
      <c r="J1128" s="133">
        <f t="shared" si="17"/>
        <v>2665.65</v>
      </c>
      <c r="K1128" s="139"/>
    </row>
    <row r="1129" spans="2:11" ht="25.5" hidden="1" x14ac:dyDescent="0.25">
      <c r="B1129" s="129">
        <v>1119</v>
      </c>
      <c r="C1129" s="129" t="s">
        <v>1523</v>
      </c>
      <c r="D1129" s="137" t="s">
        <v>2839</v>
      </c>
      <c r="E1129" s="137" t="s">
        <v>377</v>
      </c>
      <c r="F1129" s="138" t="s">
        <v>2840</v>
      </c>
      <c r="G1129" s="136">
        <v>2336.92</v>
      </c>
      <c r="H1129" s="136">
        <v>908.08</v>
      </c>
      <c r="I1129" s="136">
        <v>66.14</v>
      </c>
      <c r="J1129" s="133">
        <f t="shared" si="17"/>
        <v>3311.14</v>
      </c>
      <c r="K1129" s="139"/>
    </row>
    <row r="1130" spans="2:11" ht="25.5" hidden="1" x14ac:dyDescent="0.25">
      <c r="B1130" s="129">
        <v>1120</v>
      </c>
      <c r="C1130" s="129" t="s">
        <v>1523</v>
      </c>
      <c r="D1130" s="137" t="s">
        <v>2841</v>
      </c>
      <c r="E1130" s="137" t="s">
        <v>377</v>
      </c>
      <c r="F1130" s="138" t="s">
        <v>2842</v>
      </c>
      <c r="G1130" s="136">
        <v>2340.1799999999998</v>
      </c>
      <c r="H1130" s="136">
        <v>1328.33</v>
      </c>
      <c r="I1130" s="136">
        <v>104.28</v>
      </c>
      <c r="J1130" s="133">
        <f t="shared" si="17"/>
        <v>3772.79</v>
      </c>
      <c r="K1130" s="139"/>
    </row>
    <row r="1131" spans="2:11" ht="25.5" hidden="1" x14ac:dyDescent="0.25">
      <c r="B1131" s="129">
        <v>1121</v>
      </c>
      <c r="C1131" s="129" t="s">
        <v>1523</v>
      </c>
      <c r="D1131" s="137" t="s">
        <v>2843</v>
      </c>
      <c r="E1131" s="137" t="s">
        <v>377</v>
      </c>
      <c r="F1131" s="138" t="s">
        <v>2844</v>
      </c>
      <c r="G1131" s="136">
        <v>2378</v>
      </c>
      <c r="H1131" s="136">
        <v>1069.55</v>
      </c>
      <c r="I1131" s="136">
        <v>28.9</v>
      </c>
      <c r="J1131" s="133">
        <f t="shared" si="17"/>
        <v>3476.4500000000003</v>
      </c>
      <c r="K1131" s="139"/>
    </row>
    <row r="1132" spans="2:11" ht="25.5" hidden="1" x14ac:dyDescent="0.25">
      <c r="B1132" s="129">
        <v>1122</v>
      </c>
      <c r="C1132" s="129" t="s">
        <v>1523</v>
      </c>
      <c r="D1132" s="137" t="s">
        <v>2845</v>
      </c>
      <c r="E1132" s="137" t="s">
        <v>377</v>
      </c>
      <c r="F1132" s="138" t="s">
        <v>2846</v>
      </c>
      <c r="G1132" s="136">
        <v>2400.0100000000002</v>
      </c>
      <c r="H1132" s="136">
        <v>473.81</v>
      </c>
      <c r="I1132" s="136">
        <v>94.18</v>
      </c>
      <c r="J1132" s="133">
        <f t="shared" si="17"/>
        <v>2968</v>
      </c>
      <c r="K1132" s="139"/>
    </row>
    <row r="1133" spans="2:11" ht="25.5" hidden="1" x14ac:dyDescent="0.25">
      <c r="B1133" s="129">
        <v>1123</v>
      </c>
      <c r="C1133" s="129" t="s">
        <v>1523</v>
      </c>
      <c r="D1133" s="137" t="s">
        <v>2847</v>
      </c>
      <c r="E1133" s="137" t="s">
        <v>377</v>
      </c>
      <c r="F1133" s="138" t="s">
        <v>2848</v>
      </c>
      <c r="G1133" s="136">
        <v>2423.29</v>
      </c>
      <c r="H1133" s="136">
        <v>686.32</v>
      </c>
      <c r="I1133" s="136">
        <v>61.81</v>
      </c>
      <c r="J1133" s="133">
        <f t="shared" si="17"/>
        <v>3171.42</v>
      </c>
      <c r="K1133" s="139"/>
    </row>
    <row r="1134" spans="2:11" ht="25.5" hidden="1" x14ac:dyDescent="0.25">
      <c r="B1134" s="129">
        <v>1124</v>
      </c>
      <c r="C1134" s="129" t="s">
        <v>1523</v>
      </c>
      <c r="D1134" s="137" t="s">
        <v>2849</v>
      </c>
      <c r="E1134" s="137" t="s">
        <v>377</v>
      </c>
      <c r="F1134" s="138" t="s">
        <v>2850</v>
      </c>
      <c r="G1134" s="136">
        <v>2490.75</v>
      </c>
      <c r="H1134" s="136">
        <v>809.29</v>
      </c>
      <c r="I1134" s="136">
        <v>79.06</v>
      </c>
      <c r="J1134" s="133">
        <f t="shared" si="17"/>
        <v>3379.1</v>
      </c>
      <c r="K1134" s="139"/>
    </row>
    <row r="1135" spans="2:11" ht="25.5" hidden="1" x14ac:dyDescent="0.25">
      <c r="B1135" s="129">
        <v>1125</v>
      </c>
      <c r="C1135" s="129" t="s">
        <v>1523</v>
      </c>
      <c r="D1135" s="137" t="s">
        <v>2851</v>
      </c>
      <c r="E1135" s="137" t="s">
        <v>377</v>
      </c>
      <c r="F1135" s="138" t="s">
        <v>2852</v>
      </c>
      <c r="G1135" s="136">
        <v>2527.92</v>
      </c>
      <c r="H1135" s="136">
        <v>285.45</v>
      </c>
      <c r="I1135" s="136">
        <v>161.06</v>
      </c>
      <c r="J1135" s="133">
        <f t="shared" si="17"/>
        <v>2974.43</v>
      </c>
      <c r="K1135" s="139"/>
    </row>
    <row r="1136" spans="2:11" ht="25.5" hidden="1" x14ac:dyDescent="0.25">
      <c r="B1136" s="129">
        <v>1126</v>
      </c>
      <c r="C1136" s="129" t="s">
        <v>1523</v>
      </c>
      <c r="D1136" s="137" t="s">
        <v>2853</v>
      </c>
      <c r="E1136" s="137" t="s">
        <v>377</v>
      </c>
      <c r="F1136" s="138" t="s">
        <v>2854</v>
      </c>
      <c r="G1136" s="136">
        <v>2545.42</v>
      </c>
      <c r="H1136" s="136">
        <v>221.62</v>
      </c>
      <c r="I1136" s="136">
        <v>8.69</v>
      </c>
      <c r="J1136" s="133">
        <f t="shared" si="17"/>
        <v>2775.73</v>
      </c>
      <c r="K1136" s="139"/>
    </row>
    <row r="1137" spans="2:11" ht="25.5" hidden="1" x14ac:dyDescent="0.25">
      <c r="B1137" s="129">
        <v>1127</v>
      </c>
      <c r="C1137" s="129" t="s">
        <v>1523</v>
      </c>
      <c r="D1137" s="137" t="s">
        <v>2855</v>
      </c>
      <c r="E1137" s="137" t="s">
        <v>377</v>
      </c>
      <c r="F1137" s="138" t="s">
        <v>2856</v>
      </c>
      <c r="G1137" s="136">
        <v>2585.46</v>
      </c>
      <c r="H1137" s="136">
        <v>1202.28</v>
      </c>
      <c r="I1137" s="136">
        <v>10.14</v>
      </c>
      <c r="J1137" s="133">
        <f t="shared" si="17"/>
        <v>3797.8799999999997</v>
      </c>
      <c r="K1137" s="139"/>
    </row>
    <row r="1138" spans="2:11" ht="25.5" hidden="1" x14ac:dyDescent="0.25">
      <c r="B1138" s="129">
        <v>1128</v>
      </c>
      <c r="C1138" s="129" t="s">
        <v>1523</v>
      </c>
      <c r="D1138" s="137" t="s">
        <v>2857</v>
      </c>
      <c r="E1138" s="137" t="s">
        <v>377</v>
      </c>
      <c r="F1138" s="138" t="s">
        <v>2858</v>
      </c>
      <c r="G1138" s="136">
        <v>2599.81</v>
      </c>
      <c r="H1138" s="136">
        <v>1477.46</v>
      </c>
      <c r="I1138" s="136">
        <v>50.9</v>
      </c>
      <c r="J1138" s="133">
        <f t="shared" si="17"/>
        <v>4128.17</v>
      </c>
      <c r="K1138" s="139"/>
    </row>
    <row r="1139" spans="2:11" ht="25.5" hidden="1" x14ac:dyDescent="0.25">
      <c r="B1139" s="129">
        <v>1129</v>
      </c>
      <c r="C1139" s="129" t="s">
        <v>1523</v>
      </c>
      <c r="D1139" s="137" t="s">
        <v>2859</v>
      </c>
      <c r="E1139" s="137" t="s">
        <v>377</v>
      </c>
      <c r="F1139" s="138" t="s">
        <v>2860</v>
      </c>
      <c r="G1139" s="136">
        <v>2619.77</v>
      </c>
      <c r="H1139" s="136">
        <v>233.15</v>
      </c>
      <c r="I1139" s="136">
        <v>174.16</v>
      </c>
      <c r="J1139" s="133">
        <f t="shared" si="17"/>
        <v>3027.08</v>
      </c>
      <c r="K1139" s="139"/>
    </row>
    <row r="1140" spans="2:11" ht="25.5" hidden="1" x14ac:dyDescent="0.25">
      <c r="B1140" s="129">
        <v>1130</v>
      </c>
      <c r="C1140" s="129" t="s">
        <v>1523</v>
      </c>
      <c r="D1140" s="137" t="s">
        <v>2861</v>
      </c>
      <c r="E1140" s="137" t="s">
        <v>377</v>
      </c>
      <c r="F1140" s="138" t="s">
        <v>2862</v>
      </c>
      <c r="G1140" s="136">
        <v>2661.79</v>
      </c>
      <c r="H1140" s="136">
        <v>0</v>
      </c>
      <c r="I1140" s="136">
        <v>0</v>
      </c>
      <c r="J1140" s="133">
        <f t="shared" si="17"/>
        <v>2661.79</v>
      </c>
      <c r="K1140" s="139"/>
    </row>
    <row r="1141" spans="2:11" ht="25.5" hidden="1" x14ac:dyDescent="0.25">
      <c r="B1141" s="129">
        <v>1131</v>
      </c>
      <c r="C1141" s="129" t="s">
        <v>1523</v>
      </c>
      <c r="D1141" s="137" t="s">
        <v>2863</v>
      </c>
      <c r="E1141" s="137" t="s">
        <v>377</v>
      </c>
      <c r="F1141" s="138" t="s">
        <v>2864</v>
      </c>
      <c r="G1141" s="136">
        <v>2700.27</v>
      </c>
      <c r="H1141" s="136">
        <v>1563.71</v>
      </c>
      <c r="I1141" s="136">
        <v>59.61</v>
      </c>
      <c r="J1141" s="133">
        <f t="shared" si="17"/>
        <v>4323.5899999999992</v>
      </c>
      <c r="K1141" s="139"/>
    </row>
    <row r="1142" spans="2:11" ht="25.5" hidden="1" x14ac:dyDescent="0.25">
      <c r="B1142" s="129">
        <v>1132</v>
      </c>
      <c r="C1142" s="129" t="s">
        <v>1523</v>
      </c>
      <c r="D1142" s="137" t="s">
        <v>2865</v>
      </c>
      <c r="E1142" s="137" t="s">
        <v>377</v>
      </c>
      <c r="F1142" s="138" t="s">
        <v>2866</v>
      </c>
      <c r="G1142" s="136">
        <v>2727.65</v>
      </c>
      <c r="H1142" s="136">
        <v>973.17</v>
      </c>
      <c r="I1142" s="136">
        <v>0</v>
      </c>
      <c r="J1142" s="133">
        <f t="shared" si="17"/>
        <v>3700.82</v>
      </c>
      <c r="K1142" s="139"/>
    </row>
    <row r="1143" spans="2:11" ht="25.5" hidden="1" x14ac:dyDescent="0.25">
      <c r="B1143" s="129">
        <v>1133</v>
      </c>
      <c r="C1143" s="129" t="s">
        <v>1523</v>
      </c>
      <c r="D1143" s="137" t="s">
        <v>2867</v>
      </c>
      <c r="E1143" s="137" t="s">
        <v>377</v>
      </c>
      <c r="F1143" s="138" t="s">
        <v>2868</v>
      </c>
      <c r="G1143" s="136">
        <v>2824.97</v>
      </c>
      <c r="H1143" s="136">
        <v>539.78</v>
      </c>
      <c r="I1143" s="136">
        <v>107.1</v>
      </c>
      <c r="J1143" s="133">
        <f t="shared" si="17"/>
        <v>3471.85</v>
      </c>
      <c r="K1143" s="139"/>
    </row>
    <row r="1144" spans="2:11" ht="25.5" hidden="1" x14ac:dyDescent="0.25">
      <c r="B1144" s="129">
        <v>1134</v>
      </c>
      <c r="C1144" s="129" t="s">
        <v>1523</v>
      </c>
      <c r="D1144" s="137" t="s">
        <v>2869</v>
      </c>
      <c r="E1144" s="137" t="s">
        <v>377</v>
      </c>
      <c r="F1144" s="138" t="s">
        <v>2870</v>
      </c>
      <c r="G1144" s="136">
        <v>2831.95</v>
      </c>
      <c r="H1144" s="136">
        <v>129.57</v>
      </c>
      <c r="I1144" s="136">
        <v>0</v>
      </c>
      <c r="J1144" s="133">
        <f t="shared" si="17"/>
        <v>2961.52</v>
      </c>
      <c r="K1144" s="139"/>
    </row>
    <row r="1145" spans="2:11" ht="25.5" hidden="1" x14ac:dyDescent="0.25">
      <c r="B1145" s="129">
        <v>1135</v>
      </c>
      <c r="C1145" s="129" t="s">
        <v>1523</v>
      </c>
      <c r="D1145" s="137" t="s">
        <v>2871</v>
      </c>
      <c r="E1145" s="137" t="s">
        <v>377</v>
      </c>
      <c r="F1145" s="138" t="s">
        <v>2872</v>
      </c>
      <c r="G1145" s="136">
        <v>2832.9</v>
      </c>
      <c r="H1145" s="136">
        <v>0</v>
      </c>
      <c r="I1145" s="136">
        <v>0</v>
      </c>
      <c r="J1145" s="133">
        <f t="shared" si="17"/>
        <v>2832.9</v>
      </c>
      <c r="K1145" s="139"/>
    </row>
    <row r="1146" spans="2:11" ht="25.5" hidden="1" x14ac:dyDescent="0.25">
      <c r="B1146" s="129">
        <v>1136</v>
      </c>
      <c r="C1146" s="129" t="s">
        <v>1523</v>
      </c>
      <c r="D1146" s="137" t="s">
        <v>2873</v>
      </c>
      <c r="E1146" s="137" t="s">
        <v>377</v>
      </c>
      <c r="F1146" s="138" t="s">
        <v>2874</v>
      </c>
      <c r="G1146" s="136">
        <v>2846.32</v>
      </c>
      <c r="H1146" s="136">
        <v>168.17</v>
      </c>
      <c r="I1146" s="136">
        <v>0</v>
      </c>
      <c r="J1146" s="133">
        <f t="shared" si="17"/>
        <v>3014.4900000000002</v>
      </c>
      <c r="K1146" s="139"/>
    </row>
    <row r="1147" spans="2:11" ht="25.5" hidden="1" x14ac:dyDescent="0.25">
      <c r="B1147" s="129">
        <v>1137</v>
      </c>
      <c r="C1147" s="129" t="s">
        <v>1523</v>
      </c>
      <c r="D1147" s="137" t="s">
        <v>2875</v>
      </c>
      <c r="E1147" s="137" t="s">
        <v>377</v>
      </c>
      <c r="F1147" s="138" t="s">
        <v>2876</v>
      </c>
      <c r="G1147" s="136">
        <v>2849.43</v>
      </c>
      <c r="H1147" s="136">
        <v>221.22</v>
      </c>
      <c r="I1147" s="136">
        <v>54</v>
      </c>
      <c r="J1147" s="133">
        <f t="shared" si="17"/>
        <v>3124.6499999999996</v>
      </c>
      <c r="K1147" s="139"/>
    </row>
    <row r="1148" spans="2:11" ht="25.5" hidden="1" x14ac:dyDescent="0.25">
      <c r="B1148" s="129">
        <v>1138</v>
      </c>
      <c r="C1148" s="129" t="s">
        <v>1523</v>
      </c>
      <c r="D1148" s="137" t="s">
        <v>2877</v>
      </c>
      <c r="E1148" s="137" t="s">
        <v>377</v>
      </c>
      <c r="F1148" s="138" t="s">
        <v>2878</v>
      </c>
      <c r="G1148" s="136">
        <v>2921.19</v>
      </c>
      <c r="H1148" s="136">
        <v>108.61</v>
      </c>
      <c r="I1148" s="136">
        <v>255.94</v>
      </c>
      <c r="J1148" s="133">
        <f t="shared" si="17"/>
        <v>3285.7400000000002</v>
      </c>
      <c r="K1148" s="139"/>
    </row>
    <row r="1149" spans="2:11" ht="25.5" hidden="1" x14ac:dyDescent="0.25">
      <c r="B1149" s="129">
        <v>1139</v>
      </c>
      <c r="C1149" s="129" t="s">
        <v>1523</v>
      </c>
      <c r="D1149" s="137" t="s">
        <v>2879</v>
      </c>
      <c r="E1149" s="137" t="s">
        <v>377</v>
      </c>
      <c r="F1149" s="138" t="s">
        <v>2880</v>
      </c>
      <c r="G1149" s="136">
        <v>2947.35</v>
      </c>
      <c r="H1149" s="136">
        <v>427.08</v>
      </c>
      <c r="I1149" s="136">
        <v>4.41</v>
      </c>
      <c r="J1149" s="133">
        <f t="shared" si="17"/>
        <v>3378.8399999999997</v>
      </c>
      <c r="K1149" s="139"/>
    </row>
    <row r="1150" spans="2:11" ht="25.5" hidden="1" x14ac:dyDescent="0.25">
      <c r="B1150" s="129">
        <v>1140</v>
      </c>
      <c r="C1150" s="129" t="s">
        <v>1523</v>
      </c>
      <c r="D1150" s="137" t="s">
        <v>2881</v>
      </c>
      <c r="E1150" s="137" t="s">
        <v>377</v>
      </c>
      <c r="F1150" s="138" t="s">
        <v>2882</v>
      </c>
      <c r="G1150" s="136">
        <v>2967.14</v>
      </c>
      <c r="H1150" s="136">
        <v>2092.33</v>
      </c>
      <c r="I1150" s="136">
        <v>51.34</v>
      </c>
      <c r="J1150" s="133">
        <f t="shared" si="17"/>
        <v>5110.8099999999995</v>
      </c>
      <c r="K1150" s="139"/>
    </row>
    <row r="1151" spans="2:11" ht="25.5" hidden="1" x14ac:dyDescent="0.25">
      <c r="B1151" s="129">
        <v>1141</v>
      </c>
      <c r="C1151" s="129" t="s">
        <v>1523</v>
      </c>
      <c r="D1151" s="137" t="s">
        <v>2883</v>
      </c>
      <c r="E1151" s="137" t="s">
        <v>377</v>
      </c>
      <c r="F1151" s="138" t="s">
        <v>2884</v>
      </c>
      <c r="G1151" s="136">
        <v>2979.57</v>
      </c>
      <c r="H1151" s="136">
        <v>303.72000000000003</v>
      </c>
      <c r="I1151" s="136">
        <v>107.84</v>
      </c>
      <c r="J1151" s="133">
        <f t="shared" si="17"/>
        <v>3391.13</v>
      </c>
      <c r="K1151" s="139"/>
    </row>
    <row r="1152" spans="2:11" ht="25.5" hidden="1" x14ac:dyDescent="0.25">
      <c r="B1152" s="129">
        <v>1142</v>
      </c>
      <c r="C1152" s="129" t="s">
        <v>1523</v>
      </c>
      <c r="D1152" s="137" t="s">
        <v>2885</v>
      </c>
      <c r="E1152" s="137" t="s">
        <v>377</v>
      </c>
      <c r="F1152" s="138" t="s">
        <v>2886</v>
      </c>
      <c r="G1152" s="136">
        <v>3088.8</v>
      </c>
      <c r="H1152" s="136">
        <v>450.58</v>
      </c>
      <c r="I1152" s="136">
        <v>139.46</v>
      </c>
      <c r="J1152" s="133">
        <f t="shared" si="17"/>
        <v>3678.84</v>
      </c>
      <c r="K1152" s="139"/>
    </row>
    <row r="1153" spans="2:11" ht="25.5" hidden="1" x14ac:dyDescent="0.25">
      <c r="B1153" s="129">
        <v>1143</v>
      </c>
      <c r="C1153" s="129" t="s">
        <v>1523</v>
      </c>
      <c r="D1153" s="137" t="s">
        <v>2887</v>
      </c>
      <c r="E1153" s="137" t="s">
        <v>377</v>
      </c>
      <c r="F1153" s="138" t="s">
        <v>2888</v>
      </c>
      <c r="G1153" s="136">
        <v>3220.89</v>
      </c>
      <c r="H1153" s="136">
        <v>0</v>
      </c>
      <c r="I1153" s="136">
        <v>0</v>
      </c>
      <c r="J1153" s="133">
        <f t="shared" si="17"/>
        <v>3220.89</v>
      </c>
      <c r="K1153" s="139"/>
    </row>
    <row r="1154" spans="2:11" ht="25.5" hidden="1" x14ac:dyDescent="0.25">
      <c r="B1154" s="129">
        <v>1144</v>
      </c>
      <c r="C1154" s="129" t="s">
        <v>1523</v>
      </c>
      <c r="D1154" s="137" t="s">
        <v>2889</v>
      </c>
      <c r="E1154" s="137" t="s">
        <v>377</v>
      </c>
      <c r="F1154" s="138" t="s">
        <v>2890</v>
      </c>
      <c r="G1154" s="136">
        <v>3304.56</v>
      </c>
      <c r="H1154" s="136">
        <v>201.31</v>
      </c>
      <c r="I1154" s="136">
        <v>5.83</v>
      </c>
      <c r="J1154" s="133">
        <f t="shared" si="17"/>
        <v>3511.7</v>
      </c>
      <c r="K1154" s="139"/>
    </row>
    <row r="1155" spans="2:11" ht="25.5" hidden="1" x14ac:dyDescent="0.25">
      <c r="B1155" s="129">
        <v>1145</v>
      </c>
      <c r="C1155" s="129" t="s">
        <v>1523</v>
      </c>
      <c r="D1155" s="137" t="s">
        <v>2891</v>
      </c>
      <c r="E1155" s="137" t="s">
        <v>377</v>
      </c>
      <c r="F1155" s="138" t="s">
        <v>2892</v>
      </c>
      <c r="G1155" s="136">
        <v>3366.05</v>
      </c>
      <c r="H1155" s="136">
        <v>1363.76</v>
      </c>
      <c r="I1155" s="136">
        <v>84.42</v>
      </c>
      <c r="J1155" s="133">
        <f t="shared" si="17"/>
        <v>4814.2300000000005</v>
      </c>
      <c r="K1155" s="139"/>
    </row>
    <row r="1156" spans="2:11" ht="25.5" hidden="1" x14ac:dyDescent="0.25">
      <c r="B1156" s="129">
        <v>1146</v>
      </c>
      <c r="C1156" s="129" t="s">
        <v>1523</v>
      </c>
      <c r="D1156" s="137" t="s">
        <v>2893</v>
      </c>
      <c r="E1156" s="137" t="s">
        <v>377</v>
      </c>
      <c r="F1156" s="138" t="s">
        <v>2894</v>
      </c>
      <c r="G1156" s="136">
        <v>3490.94</v>
      </c>
      <c r="H1156" s="136">
        <v>348.56</v>
      </c>
      <c r="I1156" s="136">
        <v>0</v>
      </c>
      <c r="J1156" s="133">
        <f t="shared" si="17"/>
        <v>3839.5</v>
      </c>
      <c r="K1156" s="139"/>
    </row>
    <row r="1157" spans="2:11" ht="25.5" hidden="1" x14ac:dyDescent="0.25">
      <c r="B1157" s="129">
        <v>1147</v>
      </c>
      <c r="C1157" s="129" t="s">
        <v>1523</v>
      </c>
      <c r="D1157" s="137" t="s">
        <v>2895</v>
      </c>
      <c r="E1157" s="137" t="s">
        <v>377</v>
      </c>
      <c r="F1157" s="138" t="s">
        <v>2896</v>
      </c>
      <c r="G1157" s="136">
        <v>3556.32</v>
      </c>
      <c r="H1157" s="136">
        <v>118.16</v>
      </c>
      <c r="I1157" s="136">
        <v>106.97</v>
      </c>
      <c r="J1157" s="133">
        <f t="shared" si="17"/>
        <v>3781.45</v>
      </c>
      <c r="K1157" s="139"/>
    </row>
    <row r="1158" spans="2:11" ht="25.5" hidden="1" x14ac:dyDescent="0.25">
      <c r="B1158" s="129">
        <v>1148</v>
      </c>
      <c r="C1158" s="129" t="s">
        <v>1523</v>
      </c>
      <c r="D1158" s="137" t="s">
        <v>2897</v>
      </c>
      <c r="E1158" s="137" t="s">
        <v>377</v>
      </c>
      <c r="F1158" s="138" t="s">
        <v>2898</v>
      </c>
      <c r="G1158" s="136">
        <v>3700.14</v>
      </c>
      <c r="H1158" s="136">
        <v>2022.51</v>
      </c>
      <c r="I1158" s="136">
        <v>43.86</v>
      </c>
      <c r="J1158" s="133">
        <f t="shared" si="17"/>
        <v>5766.5099999999993</v>
      </c>
      <c r="K1158" s="139"/>
    </row>
    <row r="1159" spans="2:11" ht="25.5" hidden="1" x14ac:dyDescent="0.25">
      <c r="B1159" s="129">
        <v>1149</v>
      </c>
      <c r="C1159" s="129" t="s">
        <v>1523</v>
      </c>
      <c r="D1159" s="137" t="s">
        <v>2899</v>
      </c>
      <c r="E1159" s="137" t="s">
        <v>377</v>
      </c>
      <c r="F1159" s="138" t="s">
        <v>2900</v>
      </c>
      <c r="G1159" s="136">
        <v>3715.74</v>
      </c>
      <c r="H1159" s="136">
        <v>373.92</v>
      </c>
      <c r="I1159" s="136">
        <v>258.07</v>
      </c>
      <c r="J1159" s="133">
        <f t="shared" si="17"/>
        <v>4347.7299999999996</v>
      </c>
      <c r="K1159" s="139"/>
    </row>
    <row r="1160" spans="2:11" ht="25.5" hidden="1" x14ac:dyDescent="0.25">
      <c r="B1160" s="129">
        <v>1150</v>
      </c>
      <c r="C1160" s="129" t="s">
        <v>1523</v>
      </c>
      <c r="D1160" s="137" t="s">
        <v>2901</v>
      </c>
      <c r="E1160" s="137" t="s">
        <v>377</v>
      </c>
      <c r="F1160" s="138" t="s">
        <v>2902</v>
      </c>
      <c r="G1160" s="136">
        <v>3748.21</v>
      </c>
      <c r="H1160" s="136">
        <v>1808.35</v>
      </c>
      <c r="I1160" s="136">
        <v>44.98</v>
      </c>
      <c r="J1160" s="133">
        <f t="shared" si="17"/>
        <v>5601.5399999999991</v>
      </c>
      <c r="K1160" s="139"/>
    </row>
    <row r="1161" spans="2:11" ht="25.5" hidden="1" x14ac:dyDescent="0.25">
      <c r="B1161" s="129">
        <v>1151</v>
      </c>
      <c r="C1161" s="129" t="s">
        <v>1523</v>
      </c>
      <c r="D1161" s="137" t="s">
        <v>2903</v>
      </c>
      <c r="E1161" s="137" t="s">
        <v>377</v>
      </c>
      <c r="F1161" s="138" t="s">
        <v>2904</v>
      </c>
      <c r="G1161" s="136">
        <v>3764.05</v>
      </c>
      <c r="H1161" s="136">
        <v>862.48</v>
      </c>
      <c r="I1161" s="136">
        <v>50.29</v>
      </c>
      <c r="J1161" s="133">
        <f t="shared" si="17"/>
        <v>4676.8200000000006</v>
      </c>
      <c r="K1161" s="139"/>
    </row>
    <row r="1162" spans="2:11" ht="25.5" hidden="1" x14ac:dyDescent="0.25">
      <c r="B1162" s="129">
        <v>1152</v>
      </c>
      <c r="C1162" s="129" t="s">
        <v>1523</v>
      </c>
      <c r="D1162" s="137" t="s">
        <v>2905</v>
      </c>
      <c r="E1162" s="137" t="s">
        <v>377</v>
      </c>
      <c r="F1162" s="138" t="s">
        <v>2906</v>
      </c>
      <c r="G1162" s="136">
        <v>3888.7</v>
      </c>
      <c r="H1162" s="136">
        <v>2207.8000000000002</v>
      </c>
      <c r="I1162" s="136">
        <v>151.08000000000001</v>
      </c>
      <c r="J1162" s="133">
        <f t="shared" si="17"/>
        <v>6247.58</v>
      </c>
      <c r="K1162" s="139"/>
    </row>
    <row r="1163" spans="2:11" ht="25.5" hidden="1" x14ac:dyDescent="0.25">
      <c r="B1163" s="129">
        <v>1153</v>
      </c>
      <c r="C1163" s="129" t="s">
        <v>1523</v>
      </c>
      <c r="D1163" s="137" t="s">
        <v>2907</v>
      </c>
      <c r="E1163" s="137" t="s">
        <v>377</v>
      </c>
      <c r="F1163" s="138" t="s">
        <v>2908</v>
      </c>
      <c r="G1163" s="136">
        <v>3951.78</v>
      </c>
      <c r="H1163" s="136">
        <v>349.26</v>
      </c>
      <c r="I1163" s="136">
        <v>208.6</v>
      </c>
      <c r="J1163" s="133">
        <f t="shared" si="17"/>
        <v>4509.6400000000003</v>
      </c>
      <c r="K1163" s="139"/>
    </row>
    <row r="1164" spans="2:11" ht="25.5" hidden="1" x14ac:dyDescent="0.25">
      <c r="B1164" s="129">
        <v>1154</v>
      </c>
      <c r="C1164" s="129" t="s">
        <v>1523</v>
      </c>
      <c r="D1164" s="137" t="s">
        <v>2909</v>
      </c>
      <c r="E1164" s="137" t="s">
        <v>377</v>
      </c>
      <c r="F1164" s="138" t="s">
        <v>2910</v>
      </c>
      <c r="G1164" s="136">
        <v>3978.94</v>
      </c>
      <c r="H1164" s="136">
        <v>329.59</v>
      </c>
      <c r="I1164" s="136">
        <v>58.24</v>
      </c>
      <c r="J1164" s="133">
        <f t="shared" ref="J1164:J1227" si="18">G1164+H1164+I1164</f>
        <v>4366.7699999999995</v>
      </c>
      <c r="K1164" s="139"/>
    </row>
    <row r="1165" spans="2:11" ht="25.5" hidden="1" x14ac:dyDescent="0.25">
      <c r="B1165" s="129">
        <v>1155</v>
      </c>
      <c r="C1165" s="129" t="s">
        <v>1523</v>
      </c>
      <c r="D1165" s="137" t="s">
        <v>2911</v>
      </c>
      <c r="E1165" s="137" t="s">
        <v>377</v>
      </c>
      <c r="F1165" s="138" t="s">
        <v>2912</v>
      </c>
      <c r="G1165" s="136">
        <v>4057.32</v>
      </c>
      <c r="H1165" s="136">
        <v>2157.48</v>
      </c>
      <c r="I1165" s="136">
        <v>88.1</v>
      </c>
      <c r="J1165" s="133">
        <f t="shared" si="18"/>
        <v>6302.9000000000005</v>
      </c>
      <c r="K1165" s="139"/>
    </row>
    <row r="1166" spans="2:11" ht="25.5" hidden="1" x14ac:dyDescent="0.25">
      <c r="B1166" s="129">
        <v>1156</v>
      </c>
      <c r="C1166" s="129" t="s">
        <v>1523</v>
      </c>
      <c r="D1166" s="137" t="s">
        <v>2913</v>
      </c>
      <c r="E1166" s="137" t="s">
        <v>377</v>
      </c>
      <c r="F1166" s="138" t="s">
        <v>2914</v>
      </c>
      <c r="G1166" s="136">
        <v>4125.63</v>
      </c>
      <c r="H1166" s="136">
        <v>990.89</v>
      </c>
      <c r="I1166" s="136">
        <v>25.79</v>
      </c>
      <c r="J1166" s="133">
        <f t="shared" si="18"/>
        <v>5142.3100000000004</v>
      </c>
      <c r="K1166" s="139"/>
    </row>
    <row r="1167" spans="2:11" ht="25.5" hidden="1" x14ac:dyDescent="0.25">
      <c r="B1167" s="129">
        <v>1157</v>
      </c>
      <c r="C1167" s="129" t="s">
        <v>1523</v>
      </c>
      <c r="D1167" s="137" t="s">
        <v>2915</v>
      </c>
      <c r="E1167" s="137" t="s">
        <v>377</v>
      </c>
      <c r="F1167" s="138" t="s">
        <v>2916</v>
      </c>
      <c r="G1167" s="136">
        <v>4136</v>
      </c>
      <c r="H1167" s="136">
        <v>0</v>
      </c>
      <c r="I1167" s="136">
        <v>0</v>
      </c>
      <c r="J1167" s="133">
        <f t="shared" si="18"/>
        <v>4136</v>
      </c>
      <c r="K1167" s="139"/>
    </row>
    <row r="1168" spans="2:11" ht="25.5" hidden="1" x14ac:dyDescent="0.25">
      <c r="B1168" s="129">
        <v>1158</v>
      </c>
      <c r="C1168" s="129" t="s">
        <v>1523</v>
      </c>
      <c r="D1168" s="137" t="s">
        <v>2917</v>
      </c>
      <c r="E1168" s="137" t="s">
        <v>377</v>
      </c>
      <c r="F1168" s="138" t="s">
        <v>2918</v>
      </c>
      <c r="G1168" s="136">
        <v>4886</v>
      </c>
      <c r="H1168" s="136">
        <v>1090.22</v>
      </c>
      <c r="I1168" s="136">
        <v>0</v>
      </c>
      <c r="J1168" s="133">
        <f t="shared" si="18"/>
        <v>5976.22</v>
      </c>
      <c r="K1168" s="139"/>
    </row>
    <row r="1169" spans="2:11" ht="25.5" hidden="1" x14ac:dyDescent="0.25">
      <c r="B1169" s="129">
        <v>1159</v>
      </c>
      <c r="C1169" s="129" t="s">
        <v>1523</v>
      </c>
      <c r="D1169" s="137" t="s">
        <v>2919</v>
      </c>
      <c r="E1169" s="137" t="s">
        <v>377</v>
      </c>
      <c r="F1169" s="138" t="s">
        <v>2920</v>
      </c>
      <c r="G1169" s="136">
        <v>5269.86</v>
      </c>
      <c r="H1169" s="136">
        <v>738.55</v>
      </c>
      <c r="I1169" s="136">
        <v>174.83</v>
      </c>
      <c r="J1169" s="133">
        <f t="shared" si="18"/>
        <v>6183.24</v>
      </c>
      <c r="K1169" s="139"/>
    </row>
    <row r="1170" spans="2:11" ht="25.5" hidden="1" x14ac:dyDescent="0.25">
      <c r="B1170" s="129">
        <v>1160</v>
      </c>
      <c r="C1170" s="129" t="s">
        <v>1523</v>
      </c>
      <c r="D1170" s="137" t="s">
        <v>2921</v>
      </c>
      <c r="E1170" s="137" t="s">
        <v>377</v>
      </c>
      <c r="F1170" s="138" t="s">
        <v>2922</v>
      </c>
      <c r="G1170" s="136">
        <v>5298.16</v>
      </c>
      <c r="H1170" s="136">
        <v>901.08</v>
      </c>
      <c r="I1170" s="136">
        <v>0</v>
      </c>
      <c r="J1170" s="133">
        <f t="shared" si="18"/>
        <v>6199.24</v>
      </c>
      <c r="K1170" s="139"/>
    </row>
    <row r="1171" spans="2:11" ht="25.5" hidden="1" x14ac:dyDescent="0.25">
      <c r="B1171" s="129">
        <v>1161</v>
      </c>
      <c r="C1171" s="129" t="s">
        <v>1523</v>
      </c>
      <c r="D1171" s="137" t="s">
        <v>2923</v>
      </c>
      <c r="E1171" s="137" t="s">
        <v>377</v>
      </c>
      <c r="F1171" s="138" t="s">
        <v>2924</v>
      </c>
      <c r="G1171" s="136">
        <v>5305.29</v>
      </c>
      <c r="H1171" s="136">
        <v>622.52</v>
      </c>
      <c r="I1171" s="136">
        <v>113.24</v>
      </c>
      <c r="J1171" s="133">
        <f t="shared" si="18"/>
        <v>6041.0499999999993</v>
      </c>
      <c r="K1171" s="139"/>
    </row>
    <row r="1172" spans="2:11" ht="25.5" hidden="1" x14ac:dyDescent="0.25">
      <c r="B1172" s="129">
        <v>1162</v>
      </c>
      <c r="C1172" s="129" t="s">
        <v>1523</v>
      </c>
      <c r="D1172" s="137" t="s">
        <v>2925</v>
      </c>
      <c r="E1172" s="137" t="s">
        <v>377</v>
      </c>
      <c r="F1172" s="138" t="s">
        <v>2926</v>
      </c>
      <c r="G1172" s="136">
        <v>5481</v>
      </c>
      <c r="H1172" s="136">
        <v>0</v>
      </c>
      <c r="I1172" s="136">
        <v>0</v>
      </c>
      <c r="J1172" s="133">
        <f t="shared" si="18"/>
        <v>5481</v>
      </c>
      <c r="K1172" s="139"/>
    </row>
    <row r="1173" spans="2:11" ht="25.5" hidden="1" x14ac:dyDescent="0.25">
      <c r="B1173" s="129">
        <v>1163</v>
      </c>
      <c r="C1173" s="129" t="s">
        <v>1523</v>
      </c>
      <c r="D1173" s="137" t="s">
        <v>2927</v>
      </c>
      <c r="E1173" s="137" t="s">
        <v>377</v>
      </c>
      <c r="F1173" s="138" t="s">
        <v>2928</v>
      </c>
      <c r="G1173" s="136">
        <v>5605.26</v>
      </c>
      <c r="H1173" s="136">
        <v>1311.31</v>
      </c>
      <c r="I1173" s="136">
        <v>88.92</v>
      </c>
      <c r="J1173" s="133">
        <f t="shared" si="18"/>
        <v>7005.49</v>
      </c>
      <c r="K1173" s="139"/>
    </row>
    <row r="1174" spans="2:11" ht="25.5" hidden="1" x14ac:dyDescent="0.25">
      <c r="B1174" s="129">
        <v>1164</v>
      </c>
      <c r="C1174" s="129" t="s">
        <v>1523</v>
      </c>
      <c r="D1174" s="137" t="s">
        <v>2929</v>
      </c>
      <c r="E1174" s="137" t="s">
        <v>377</v>
      </c>
      <c r="F1174" s="138" t="s">
        <v>2930</v>
      </c>
      <c r="G1174" s="136">
        <v>6775</v>
      </c>
      <c r="H1174" s="136">
        <v>0</v>
      </c>
      <c r="I1174" s="136">
        <v>0</v>
      </c>
      <c r="J1174" s="133">
        <f t="shared" si="18"/>
        <v>6775</v>
      </c>
      <c r="K1174" s="139"/>
    </row>
    <row r="1175" spans="2:11" ht="25.5" hidden="1" x14ac:dyDescent="0.25">
      <c r="B1175" s="129">
        <v>1165</v>
      </c>
      <c r="C1175" s="129" t="s">
        <v>1523</v>
      </c>
      <c r="D1175" s="137" t="s">
        <v>2931</v>
      </c>
      <c r="E1175" s="137" t="s">
        <v>377</v>
      </c>
      <c r="F1175" s="138" t="s">
        <v>2932</v>
      </c>
      <c r="G1175" s="136">
        <v>6846</v>
      </c>
      <c r="H1175" s="136">
        <v>609.13</v>
      </c>
      <c r="I1175" s="136">
        <v>0</v>
      </c>
      <c r="J1175" s="133">
        <f t="shared" si="18"/>
        <v>7455.13</v>
      </c>
      <c r="K1175" s="139"/>
    </row>
    <row r="1176" spans="2:11" ht="25.5" hidden="1" x14ac:dyDescent="0.25">
      <c r="B1176" s="129">
        <v>1166</v>
      </c>
      <c r="C1176" s="129" t="s">
        <v>1523</v>
      </c>
      <c r="D1176" s="137" t="s">
        <v>2933</v>
      </c>
      <c r="E1176" s="137" t="s">
        <v>377</v>
      </c>
      <c r="F1176" s="138" t="s">
        <v>2934</v>
      </c>
      <c r="G1176" s="136">
        <v>9088</v>
      </c>
      <c r="H1176" s="136">
        <v>0</v>
      </c>
      <c r="I1176" s="136">
        <v>0</v>
      </c>
      <c r="J1176" s="133">
        <f t="shared" si="18"/>
        <v>9088</v>
      </c>
      <c r="K1176" s="139"/>
    </row>
    <row r="1177" spans="2:11" ht="25.5" hidden="1" x14ac:dyDescent="0.25">
      <c r="B1177" s="129">
        <v>1167</v>
      </c>
      <c r="C1177" s="129" t="s">
        <v>1523</v>
      </c>
      <c r="D1177" s="137" t="s">
        <v>2935</v>
      </c>
      <c r="E1177" s="137" t="s">
        <v>377</v>
      </c>
      <c r="F1177" s="138" t="s">
        <v>2936</v>
      </c>
      <c r="G1177" s="136">
        <v>9703.9</v>
      </c>
      <c r="H1177" s="136">
        <v>688.76</v>
      </c>
      <c r="I1177" s="136">
        <v>831.56</v>
      </c>
      <c r="J1177" s="133">
        <f t="shared" si="18"/>
        <v>11224.22</v>
      </c>
      <c r="K1177" s="139"/>
    </row>
    <row r="1178" spans="2:11" ht="25.5" hidden="1" x14ac:dyDescent="0.25">
      <c r="B1178" s="129">
        <v>1168</v>
      </c>
      <c r="C1178" s="129" t="s">
        <v>1523</v>
      </c>
      <c r="D1178" s="137" t="s">
        <v>2937</v>
      </c>
      <c r="E1178" s="137" t="s">
        <v>377</v>
      </c>
      <c r="F1178" s="138" t="s">
        <v>2938</v>
      </c>
      <c r="G1178" s="136">
        <v>9894</v>
      </c>
      <c r="H1178" s="136">
        <v>0</v>
      </c>
      <c r="I1178" s="136">
        <v>0</v>
      </c>
      <c r="J1178" s="133">
        <f t="shared" si="18"/>
        <v>9894</v>
      </c>
      <c r="K1178" s="139"/>
    </row>
    <row r="1179" spans="2:11" ht="25.5" hidden="1" x14ac:dyDescent="0.25">
      <c r="B1179" s="129">
        <v>1169</v>
      </c>
      <c r="C1179" s="129" t="s">
        <v>1523</v>
      </c>
      <c r="D1179" s="137" t="s">
        <v>2939</v>
      </c>
      <c r="E1179" s="137" t="s">
        <v>377</v>
      </c>
      <c r="F1179" s="138" t="s">
        <v>2940</v>
      </c>
      <c r="G1179" s="136">
        <v>14995.19</v>
      </c>
      <c r="H1179" s="136">
        <v>1672.47</v>
      </c>
      <c r="I1179" s="136">
        <v>723.71</v>
      </c>
      <c r="J1179" s="133">
        <f t="shared" si="18"/>
        <v>17391.37</v>
      </c>
      <c r="K1179" s="139"/>
    </row>
    <row r="1180" spans="2:11" hidden="1" x14ac:dyDescent="0.25">
      <c r="B1180" s="129">
        <v>1170</v>
      </c>
      <c r="C1180" s="129" t="s">
        <v>2941</v>
      </c>
      <c r="D1180" s="137" t="s">
        <v>2942</v>
      </c>
      <c r="E1180" s="137" t="s">
        <v>377</v>
      </c>
      <c r="F1180" s="138" t="s">
        <v>2943</v>
      </c>
      <c r="G1180" s="136">
        <v>69223.3</v>
      </c>
      <c r="H1180" s="136">
        <v>1222.7</v>
      </c>
      <c r="I1180" s="136">
        <v>0</v>
      </c>
      <c r="J1180" s="133">
        <f t="shared" si="18"/>
        <v>70446</v>
      </c>
      <c r="K1180" s="139" t="s">
        <v>406</v>
      </c>
    </row>
    <row r="1181" spans="2:11" hidden="1" x14ac:dyDescent="0.25">
      <c r="B1181" s="129">
        <v>1171</v>
      </c>
      <c r="C1181" s="129" t="s">
        <v>2941</v>
      </c>
      <c r="D1181" s="137" t="s">
        <v>2944</v>
      </c>
      <c r="E1181" s="137" t="s">
        <v>377</v>
      </c>
      <c r="F1181" s="138" t="s">
        <v>2945</v>
      </c>
      <c r="G1181" s="136">
        <v>44101.99</v>
      </c>
      <c r="H1181" s="136">
        <v>0</v>
      </c>
      <c r="I1181" s="136">
        <v>0</v>
      </c>
      <c r="J1181" s="133">
        <f t="shared" si="18"/>
        <v>44101.99</v>
      </c>
      <c r="K1181" s="139" t="s">
        <v>2946</v>
      </c>
    </row>
    <row r="1182" spans="2:11" hidden="1" x14ac:dyDescent="0.25">
      <c r="B1182" s="129">
        <v>1172</v>
      </c>
      <c r="C1182" s="129" t="s">
        <v>2941</v>
      </c>
      <c r="D1182" s="137" t="s">
        <v>2947</v>
      </c>
      <c r="E1182" s="137" t="s">
        <v>377</v>
      </c>
      <c r="F1182" s="138" t="s">
        <v>2948</v>
      </c>
      <c r="G1182" s="136">
        <v>29538.34</v>
      </c>
      <c r="H1182" s="136">
        <v>4776.9799999999996</v>
      </c>
      <c r="I1182" s="136">
        <v>1686.54</v>
      </c>
      <c r="J1182" s="133">
        <f t="shared" si="18"/>
        <v>36001.86</v>
      </c>
      <c r="K1182" s="139" t="s">
        <v>507</v>
      </c>
    </row>
    <row r="1183" spans="2:11" hidden="1" x14ac:dyDescent="0.25">
      <c r="B1183" s="129">
        <v>1173</v>
      </c>
      <c r="C1183" s="129" t="s">
        <v>2941</v>
      </c>
      <c r="D1183" s="137" t="s">
        <v>2949</v>
      </c>
      <c r="E1183" s="137" t="s">
        <v>377</v>
      </c>
      <c r="F1183" s="138" t="s">
        <v>2950</v>
      </c>
      <c r="G1183" s="136">
        <v>22969.25</v>
      </c>
      <c r="H1183" s="136">
        <v>4780.03</v>
      </c>
      <c r="I1183" s="136">
        <v>1012.52</v>
      </c>
      <c r="J1183" s="133">
        <f t="shared" si="18"/>
        <v>28761.8</v>
      </c>
      <c r="K1183" s="139" t="s">
        <v>406</v>
      </c>
    </row>
    <row r="1184" spans="2:11" hidden="1" x14ac:dyDescent="0.25">
      <c r="B1184" s="129">
        <v>1174</v>
      </c>
      <c r="C1184" s="129" t="s">
        <v>2941</v>
      </c>
      <c r="D1184" s="137" t="s">
        <v>2951</v>
      </c>
      <c r="E1184" s="137" t="s">
        <v>377</v>
      </c>
      <c r="F1184" s="138" t="s">
        <v>2952</v>
      </c>
      <c r="G1184" s="136">
        <v>19092.12</v>
      </c>
      <c r="H1184" s="136">
        <v>1250.04</v>
      </c>
      <c r="I1184" s="136">
        <v>114.9</v>
      </c>
      <c r="J1184" s="133">
        <f t="shared" si="18"/>
        <v>20457.060000000001</v>
      </c>
      <c r="K1184" s="139" t="s">
        <v>2953</v>
      </c>
    </row>
    <row r="1185" spans="2:11" hidden="1" x14ac:dyDescent="0.25">
      <c r="B1185" s="129">
        <v>1175</v>
      </c>
      <c r="C1185" s="129" t="s">
        <v>2941</v>
      </c>
      <c r="D1185" s="137" t="s">
        <v>2954</v>
      </c>
      <c r="E1185" s="137" t="s">
        <v>377</v>
      </c>
      <c r="F1185" s="138" t="s">
        <v>2955</v>
      </c>
      <c r="G1185" s="136">
        <v>12543.59</v>
      </c>
      <c r="H1185" s="136">
        <v>6864.84</v>
      </c>
      <c r="I1185" s="136">
        <v>649.77</v>
      </c>
      <c r="J1185" s="133">
        <f t="shared" si="18"/>
        <v>20058.2</v>
      </c>
      <c r="K1185" s="139" t="s">
        <v>2953</v>
      </c>
    </row>
    <row r="1186" spans="2:11" hidden="1" x14ac:dyDescent="0.25">
      <c r="B1186" s="129">
        <v>1176</v>
      </c>
      <c r="C1186" s="129" t="s">
        <v>2941</v>
      </c>
      <c r="D1186" s="137" t="s">
        <v>2956</v>
      </c>
      <c r="E1186" s="137" t="s">
        <v>377</v>
      </c>
      <c r="F1186" s="138" t="s">
        <v>2957</v>
      </c>
      <c r="G1186" s="136">
        <v>15030</v>
      </c>
      <c r="H1186" s="136">
        <v>4207.42</v>
      </c>
      <c r="I1186" s="136">
        <v>700.99</v>
      </c>
      <c r="J1186" s="133">
        <f t="shared" si="18"/>
        <v>19938.41</v>
      </c>
      <c r="K1186" s="139" t="s">
        <v>404</v>
      </c>
    </row>
    <row r="1187" spans="2:11" hidden="1" x14ac:dyDescent="0.25">
      <c r="B1187" s="129">
        <v>1177</v>
      </c>
      <c r="C1187" s="129" t="s">
        <v>2941</v>
      </c>
      <c r="D1187" s="137" t="s">
        <v>2958</v>
      </c>
      <c r="E1187" s="137" t="s">
        <v>377</v>
      </c>
      <c r="F1187" s="138" t="s">
        <v>2959</v>
      </c>
      <c r="G1187" s="136">
        <v>14241.55</v>
      </c>
      <c r="H1187" s="136">
        <v>4017.21</v>
      </c>
      <c r="I1187" s="136">
        <v>928.66</v>
      </c>
      <c r="J1187" s="133">
        <f t="shared" si="18"/>
        <v>19187.419999999998</v>
      </c>
      <c r="K1187" s="139" t="s">
        <v>2960</v>
      </c>
    </row>
    <row r="1188" spans="2:11" hidden="1" x14ac:dyDescent="0.25">
      <c r="B1188" s="129">
        <v>1178</v>
      </c>
      <c r="C1188" s="129" t="s">
        <v>2941</v>
      </c>
      <c r="D1188" s="137" t="s">
        <v>2961</v>
      </c>
      <c r="E1188" s="137" t="s">
        <v>377</v>
      </c>
      <c r="F1188" s="138" t="s">
        <v>2962</v>
      </c>
      <c r="G1188" s="136">
        <v>15506.15</v>
      </c>
      <c r="H1188" s="136">
        <v>2526.29</v>
      </c>
      <c r="I1188" s="136">
        <v>870.66</v>
      </c>
      <c r="J1188" s="133">
        <f t="shared" si="18"/>
        <v>18903.099999999999</v>
      </c>
      <c r="K1188" s="139" t="s">
        <v>1222</v>
      </c>
    </row>
    <row r="1189" spans="2:11" hidden="1" x14ac:dyDescent="0.25">
      <c r="B1189" s="129">
        <v>1179</v>
      </c>
      <c r="C1189" s="129" t="s">
        <v>2941</v>
      </c>
      <c r="D1189" s="137" t="s">
        <v>2963</v>
      </c>
      <c r="E1189" s="137" t="s">
        <v>377</v>
      </c>
      <c r="F1189" s="138" t="s">
        <v>2964</v>
      </c>
      <c r="G1189" s="136">
        <v>13303.71</v>
      </c>
      <c r="H1189" s="136">
        <v>3630.6</v>
      </c>
      <c r="I1189" s="136">
        <v>628.75</v>
      </c>
      <c r="J1189" s="133">
        <f t="shared" si="18"/>
        <v>17563.059999999998</v>
      </c>
      <c r="K1189" s="139" t="s">
        <v>406</v>
      </c>
    </row>
    <row r="1190" spans="2:11" hidden="1" x14ac:dyDescent="0.25">
      <c r="B1190" s="129">
        <v>1180</v>
      </c>
      <c r="C1190" s="129" t="s">
        <v>2941</v>
      </c>
      <c r="D1190" s="137" t="s">
        <v>2965</v>
      </c>
      <c r="E1190" s="137" t="s">
        <v>377</v>
      </c>
      <c r="F1190" s="138" t="s">
        <v>2966</v>
      </c>
      <c r="G1190" s="136">
        <v>13197.05</v>
      </c>
      <c r="H1190" s="136">
        <v>3329.72</v>
      </c>
      <c r="I1190" s="136">
        <v>573.01</v>
      </c>
      <c r="J1190" s="133">
        <f t="shared" si="18"/>
        <v>17099.78</v>
      </c>
      <c r="K1190" s="139" t="s">
        <v>404</v>
      </c>
    </row>
    <row r="1191" spans="2:11" hidden="1" x14ac:dyDescent="0.25">
      <c r="B1191" s="129">
        <v>1181</v>
      </c>
      <c r="C1191" s="129" t="s">
        <v>2941</v>
      </c>
      <c r="D1191" s="137" t="s">
        <v>2967</v>
      </c>
      <c r="E1191" s="137" t="s">
        <v>377</v>
      </c>
      <c r="F1191" s="138" t="s">
        <v>2968</v>
      </c>
      <c r="G1191" s="136">
        <v>12871.49</v>
      </c>
      <c r="H1191" s="136">
        <v>2377.21</v>
      </c>
      <c r="I1191" s="136">
        <v>723.77</v>
      </c>
      <c r="J1191" s="133">
        <f t="shared" si="18"/>
        <v>15972.470000000001</v>
      </c>
      <c r="K1191" s="139" t="s">
        <v>507</v>
      </c>
    </row>
    <row r="1192" spans="2:11" hidden="1" x14ac:dyDescent="0.25">
      <c r="B1192" s="129">
        <v>1182</v>
      </c>
      <c r="C1192" s="129" t="s">
        <v>2941</v>
      </c>
      <c r="D1192" s="137" t="s">
        <v>2969</v>
      </c>
      <c r="E1192" s="137" t="s">
        <v>377</v>
      </c>
      <c r="F1192" s="138" t="s">
        <v>2970</v>
      </c>
      <c r="G1192" s="136">
        <v>11015.45</v>
      </c>
      <c r="H1192" s="136">
        <v>3515.63</v>
      </c>
      <c r="I1192" s="136">
        <v>652.26</v>
      </c>
      <c r="J1192" s="133">
        <f t="shared" si="18"/>
        <v>15183.340000000002</v>
      </c>
      <c r="K1192" s="139" t="s">
        <v>2953</v>
      </c>
    </row>
    <row r="1193" spans="2:11" hidden="1" x14ac:dyDescent="0.25">
      <c r="B1193" s="129">
        <v>1183</v>
      </c>
      <c r="C1193" s="129" t="s">
        <v>2941</v>
      </c>
      <c r="D1193" s="137" t="s">
        <v>2971</v>
      </c>
      <c r="E1193" s="137" t="s">
        <v>377</v>
      </c>
      <c r="F1193" s="138" t="s">
        <v>2972</v>
      </c>
      <c r="G1193" s="136">
        <v>11298.4</v>
      </c>
      <c r="H1193" s="136">
        <v>2164.3200000000002</v>
      </c>
      <c r="I1193" s="136">
        <v>636.08000000000004</v>
      </c>
      <c r="J1193" s="133">
        <f t="shared" si="18"/>
        <v>14098.8</v>
      </c>
      <c r="K1193" s="139" t="s">
        <v>404</v>
      </c>
    </row>
    <row r="1194" spans="2:11" hidden="1" x14ac:dyDescent="0.25">
      <c r="B1194" s="129">
        <v>1184</v>
      </c>
      <c r="C1194" s="129" t="s">
        <v>2941</v>
      </c>
      <c r="D1194" s="137" t="s">
        <v>2973</v>
      </c>
      <c r="E1194" s="137" t="s">
        <v>377</v>
      </c>
      <c r="F1194" s="138" t="s">
        <v>2974</v>
      </c>
      <c r="G1194" s="136">
        <v>13824</v>
      </c>
      <c r="H1194" s="136">
        <v>0</v>
      </c>
      <c r="I1194" s="136">
        <v>0</v>
      </c>
      <c r="J1194" s="133">
        <f t="shared" si="18"/>
        <v>13824</v>
      </c>
      <c r="K1194" s="139" t="s">
        <v>404</v>
      </c>
    </row>
    <row r="1195" spans="2:11" hidden="1" x14ac:dyDescent="0.25">
      <c r="B1195" s="129">
        <v>1185</v>
      </c>
      <c r="C1195" s="129" t="s">
        <v>2941</v>
      </c>
      <c r="D1195" s="137" t="s">
        <v>2975</v>
      </c>
      <c r="E1195" s="137" t="s">
        <v>377</v>
      </c>
      <c r="F1195" s="138" t="s">
        <v>2976</v>
      </c>
      <c r="G1195" s="136">
        <v>9371.93</v>
      </c>
      <c r="H1195" s="136">
        <v>3661.79</v>
      </c>
      <c r="I1195" s="136">
        <v>99.04</v>
      </c>
      <c r="J1195" s="133">
        <f t="shared" si="18"/>
        <v>13132.760000000002</v>
      </c>
      <c r="K1195" s="139" t="s">
        <v>2960</v>
      </c>
    </row>
    <row r="1196" spans="2:11" hidden="1" x14ac:dyDescent="0.25">
      <c r="B1196" s="129">
        <v>1186</v>
      </c>
      <c r="C1196" s="129" t="s">
        <v>2941</v>
      </c>
      <c r="D1196" s="137" t="s">
        <v>2977</v>
      </c>
      <c r="E1196" s="137" t="s">
        <v>377</v>
      </c>
      <c r="F1196" s="138" t="s">
        <v>2978</v>
      </c>
      <c r="G1196" s="136">
        <v>11669</v>
      </c>
      <c r="H1196" s="136">
        <v>0</v>
      </c>
      <c r="I1196" s="136">
        <v>0</v>
      </c>
      <c r="J1196" s="133">
        <f t="shared" si="18"/>
        <v>11669</v>
      </c>
      <c r="K1196" s="139" t="s">
        <v>404</v>
      </c>
    </row>
    <row r="1197" spans="2:11" hidden="1" x14ac:dyDescent="0.25">
      <c r="B1197" s="129">
        <v>1187</v>
      </c>
      <c r="C1197" s="129" t="s">
        <v>2941</v>
      </c>
      <c r="D1197" s="137" t="s">
        <v>2979</v>
      </c>
      <c r="E1197" s="137" t="s">
        <v>377</v>
      </c>
      <c r="F1197" s="138" t="s">
        <v>2980</v>
      </c>
      <c r="G1197" s="136">
        <v>9502.91</v>
      </c>
      <c r="H1197" s="136">
        <v>1805.62</v>
      </c>
      <c r="I1197" s="136">
        <v>192.17</v>
      </c>
      <c r="J1197" s="133">
        <f t="shared" si="18"/>
        <v>11500.699999999999</v>
      </c>
      <c r="K1197" s="139" t="s">
        <v>2953</v>
      </c>
    </row>
    <row r="1198" spans="2:11" hidden="1" x14ac:dyDescent="0.25">
      <c r="B1198" s="129">
        <v>1188</v>
      </c>
      <c r="C1198" s="129" t="s">
        <v>2941</v>
      </c>
      <c r="D1198" s="137" t="s">
        <v>2981</v>
      </c>
      <c r="E1198" s="137" t="s">
        <v>377</v>
      </c>
      <c r="F1198" s="138" t="s">
        <v>2982</v>
      </c>
      <c r="G1198" s="136">
        <v>6788.66</v>
      </c>
      <c r="H1198" s="136">
        <v>4157.62</v>
      </c>
      <c r="I1198" s="136">
        <v>255.81</v>
      </c>
      <c r="J1198" s="133">
        <f t="shared" si="18"/>
        <v>11202.089999999998</v>
      </c>
      <c r="K1198" s="139" t="s">
        <v>1245</v>
      </c>
    </row>
    <row r="1199" spans="2:11" hidden="1" x14ac:dyDescent="0.25">
      <c r="B1199" s="129">
        <v>1189</v>
      </c>
      <c r="C1199" s="129" t="s">
        <v>2941</v>
      </c>
      <c r="D1199" s="137" t="s">
        <v>2983</v>
      </c>
      <c r="E1199" s="137" t="s">
        <v>377</v>
      </c>
      <c r="F1199" s="138" t="s">
        <v>2984</v>
      </c>
      <c r="G1199" s="136">
        <v>9228.41</v>
      </c>
      <c r="H1199" s="136">
        <v>1328.68</v>
      </c>
      <c r="I1199" s="136">
        <v>386.09</v>
      </c>
      <c r="J1199" s="133">
        <f t="shared" si="18"/>
        <v>10943.18</v>
      </c>
      <c r="K1199" s="139" t="s">
        <v>404</v>
      </c>
    </row>
    <row r="1200" spans="2:11" hidden="1" x14ac:dyDescent="0.25">
      <c r="B1200" s="129">
        <v>1190</v>
      </c>
      <c r="C1200" s="129" t="s">
        <v>2941</v>
      </c>
      <c r="D1200" s="137" t="s">
        <v>2985</v>
      </c>
      <c r="E1200" s="137" t="s">
        <v>377</v>
      </c>
      <c r="F1200" s="138" t="s">
        <v>2986</v>
      </c>
      <c r="G1200" s="136">
        <v>6519.55</v>
      </c>
      <c r="H1200" s="136">
        <v>4069.43</v>
      </c>
      <c r="I1200" s="136">
        <v>260.25</v>
      </c>
      <c r="J1200" s="133">
        <f t="shared" si="18"/>
        <v>10849.23</v>
      </c>
      <c r="K1200" s="139" t="s">
        <v>2953</v>
      </c>
    </row>
    <row r="1201" spans="2:11" hidden="1" x14ac:dyDescent="0.25">
      <c r="B1201" s="129">
        <v>1191</v>
      </c>
      <c r="C1201" s="129" t="s">
        <v>2941</v>
      </c>
      <c r="D1201" s="137" t="s">
        <v>2987</v>
      </c>
      <c r="E1201" s="137" t="s">
        <v>377</v>
      </c>
      <c r="F1201" s="138" t="s">
        <v>2988</v>
      </c>
      <c r="G1201" s="136">
        <v>7523.44</v>
      </c>
      <c r="H1201" s="136">
        <v>2632.09</v>
      </c>
      <c r="I1201" s="136">
        <v>350.92</v>
      </c>
      <c r="J1201" s="133">
        <f t="shared" si="18"/>
        <v>10506.449999999999</v>
      </c>
      <c r="K1201" s="139" t="s">
        <v>2953</v>
      </c>
    </row>
    <row r="1202" spans="2:11" hidden="1" x14ac:dyDescent="0.25">
      <c r="B1202" s="129">
        <v>1192</v>
      </c>
      <c r="C1202" s="129" t="s">
        <v>2941</v>
      </c>
      <c r="D1202" s="137" t="s">
        <v>2989</v>
      </c>
      <c r="E1202" s="137" t="s">
        <v>377</v>
      </c>
      <c r="F1202" s="138" t="s">
        <v>2990</v>
      </c>
      <c r="G1202" s="136">
        <v>7454.65</v>
      </c>
      <c r="H1202" s="136">
        <v>2554.5500000000002</v>
      </c>
      <c r="I1202" s="136">
        <v>387.89</v>
      </c>
      <c r="J1202" s="133">
        <f t="shared" si="18"/>
        <v>10397.09</v>
      </c>
      <c r="K1202" s="139" t="s">
        <v>507</v>
      </c>
    </row>
    <row r="1203" spans="2:11" hidden="1" x14ac:dyDescent="0.25">
      <c r="B1203" s="129">
        <v>1193</v>
      </c>
      <c r="C1203" s="129" t="s">
        <v>2941</v>
      </c>
      <c r="D1203" s="137" t="s">
        <v>2991</v>
      </c>
      <c r="E1203" s="137" t="s">
        <v>377</v>
      </c>
      <c r="F1203" s="138" t="s">
        <v>2992</v>
      </c>
      <c r="G1203" s="136">
        <v>8810.6299999999992</v>
      </c>
      <c r="H1203" s="136">
        <v>1016.05</v>
      </c>
      <c r="I1203" s="136">
        <v>548.83000000000004</v>
      </c>
      <c r="J1203" s="133">
        <f t="shared" si="18"/>
        <v>10375.509999999998</v>
      </c>
      <c r="K1203" s="139" t="s">
        <v>2993</v>
      </c>
    </row>
    <row r="1204" spans="2:11" hidden="1" x14ac:dyDescent="0.25">
      <c r="B1204" s="129">
        <v>1194</v>
      </c>
      <c r="C1204" s="129" t="s">
        <v>2941</v>
      </c>
      <c r="D1204" s="137" t="s">
        <v>2994</v>
      </c>
      <c r="E1204" s="137" t="s">
        <v>377</v>
      </c>
      <c r="F1204" s="138" t="s">
        <v>2995</v>
      </c>
      <c r="G1204" s="136">
        <v>7310.39</v>
      </c>
      <c r="H1204" s="136">
        <v>2671.1</v>
      </c>
      <c r="I1204" s="136">
        <v>261.38</v>
      </c>
      <c r="J1204" s="133">
        <f t="shared" si="18"/>
        <v>10242.869999999999</v>
      </c>
      <c r="K1204" s="139" t="s">
        <v>2996</v>
      </c>
    </row>
    <row r="1205" spans="2:11" hidden="1" x14ac:dyDescent="0.25">
      <c r="B1205" s="129">
        <v>1195</v>
      </c>
      <c r="C1205" s="129" t="s">
        <v>2941</v>
      </c>
      <c r="D1205" s="137" t="s">
        <v>2997</v>
      </c>
      <c r="E1205" s="137" t="s">
        <v>377</v>
      </c>
      <c r="F1205" s="138" t="s">
        <v>2998</v>
      </c>
      <c r="G1205" s="136">
        <v>7794.59</v>
      </c>
      <c r="H1205" s="136">
        <v>1800.33</v>
      </c>
      <c r="I1205" s="136">
        <v>475.29</v>
      </c>
      <c r="J1205" s="133">
        <f t="shared" si="18"/>
        <v>10070.210000000001</v>
      </c>
      <c r="K1205" s="139" t="s">
        <v>2953</v>
      </c>
    </row>
    <row r="1206" spans="2:11" hidden="1" x14ac:dyDescent="0.25">
      <c r="B1206" s="129">
        <v>1196</v>
      </c>
      <c r="C1206" s="129" t="s">
        <v>2941</v>
      </c>
      <c r="D1206" s="137" t="s">
        <v>2999</v>
      </c>
      <c r="E1206" s="137" t="s">
        <v>377</v>
      </c>
      <c r="F1206" s="138" t="s">
        <v>3000</v>
      </c>
      <c r="G1206" s="136">
        <v>9186.64</v>
      </c>
      <c r="H1206" s="136">
        <v>666.35</v>
      </c>
      <c r="I1206" s="136">
        <v>181.96</v>
      </c>
      <c r="J1206" s="133">
        <f t="shared" si="18"/>
        <v>10034.949999999999</v>
      </c>
      <c r="K1206" s="139" t="s">
        <v>404</v>
      </c>
    </row>
    <row r="1207" spans="2:11" hidden="1" x14ac:dyDescent="0.25">
      <c r="B1207" s="129">
        <v>1197</v>
      </c>
      <c r="C1207" s="129" t="s">
        <v>2941</v>
      </c>
      <c r="D1207" s="137" t="s">
        <v>3001</v>
      </c>
      <c r="E1207" s="137" t="s">
        <v>377</v>
      </c>
      <c r="F1207" s="138" t="s">
        <v>3002</v>
      </c>
      <c r="G1207" s="136">
        <v>6009.27</v>
      </c>
      <c r="H1207" s="136">
        <v>3296.45</v>
      </c>
      <c r="I1207" s="136">
        <v>210.5</v>
      </c>
      <c r="J1207" s="133">
        <f t="shared" si="18"/>
        <v>9516.2200000000012</v>
      </c>
      <c r="K1207" s="139" t="s">
        <v>2953</v>
      </c>
    </row>
    <row r="1208" spans="2:11" hidden="1" x14ac:dyDescent="0.25">
      <c r="B1208" s="129">
        <v>1198</v>
      </c>
      <c r="C1208" s="129" t="s">
        <v>2941</v>
      </c>
      <c r="D1208" s="137" t="s">
        <v>3003</v>
      </c>
      <c r="E1208" s="137" t="s">
        <v>377</v>
      </c>
      <c r="F1208" s="138" t="s">
        <v>3004</v>
      </c>
      <c r="G1208" s="136">
        <v>7957.09</v>
      </c>
      <c r="H1208" s="136">
        <v>988.05</v>
      </c>
      <c r="I1208" s="136">
        <v>432.23</v>
      </c>
      <c r="J1208" s="133">
        <f t="shared" si="18"/>
        <v>9377.369999999999</v>
      </c>
      <c r="K1208" s="139" t="s">
        <v>404</v>
      </c>
    </row>
    <row r="1209" spans="2:11" hidden="1" x14ac:dyDescent="0.25">
      <c r="B1209" s="129">
        <v>1199</v>
      </c>
      <c r="C1209" s="129" t="s">
        <v>2941</v>
      </c>
      <c r="D1209" s="137" t="s">
        <v>3005</v>
      </c>
      <c r="E1209" s="137" t="s">
        <v>377</v>
      </c>
      <c r="F1209" s="138" t="s">
        <v>3006</v>
      </c>
      <c r="G1209" s="136">
        <v>7904.9</v>
      </c>
      <c r="H1209" s="136">
        <v>969.1</v>
      </c>
      <c r="I1209" s="136">
        <v>274.26</v>
      </c>
      <c r="J1209" s="133">
        <f t="shared" si="18"/>
        <v>9148.26</v>
      </c>
      <c r="K1209" s="139" t="s">
        <v>404</v>
      </c>
    </row>
    <row r="1210" spans="2:11" hidden="1" x14ac:dyDescent="0.25">
      <c r="B1210" s="129">
        <v>1200</v>
      </c>
      <c r="C1210" s="129" t="s">
        <v>2941</v>
      </c>
      <c r="D1210" s="137" t="s">
        <v>3007</v>
      </c>
      <c r="E1210" s="137" t="s">
        <v>377</v>
      </c>
      <c r="F1210" s="138" t="s">
        <v>3008</v>
      </c>
      <c r="G1210" s="136">
        <v>9082</v>
      </c>
      <c r="H1210" s="136">
        <v>0</v>
      </c>
      <c r="I1210" s="136">
        <v>0</v>
      </c>
      <c r="J1210" s="133">
        <f t="shared" si="18"/>
        <v>9082</v>
      </c>
      <c r="K1210" s="139" t="s">
        <v>404</v>
      </c>
    </row>
    <row r="1211" spans="2:11" hidden="1" x14ac:dyDescent="0.25">
      <c r="B1211" s="129">
        <v>1201</v>
      </c>
      <c r="C1211" s="129" t="s">
        <v>2941</v>
      </c>
      <c r="D1211" s="137" t="s">
        <v>3009</v>
      </c>
      <c r="E1211" s="137" t="s">
        <v>377</v>
      </c>
      <c r="F1211" s="138" t="s">
        <v>3010</v>
      </c>
      <c r="G1211" s="136">
        <v>5776.89</v>
      </c>
      <c r="H1211" s="136">
        <v>2895.69</v>
      </c>
      <c r="I1211" s="136">
        <v>209.63</v>
      </c>
      <c r="J1211" s="133">
        <f t="shared" si="18"/>
        <v>8882.2099999999991</v>
      </c>
      <c r="K1211" s="139" t="s">
        <v>2953</v>
      </c>
    </row>
    <row r="1212" spans="2:11" hidden="1" x14ac:dyDescent="0.25">
      <c r="B1212" s="129">
        <v>1202</v>
      </c>
      <c r="C1212" s="129" t="s">
        <v>2941</v>
      </c>
      <c r="D1212" s="137" t="s">
        <v>3011</v>
      </c>
      <c r="E1212" s="137" t="s">
        <v>377</v>
      </c>
      <c r="F1212" s="138" t="s">
        <v>3012</v>
      </c>
      <c r="G1212" s="136">
        <v>7175.31</v>
      </c>
      <c r="H1212" s="136">
        <v>1403.24</v>
      </c>
      <c r="I1212" s="136">
        <v>85.21</v>
      </c>
      <c r="J1212" s="133">
        <f t="shared" si="18"/>
        <v>8663.76</v>
      </c>
      <c r="K1212" s="139" t="s">
        <v>2953</v>
      </c>
    </row>
    <row r="1213" spans="2:11" hidden="1" x14ac:dyDescent="0.25">
      <c r="B1213" s="129">
        <v>1203</v>
      </c>
      <c r="C1213" s="129" t="s">
        <v>2941</v>
      </c>
      <c r="D1213" s="137" t="s">
        <v>3013</v>
      </c>
      <c r="E1213" s="137" t="s">
        <v>377</v>
      </c>
      <c r="F1213" s="138" t="s">
        <v>3014</v>
      </c>
      <c r="G1213" s="136">
        <v>6543.5</v>
      </c>
      <c r="H1213" s="136">
        <v>1782.34</v>
      </c>
      <c r="I1213" s="136">
        <v>124.43</v>
      </c>
      <c r="J1213" s="133">
        <f t="shared" si="18"/>
        <v>8450.27</v>
      </c>
      <c r="K1213" s="139" t="s">
        <v>404</v>
      </c>
    </row>
    <row r="1214" spans="2:11" hidden="1" x14ac:dyDescent="0.25">
      <c r="B1214" s="129">
        <v>1204</v>
      </c>
      <c r="C1214" s="129" t="s">
        <v>2941</v>
      </c>
      <c r="D1214" s="137" t="s">
        <v>3015</v>
      </c>
      <c r="E1214" s="137" t="s">
        <v>377</v>
      </c>
      <c r="F1214" s="138" t="s">
        <v>3016</v>
      </c>
      <c r="G1214" s="136">
        <v>5887.26</v>
      </c>
      <c r="H1214" s="136">
        <v>2263.0300000000002</v>
      </c>
      <c r="I1214" s="136">
        <v>296.3</v>
      </c>
      <c r="J1214" s="133">
        <f t="shared" si="18"/>
        <v>8446.59</v>
      </c>
      <c r="K1214" s="139" t="s">
        <v>2953</v>
      </c>
    </row>
    <row r="1215" spans="2:11" hidden="1" x14ac:dyDescent="0.25">
      <c r="B1215" s="129">
        <v>1205</v>
      </c>
      <c r="C1215" s="129" t="s">
        <v>2941</v>
      </c>
      <c r="D1215" s="137" t="s">
        <v>3017</v>
      </c>
      <c r="E1215" s="137" t="s">
        <v>377</v>
      </c>
      <c r="F1215" s="138" t="s">
        <v>3018</v>
      </c>
      <c r="G1215" s="136">
        <v>5744.51</v>
      </c>
      <c r="H1215" s="136">
        <v>2141.06</v>
      </c>
      <c r="I1215" s="136">
        <v>256.64</v>
      </c>
      <c r="J1215" s="133">
        <f t="shared" si="18"/>
        <v>8142.21</v>
      </c>
      <c r="K1215" s="139" t="s">
        <v>2953</v>
      </c>
    </row>
    <row r="1216" spans="2:11" hidden="1" x14ac:dyDescent="0.25">
      <c r="B1216" s="129">
        <v>1206</v>
      </c>
      <c r="C1216" s="129" t="s">
        <v>2941</v>
      </c>
      <c r="D1216" s="137" t="s">
        <v>3019</v>
      </c>
      <c r="E1216" s="137" t="s">
        <v>377</v>
      </c>
      <c r="F1216" s="138" t="s">
        <v>3020</v>
      </c>
      <c r="G1216" s="136">
        <v>8119.52</v>
      </c>
      <c r="H1216" s="136">
        <v>0</v>
      </c>
      <c r="I1216" s="136">
        <v>0</v>
      </c>
      <c r="J1216" s="133">
        <f t="shared" si="18"/>
        <v>8119.52</v>
      </c>
      <c r="K1216" s="139" t="s">
        <v>404</v>
      </c>
    </row>
    <row r="1217" spans="2:11" hidden="1" x14ac:dyDescent="0.25">
      <c r="B1217" s="129">
        <v>1207</v>
      </c>
      <c r="C1217" s="129" t="s">
        <v>2941</v>
      </c>
      <c r="D1217" s="137" t="s">
        <v>3021</v>
      </c>
      <c r="E1217" s="137" t="s">
        <v>377</v>
      </c>
      <c r="F1217" s="138" t="s">
        <v>3022</v>
      </c>
      <c r="G1217" s="136">
        <v>8054</v>
      </c>
      <c r="H1217" s="136">
        <v>0</v>
      </c>
      <c r="I1217" s="136">
        <v>0</v>
      </c>
      <c r="J1217" s="133">
        <f t="shared" si="18"/>
        <v>8054</v>
      </c>
      <c r="K1217" s="139" t="s">
        <v>404</v>
      </c>
    </row>
    <row r="1218" spans="2:11" hidden="1" x14ac:dyDescent="0.25">
      <c r="B1218" s="129">
        <v>1208</v>
      </c>
      <c r="C1218" s="129" t="s">
        <v>2941</v>
      </c>
      <c r="D1218" s="137" t="s">
        <v>3023</v>
      </c>
      <c r="E1218" s="137" t="s">
        <v>377</v>
      </c>
      <c r="F1218" s="138" t="s">
        <v>3024</v>
      </c>
      <c r="G1218" s="136">
        <v>7708.47</v>
      </c>
      <c r="H1218" s="136">
        <v>175.52</v>
      </c>
      <c r="I1218" s="136">
        <v>85.21</v>
      </c>
      <c r="J1218" s="133">
        <f t="shared" si="18"/>
        <v>7969.2000000000007</v>
      </c>
      <c r="K1218" s="139" t="s">
        <v>406</v>
      </c>
    </row>
    <row r="1219" spans="2:11" hidden="1" x14ac:dyDescent="0.25">
      <c r="B1219" s="129">
        <v>1209</v>
      </c>
      <c r="C1219" s="129" t="s">
        <v>2941</v>
      </c>
      <c r="D1219" s="137" t="s">
        <v>3025</v>
      </c>
      <c r="E1219" s="137" t="s">
        <v>377</v>
      </c>
      <c r="F1219" s="138" t="s">
        <v>3026</v>
      </c>
      <c r="G1219" s="136">
        <v>5963.88</v>
      </c>
      <c r="H1219" s="136">
        <v>1664.3</v>
      </c>
      <c r="I1219" s="136">
        <v>54.29</v>
      </c>
      <c r="J1219" s="133">
        <f t="shared" si="18"/>
        <v>7682.47</v>
      </c>
      <c r="K1219" s="139" t="s">
        <v>2953</v>
      </c>
    </row>
    <row r="1220" spans="2:11" hidden="1" x14ac:dyDescent="0.25">
      <c r="B1220" s="129">
        <v>1210</v>
      </c>
      <c r="C1220" s="129" t="s">
        <v>2941</v>
      </c>
      <c r="D1220" s="137" t="s">
        <v>3027</v>
      </c>
      <c r="E1220" s="137" t="s">
        <v>377</v>
      </c>
      <c r="F1220" s="138" t="s">
        <v>3028</v>
      </c>
      <c r="G1220" s="136">
        <v>4892.32</v>
      </c>
      <c r="H1220" s="136">
        <v>2222.6999999999998</v>
      </c>
      <c r="I1220" s="136">
        <v>158.74</v>
      </c>
      <c r="J1220" s="133">
        <f t="shared" si="18"/>
        <v>7273.7599999999993</v>
      </c>
      <c r="K1220" s="139" t="s">
        <v>2953</v>
      </c>
    </row>
    <row r="1221" spans="2:11" hidden="1" x14ac:dyDescent="0.25">
      <c r="B1221" s="129">
        <v>1211</v>
      </c>
      <c r="C1221" s="129" t="s">
        <v>2941</v>
      </c>
      <c r="D1221" s="137" t="s">
        <v>3029</v>
      </c>
      <c r="E1221" s="137" t="s">
        <v>377</v>
      </c>
      <c r="F1221" s="138" t="s">
        <v>3030</v>
      </c>
      <c r="G1221" s="136">
        <v>5253.74</v>
      </c>
      <c r="H1221" s="136">
        <v>1668.68</v>
      </c>
      <c r="I1221" s="136">
        <v>155.43</v>
      </c>
      <c r="J1221" s="133">
        <f t="shared" si="18"/>
        <v>7077.85</v>
      </c>
      <c r="K1221" s="139" t="s">
        <v>406</v>
      </c>
    </row>
    <row r="1222" spans="2:11" hidden="1" x14ac:dyDescent="0.25">
      <c r="B1222" s="129">
        <v>1212</v>
      </c>
      <c r="C1222" s="129" t="s">
        <v>2941</v>
      </c>
      <c r="D1222" s="137" t="s">
        <v>3031</v>
      </c>
      <c r="E1222" s="137" t="s">
        <v>377</v>
      </c>
      <c r="F1222" s="138" t="s">
        <v>3032</v>
      </c>
      <c r="G1222" s="136">
        <v>5187.99</v>
      </c>
      <c r="H1222" s="136">
        <v>1438.94</v>
      </c>
      <c r="I1222" s="136">
        <v>243.91</v>
      </c>
      <c r="J1222" s="133">
        <f t="shared" si="18"/>
        <v>6870.84</v>
      </c>
      <c r="K1222" s="139" t="s">
        <v>2953</v>
      </c>
    </row>
    <row r="1223" spans="2:11" hidden="1" x14ac:dyDescent="0.25">
      <c r="B1223" s="129">
        <v>1213</v>
      </c>
      <c r="C1223" s="129" t="s">
        <v>2941</v>
      </c>
      <c r="D1223" s="137" t="s">
        <v>3033</v>
      </c>
      <c r="E1223" s="137" t="s">
        <v>377</v>
      </c>
      <c r="F1223" s="138" t="s">
        <v>3034</v>
      </c>
      <c r="G1223" s="136">
        <v>6404.23</v>
      </c>
      <c r="H1223" s="136">
        <v>418.93</v>
      </c>
      <c r="I1223" s="136">
        <v>42.53</v>
      </c>
      <c r="J1223" s="133">
        <f t="shared" si="18"/>
        <v>6865.69</v>
      </c>
      <c r="K1223" s="139" t="s">
        <v>406</v>
      </c>
    </row>
    <row r="1224" spans="2:11" hidden="1" x14ac:dyDescent="0.25">
      <c r="B1224" s="129">
        <v>1214</v>
      </c>
      <c r="C1224" s="129" t="s">
        <v>2941</v>
      </c>
      <c r="D1224" s="137" t="s">
        <v>3035</v>
      </c>
      <c r="E1224" s="137" t="s">
        <v>377</v>
      </c>
      <c r="F1224" s="138" t="s">
        <v>3036</v>
      </c>
      <c r="G1224" s="136">
        <v>5640.1</v>
      </c>
      <c r="H1224" s="136">
        <v>1092.68</v>
      </c>
      <c r="I1224" s="136">
        <v>109.51</v>
      </c>
      <c r="J1224" s="133">
        <f t="shared" si="18"/>
        <v>6842.2900000000009</v>
      </c>
      <c r="K1224" s="139" t="s">
        <v>3037</v>
      </c>
    </row>
    <row r="1225" spans="2:11" hidden="1" x14ac:dyDescent="0.25">
      <c r="B1225" s="129">
        <v>1215</v>
      </c>
      <c r="C1225" s="129" t="s">
        <v>2941</v>
      </c>
      <c r="D1225" s="137" t="s">
        <v>3038</v>
      </c>
      <c r="E1225" s="137" t="s">
        <v>377</v>
      </c>
      <c r="F1225" s="138" t="s">
        <v>3039</v>
      </c>
      <c r="G1225" s="136">
        <v>4264.12</v>
      </c>
      <c r="H1225" s="136">
        <v>2278.9</v>
      </c>
      <c r="I1225" s="136">
        <v>198.7</v>
      </c>
      <c r="J1225" s="133">
        <f t="shared" si="18"/>
        <v>6741.72</v>
      </c>
      <c r="K1225" s="139" t="s">
        <v>2953</v>
      </c>
    </row>
    <row r="1226" spans="2:11" hidden="1" x14ac:dyDescent="0.25">
      <c r="B1226" s="129">
        <v>1216</v>
      </c>
      <c r="C1226" s="129" t="s">
        <v>2941</v>
      </c>
      <c r="D1226" s="137" t="s">
        <v>3040</v>
      </c>
      <c r="E1226" s="137" t="s">
        <v>377</v>
      </c>
      <c r="F1226" s="138" t="s">
        <v>3041</v>
      </c>
      <c r="G1226" s="136">
        <v>4194.93</v>
      </c>
      <c r="H1226" s="136">
        <v>2520.1</v>
      </c>
      <c r="I1226" s="136">
        <v>7.75</v>
      </c>
      <c r="J1226" s="133">
        <f t="shared" si="18"/>
        <v>6722.7800000000007</v>
      </c>
      <c r="K1226" s="139" t="s">
        <v>2953</v>
      </c>
    </row>
    <row r="1227" spans="2:11" hidden="1" x14ac:dyDescent="0.25">
      <c r="B1227" s="129">
        <v>1217</v>
      </c>
      <c r="C1227" s="129" t="s">
        <v>2941</v>
      </c>
      <c r="D1227" s="137" t="s">
        <v>3042</v>
      </c>
      <c r="E1227" s="137" t="s">
        <v>377</v>
      </c>
      <c r="F1227" s="138" t="s">
        <v>3043</v>
      </c>
      <c r="G1227" s="136">
        <v>6354.91</v>
      </c>
      <c r="H1227" s="136">
        <v>185.68</v>
      </c>
      <c r="I1227" s="136">
        <v>179.44</v>
      </c>
      <c r="J1227" s="133">
        <f t="shared" si="18"/>
        <v>6720.03</v>
      </c>
      <c r="K1227" s="139" t="s">
        <v>404</v>
      </c>
    </row>
    <row r="1228" spans="2:11" hidden="1" x14ac:dyDescent="0.25">
      <c r="B1228" s="129">
        <v>1218</v>
      </c>
      <c r="C1228" s="129" t="s">
        <v>2941</v>
      </c>
      <c r="D1228" s="137" t="s">
        <v>3044</v>
      </c>
      <c r="E1228" s="137" t="s">
        <v>377</v>
      </c>
      <c r="F1228" s="138" t="s">
        <v>3045</v>
      </c>
      <c r="G1228" s="136">
        <v>4784.3599999999997</v>
      </c>
      <c r="H1228" s="136">
        <v>1608.53</v>
      </c>
      <c r="I1228" s="136">
        <v>201.97</v>
      </c>
      <c r="J1228" s="133">
        <f t="shared" ref="J1228:J1291" si="19">G1228+H1228+I1228</f>
        <v>6594.86</v>
      </c>
      <c r="K1228" s="139" t="s">
        <v>406</v>
      </c>
    </row>
    <row r="1229" spans="2:11" hidden="1" x14ac:dyDescent="0.25">
      <c r="B1229" s="129">
        <v>1219</v>
      </c>
      <c r="C1229" s="129" t="s">
        <v>2941</v>
      </c>
      <c r="D1229" s="137" t="s">
        <v>3046</v>
      </c>
      <c r="E1229" s="137" t="s">
        <v>377</v>
      </c>
      <c r="F1229" s="138" t="s">
        <v>3047</v>
      </c>
      <c r="G1229" s="136">
        <v>4840.83</v>
      </c>
      <c r="H1229" s="136">
        <v>1706.88</v>
      </c>
      <c r="I1229" s="136">
        <v>28.89</v>
      </c>
      <c r="J1229" s="133">
        <f t="shared" si="19"/>
        <v>6576.6</v>
      </c>
      <c r="K1229" s="139" t="s">
        <v>1222</v>
      </c>
    </row>
    <row r="1230" spans="2:11" hidden="1" x14ac:dyDescent="0.25">
      <c r="B1230" s="129">
        <v>1220</v>
      </c>
      <c r="C1230" s="129" t="s">
        <v>2941</v>
      </c>
      <c r="D1230" s="137" t="s">
        <v>3048</v>
      </c>
      <c r="E1230" s="137" t="s">
        <v>377</v>
      </c>
      <c r="F1230" s="138" t="s">
        <v>3049</v>
      </c>
      <c r="G1230" s="136">
        <v>5810.97</v>
      </c>
      <c r="H1230" s="136">
        <v>538.08000000000004</v>
      </c>
      <c r="I1230" s="136">
        <v>201.42</v>
      </c>
      <c r="J1230" s="133">
        <f t="shared" si="19"/>
        <v>6550.47</v>
      </c>
      <c r="K1230" s="139" t="s">
        <v>404</v>
      </c>
    </row>
    <row r="1231" spans="2:11" hidden="1" x14ac:dyDescent="0.25">
      <c r="B1231" s="129">
        <v>1221</v>
      </c>
      <c r="C1231" s="129" t="s">
        <v>2941</v>
      </c>
      <c r="D1231" s="137" t="s">
        <v>3050</v>
      </c>
      <c r="E1231" s="137" t="s">
        <v>377</v>
      </c>
      <c r="F1231" s="138" t="s">
        <v>3051</v>
      </c>
      <c r="G1231" s="136">
        <v>4976.3</v>
      </c>
      <c r="H1231" s="136">
        <v>1226.42</v>
      </c>
      <c r="I1231" s="136">
        <v>289.52999999999997</v>
      </c>
      <c r="J1231" s="133">
        <f t="shared" si="19"/>
        <v>6492.25</v>
      </c>
      <c r="K1231" s="139" t="s">
        <v>404</v>
      </c>
    </row>
    <row r="1232" spans="2:11" hidden="1" x14ac:dyDescent="0.25">
      <c r="B1232" s="129">
        <v>1222</v>
      </c>
      <c r="C1232" s="129" t="s">
        <v>2941</v>
      </c>
      <c r="D1232" s="137" t="s">
        <v>3052</v>
      </c>
      <c r="E1232" s="137" t="s">
        <v>377</v>
      </c>
      <c r="F1232" s="138" t="s">
        <v>3053</v>
      </c>
      <c r="G1232" s="136">
        <v>5530.33</v>
      </c>
      <c r="H1232" s="136">
        <v>739.42</v>
      </c>
      <c r="I1232" s="136">
        <v>111.48</v>
      </c>
      <c r="J1232" s="133">
        <f t="shared" si="19"/>
        <v>6381.23</v>
      </c>
      <c r="K1232" s="139" t="s">
        <v>1265</v>
      </c>
    </row>
    <row r="1233" spans="2:11" hidden="1" x14ac:dyDescent="0.25">
      <c r="B1233" s="129">
        <v>1223</v>
      </c>
      <c r="C1233" s="129" t="s">
        <v>2941</v>
      </c>
      <c r="D1233" s="137" t="s">
        <v>3054</v>
      </c>
      <c r="E1233" s="137" t="s">
        <v>377</v>
      </c>
      <c r="F1233" s="138" t="s">
        <v>3055</v>
      </c>
      <c r="G1233" s="136">
        <v>4621.1899999999996</v>
      </c>
      <c r="H1233" s="136">
        <v>1732.48</v>
      </c>
      <c r="I1233" s="136">
        <v>23.16</v>
      </c>
      <c r="J1233" s="133">
        <f t="shared" si="19"/>
        <v>6376.83</v>
      </c>
      <c r="K1233" s="139" t="s">
        <v>2953</v>
      </c>
    </row>
    <row r="1234" spans="2:11" hidden="1" x14ac:dyDescent="0.25">
      <c r="B1234" s="129">
        <v>1224</v>
      </c>
      <c r="C1234" s="129" t="s">
        <v>2941</v>
      </c>
      <c r="D1234" s="137" t="s">
        <v>3056</v>
      </c>
      <c r="E1234" s="137" t="s">
        <v>377</v>
      </c>
      <c r="F1234" s="138" t="s">
        <v>3057</v>
      </c>
      <c r="G1234" s="136">
        <v>4612.34</v>
      </c>
      <c r="H1234" s="136">
        <v>1547.16</v>
      </c>
      <c r="I1234" s="136">
        <v>183.54</v>
      </c>
      <c r="J1234" s="133">
        <f t="shared" si="19"/>
        <v>6343.04</v>
      </c>
      <c r="K1234" s="139" t="s">
        <v>2960</v>
      </c>
    </row>
    <row r="1235" spans="2:11" hidden="1" x14ac:dyDescent="0.25">
      <c r="B1235" s="129">
        <v>1225</v>
      </c>
      <c r="C1235" s="129" t="s">
        <v>2941</v>
      </c>
      <c r="D1235" s="137" t="s">
        <v>3058</v>
      </c>
      <c r="E1235" s="137" t="s">
        <v>377</v>
      </c>
      <c r="F1235" s="138" t="s">
        <v>3059</v>
      </c>
      <c r="G1235" s="136">
        <v>4843.37</v>
      </c>
      <c r="H1235" s="136">
        <v>1191.03</v>
      </c>
      <c r="I1235" s="136">
        <v>263.39999999999998</v>
      </c>
      <c r="J1235" s="133">
        <f t="shared" si="19"/>
        <v>6297.7999999999993</v>
      </c>
      <c r="K1235" s="139" t="s">
        <v>406</v>
      </c>
    </row>
    <row r="1236" spans="2:11" hidden="1" x14ac:dyDescent="0.25">
      <c r="B1236" s="129">
        <v>1226</v>
      </c>
      <c r="C1236" s="129" t="s">
        <v>2941</v>
      </c>
      <c r="D1236" s="137" t="s">
        <v>3060</v>
      </c>
      <c r="E1236" s="137" t="s">
        <v>377</v>
      </c>
      <c r="F1236" s="138" t="s">
        <v>3061</v>
      </c>
      <c r="G1236" s="136">
        <v>4569.01</v>
      </c>
      <c r="H1236" s="136">
        <v>1489.14</v>
      </c>
      <c r="I1236" s="136">
        <v>208.65</v>
      </c>
      <c r="J1236" s="133">
        <f t="shared" si="19"/>
        <v>6266.8</v>
      </c>
      <c r="K1236" s="139" t="s">
        <v>406</v>
      </c>
    </row>
    <row r="1237" spans="2:11" hidden="1" x14ac:dyDescent="0.25">
      <c r="B1237" s="129">
        <v>1227</v>
      </c>
      <c r="C1237" s="129" t="s">
        <v>2941</v>
      </c>
      <c r="D1237" s="137" t="s">
        <v>3062</v>
      </c>
      <c r="E1237" s="137" t="s">
        <v>377</v>
      </c>
      <c r="F1237" s="138" t="s">
        <v>3063</v>
      </c>
      <c r="G1237" s="136">
        <v>4460.93</v>
      </c>
      <c r="H1237" s="136">
        <v>1653.5</v>
      </c>
      <c r="I1237" s="136">
        <v>152.24</v>
      </c>
      <c r="J1237" s="133">
        <f t="shared" si="19"/>
        <v>6266.67</v>
      </c>
      <c r="K1237" s="139" t="s">
        <v>2953</v>
      </c>
    </row>
    <row r="1238" spans="2:11" hidden="1" x14ac:dyDescent="0.25">
      <c r="B1238" s="129">
        <v>1228</v>
      </c>
      <c r="C1238" s="129" t="s">
        <v>2941</v>
      </c>
      <c r="D1238" s="137" t="s">
        <v>3064</v>
      </c>
      <c r="E1238" s="137" t="s">
        <v>377</v>
      </c>
      <c r="F1238" s="138" t="s">
        <v>3065</v>
      </c>
      <c r="G1238" s="136">
        <v>4481.3</v>
      </c>
      <c r="H1238" s="136">
        <v>1748.22</v>
      </c>
      <c r="I1238" s="136">
        <v>26.92</v>
      </c>
      <c r="J1238" s="133">
        <f t="shared" si="19"/>
        <v>6256.4400000000005</v>
      </c>
      <c r="K1238" s="139" t="s">
        <v>2953</v>
      </c>
    </row>
    <row r="1239" spans="2:11" hidden="1" x14ac:dyDescent="0.25">
      <c r="B1239" s="129">
        <v>1229</v>
      </c>
      <c r="C1239" s="129" t="s">
        <v>2941</v>
      </c>
      <c r="D1239" s="137" t="s">
        <v>3066</v>
      </c>
      <c r="E1239" s="137" t="s">
        <v>377</v>
      </c>
      <c r="F1239" s="138" t="s">
        <v>3067</v>
      </c>
      <c r="G1239" s="136">
        <v>4446.47</v>
      </c>
      <c r="H1239" s="136">
        <v>1450.7</v>
      </c>
      <c r="I1239" s="136">
        <v>156.19999999999999</v>
      </c>
      <c r="J1239" s="133">
        <f t="shared" si="19"/>
        <v>6053.37</v>
      </c>
      <c r="K1239" s="139" t="s">
        <v>3068</v>
      </c>
    </row>
    <row r="1240" spans="2:11" hidden="1" x14ac:dyDescent="0.25">
      <c r="B1240" s="129">
        <v>1230</v>
      </c>
      <c r="C1240" s="129" t="s">
        <v>2941</v>
      </c>
      <c r="D1240" s="137" t="s">
        <v>3069</v>
      </c>
      <c r="E1240" s="137" t="s">
        <v>377</v>
      </c>
      <c r="F1240" s="138" t="s">
        <v>3070</v>
      </c>
      <c r="G1240" s="136">
        <v>5891</v>
      </c>
      <c r="H1240" s="136">
        <v>0</v>
      </c>
      <c r="I1240" s="136">
        <v>0</v>
      </c>
      <c r="J1240" s="133">
        <f t="shared" si="19"/>
        <v>5891</v>
      </c>
      <c r="K1240" s="139" t="s">
        <v>404</v>
      </c>
    </row>
    <row r="1241" spans="2:11" hidden="1" x14ac:dyDescent="0.25">
      <c r="B1241" s="129">
        <v>1231</v>
      </c>
      <c r="C1241" s="129" t="s">
        <v>2941</v>
      </c>
      <c r="D1241" s="137" t="s">
        <v>3071</v>
      </c>
      <c r="E1241" s="137" t="s">
        <v>377</v>
      </c>
      <c r="F1241" s="138" t="s">
        <v>3072</v>
      </c>
      <c r="G1241" s="136">
        <v>4986</v>
      </c>
      <c r="H1241" s="136">
        <v>712.9</v>
      </c>
      <c r="I1241" s="136">
        <v>9.18</v>
      </c>
      <c r="J1241" s="133">
        <f t="shared" si="19"/>
        <v>5708.08</v>
      </c>
      <c r="K1241" s="139" t="s">
        <v>404</v>
      </c>
    </row>
    <row r="1242" spans="2:11" hidden="1" x14ac:dyDescent="0.25">
      <c r="B1242" s="129">
        <v>1232</v>
      </c>
      <c r="C1242" s="129" t="s">
        <v>2941</v>
      </c>
      <c r="D1242" s="137" t="s">
        <v>3073</v>
      </c>
      <c r="E1242" s="137" t="s">
        <v>377</v>
      </c>
      <c r="F1242" s="138" t="s">
        <v>3074</v>
      </c>
      <c r="G1242" s="136">
        <v>3855.43</v>
      </c>
      <c r="H1242" s="136">
        <v>1598.28</v>
      </c>
      <c r="I1242" s="136">
        <v>130.44999999999999</v>
      </c>
      <c r="J1242" s="133">
        <f t="shared" si="19"/>
        <v>5584.16</v>
      </c>
      <c r="K1242" s="139" t="s">
        <v>3068</v>
      </c>
    </row>
    <row r="1243" spans="2:11" hidden="1" x14ac:dyDescent="0.25">
      <c r="B1243" s="129">
        <v>1233</v>
      </c>
      <c r="C1243" s="129" t="s">
        <v>2941</v>
      </c>
      <c r="D1243" s="137" t="s">
        <v>3075</v>
      </c>
      <c r="E1243" s="137" t="s">
        <v>377</v>
      </c>
      <c r="F1243" s="138" t="s">
        <v>3076</v>
      </c>
      <c r="G1243" s="136">
        <v>3571.03</v>
      </c>
      <c r="H1243" s="136">
        <v>1938.5</v>
      </c>
      <c r="I1243" s="136">
        <v>50.75</v>
      </c>
      <c r="J1243" s="133">
        <f t="shared" si="19"/>
        <v>5560.2800000000007</v>
      </c>
      <c r="K1243" s="139" t="s">
        <v>1251</v>
      </c>
    </row>
    <row r="1244" spans="2:11" hidden="1" x14ac:dyDescent="0.25">
      <c r="B1244" s="129">
        <v>1234</v>
      </c>
      <c r="C1244" s="129" t="s">
        <v>2941</v>
      </c>
      <c r="D1244" s="137" t="s">
        <v>3077</v>
      </c>
      <c r="E1244" s="137" t="s">
        <v>377</v>
      </c>
      <c r="F1244" s="138" t="s">
        <v>3078</v>
      </c>
      <c r="G1244" s="136">
        <v>4222.82</v>
      </c>
      <c r="H1244" s="136">
        <v>1190.31</v>
      </c>
      <c r="I1244" s="136">
        <v>141.91</v>
      </c>
      <c r="J1244" s="133">
        <f t="shared" si="19"/>
        <v>5555.0399999999991</v>
      </c>
      <c r="K1244" s="139" t="s">
        <v>2953</v>
      </c>
    </row>
    <row r="1245" spans="2:11" hidden="1" x14ac:dyDescent="0.25">
      <c r="B1245" s="129">
        <v>1235</v>
      </c>
      <c r="C1245" s="129" t="s">
        <v>2941</v>
      </c>
      <c r="D1245" s="137" t="s">
        <v>3079</v>
      </c>
      <c r="E1245" s="137" t="s">
        <v>377</v>
      </c>
      <c r="F1245" s="138" t="s">
        <v>3080</v>
      </c>
      <c r="G1245" s="136">
        <v>4879.43</v>
      </c>
      <c r="H1245" s="136">
        <v>649.63</v>
      </c>
      <c r="I1245" s="136">
        <v>0</v>
      </c>
      <c r="J1245" s="133">
        <f t="shared" si="19"/>
        <v>5529.06</v>
      </c>
      <c r="K1245" s="139" t="s">
        <v>3081</v>
      </c>
    </row>
    <row r="1246" spans="2:11" hidden="1" x14ac:dyDescent="0.25">
      <c r="B1246" s="129">
        <v>1236</v>
      </c>
      <c r="C1246" s="129" t="s">
        <v>2941</v>
      </c>
      <c r="D1246" s="137" t="s">
        <v>3082</v>
      </c>
      <c r="E1246" s="137" t="s">
        <v>377</v>
      </c>
      <c r="F1246" s="138" t="s">
        <v>3083</v>
      </c>
      <c r="G1246" s="136">
        <v>5011.1499999999996</v>
      </c>
      <c r="H1246" s="136">
        <v>392.32</v>
      </c>
      <c r="I1246" s="136">
        <v>113.62</v>
      </c>
      <c r="J1246" s="133">
        <f t="shared" si="19"/>
        <v>5517.0899999999992</v>
      </c>
      <c r="K1246" s="139" t="s">
        <v>404</v>
      </c>
    </row>
    <row r="1247" spans="2:11" hidden="1" x14ac:dyDescent="0.25">
      <c r="B1247" s="129">
        <v>1237</v>
      </c>
      <c r="C1247" s="129" t="s">
        <v>2941</v>
      </c>
      <c r="D1247" s="137" t="s">
        <v>3084</v>
      </c>
      <c r="E1247" s="137" t="s">
        <v>377</v>
      </c>
      <c r="F1247" s="138" t="s">
        <v>3085</v>
      </c>
      <c r="G1247" s="136">
        <v>4043.41</v>
      </c>
      <c r="H1247" s="136">
        <v>1309.8900000000001</v>
      </c>
      <c r="I1247" s="136">
        <v>157.05000000000001</v>
      </c>
      <c r="J1247" s="133">
        <f t="shared" si="19"/>
        <v>5510.35</v>
      </c>
      <c r="K1247" s="139" t="s">
        <v>406</v>
      </c>
    </row>
    <row r="1248" spans="2:11" hidden="1" x14ac:dyDescent="0.25">
      <c r="B1248" s="129">
        <v>1238</v>
      </c>
      <c r="C1248" s="129" t="s">
        <v>2941</v>
      </c>
      <c r="D1248" s="137" t="s">
        <v>3086</v>
      </c>
      <c r="E1248" s="137" t="s">
        <v>377</v>
      </c>
      <c r="F1248" s="138" t="s">
        <v>3087</v>
      </c>
      <c r="G1248" s="136">
        <v>4930</v>
      </c>
      <c r="H1248" s="136">
        <v>308</v>
      </c>
      <c r="I1248" s="136">
        <v>269</v>
      </c>
      <c r="J1248" s="133">
        <f t="shared" si="19"/>
        <v>5507</v>
      </c>
      <c r="K1248" s="139" t="s">
        <v>404</v>
      </c>
    </row>
    <row r="1249" spans="2:11" hidden="1" x14ac:dyDescent="0.25">
      <c r="B1249" s="129">
        <v>1239</v>
      </c>
      <c r="C1249" s="129" t="s">
        <v>2941</v>
      </c>
      <c r="D1249" s="137" t="s">
        <v>3088</v>
      </c>
      <c r="E1249" s="137" t="s">
        <v>377</v>
      </c>
      <c r="F1249" s="138" t="s">
        <v>3089</v>
      </c>
      <c r="G1249" s="136">
        <v>3647.2</v>
      </c>
      <c r="H1249" s="136">
        <v>1779.8</v>
      </c>
      <c r="I1249" s="136">
        <v>65.650000000000006</v>
      </c>
      <c r="J1249" s="133">
        <f t="shared" si="19"/>
        <v>5492.65</v>
      </c>
      <c r="K1249" s="139" t="s">
        <v>1251</v>
      </c>
    </row>
    <row r="1250" spans="2:11" hidden="1" x14ac:dyDescent="0.25">
      <c r="B1250" s="129">
        <v>1240</v>
      </c>
      <c r="C1250" s="129" t="s">
        <v>2941</v>
      </c>
      <c r="D1250" s="137" t="s">
        <v>3090</v>
      </c>
      <c r="E1250" s="137" t="s">
        <v>377</v>
      </c>
      <c r="F1250" s="138" t="s">
        <v>3091</v>
      </c>
      <c r="G1250" s="136">
        <v>3936.58</v>
      </c>
      <c r="H1250" s="136">
        <v>1358.5</v>
      </c>
      <c r="I1250" s="136">
        <v>167.68</v>
      </c>
      <c r="J1250" s="133">
        <f t="shared" si="19"/>
        <v>5462.76</v>
      </c>
      <c r="K1250" s="139" t="s">
        <v>406</v>
      </c>
    </row>
    <row r="1251" spans="2:11" hidden="1" x14ac:dyDescent="0.25">
      <c r="B1251" s="129">
        <v>1241</v>
      </c>
      <c r="C1251" s="129" t="s">
        <v>2941</v>
      </c>
      <c r="D1251" s="137" t="s">
        <v>3092</v>
      </c>
      <c r="E1251" s="137" t="s">
        <v>377</v>
      </c>
      <c r="F1251" s="138" t="s">
        <v>3093</v>
      </c>
      <c r="G1251" s="136">
        <v>4765.3900000000003</v>
      </c>
      <c r="H1251" s="136">
        <v>430.05</v>
      </c>
      <c r="I1251" s="136">
        <v>244.64</v>
      </c>
      <c r="J1251" s="133">
        <f t="shared" si="19"/>
        <v>5440.0800000000008</v>
      </c>
      <c r="K1251" s="139" t="s">
        <v>404</v>
      </c>
    </row>
    <row r="1252" spans="2:11" hidden="1" x14ac:dyDescent="0.25">
      <c r="B1252" s="129">
        <v>1242</v>
      </c>
      <c r="C1252" s="129" t="s">
        <v>2941</v>
      </c>
      <c r="D1252" s="137" t="s">
        <v>3094</v>
      </c>
      <c r="E1252" s="137" t="s">
        <v>377</v>
      </c>
      <c r="F1252" s="138" t="s">
        <v>3095</v>
      </c>
      <c r="G1252" s="136">
        <v>3902.86</v>
      </c>
      <c r="H1252" s="136">
        <v>1353.35</v>
      </c>
      <c r="I1252" s="136">
        <v>162.04</v>
      </c>
      <c r="J1252" s="133">
        <f t="shared" si="19"/>
        <v>5418.25</v>
      </c>
      <c r="K1252" s="139" t="s">
        <v>3068</v>
      </c>
    </row>
    <row r="1253" spans="2:11" hidden="1" x14ac:dyDescent="0.25">
      <c r="B1253" s="129">
        <v>1243</v>
      </c>
      <c r="C1253" s="129" t="s">
        <v>2941</v>
      </c>
      <c r="D1253" s="137" t="s">
        <v>3096</v>
      </c>
      <c r="E1253" s="137" t="s">
        <v>377</v>
      </c>
      <c r="F1253" s="138" t="s">
        <v>3097</v>
      </c>
      <c r="G1253" s="136">
        <v>4558</v>
      </c>
      <c r="H1253" s="136">
        <v>695</v>
      </c>
      <c r="I1253" s="136">
        <v>39</v>
      </c>
      <c r="J1253" s="133">
        <f t="shared" si="19"/>
        <v>5292</v>
      </c>
      <c r="K1253" s="139" t="s">
        <v>404</v>
      </c>
    </row>
    <row r="1254" spans="2:11" hidden="1" x14ac:dyDescent="0.25">
      <c r="B1254" s="129">
        <v>1244</v>
      </c>
      <c r="C1254" s="129" t="s">
        <v>2941</v>
      </c>
      <c r="D1254" s="137" t="s">
        <v>3098</v>
      </c>
      <c r="E1254" s="137" t="s">
        <v>377</v>
      </c>
      <c r="F1254" s="138" t="s">
        <v>3099</v>
      </c>
      <c r="G1254" s="136">
        <v>3906.33</v>
      </c>
      <c r="H1254" s="136">
        <v>1243.05</v>
      </c>
      <c r="I1254" s="136">
        <v>132.38</v>
      </c>
      <c r="J1254" s="133">
        <f t="shared" si="19"/>
        <v>5281.76</v>
      </c>
      <c r="K1254" s="139" t="s">
        <v>3100</v>
      </c>
    </row>
    <row r="1255" spans="2:11" hidden="1" x14ac:dyDescent="0.25">
      <c r="B1255" s="129">
        <v>1245</v>
      </c>
      <c r="C1255" s="129" t="s">
        <v>2941</v>
      </c>
      <c r="D1255" s="137" t="s">
        <v>3101</v>
      </c>
      <c r="E1255" s="137" t="s">
        <v>377</v>
      </c>
      <c r="F1255" s="138" t="s">
        <v>3102</v>
      </c>
      <c r="G1255" s="136">
        <v>5091</v>
      </c>
      <c r="H1255" s="136">
        <v>0</v>
      </c>
      <c r="I1255" s="136">
        <v>0</v>
      </c>
      <c r="J1255" s="133">
        <f t="shared" si="19"/>
        <v>5091</v>
      </c>
      <c r="K1255" s="139" t="s">
        <v>404</v>
      </c>
    </row>
    <row r="1256" spans="2:11" hidden="1" x14ac:dyDescent="0.25">
      <c r="B1256" s="129">
        <v>1246</v>
      </c>
      <c r="C1256" s="129" t="s">
        <v>2941</v>
      </c>
      <c r="D1256" s="137" t="s">
        <v>3103</v>
      </c>
      <c r="E1256" s="137" t="s">
        <v>377</v>
      </c>
      <c r="F1256" s="138" t="s">
        <v>3104</v>
      </c>
      <c r="G1256" s="136">
        <v>4384</v>
      </c>
      <c r="H1256" s="136">
        <v>545</v>
      </c>
      <c r="I1256" s="136">
        <v>112</v>
      </c>
      <c r="J1256" s="133">
        <f t="shared" si="19"/>
        <v>5041</v>
      </c>
      <c r="K1256" s="139" t="s">
        <v>404</v>
      </c>
    </row>
    <row r="1257" spans="2:11" hidden="1" x14ac:dyDescent="0.25">
      <c r="B1257" s="129">
        <v>1247</v>
      </c>
      <c r="C1257" s="129" t="s">
        <v>2941</v>
      </c>
      <c r="D1257" s="137" t="s">
        <v>3105</v>
      </c>
      <c r="E1257" s="137" t="s">
        <v>377</v>
      </c>
      <c r="F1257" s="138" t="s">
        <v>3106</v>
      </c>
      <c r="G1257" s="136">
        <v>3692.36</v>
      </c>
      <c r="H1257" s="136">
        <v>1045.18</v>
      </c>
      <c r="I1257" s="136">
        <v>153.11000000000001</v>
      </c>
      <c r="J1257" s="133">
        <f t="shared" si="19"/>
        <v>4890.6499999999996</v>
      </c>
      <c r="K1257" s="139" t="s">
        <v>3068</v>
      </c>
    </row>
    <row r="1258" spans="2:11" hidden="1" x14ac:dyDescent="0.25">
      <c r="B1258" s="129">
        <v>1248</v>
      </c>
      <c r="C1258" s="129" t="s">
        <v>2941</v>
      </c>
      <c r="D1258" s="137" t="s">
        <v>3107</v>
      </c>
      <c r="E1258" s="137" t="s">
        <v>377</v>
      </c>
      <c r="F1258" s="138" t="s">
        <v>3108</v>
      </c>
      <c r="G1258" s="136">
        <v>3706.02</v>
      </c>
      <c r="H1258" s="136">
        <v>963.29</v>
      </c>
      <c r="I1258" s="136">
        <v>198.86</v>
      </c>
      <c r="J1258" s="133">
        <f t="shared" si="19"/>
        <v>4868.1699999999992</v>
      </c>
      <c r="K1258" s="139" t="s">
        <v>1245</v>
      </c>
    </row>
    <row r="1259" spans="2:11" hidden="1" x14ac:dyDescent="0.25">
      <c r="B1259" s="129">
        <v>1249</v>
      </c>
      <c r="C1259" s="129" t="s">
        <v>2941</v>
      </c>
      <c r="D1259" s="137" t="s">
        <v>3109</v>
      </c>
      <c r="E1259" s="137" t="s">
        <v>377</v>
      </c>
      <c r="F1259" s="138" t="s">
        <v>3110</v>
      </c>
      <c r="G1259" s="136">
        <v>3990</v>
      </c>
      <c r="H1259" s="136">
        <v>666.65</v>
      </c>
      <c r="I1259" s="136">
        <v>195.44</v>
      </c>
      <c r="J1259" s="133">
        <f t="shared" si="19"/>
        <v>4852.0899999999992</v>
      </c>
      <c r="K1259" s="139" t="s">
        <v>404</v>
      </c>
    </row>
    <row r="1260" spans="2:11" hidden="1" x14ac:dyDescent="0.25">
      <c r="B1260" s="129">
        <v>1250</v>
      </c>
      <c r="C1260" s="129" t="s">
        <v>2941</v>
      </c>
      <c r="D1260" s="137" t="s">
        <v>3111</v>
      </c>
      <c r="E1260" s="137" t="s">
        <v>377</v>
      </c>
      <c r="F1260" s="138" t="s">
        <v>3112</v>
      </c>
      <c r="G1260" s="136">
        <v>4023.07</v>
      </c>
      <c r="H1260" s="136">
        <v>768.94</v>
      </c>
      <c r="I1260" s="136">
        <v>0</v>
      </c>
      <c r="J1260" s="133">
        <f t="shared" si="19"/>
        <v>4792.01</v>
      </c>
      <c r="K1260" s="139" t="s">
        <v>2960</v>
      </c>
    </row>
    <row r="1261" spans="2:11" hidden="1" x14ac:dyDescent="0.25">
      <c r="B1261" s="129">
        <v>1251</v>
      </c>
      <c r="C1261" s="129" t="s">
        <v>2941</v>
      </c>
      <c r="D1261" s="137" t="s">
        <v>3113</v>
      </c>
      <c r="E1261" s="137" t="s">
        <v>377</v>
      </c>
      <c r="F1261" s="138" t="s">
        <v>3114</v>
      </c>
      <c r="G1261" s="136">
        <v>3156.18</v>
      </c>
      <c r="H1261" s="136">
        <v>1500.16</v>
      </c>
      <c r="I1261" s="136">
        <v>88.13</v>
      </c>
      <c r="J1261" s="133">
        <f t="shared" si="19"/>
        <v>4744.47</v>
      </c>
      <c r="K1261" s="139" t="s">
        <v>3068</v>
      </c>
    </row>
    <row r="1262" spans="2:11" hidden="1" x14ac:dyDescent="0.25">
      <c r="B1262" s="129">
        <v>1252</v>
      </c>
      <c r="C1262" s="129" t="s">
        <v>2941</v>
      </c>
      <c r="D1262" s="137" t="s">
        <v>3115</v>
      </c>
      <c r="E1262" s="137" t="s">
        <v>377</v>
      </c>
      <c r="F1262" s="138" t="s">
        <v>3116</v>
      </c>
      <c r="G1262" s="136">
        <v>3644.35</v>
      </c>
      <c r="H1262" s="136">
        <v>923.03</v>
      </c>
      <c r="I1262" s="136">
        <v>152.12</v>
      </c>
      <c r="J1262" s="133">
        <f t="shared" si="19"/>
        <v>4719.5</v>
      </c>
      <c r="K1262" s="139" t="s">
        <v>406</v>
      </c>
    </row>
    <row r="1263" spans="2:11" hidden="1" x14ac:dyDescent="0.25">
      <c r="B1263" s="129">
        <v>1253</v>
      </c>
      <c r="C1263" s="129" t="s">
        <v>2941</v>
      </c>
      <c r="D1263" s="137" t="s">
        <v>3117</v>
      </c>
      <c r="E1263" s="137" t="s">
        <v>377</v>
      </c>
      <c r="F1263" s="138" t="s">
        <v>3118</v>
      </c>
      <c r="G1263" s="136">
        <v>4651</v>
      </c>
      <c r="H1263" s="136">
        <v>0</v>
      </c>
      <c r="I1263" s="136">
        <v>0</v>
      </c>
      <c r="J1263" s="133">
        <f t="shared" si="19"/>
        <v>4651</v>
      </c>
      <c r="K1263" s="139" t="s">
        <v>404</v>
      </c>
    </row>
    <row r="1264" spans="2:11" hidden="1" x14ac:dyDescent="0.25">
      <c r="B1264" s="129">
        <v>1254</v>
      </c>
      <c r="C1264" s="129" t="s">
        <v>2941</v>
      </c>
      <c r="D1264" s="137" t="s">
        <v>3119</v>
      </c>
      <c r="E1264" s="137" t="s">
        <v>377</v>
      </c>
      <c r="F1264" s="138" t="s">
        <v>3120</v>
      </c>
      <c r="G1264" s="136">
        <v>4627</v>
      </c>
      <c r="H1264" s="136">
        <v>0</v>
      </c>
      <c r="I1264" s="136">
        <v>0.5</v>
      </c>
      <c r="J1264" s="133">
        <f t="shared" si="19"/>
        <v>4627.5</v>
      </c>
      <c r="K1264" s="139" t="s">
        <v>404</v>
      </c>
    </row>
    <row r="1265" spans="2:11" hidden="1" x14ac:dyDescent="0.25">
      <c r="B1265" s="129">
        <v>1255</v>
      </c>
      <c r="C1265" s="129" t="s">
        <v>2941</v>
      </c>
      <c r="D1265" s="137" t="s">
        <v>3121</v>
      </c>
      <c r="E1265" s="137" t="s">
        <v>377</v>
      </c>
      <c r="F1265" s="138" t="s">
        <v>3122</v>
      </c>
      <c r="G1265" s="136">
        <v>4537</v>
      </c>
      <c r="H1265" s="136">
        <v>42.34</v>
      </c>
      <c r="I1265" s="136">
        <v>2.12</v>
      </c>
      <c r="J1265" s="133">
        <f t="shared" si="19"/>
        <v>4581.46</v>
      </c>
      <c r="K1265" s="139" t="s">
        <v>404</v>
      </c>
    </row>
    <row r="1266" spans="2:11" hidden="1" x14ac:dyDescent="0.25">
      <c r="B1266" s="129">
        <v>1256</v>
      </c>
      <c r="C1266" s="129" t="s">
        <v>2941</v>
      </c>
      <c r="D1266" s="137" t="s">
        <v>3123</v>
      </c>
      <c r="E1266" s="137" t="s">
        <v>377</v>
      </c>
      <c r="F1266" s="138" t="s">
        <v>3124</v>
      </c>
      <c r="G1266" s="136">
        <v>3418.09</v>
      </c>
      <c r="H1266" s="136">
        <v>982.86</v>
      </c>
      <c r="I1266" s="136">
        <v>149.80000000000001</v>
      </c>
      <c r="J1266" s="133">
        <f t="shared" si="19"/>
        <v>4550.75</v>
      </c>
      <c r="K1266" s="139" t="s">
        <v>3125</v>
      </c>
    </row>
    <row r="1267" spans="2:11" hidden="1" x14ac:dyDescent="0.25">
      <c r="B1267" s="129">
        <v>1257</v>
      </c>
      <c r="C1267" s="129" t="s">
        <v>2941</v>
      </c>
      <c r="D1267" s="137" t="s">
        <v>3126</v>
      </c>
      <c r="E1267" s="137" t="s">
        <v>377</v>
      </c>
      <c r="F1267" s="138" t="s">
        <v>3127</v>
      </c>
      <c r="G1267" s="136">
        <v>3075.26</v>
      </c>
      <c r="H1267" s="136">
        <v>1333.08</v>
      </c>
      <c r="I1267" s="136">
        <v>57.15</v>
      </c>
      <c r="J1267" s="133">
        <f t="shared" si="19"/>
        <v>4465.49</v>
      </c>
      <c r="K1267" s="139" t="s">
        <v>3128</v>
      </c>
    </row>
    <row r="1268" spans="2:11" hidden="1" x14ac:dyDescent="0.25">
      <c r="B1268" s="129">
        <v>1258</v>
      </c>
      <c r="C1268" s="129" t="s">
        <v>2941</v>
      </c>
      <c r="D1268" s="137" t="s">
        <v>3129</v>
      </c>
      <c r="E1268" s="137" t="s">
        <v>377</v>
      </c>
      <c r="F1268" s="138" t="s">
        <v>3130</v>
      </c>
      <c r="G1268" s="136">
        <v>4430.6899999999996</v>
      </c>
      <c r="H1268" s="136">
        <v>0</v>
      </c>
      <c r="I1268" s="136">
        <v>0</v>
      </c>
      <c r="J1268" s="133">
        <f t="shared" si="19"/>
        <v>4430.6899999999996</v>
      </c>
      <c r="K1268" s="139" t="s">
        <v>2953</v>
      </c>
    </row>
    <row r="1269" spans="2:11" hidden="1" x14ac:dyDescent="0.25">
      <c r="B1269" s="129">
        <v>1259</v>
      </c>
      <c r="C1269" s="129" t="s">
        <v>2941</v>
      </c>
      <c r="D1269" s="137" t="s">
        <v>3131</v>
      </c>
      <c r="E1269" s="137" t="s">
        <v>377</v>
      </c>
      <c r="F1269" s="138" t="s">
        <v>3132</v>
      </c>
      <c r="G1269" s="136">
        <v>3263.31</v>
      </c>
      <c r="H1269" s="136">
        <v>1059.3599999999999</v>
      </c>
      <c r="I1269" s="136">
        <v>103.34</v>
      </c>
      <c r="J1269" s="133">
        <f t="shared" si="19"/>
        <v>4426.01</v>
      </c>
      <c r="K1269" s="139" t="s">
        <v>2953</v>
      </c>
    </row>
    <row r="1270" spans="2:11" hidden="1" x14ac:dyDescent="0.25">
      <c r="B1270" s="129">
        <v>1260</v>
      </c>
      <c r="C1270" s="129" t="s">
        <v>2941</v>
      </c>
      <c r="D1270" s="137" t="s">
        <v>3133</v>
      </c>
      <c r="E1270" s="137" t="s">
        <v>377</v>
      </c>
      <c r="F1270" s="138" t="s">
        <v>3134</v>
      </c>
      <c r="G1270" s="136">
        <v>4381</v>
      </c>
      <c r="H1270" s="136">
        <v>0</v>
      </c>
      <c r="I1270" s="136">
        <v>0</v>
      </c>
      <c r="J1270" s="133">
        <f t="shared" si="19"/>
        <v>4381</v>
      </c>
      <c r="K1270" s="139" t="s">
        <v>404</v>
      </c>
    </row>
    <row r="1271" spans="2:11" hidden="1" x14ac:dyDescent="0.25">
      <c r="B1271" s="129">
        <v>1261</v>
      </c>
      <c r="C1271" s="129" t="s">
        <v>2941</v>
      </c>
      <c r="D1271" s="137" t="s">
        <v>3135</v>
      </c>
      <c r="E1271" s="137" t="s">
        <v>377</v>
      </c>
      <c r="F1271" s="138" t="s">
        <v>3136</v>
      </c>
      <c r="G1271" s="136">
        <v>3669.62</v>
      </c>
      <c r="H1271" s="136">
        <v>426.64</v>
      </c>
      <c r="I1271" s="136">
        <v>242.42</v>
      </c>
      <c r="J1271" s="133">
        <f t="shared" si="19"/>
        <v>4338.68</v>
      </c>
      <c r="K1271" s="139" t="s">
        <v>3068</v>
      </c>
    </row>
    <row r="1272" spans="2:11" hidden="1" x14ac:dyDescent="0.25">
      <c r="B1272" s="129">
        <v>1262</v>
      </c>
      <c r="C1272" s="129" t="s">
        <v>2941</v>
      </c>
      <c r="D1272" s="137" t="s">
        <v>3137</v>
      </c>
      <c r="E1272" s="137" t="s">
        <v>377</v>
      </c>
      <c r="F1272" s="138" t="s">
        <v>3138</v>
      </c>
      <c r="G1272" s="136">
        <v>3165.84</v>
      </c>
      <c r="H1272" s="136">
        <v>1026.07</v>
      </c>
      <c r="I1272" s="136">
        <v>119.2</v>
      </c>
      <c r="J1272" s="133">
        <f t="shared" si="19"/>
        <v>4311.1099999999997</v>
      </c>
      <c r="K1272" s="139" t="s">
        <v>2953</v>
      </c>
    </row>
    <row r="1273" spans="2:11" hidden="1" x14ac:dyDescent="0.25">
      <c r="B1273" s="129">
        <v>1263</v>
      </c>
      <c r="C1273" s="129" t="s">
        <v>2941</v>
      </c>
      <c r="D1273" s="137" t="s">
        <v>3139</v>
      </c>
      <c r="E1273" s="137" t="s">
        <v>377</v>
      </c>
      <c r="F1273" s="138" t="s">
        <v>3140</v>
      </c>
      <c r="G1273" s="136">
        <v>4214</v>
      </c>
      <c r="H1273" s="136">
        <v>0</v>
      </c>
      <c r="I1273" s="136">
        <v>0</v>
      </c>
      <c r="J1273" s="133">
        <f t="shared" si="19"/>
        <v>4214</v>
      </c>
      <c r="K1273" s="139" t="s">
        <v>404</v>
      </c>
    </row>
    <row r="1274" spans="2:11" hidden="1" x14ac:dyDescent="0.25">
      <c r="B1274" s="129">
        <v>1264</v>
      </c>
      <c r="C1274" s="129" t="s">
        <v>2941</v>
      </c>
      <c r="D1274" s="137" t="s">
        <v>3141</v>
      </c>
      <c r="E1274" s="137" t="s">
        <v>377</v>
      </c>
      <c r="F1274" s="138" t="s">
        <v>3142</v>
      </c>
      <c r="G1274" s="136">
        <v>3072.49</v>
      </c>
      <c r="H1274" s="136">
        <v>1026.29</v>
      </c>
      <c r="I1274" s="136">
        <v>110.23</v>
      </c>
      <c r="J1274" s="133">
        <f t="shared" si="19"/>
        <v>4209.0099999999993</v>
      </c>
      <c r="K1274" s="139" t="s">
        <v>2953</v>
      </c>
    </row>
    <row r="1275" spans="2:11" hidden="1" x14ac:dyDescent="0.25">
      <c r="B1275" s="129">
        <v>1265</v>
      </c>
      <c r="C1275" s="129" t="s">
        <v>2941</v>
      </c>
      <c r="D1275" s="137" t="s">
        <v>3143</v>
      </c>
      <c r="E1275" s="137" t="s">
        <v>377</v>
      </c>
      <c r="F1275" s="138" t="s">
        <v>3144</v>
      </c>
      <c r="G1275" s="136">
        <v>4033</v>
      </c>
      <c r="H1275" s="136">
        <v>0</v>
      </c>
      <c r="I1275" s="136">
        <v>0</v>
      </c>
      <c r="J1275" s="133">
        <f t="shared" si="19"/>
        <v>4033</v>
      </c>
      <c r="K1275" s="139" t="s">
        <v>404</v>
      </c>
    </row>
    <row r="1276" spans="2:11" hidden="1" x14ac:dyDescent="0.25">
      <c r="B1276" s="129">
        <v>1266</v>
      </c>
      <c r="C1276" s="129" t="s">
        <v>2941</v>
      </c>
      <c r="D1276" s="137" t="s">
        <v>3145</v>
      </c>
      <c r="E1276" s="137" t="s">
        <v>377</v>
      </c>
      <c r="F1276" s="138" t="s">
        <v>3146</v>
      </c>
      <c r="G1276" s="136">
        <v>3037.68</v>
      </c>
      <c r="H1276" s="136">
        <v>867.19</v>
      </c>
      <c r="I1276" s="136">
        <v>107.02</v>
      </c>
      <c r="J1276" s="133">
        <f t="shared" si="19"/>
        <v>4011.89</v>
      </c>
      <c r="K1276" s="139" t="s">
        <v>2953</v>
      </c>
    </row>
    <row r="1277" spans="2:11" hidden="1" x14ac:dyDescent="0.25">
      <c r="B1277" s="129">
        <v>1267</v>
      </c>
      <c r="C1277" s="129" t="s">
        <v>2941</v>
      </c>
      <c r="D1277" s="137" t="s">
        <v>3147</v>
      </c>
      <c r="E1277" s="137" t="s">
        <v>377</v>
      </c>
      <c r="F1277" s="138" t="s">
        <v>3148</v>
      </c>
      <c r="G1277" s="136">
        <v>3071.25</v>
      </c>
      <c r="H1277" s="136">
        <v>726.52</v>
      </c>
      <c r="I1277" s="136">
        <v>133.02000000000001</v>
      </c>
      <c r="J1277" s="133">
        <f t="shared" si="19"/>
        <v>3930.79</v>
      </c>
      <c r="K1277" s="139" t="s">
        <v>2953</v>
      </c>
    </row>
    <row r="1278" spans="2:11" hidden="1" x14ac:dyDescent="0.25">
      <c r="B1278" s="129">
        <v>1268</v>
      </c>
      <c r="C1278" s="129" t="s">
        <v>2941</v>
      </c>
      <c r="D1278" s="137" t="s">
        <v>3149</v>
      </c>
      <c r="E1278" s="137" t="s">
        <v>377</v>
      </c>
      <c r="F1278" s="138" t="s">
        <v>3150</v>
      </c>
      <c r="G1278" s="136">
        <v>3419.86</v>
      </c>
      <c r="H1278" s="136">
        <v>383.25</v>
      </c>
      <c r="I1278" s="136">
        <v>102.38</v>
      </c>
      <c r="J1278" s="133">
        <f t="shared" si="19"/>
        <v>3905.4900000000002</v>
      </c>
      <c r="K1278" s="139" t="s">
        <v>404</v>
      </c>
    </row>
    <row r="1279" spans="2:11" hidden="1" x14ac:dyDescent="0.25">
      <c r="B1279" s="129">
        <v>1269</v>
      </c>
      <c r="C1279" s="129" t="s">
        <v>2941</v>
      </c>
      <c r="D1279" s="137" t="s">
        <v>3151</v>
      </c>
      <c r="E1279" s="137" t="s">
        <v>377</v>
      </c>
      <c r="F1279" s="138" t="s">
        <v>3152</v>
      </c>
      <c r="G1279" s="136">
        <v>3317</v>
      </c>
      <c r="H1279" s="136">
        <v>400.04</v>
      </c>
      <c r="I1279" s="136">
        <v>166.87</v>
      </c>
      <c r="J1279" s="133">
        <f t="shared" si="19"/>
        <v>3883.91</v>
      </c>
      <c r="K1279" s="139" t="s">
        <v>404</v>
      </c>
    </row>
    <row r="1280" spans="2:11" hidden="1" x14ac:dyDescent="0.25">
      <c r="B1280" s="129">
        <v>1270</v>
      </c>
      <c r="C1280" s="129" t="s">
        <v>2941</v>
      </c>
      <c r="D1280" s="137" t="s">
        <v>3153</v>
      </c>
      <c r="E1280" s="137" t="s">
        <v>377</v>
      </c>
      <c r="F1280" s="138" t="s">
        <v>3154</v>
      </c>
      <c r="G1280" s="136">
        <v>3852.89</v>
      </c>
      <c r="H1280" s="136">
        <v>0</v>
      </c>
      <c r="I1280" s="136">
        <v>0</v>
      </c>
      <c r="J1280" s="133">
        <f t="shared" si="19"/>
        <v>3852.89</v>
      </c>
      <c r="K1280" s="139" t="s">
        <v>2953</v>
      </c>
    </row>
    <row r="1281" spans="2:11" hidden="1" x14ac:dyDescent="0.25">
      <c r="B1281" s="129">
        <v>1271</v>
      </c>
      <c r="C1281" s="129" t="s">
        <v>2941</v>
      </c>
      <c r="D1281" s="137" t="s">
        <v>3155</v>
      </c>
      <c r="E1281" s="137" t="s">
        <v>377</v>
      </c>
      <c r="F1281" s="138" t="s">
        <v>3156</v>
      </c>
      <c r="G1281" s="136">
        <v>3840</v>
      </c>
      <c r="H1281" s="136">
        <v>0</v>
      </c>
      <c r="I1281" s="136">
        <v>0</v>
      </c>
      <c r="J1281" s="133">
        <f t="shared" si="19"/>
        <v>3840</v>
      </c>
      <c r="K1281" s="139" t="s">
        <v>404</v>
      </c>
    </row>
    <row r="1282" spans="2:11" hidden="1" x14ac:dyDescent="0.25">
      <c r="B1282" s="129">
        <v>1272</v>
      </c>
      <c r="C1282" s="129" t="s">
        <v>2941</v>
      </c>
      <c r="D1282" s="137" t="s">
        <v>3157</v>
      </c>
      <c r="E1282" s="137" t="s">
        <v>377</v>
      </c>
      <c r="F1282" s="138" t="s">
        <v>3158</v>
      </c>
      <c r="G1282" s="136">
        <v>3818</v>
      </c>
      <c r="H1282" s="136">
        <v>0</v>
      </c>
      <c r="I1282" s="136">
        <v>0</v>
      </c>
      <c r="J1282" s="133">
        <f t="shared" si="19"/>
        <v>3818</v>
      </c>
      <c r="K1282" s="139" t="s">
        <v>404</v>
      </c>
    </row>
    <row r="1283" spans="2:11" hidden="1" x14ac:dyDescent="0.25">
      <c r="B1283" s="129">
        <v>1273</v>
      </c>
      <c r="C1283" s="129" t="s">
        <v>2941</v>
      </c>
      <c r="D1283" s="137" t="s">
        <v>3159</v>
      </c>
      <c r="E1283" s="137" t="s">
        <v>377</v>
      </c>
      <c r="F1283" s="138" t="s">
        <v>3160</v>
      </c>
      <c r="G1283" s="136">
        <v>2793.06</v>
      </c>
      <c r="H1283" s="136">
        <v>908.84</v>
      </c>
      <c r="I1283" s="136">
        <v>102.05</v>
      </c>
      <c r="J1283" s="133">
        <f t="shared" si="19"/>
        <v>3803.9500000000003</v>
      </c>
      <c r="K1283" s="139" t="s">
        <v>1245</v>
      </c>
    </row>
    <row r="1284" spans="2:11" hidden="1" x14ac:dyDescent="0.25">
      <c r="B1284" s="129">
        <v>1274</v>
      </c>
      <c r="C1284" s="129" t="s">
        <v>2941</v>
      </c>
      <c r="D1284" s="137" t="s">
        <v>3161</v>
      </c>
      <c r="E1284" s="137" t="s">
        <v>377</v>
      </c>
      <c r="F1284" s="138" t="s">
        <v>3162</v>
      </c>
      <c r="G1284" s="136">
        <v>2762.84</v>
      </c>
      <c r="H1284" s="136">
        <v>925.91</v>
      </c>
      <c r="I1284" s="136">
        <v>95.76</v>
      </c>
      <c r="J1284" s="133">
        <f t="shared" si="19"/>
        <v>3784.51</v>
      </c>
      <c r="K1284" s="139" t="s">
        <v>3068</v>
      </c>
    </row>
    <row r="1285" spans="2:11" hidden="1" x14ac:dyDescent="0.25">
      <c r="B1285" s="129">
        <v>1275</v>
      </c>
      <c r="C1285" s="129" t="s">
        <v>2941</v>
      </c>
      <c r="D1285" s="137" t="s">
        <v>3163</v>
      </c>
      <c r="E1285" s="137" t="s">
        <v>377</v>
      </c>
      <c r="F1285" s="138" t="s">
        <v>3164</v>
      </c>
      <c r="G1285" s="136">
        <v>2916.08</v>
      </c>
      <c r="H1285" s="136">
        <v>776.98</v>
      </c>
      <c r="I1285" s="136">
        <v>76.33</v>
      </c>
      <c r="J1285" s="133">
        <f t="shared" si="19"/>
        <v>3769.39</v>
      </c>
      <c r="K1285" s="139" t="s">
        <v>2953</v>
      </c>
    </row>
    <row r="1286" spans="2:11" hidden="1" x14ac:dyDescent="0.25">
      <c r="B1286" s="129">
        <v>1276</v>
      </c>
      <c r="C1286" s="129" t="s">
        <v>2941</v>
      </c>
      <c r="D1286" s="137" t="s">
        <v>3165</v>
      </c>
      <c r="E1286" s="137" t="s">
        <v>377</v>
      </c>
      <c r="F1286" s="138" t="s">
        <v>3166</v>
      </c>
      <c r="G1286" s="136">
        <v>3666</v>
      </c>
      <c r="H1286" s="136">
        <v>0</v>
      </c>
      <c r="I1286" s="136">
        <v>0</v>
      </c>
      <c r="J1286" s="133">
        <f t="shared" si="19"/>
        <v>3666</v>
      </c>
      <c r="K1286" s="139" t="s">
        <v>404</v>
      </c>
    </row>
    <row r="1287" spans="2:11" hidden="1" x14ac:dyDescent="0.25">
      <c r="B1287" s="129">
        <v>1277</v>
      </c>
      <c r="C1287" s="129" t="s">
        <v>2941</v>
      </c>
      <c r="D1287" s="137" t="s">
        <v>3167</v>
      </c>
      <c r="E1287" s="137" t="s">
        <v>377</v>
      </c>
      <c r="F1287" s="138" t="s">
        <v>3168</v>
      </c>
      <c r="G1287" s="136">
        <v>3579</v>
      </c>
      <c r="H1287" s="136">
        <v>0</v>
      </c>
      <c r="I1287" s="136">
        <v>0</v>
      </c>
      <c r="J1287" s="133">
        <f t="shared" si="19"/>
        <v>3579</v>
      </c>
      <c r="K1287" s="139" t="s">
        <v>404</v>
      </c>
    </row>
    <row r="1288" spans="2:11" hidden="1" x14ac:dyDescent="0.25">
      <c r="B1288" s="129">
        <v>1278</v>
      </c>
      <c r="C1288" s="129" t="s">
        <v>2941</v>
      </c>
      <c r="D1288" s="137" t="s">
        <v>3169</v>
      </c>
      <c r="E1288" s="137" t="s">
        <v>377</v>
      </c>
      <c r="F1288" s="138" t="s">
        <v>3170</v>
      </c>
      <c r="G1288" s="136">
        <v>3342.28</v>
      </c>
      <c r="H1288" s="136">
        <v>196.29</v>
      </c>
      <c r="I1288" s="136">
        <v>34.979999999999997</v>
      </c>
      <c r="J1288" s="133">
        <f t="shared" si="19"/>
        <v>3573.55</v>
      </c>
      <c r="K1288" s="139" t="s">
        <v>2953</v>
      </c>
    </row>
    <row r="1289" spans="2:11" hidden="1" x14ac:dyDescent="0.25">
      <c r="B1289" s="129">
        <v>1279</v>
      </c>
      <c r="C1289" s="129" t="s">
        <v>2941</v>
      </c>
      <c r="D1289" s="137" t="s">
        <v>3171</v>
      </c>
      <c r="E1289" s="137" t="s">
        <v>377</v>
      </c>
      <c r="F1289" s="138" t="s">
        <v>3172</v>
      </c>
      <c r="G1289" s="136">
        <v>2669.98</v>
      </c>
      <c r="H1289" s="136">
        <v>785.52</v>
      </c>
      <c r="I1289" s="136">
        <v>107.47</v>
      </c>
      <c r="J1289" s="133">
        <f t="shared" si="19"/>
        <v>3562.97</v>
      </c>
      <c r="K1289" s="139" t="s">
        <v>2953</v>
      </c>
    </row>
    <row r="1290" spans="2:11" hidden="1" x14ac:dyDescent="0.25">
      <c r="B1290" s="129">
        <v>1280</v>
      </c>
      <c r="C1290" s="129" t="s">
        <v>2941</v>
      </c>
      <c r="D1290" s="137" t="s">
        <v>3173</v>
      </c>
      <c r="E1290" s="137" t="s">
        <v>377</v>
      </c>
      <c r="F1290" s="138" t="s">
        <v>3174</v>
      </c>
      <c r="G1290" s="136">
        <v>2841.91</v>
      </c>
      <c r="H1290" s="136">
        <v>512.27</v>
      </c>
      <c r="I1290" s="136">
        <v>98.59</v>
      </c>
      <c r="J1290" s="133">
        <f t="shared" si="19"/>
        <v>3452.77</v>
      </c>
      <c r="K1290" s="139" t="s">
        <v>3068</v>
      </c>
    </row>
    <row r="1291" spans="2:11" hidden="1" x14ac:dyDescent="0.25">
      <c r="B1291" s="129">
        <v>1281</v>
      </c>
      <c r="C1291" s="129" t="s">
        <v>2941</v>
      </c>
      <c r="D1291" s="137" t="s">
        <v>3175</v>
      </c>
      <c r="E1291" s="137" t="s">
        <v>377</v>
      </c>
      <c r="F1291" s="138" t="s">
        <v>3176</v>
      </c>
      <c r="G1291" s="136">
        <v>3038.74</v>
      </c>
      <c r="H1291" s="136">
        <v>401.88</v>
      </c>
      <c r="I1291" s="136">
        <v>0</v>
      </c>
      <c r="J1291" s="133">
        <f t="shared" si="19"/>
        <v>3440.62</v>
      </c>
      <c r="K1291" s="139" t="s">
        <v>3177</v>
      </c>
    </row>
    <row r="1292" spans="2:11" hidden="1" x14ac:dyDescent="0.25">
      <c r="B1292" s="129">
        <v>1282</v>
      </c>
      <c r="C1292" s="129" t="s">
        <v>2941</v>
      </c>
      <c r="D1292" s="137" t="s">
        <v>3178</v>
      </c>
      <c r="E1292" s="137" t="s">
        <v>377</v>
      </c>
      <c r="F1292" s="138" t="s">
        <v>3179</v>
      </c>
      <c r="G1292" s="136">
        <v>2900</v>
      </c>
      <c r="H1292" s="136">
        <v>343.92</v>
      </c>
      <c r="I1292" s="136">
        <v>166.39</v>
      </c>
      <c r="J1292" s="133">
        <f t="shared" ref="J1292:J1355" si="20">G1292+H1292+I1292</f>
        <v>3410.31</v>
      </c>
      <c r="K1292" s="139" t="s">
        <v>404</v>
      </c>
    </row>
    <row r="1293" spans="2:11" hidden="1" x14ac:dyDescent="0.25">
      <c r="B1293" s="129">
        <v>1283</v>
      </c>
      <c r="C1293" s="129" t="s">
        <v>2941</v>
      </c>
      <c r="D1293" s="137" t="s">
        <v>3180</v>
      </c>
      <c r="E1293" s="137" t="s">
        <v>377</v>
      </c>
      <c r="F1293" s="138" t="s">
        <v>3181</v>
      </c>
      <c r="G1293" s="136">
        <v>2479.31</v>
      </c>
      <c r="H1293" s="136">
        <v>680.44</v>
      </c>
      <c r="I1293" s="136">
        <v>48.63</v>
      </c>
      <c r="J1293" s="133">
        <f t="shared" si="20"/>
        <v>3208.38</v>
      </c>
      <c r="K1293" s="139" t="s">
        <v>3068</v>
      </c>
    </row>
    <row r="1294" spans="2:11" hidden="1" x14ac:dyDescent="0.25">
      <c r="B1294" s="129">
        <v>1284</v>
      </c>
      <c r="C1294" s="129" t="s">
        <v>2941</v>
      </c>
      <c r="D1294" s="137" t="s">
        <v>3182</v>
      </c>
      <c r="E1294" s="137" t="s">
        <v>377</v>
      </c>
      <c r="F1294" s="138" t="s">
        <v>3183</v>
      </c>
      <c r="G1294" s="136">
        <v>2542</v>
      </c>
      <c r="H1294" s="136">
        <v>443.73</v>
      </c>
      <c r="I1294" s="136">
        <v>129.66</v>
      </c>
      <c r="J1294" s="133">
        <f t="shared" si="20"/>
        <v>3115.39</v>
      </c>
      <c r="K1294" s="139" t="s">
        <v>404</v>
      </c>
    </row>
    <row r="1295" spans="2:11" hidden="1" x14ac:dyDescent="0.25">
      <c r="B1295" s="129">
        <v>1285</v>
      </c>
      <c r="C1295" s="129" t="s">
        <v>2941</v>
      </c>
      <c r="D1295" s="137" t="s">
        <v>3184</v>
      </c>
      <c r="E1295" s="137" t="s">
        <v>377</v>
      </c>
      <c r="F1295" s="138" t="s">
        <v>3185</v>
      </c>
      <c r="G1295" s="136">
        <v>2671</v>
      </c>
      <c r="H1295" s="136">
        <v>233.27</v>
      </c>
      <c r="I1295" s="136">
        <v>145.31</v>
      </c>
      <c r="J1295" s="133">
        <f t="shared" si="20"/>
        <v>3049.58</v>
      </c>
      <c r="K1295" s="139" t="s">
        <v>404</v>
      </c>
    </row>
    <row r="1296" spans="2:11" hidden="1" x14ac:dyDescent="0.25">
      <c r="B1296" s="129">
        <v>1286</v>
      </c>
      <c r="C1296" s="129" t="s">
        <v>2941</v>
      </c>
      <c r="D1296" s="137" t="s">
        <v>3186</v>
      </c>
      <c r="E1296" s="137" t="s">
        <v>377</v>
      </c>
      <c r="F1296" s="138" t="s">
        <v>3187</v>
      </c>
      <c r="G1296" s="136">
        <v>2530.48</v>
      </c>
      <c r="H1296" s="136">
        <v>368.42</v>
      </c>
      <c r="I1296" s="136">
        <v>100.63</v>
      </c>
      <c r="J1296" s="133">
        <f t="shared" si="20"/>
        <v>2999.53</v>
      </c>
      <c r="K1296" s="139" t="s">
        <v>404</v>
      </c>
    </row>
    <row r="1297" spans="2:11" hidden="1" x14ac:dyDescent="0.25">
      <c r="B1297" s="129">
        <v>1287</v>
      </c>
      <c r="C1297" s="129" t="s">
        <v>2941</v>
      </c>
      <c r="D1297" s="137" t="s">
        <v>3188</v>
      </c>
      <c r="E1297" s="137" t="s">
        <v>377</v>
      </c>
      <c r="F1297" s="138" t="s">
        <v>3189</v>
      </c>
      <c r="G1297" s="136">
        <v>2402.27</v>
      </c>
      <c r="H1297" s="136">
        <v>568.29999999999995</v>
      </c>
      <c r="I1297" s="136">
        <v>14.74</v>
      </c>
      <c r="J1297" s="133">
        <f t="shared" si="20"/>
        <v>2985.3099999999995</v>
      </c>
      <c r="K1297" s="139" t="s">
        <v>1245</v>
      </c>
    </row>
    <row r="1298" spans="2:11" hidden="1" x14ac:dyDescent="0.25">
      <c r="B1298" s="129">
        <v>1288</v>
      </c>
      <c r="C1298" s="129" t="s">
        <v>2941</v>
      </c>
      <c r="D1298" s="137" t="s">
        <v>3190</v>
      </c>
      <c r="E1298" s="137" t="s">
        <v>377</v>
      </c>
      <c r="F1298" s="138" t="s">
        <v>3191</v>
      </c>
      <c r="G1298" s="136">
        <v>2840</v>
      </c>
      <c r="H1298" s="136">
        <v>82.18</v>
      </c>
      <c r="I1298" s="136">
        <v>16.21</v>
      </c>
      <c r="J1298" s="133">
        <f t="shared" si="20"/>
        <v>2938.39</v>
      </c>
      <c r="K1298" s="139" t="s">
        <v>404</v>
      </c>
    </row>
    <row r="1299" spans="2:11" hidden="1" x14ac:dyDescent="0.25">
      <c r="B1299" s="129">
        <v>1289</v>
      </c>
      <c r="C1299" s="129" t="s">
        <v>2941</v>
      </c>
      <c r="D1299" s="137" t="s">
        <v>3192</v>
      </c>
      <c r="E1299" s="137" t="s">
        <v>377</v>
      </c>
      <c r="F1299" s="138" t="s">
        <v>3193</v>
      </c>
      <c r="G1299" s="136">
        <v>1962.22</v>
      </c>
      <c r="H1299" s="136">
        <v>873.08</v>
      </c>
      <c r="I1299" s="136">
        <v>76.37</v>
      </c>
      <c r="J1299" s="133">
        <f t="shared" si="20"/>
        <v>2911.67</v>
      </c>
      <c r="K1299" s="139" t="s">
        <v>404</v>
      </c>
    </row>
    <row r="1300" spans="2:11" hidden="1" x14ac:dyDescent="0.25">
      <c r="B1300" s="129">
        <v>1290</v>
      </c>
      <c r="C1300" s="129" t="s">
        <v>2941</v>
      </c>
      <c r="D1300" s="137" t="s">
        <v>3194</v>
      </c>
      <c r="E1300" s="137" t="s">
        <v>377</v>
      </c>
      <c r="F1300" s="138" t="s">
        <v>3195</v>
      </c>
      <c r="G1300" s="136">
        <v>2907.6</v>
      </c>
      <c r="H1300" s="136">
        <v>0</v>
      </c>
      <c r="I1300" s="136">
        <v>0</v>
      </c>
      <c r="J1300" s="133">
        <f t="shared" si="20"/>
        <v>2907.6</v>
      </c>
      <c r="K1300" s="139" t="s">
        <v>404</v>
      </c>
    </row>
    <row r="1301" spans="2:11" hidden="1" x14ac:dyDescent="0.25">
      <c r="B1301" s="129">
        <v>1291</v>
      </c>
      <c r="C1301" s="129" t="s">
        <v>2941</v>
      </c>
      <c r="D1301" s="137" t="s">
        <v>3196</v>
      </c>
      <c r="E1301" s="137" t="s">
        <v>377</v>
      </c>
      <c r="F1301" s="138" t="s">
        <v>3197</v>
      </c>
      <c r="G1301" s="136">
        <v>2134</v>
      </c>
      <c r="H1301" s="136">
        <v>643.54999999999995</v>
      </c>
      <c r="I1301" s="136">
        <v>127.66</v>
      </c>
      <c r="J1301" s="133">
        <f t="shared" si="20"/>
        <v>2905.21</v>
      </c>
      <c r="K1301" s="139" t="s">
        <v>404</v>
      </c>
    </row>
    <row r="1302" spans="2:11" hidden="1" x14ac:dyDescent="0.25">
      <c r="B1302" s="129">
        <v>1292</v>
      </c>
      <c r="C1302" s="129" t="s">
        <v>2941</v>
      </c>
      <c r="D1302" s="137" t="s">
        <v>3198</v>
      </c>
      <c r="E1302" s="137" t="s">
        <v>377</v>
      </c>
      <c r="F1302" s="138" t="s">
        <v>3199</v>
      </c>
      <c r="G1302" s="136">
        <v>2313.92</v>
      </c>
      <c r="H1302" s="136">
        <v>553.74</v>
      </c>
      <c r="I1302" s="136">
        <v>35.86</v>
      </c>
      <c r="J1302" s="133">
        <f t="shared" si="20"/>
        <v>2903.52</v>
      </c>
      <c r="K1302" s="139" t="s">
        <v>3068</v>
      </c>
    </row>
    <row r="1303" spans="2:11" hidden="1" x14ac:dyDescent="0.25">
      <c r="B1303" s="129">
        <v>1293</v>
      </c>
      <c r="C1303" s="129" t="s">
        <v>2941</v>
      </c>
      <c r="D1303" s="137" t="s">
        <v>3200</v>
      </c>
      <c r="E1303" s="137" t="s">
        <v>377</v>
      </c>
      <c r="F1303" s="138" t="s">
        <v>3201</v>
      </c>
      <c r="G1303" s="136">
        <v>2902.16</v>
      </c>
      <c r="H1303" s="136">
        <v>0</v>
      </c>
      <c r="I1303" s="136">
        <v>0</v>
      </c>
      <c r="J1303" s="133">
        <f t="shared" si="20"/>
        <v>2902.16</v>
      </c>
      <c r="K1303" s="139" t="s">
        <v>404</v>
      </c>
    </row>
    <row r="1304" spans="2:11" hidden="1" x14ac:dyDescent="0.25">
      <c r="B1304" s="129">
        <v>1294</v>
      </c>
      <c r="C1304" s="129" t="s">
        <v>2941</v>
      </c>
      <c r="D1304" s="137" t="s">
        <v>3202</v>
      </c>
      <c r="E1304" s="137" t="s">
        <v>377</v>
      </c>
      <c r="F1304" s="138" t="s">
        <v>3203</v>
      </c>
      <c r="G1304" s="136">
        <v>2246.15</v>
      </c>
      <c r="H1304" s="136">
        <v>623.12</v>
      </c>
      <c r="I1304" s="136">
        <v>12.96</v>
      </c>
      <c r="J1304" s="133">
        <f t="shared" si="20"/>
        <v>2882.23</v>
      </c>
      <c r="K1304" s="139" t="s">
        <v>1245</v>
      </c>
    </row>
    <row r="1305" spans="2:11" hidden="1" x14ac:dyDescent="0.25">
      <c r="B1305" s="129">
        <v>1295</v>
      </c>
      <c r="C1305" s="129" t="s">
        <v>2941</v>
      </c>
      <c r="D1305" s="137" t="s">
        <v>3204</v>
      </c>
      <c r="E1305" s="137" t="s">
        <v>377</v>
      </c>
      <c r="F1305" s="138" t="s">
        <v>3205</v>
      </c>
      <c r="G1305" s="136">
        <v>2432</v>
      </c>
      <c r="H1305" s="136">
        <v>375.25</v>
      </c>
      <c r="I1305" s="136">
        <v>29.25</v>
      </c>
      <c r="J1305" s="133">
        <f t="shared" si="20"/>
        <v>2836.5</v>
      </c>
      <c r="K1305" s="139" t="s">
        <v>404</v>
      </c>
    </row>
    <row r="1306" spans="2:11" hidden="1" x14ac:dyDescent="0.25">
      <c r="B1306" s="129">
        <v>1296</v>
      </c>
      <c r="C1306" s="129" t="s">
        <v>2941</v>
      </c>
      <c r="D1306" s="137" t="s">
        <v>3206</v>
      </c>
      <c r="E1306" s="137" t="s">
        <v>377</v>
      </c>
      <c r="F1306" s="138" t="s">
        <v>3207</v>
      </c>
      <c r="G1306" s="136">
        <v>1927.4</v>
      </c>
      <c r="H1306" s="136">
        <v>710.77</v>
      </c>
      <c r="I1306" s="136">
        <v>99.08</v>
      </c>
      <c r="J1306" s="133">
        <f t="shared" si="20"/>
        <v>2737.25</v>
      </c>
      <c r="K1306" s="139" t="s">
        <v>404</v>
      </c>
    </row>
    <row r="1307" spans="2:11" hidden="1" x14ac:dyDescent="0.25">
      <c r="B1307" s="129">
        <v>1297</v>
      </c>
      <c r="C1307" s="129" t="s">
        <v>2941</v>
      </c>
      <c r="D1307" s="137" t="s">
        <v>3208</v>
      </c>
      <c r="E1307" s="137" t="s">
        <v>377</v>
      </c>
      <c r="F1307" s="138" t="s">
        <v>3209</v>
      </c>
      <c r="G1307" s="136">
        <v>2275.66</v>
      </c>
      <c r="H1307" s="136">
        <v>401.84</v>
      </c>
      <c r="I1307" s="136">
        <v>54.47</v>
      </c>
      <c r="J1307" s="133">
        <f t="shared" si="20"/>
        <v>2731.97</v>
      </c>
      <c r="K1307" s="139" t="s">
        <v>3210</v>
      </c>
    </row>
    <row r="1308" spans="2:11" hidden="1" x14ac:dyDescent="0.25">
      <c r="B1308" s="129">
        <v>1298</v>
      </c>
      <c r="C1308" s="129" t="s">
        <v>2941</v>
      </c>
      <c r="D1308" s="137" t="s">
        <v>3211</v>
      </c>
      <c r="E1308" s="137" t="s">
        <v>377</v>
      </c>
      <c r="F1308" s="138" t="s">
        <v>3212</v>
      </c>
      <c r="G1308" s="136">
        <v>2033.55</v>
      </c>
      <c r="H1308" s="136">
        <v>620.91999999999996</v>
      </c>
      <c r="I1308" s="136">
        <v>57.13</v>
      </c>
      <c r="J1308" s="133">
        <f t="shared" si="20"/>
        <v>2711.6</v>
      </c>
      <c r="K1308" s="139" t="s">
        <v>3068</v>
      </c>
    </row>
    <row r="1309" spans="2:11" hidden="1" x14ac:dyDescent="0.25">
      <c r="B1309" s="129">
        <v>1299</v>
      </c>
      <c r="C1309" s="129" t="s">
        <v>2941</v>
      </c>
      <c r="D1309" s="137" t="s">
        <v>3213</v>
      </c>
      <c r="E1309" s="137" t="s">
        <v>377</v>
      </c>
      <c r="F1309" s="138" t="s">
        <v>3214</v>
      </c>
      <c r="G1309" s="136">
        <v>2572</v>
      </c>
      <c r="H1309" s="136">
        <v>0</v>
      </c>
      <c r="I1309" s="136">
        <v>0</v>
      </c>
      <c r="J1309" s="133">
        <f t="shared" si="20"/>
        <v>2572</v>
      </c>
      <c r="K1309" s="139" t="s">
        <v>404</v>
      </c>
    </row>
    <row r="1310" spans="2:11" hidden="1" x14ac:dyDescent="0.25">
      <c r="B1310" s="129">
        <v>1300</v>
      </c>
      <c r="C1310" s="129" t="s">
        <v>2941</v>
      </c>
      <c r="D1310" s="137" t="s">
        <v>3215</v>
      </c>
      <c r="E1310" s="137" t="s">
        <v>377</v>
      </c>
      <c r="F1310" s="138" t="s">
        <v>3216</v>
      </c>
      <c r="G1310" s="136">
        <v>1922.78</v>
      </c>
      <c r="H1310" s="136">
        <v>584.05999999999995</v>
      </c>
      <c r="I1310" s="136">
        <v>48.71</v>
      </c>
      <c r="J1310" s="133">
        <f t="shared" si="20"/>
        <v>2555.5500000000002</v>
      </c>
      <c r="K1310" s="139" t="s">
        <v>3068</v>
      </c>
    </row>
    <row r="1311" spans="2:11" hidden="1" x14ac:dyDescent="0.25">
      <c r="B1311" s="129">
        <v>1301</v>
      </c>
      <c r="C1311" s="129" t="s">
        <v>2941</v>
      </c>
      <c r="D1311" s="137" t="s">
        <v>3217</v>
      </c>
      <c r="E1311" s="137" t="s">
        <v>377</v>
      </c>
      <c r="F1311" s="138" t="s">
        <v>3203</v>
      </c>
      <c r="G1311" s="136">
        <v>2071.58</v>
      </c>
      <c r="H1311" s="136">
        <v>468.64</v>
      </c>
      <c r="I1311" s="136">
        <v>0.84</v>
      </c>
      <c r="J1311" s="133">
        <f t="shared" si="20"/>
        <v>2541.06</v>
      </c>
      <c r="K1311" s="139" t="s">
        <v>1245</v>
      </c>
    </row>
    <row r="1312" spans="2:11" hidden="1" x14ac:dyDescent="0.25">
      <c r="B1312" s="129">
        <v>1302</v>
      </c>
      <c r="C1312" s="129" t="s">
        <v>2941</v>
      </c>
      <c r="D1312" s="137" t="s">
        <v>3218</v>
      </c>
      <c r="E1312" s="137" t="s">
        <v>377</v>
      </c>
      <c r="F1312" s="138" t="s">
        <v>3219</v>
      </c>
      <c r="G1312" s="136">
        <v>2528</v>
      </c>
      <c r="H1312" s="136">
        <v>0</v>
      </c>
      <c r="I1312" s="136">
        <v>0</v>
      </c>
      <c r="J1312" s="133">
        <f t="shared" si="20"/>
        <v>2528</v>
      </c>
      <c r="K1312" s="139" t="s">
        <v>404</v>
      </c>
    </row>
    <row r="1313" spans="2:11" hidden="1" x14ac:dyDescent="0.25">
      <c r="B1313" s="129">
        <v>1303</v>
      </c>
      <c r="C1313" s="129" t="s">
        <v>2941</v>
      </c>
      <c r="D1313" s="137" t="s">
        <v>3220</v>
      </c>
      <c r="E1313" s="137" t="s">
        <v>377</v>
      </c>
      <c r="F1313" s="138" t="s">
        <v>3221</v>
      </c>
      <c r="G1313" s="136">
        <v>2526</v>
      </c>
      <c r="H1313" s="136">
        <v>0</v>
      </c>
      <c r="I1313" s="136">
        <v>0</v>
      </c>
      <c r="J1313" s="133">
        <f t="shared" si="20"/>
        <v>2526</v>
      </c>
      <c r="K1313" s="139" t="s">
        <v>404</v>
      </c>
    </row>
    <row r="1314" spans="2:11" hidden="1" x14ac:dyDescent="0.25">
      <c r="B1314" s="129">
        <v>1304</v>
      </c>
      <c r="C1314" s="129" t="s">
        <v>2941</v>
      </c>
      <c r="D1314" s="137" t="s">
        <v>3222</v>
      </c>
      <c r="E1314" s="137" t="s">
        <v>377</v>
      </c>
      <c r="F1314" s="138" t="s">
        <v>3223</v>
      </c>
      <c r="G1314" s="136">
        <v>2526</v>
      </c>
      <c r="H1314" s="136">
        <v>0</v>
      </c>
      <c r="I1314" s="136">
        <v>0</v>
      </c>
      <c r="J1314" s="133">
        <f t="shared" si="20"/>
        <v>2526</v>
      </c>
      <c r="K1314" s="139" t="s">
        <v>404</v>
      </c>
    </row>
    <row r="1315" spans="2:11" hidden="1" x14ac:dyDescent="0.25">
      <c r="B1315" s="129">
        <v>1305</v>
      </c>
      <c r="C1315" s="129" t="s">
        <v>2941</v>
      </c>
      <c r="D1315" s="130" t="s">
        <v>3224</v>
      </c>
      <c r="E1315" s="130" t="s">
        <v>377</v>
      </c>
      <c r="F1315" s="131" t="s">
        <v>3225</v>
      </c>
      <c r="G1315" s="132">
        <v>1885.17</v>
      </c>
      <c r="H1315" s="133">
        <v>522.72</v>
      </c>
      <c r="I1315" s="133">
        <v>25.73</v>
      </c>
      <c r="J1315" s="133">
        <f t="shared" si="20"/>
        <v>2433.6200000000003</v>
      </c>
      <c r="K1315" s="134" t="s">
        <v>1251</v>
      </c>
    </row>
    <row r="1316" spans="2:11" hidden="1" x14ac:dyDescent="0.25">
      <c r="B1316" s="129">
        <v>1306</v>
      </c>
      <c r="C1316" s="129" t="s">
        <v>2941</v>
      </c>
      <c r="D1316" s="130" t="s">
        <v>3226</v>
      </c>
      <c r="E1316" s="130" t="s">
        <v>377</v>
      </c>
      <c r="F1316" s="131" t="s">
        <v>3227</v>
      </c>
      <c r="G1316" s="132">
        <v>2372</v>
      </c>
      <c r="H1316" s="133">
        <v>0</v>
      </c>
      <c r="I1316" s="133">
        <v>0</v>
      </c>
      <c r="J1316" s="133">
        <f t="shared" si="20"/>
        <v>2372</v>
      </c>
      <c r="K1316" s="134" t="s">
        <v>404</v>
      </c>
    </row>
    <row r="1317" spans="2:11" hidden="1" x14ac:dyDescent="0.25">
      <c r="B1317" s="129">
        <v>1307</v>
      </c>
      <c r="C1317" s="129" t="s">
        <v>2941</v>
      </c>
      <c r="D1317" s="130" t="s">
        <v>3228</v>
      </c>
      <c r="E1317" s="130" t="s">
        <v>377</v>
      </c>
      <c r="F1317" s="131" t="s">
        <v>3229</v>
      </c>
      <c r="G1317" s="132">
        <v>1900.47</v>
      </c>
      <c r="H1317" s="133">
        <v>455.54</v>
      </c>
      <c r="I1317" s="133">
        <v>6.25</v>
      </c>
      <c r="J1317" s="133">
        <f t="shared" si="20"/>
        <v>2362.2600000000002</v>
      </c>
      <c r="K1317" s="134" t="s">
        <v>407</v>
      </c>
    </row>
    <row r="1318" spans="2:11" hidden="1" x14ac:dyDescent="0.25">
      <c r="B1318" s="129">
        <v>1308</v>
      </c>
      <c r="C1318" s="129" t="s">
        <v>2941</v>
      </c>
      <c r="D1318" s="130" t="s">
        <v>3230</v>
      </c>
      <c r="E1318" s="130" t="s">
        <v>377</v>
      </c>
      <c r="F1318" s="131" t="s">
        <v>3231</v>
      </c>
      <c r="G1318" s="132">
        <v>1957.56</v>
      </c>
      <c r="H1318" s="133">
        <v>392.03</v>
      </c>
      <c r="I1318" s="133">
        <v>4.1399999999999997</v>
      </c>
      <c r="J1318" s="133">
        <f t="shared" si="20"/>
        <v>2353.73</v>
      </c>
      <c r="K1318" s="134" t="s">
        <v>407</v>
      </c>
    </row>
    <row r="1319" spans="2:11" hidden="1" x14ac:dyDescent="0.25">
      <c r="B1319" s="129">
        <v>1309</v>
      </c>
      <c r="C1319" s="129" t="s">
        <v>2941</v>
      </c>
      <c r="D1319" s="130" t="s">
        <v>3232</v>
      </c>
      <c r="E1319" s="130" t="s">
        <v>377</v>
      </c>
      <c r="F1319" s="131" t="s">
        <v>3233</v>
      </c>
      <c r="G1319" s="132">
        <v>2312</v>
      </c>
      <c r="H1319" s="133">
        <v>23.12</v>
      </c>
      <c r="I1319" s="133">
        <v>1.1599999999999999</v>
      </c>
      <c r="J1319" s="133">
        <f t="shared" si="20"/>
        <v>2336.2799999999997</v>
      </c>
      <c r="K1319" s="134" t="s">
        <v>404</v>
      </c>
    </row>
    <row r="1320" spans="2:11" hidden="1" x14ac:dyDescent="0.25">
      <c r="B1320" s="129">
        <v>1310</v>
      </c>
      <c r="C1320" s="129" t="s">
        <v>2941</v>
      </c>
      <c r="D1320" s="130" t="s">
        <v>3234</v>
      </c>
      <c r="E1320" s="130" t="s">
        <v>377</v>
      </c>
      <c r="F1320" s="131" t="s">
        <v>3235</v>
      </c>
      <c r="G1320" s="132">
        <v>2302</v>
      </c>
      <c r="H1320" s="133">
        <v>0</v>
      </c>
      <c r="I1320" s="133">
        <v>0</v>
      </c>
      <c r="J1320" s="133">
        <f t="shared" si="20"/>
        <v>2302</v>
      </c>
      <c r="K1320" s="134" t="s">
        <v>404</v>
      </c>
    </row>
    <row r="1321" spans="2:11" hidden="1" x14ac:dyDescent="0.25">
      <c r="B1321" s="129">
        <v>1311</v>
      </c>
      <c r="C1321" s="129" t="s">
        <v>2941</v>
      </c>
      <c r="D1321" s="130" t="s">
        <v>3236</v>
      </c>
      <c r="E1321" s="130" t="s">
        <v>377</v>
      </c>
      <c r="F1321" s="131" t="s">
        <v>3237</v>
      </c>
      <c r="G1321" s="132">
        <v>1842</v>
      </c>
      <c r="H1321" s="133">
        <v>56</v>
      </c>
      <c r="I1321" s="133">
        <v>399</v>
      </c>
      <c r="J1321" s="133">
        <f t="shared" si="20"/>
        <v>2297</v>
      </c>
      <c r="K1321" s="134" t="s">
        <v>404</v>
      </c>
    </row>
    <row r="1322" spans="2:11" hidden="1" x14ac:dyDescent="0.25">
      <c r="B1322" s="129">
        <v>1312</v>
      </c>
      <c r="C1322" s="129" t="s">
        <v>2941</v>
      </c>
      <c r="D1322" s="130" t="s">
        <v>3238</v>
      </c>
      <c r="E1322" s="130" t="s">
        <v>377</v>
      </c>
      <c r="F1322" s="131" t="s">
        <v>3239</v>
      </c>
      <c r="G1322" s="132">
        <v>2283</v>
      </c>
      <c r="H1322" s="133">
        <v>0</v>
      </c>
      <c r="I1322" s="133">
        <v>0</v>
      </c>
      <c r="J1322" s="133">
        <f t="shared" si="20"/>
        <v>2283</v>
      </c>
      <c r="K1322" s="134" t="s">
        <v>404</v>
      </c>
    </row>
    <row r="1323" spans="2:11" hidden="1" x14ac:dyDescent="0.25">
      <c r="B1323" s="129">
        <v>1313</v>
      </c>
      <c r="C1323" s="129" t="s">
        <v>2941</v>
      </c>
      <c r="D1323" s="130" t="s">
        <v>3240</v>
      </c>
      <c r="E1323" s="130" t="s">
        <v>377</v>
      </c>
      <c r="F1323" s="131" t="s">
        <v>3241</v>
      </c>
      <c r="G1323" s="132">
        <v>2264</v>
      </c>
      <c r="H1323" s="133">
        <v>0</v>
      </c>
      <c r="I1323" s="133">
        <v>0</v>
      </c>
      <c r="J1323" s="133">
        <f t="shared" si="20"/>
        <v>2264</v>
      </c>
      <c r="K1323" s="134" t="s">
        <v>404</v>
      </c>
    </row>
    <row r="1324" spans="2:11" hidden="1" x14ac:dyDescent="0.25">
      <c r="B1324" s="129">
        <v>1314</v>
      </c>
      <c r="C1324" s="129" t="s">
        <v>2941</v>
      </c>
      <c r="D1324" s="130" t="s">
        <v>3242</v>
      </c>
      <c r="E1324" s="130" t="s">
        <v>377</v>
      </c>
      <c r="F1324" s="131" t="s">
        <v>3243</v>
      </c>
      <c r="G1324" s="132">
        <v>1904.5</v>
      </c>
      <c r="H1324" s="133">
        <v>252.09</v>
      </c>
      <c r="I1324" s="133">
        <v>82.61</v>
      </c>
      <c r="J1324" s="133">
        <f t="shared" si="20"/>
        <v>2239.2000000000003</v>
      </c>
      <c r="K1324" s="134" t="s">
        <v>404</v>
      </c>
    </row>
    <row r="1325" spans="2:11" hidden="1" x14ac:dyDescent="0.25">
      <c r="B1325" s="129">
        <v>1315</v>
      </c>
      <c r="C1325" s="129" t="s">
        <v>2941</v>
      </c>
      <c r="D1325" s="130" t="s">
        <v>3244</v>
      </c>
      <c r="E1325" s="130" t="s">
        <v>377</v>
      </c>
      <c r="F1325" s="131" t="s">
        <v>3245</v>
      </c>
      <c r="G1325" s="132">
        <v>2204</v>
      </c>
      <c r="H1325" s="133">
        <v>0</v>
      </c>
      <c r="I1325" s="133">
        <v>0</v>
      </c>
      <c r="J1325" s="133">
        <f t="shared" si="20"/>
        <v>2204</v>
      </c>
      <c r="K1325" s="134" t="s">
        <v>404</v>
      </c>
    </row>
    <row r="1326" spans="2:11" hidden="1" x14ac:dyDescent="0.25">
      <c r="B1326" s="129">
        <v>1316</v>
      </c>
      <c r="C1326" s="129" t="s">
        <v>2941</v>
      </c>
      <c r="D1326" s="130" t="s">
        <v>3246</v>
      </c>
      <c r="E1326" s="130" t="s">
        <v>377</v>
      </c>
      <c r="F1326" s="131" t="s">
        <v>3247</v>
      </c>
      <c r="G1326" s="132">
        <v>2202.89</v>
      </c>
      <c r="H1326" s="133">
        <v>0</v>
      </c>
      <c r="I1326" s="133">
        <v>0</v>
      </c>
      <c r="J1326" s="133">
        <f t="shared" si="20"/>
        <v>2202.89</v>
      </c>
      <c r="K1326" s="134" t="s">
        <v>404</v>
      </c>
    </row>
    <row r="1327" spans="2:11" hidden="1" x14ac:dyDescent="0.25">
      <c r="B1327" s="129">
        <v>1317</v>
      </c>
      <c r="C1327" s="129" t="s">
        <v>2941</v>
      </c>
      <c r="D1327" s="130" t="s">
        <v>3248</v>
      </c>
      <c r="E1327" s="130" t="s">
        <v>377</v>
      </c>
      <c r="F1327" s="131" t="s">
        <v>3249</v>
      </c>
      <c r="G1327" s="132">
        <v>1822.27</v>
      </c>
      <c r="H1327" s="133">
        <v>259.76</v>
      </c>
      <c r="I1327" s="133">
        <v>92.93</v>
      </c>
      <c r="J1327" s="133">
        <f t="shared" si="20"/>
        <v>2174.9599999999996</v>
      </c>
      <c r="K1327" s="134" t="s">
        <v>404</v>
      </c>
    </row>
    <row r="1328" spans="2:11" hidden="1" x14ac:dyDescent="0.25">
      <c r="B1328" s="129">
        <v>1318</v>
      </c>
      <c r="C1328" s="129" t="s">
        <v>2941</v>
      </c>
      <c r="D1328" s="130" t="s">
        <v>3250</v>
      </c>
      <c r="E1328" s="130" t="s">
        <v>377</v>
      </c>
      <c r="F1328" s="131" t="s">
        <v>3251</v>
      </c>
      <c r="G1328" s="132">
        <v>1674.95</v>
      </c>
      <c r="H1328" s="133">
        <v>400.57</v>
      </c>
      <c r="I1328" s="133">
        <v>10.210000000000001</v>
      </c>
      <c r="J1328" s="133">
        <f t="shared" si="20"/>
        <v>2085.73</v>
      </c>
      <c r="K1328" s="134" t="s">
        <v>1245</v>
      </c>
    </row>
    <row r="1329" spans="2:11" hidden="1" x14ac:dyDescent="0.25">
      <c r="B1329" s="129">
        <v>1319</v>
      </c>
      <c r="C1329" s="129" t="s">
        <v>2941</v>
      </c>
      <c r="D1329" s="130" t="s">
        <v>3252</v>
      </c>
      <c r="E1329" s="130" t="s">
        <v>377</v>
      </c>
      <c r="F1329" s="131" t="s">
        <v>3253</v>
      </c>
      <c r="G1329" s="132">
        <v>2074</v>
      </c>
      <c r="H1329" s="133">
        <v>0</v>
      </c>
      <c r="I1329" s="133">
        <v>0</v>
      </c>
      <c r="J1329" s="133">
        <f t="shared" si="20"/>
        <v>2074</v>
      </c>
      <c r="K1329" s="134" t="s">
        <v>404</v>
      </c>
    </row>
    <row r="1330" spans="2:11" hidden="1" x14ac:dyDescent="0.25">
      <c r="B1330" s="129">
        <v>1320</v>
      </c>
      <c r="C1330" s="129" t="s">
        <v>2941</v>
      </c>
      <c r="D1330" s="130" t="s">
        <v>3254</v>
      </c>
      <c r="E1330" s="130" t="s">
        <v>377</v>
      </c>
      <c r="F1330" s="131" t="s">
        <v>3255</v>
      </c>
      <c r="G1330" s="132">
        <v>2056.7399999999998</v>
      </c>
      <c r="H1330" s="133">
        <v>0</v>
      </c>
      <c r="I1330" s="133">
        <v>0</v>
      </c>
      <c r="J1330" s="133">
        <f t="shared" si="20"/>
        <v>2056.7399999999998</v>
      </c>
      <c r="K1330" s="134" t="s">
        <v>2960</v>
      </c>
    </row>
    <row r="1331" spans="2:11" hidden="1" x14ac:dyDescent="0.25">
      <c r="B1331" s="129">
        <v>1321</v>
      </c>
      <c r="C1331" s="129" t="s">
        <v>2941</v>
      </c>
      <c r="D1331" s="130" t="s">
        <v>3256</v>
      </c>
      <c r="E1331" s="130" t="s">
        <v>377</v>
      </c>
      <c r="F1331" s="131" t="s">
        <v>3257</v>
      </c>
      <c r="G1331" s="132">
        <v>2042</v>
      </c>
      <c r="H1331" s="133">
        <v>0</v>
      </c>
      <c r="I1331" s="133">
        <v>0</v>
      </c>
      <c r="J1331" s="133">
        <f t="shared" si="20"/>
        <v>2042</v>
      </c>
      <c r="K1331" s="134" t="s">
        <v>404</v>
      </c>
    </row>
    <row r="1332" spans="2:11" hidden="1" x14ac:dyDescent="0.25">
      <c r="B1332" s="129">
        <v>1322</v>
      </c>
      <c r="C1332" s="129" t="s">
        <v>2941</v>
      </c>
      <c r="D1332" s="130" t="s">
        <v>3258</v>
      </c>
      <c r="E1332" s="130" t="s">
        <v>377</v>
      </c>
      <c r="F1332" s="131" t="s">
        <v>3259</v>
      </c>
      <c r="G1332" s="132">
        <v>1484.32</v>
      </c>
      <c r="H1332" s="133">
        <v>487.65</v>
      </c>
      <c r="I1332" s="133">
        <v>39.950000000000003</v>
      </c>
      <c r="J1332" s="133">
        <f t="shared" si="20"/>
        <v>2011.9199999999998</v>
      </c>
      <c r="K1332" s="134" t="s">
        <v>3260</v>
      </c>
    </row>
    <row r="1333" spans="2:11" hidden="1" x14ac:dyDescent="0.25">
      <c r="B1333" s="129">
        <v>1323</v>
      </c>
      <c r="C1333" s="129" t="s">
        <v>2941</v>
      </c>
      <c r="D1333" s="130" t="s">
        <v>3261</v>
      </c>
      <c r="E1333" s="130" t="s">
        <v>377</v>
      </c>
      <c r="F1333" s="131" t="s">
        <v>3262</v>
      </c>
      <c r="G1333" s="132">
        <v>1579.62</v>
      </c>
      <c r="H1333" s="133">
        <v>315.26</v>
      </c>
      <c r="I1333" s="133">
        <v>6.36</v>
      </c>
      <c r="J1333" s="133">
        <f t="shared" si="20"/>
        <v>1901.2399999999998</v>
      </c>
      <c r="K1333" s="134" t="s">
        <v>3263</v>
      </c>
    </row>
    <row r="1334" spans="2:11" hidden="1" x14ac:dyDescent="0.25">
      <c r="B1334" s="129">
        <v>1324</v>
      </c>
      <c r="C1334" s="129" t="s">
        <v>2941</v>
      </c>
      <c r="D1334" s="130" t="s">
        <v>3264</v>
      </c>
      <c r="E1334" s="130" t="s">
        <v>377</v>
      </c>
      <c r="F1334" s="131" t="s">
        <v>3265</v>
      </c>
      <c r="G1334" s="132">
        <v>1516.55</v>
      </c>
      <c r="H1334" s="133">
        <v>295.39</v>
      </c>
      <c r="I1334" s="133">
        <v>68.569999999999993</v>
      </c>
      <c r="J1334" s="133">
        <f t="shared" si="20"/>
        <v>1880.51</v>
      </c>
      <c r="K1334" s="134" t="s">
        <v>404</v>
      </c>
    </row>
    <row r="1335" spans="2:11" hidden="1" x14ac:dyDescent="0.25">
      <c r="B1335" s="129">
        <v>1325</v>
      </c>
      <c r="C1335" s="129" t="s">
        <v>2941</v>
      </c>
      <c r="D1335" s="130" t="s">
        <v>3266</v>
      </c>
      <c r="E1335" s="130" t="s">
        <v>377</v>
      </c>
      <c r="F1335" s="131" t="s">
        <v>3267</v>
      </c>
      <c r="G1335" s="132">
        <v>1533</v>
      </c>
      <c r="H1335" s="133">
        <v>298.54000000000002</v>
      </c>
      <c r="I1335" s="133">
        <v>7.85</v>
      </c>
      <c r="J1335" s="133">
        <f t="shared" si="20"/>
        <v>1839.3899999999999</v>
      </c>
      <c r="K1335" s="134" t="s">
        <v>404</v>
      </c>
    </row>
    <row r="1336" spans="2:11" hidden="1" x14ac:dyDescent="0.25">
      <c r="B1336" s="129">
        <v>1326</v>
      </c>
      <c r="C1336" s="129" t="s">
        <v>2941</v>
      </c>
      <c r="D1336" s="130" t="s">
        <v>3268</v>
      </c>
      <c r="E1336" s="130" t="s">
        <v>377</v>
      </c>
      <c r="F1336" s="131" t="s">
        <v>3269</v>
      </c>
      <c r="G1336" s="132">
        <v>1549.09</v>
      </c>
      <c r="H1336" s="133">
        <v>165.47</v>
      </c>
      <c r="I1336" s="133">
        <v>56.52</v>
      </c>
      <c r="J1336" s="133">
        <f t="shared" si="20"/>
        <v>1771.08</v>
      </c>
      <c r="K1336" s="134" t="s">
        <v>1245</v>
      </c>
    </row>
    <row r="1337" spans="2:11" hidden="1" x14ac:dyDescent="0.25">
      <c r="B1337" s="129">
        <v>1327</v>
      </c>
      <c r="C1337" s="129" t="s">
        <v>2941</v>
      </c>
      <c r="D1337" s="130" t="s">
        <v>3270</v>
      </c>
      <c r="E1337" s="130" t="s">
        <v>377</v>
      </c>
      <c r="F1337" s="131" t="s">
        <v>3271</v>
      </c>
      <c r="G1337" s="132">
        <v>1368.65</v>
      </c>
      <c r="H1337" s="133">
        <v>332.09</v>
      </c>
      <c r="I1337" s="133">
        <v>45.17</v>
      </c>
      <c r="J1337" s="133">
        <f t="shared" si="20"/>
        <v>1745.91</v>
      </c>
      <c r="K1337" s="134" t="s">
        <v>3260</v>
      </c>
    </row>
    <row r="1338" spans="2:11" hidden="1" x14ac:dyDescent="0.25">
      <c r="B1338" s="129">
        <v>1328</v>
      </c>
      <c r="C1338" s="129" t="s">
        <v>2941</v>
      </c>
      <c r="D1338" s="130" t="s">
        <v>3272</v>
      </c>
      <c r="E1338" s="130" t="s">
        <v>377</v>
      </c>
      <c r="F1338" s="131" t="s">
        <v>3273</v>
      </c>
      <c r="G1338" s="132">
        <v>1591</v>
      </c>
      <c r="H1338" s="133">
        <v>0</v>
      </c>
      <c r="I1338" s="133">
        <v>0</v>
      </c>
      <c r="J1338" s="133">
        <f t="shared" si="20"/>
        <v>1591</v>
      </c>
      <c r="K1338" s="134" t="s">
        <v>404</v>
      </c>
    </row>
    <row r="1339" spans="2:11" hidden="1" x14ac:dyDescent="0.25">
      <c r="B1339" s="129">
        <v>1329</v>
      </c>
      <c r="C1339" s="129" t="s">
        <v>2941</v>
      </c>
      <c r="D1339" s="130" t="s">
        <v>3274</v>
      </c>
      <c r="E1339" s="130" t="s">
        <v>377</v>
      </c>
      <c r="F1339" s="131" t="s">
        <v>3275</v>
      </c>
      <c r="G1339" s="132">
        <v>1349.62</v>
      </c>
      <c r="H1339" s="133">
        <v>158.66999999999999</v>
      </c>
      <c r="I1339" s="133">
        <v>23.89</v>
      </c>
      <c r="J1339" s="133">
        <f t="shared" si="20"/>
        <v>1532.18</v>
      </c>
      <c r="K1339" s="134" t="s">
        <v>2953</v>
      </c>
    </row>
    <row r="1340" spans="2:11" hidden="1" x14ac:dyDescent="0.25">
      <c r="B1340" s="129">
        <v>1330</v>
      </c>
      <c r="C1340" s="129" t="s">
        <v>2941</v>
      </c>
      <c r="D1340" s="130" t="s">
        <v>3276</v>
      </c>
      <c r="E1340" s="130" t="s">
        <v>377</v>
      </c>
      <c r="F1340" s="131" t="s">
        <v>3277</v>
      </c>
      <c r="G1340" s="132">
        <v>1466</v>
      </c>
      <c r="H1340" s="133">
        <v>3.36</v>
      </c>
      <c r="I1340" s="133">
        <v>0</v>
      </c>
      <c r="J1340" s="133">
        <f t="shared" si="20"/>
        <v>1469.36</v>
      </c>
      <c r="K1340" s="134" t="s">
        <v>3278</v>
      </c>
    </row>
    <row r="1341" spans="2:11" hidden="1" x14ac:dyDescent="0.25">
      <c r="B1341" s="129">
        <v>1331</v>
      </c>
      <c r="C1341" s="129" t="s">
        <v>2941</v>
      </c>
      <c r="D1341" s="130" t="s">
        <v>3279</v>
      </c>
      <c r="E1341" s="130" t="s">
        <v>377</v>
      </c>
      <c r="F1341" s="131" t="s">
        <v>3280</v>
      </c>
      <c r="G1341" s="132">
        <v>1357.52</v>
      </c>
      <c r="H1341" s="133">
        <v>0</v>
      </c>
      <c r="I1341" s="133">
        <v>0</v>
      </c>
      <c r="J1341" s="133">
        <f t="shared" si="20"/>
        <v>1357.52</v>
      </c>
      <c r="K1341" s="134" t="s">
        <v>404</v>
      </c>
    </row>
    <row r="1342" spans="2:11" hidden="1" x14ac:dyDescent="0.25">
      <c r="B1342" s="129">
        <v>1332</v>
      </c>
      <c r="C1342" s="129" t="s">
        <v>2941</v>
      </c>
      <c r="D1342" s="130" t="s">
        <v>3281</v>
      </c>
      <c r="E1342" s="130" t="s">
        <v>377</v>
      </c>
      <c r="F1342" s="131" t="s">
        <v>3282</v>
      </c>
      <c r="G1342" s="132">
        <v>1188.8</v>
      </c>
      <c r="H1342" s="133">
        <v>136.6</v>
      </c>
      <c r="I1342" s="133">
        <v>29.63</v>
      </c>
      <c r="J1342" s="133">
        <f t="shared" si="20"/>
        <v>1355.03</v>
      </c>
      <c r="K1342" s="134" t="s">
        <v>1245</v>
      </c>
    </row>
    <row r="1343" spans="2:11" hidden="1" x14ac:dyDescent="0.25">
      <c r="B1343" s="129">
        <v>1333</v>
      </c>
      <c r="C1343" s="129" t="s">
        <v>2941</v>
      </c>
      <c r="D1343" s="130" t="s">
        <v>3283</v>
      </c>
      <c r="E1343" s="130" t="s">
        <v>377</v>
      </c>
      <c r="F1343" s="131" t="s">
        <v>3284</v>
      </c>
      <c r="G1343" s="132">
        <v>970.7</v>
      </c>
      <c r="H1343" s="133">
        <v>227.93</v>
      </c>
      <c r="I1343" s="133">
        <v>6.71</v>
      </c>
      <c r="J1343" s="133">
        <f t="shared" si="20"/>
        <v>1205.3400000000001</v>
      </c>
      <c r="K1343" s="134" t="s">
        <v>404</v>
      </c>
    </row>
    <row r="1344" spans="2:11" hidden="1" x14ac:dyDescent="0.25">
      <c r="B1344" s="129">
        <v>1334</v>
      </c>
      <c r="C1344" s="129" t="s">
        <v>2941</v>
      </c>
      <c r="D1344" s="130" t="s">
        <v>3285</v>
      </c>
      <c r="E1344" s="130" t="s">
        <v>377</v>
      </c>
      <c r="F1344" s="131" t="s">
        <v>3286</v>
      </c>
      <c r="G1344" s="132">
        <v>996.09</v>
      </c>
      <c r="H1344" s="133">
        <v>136.68</v>
      </c>
      <c r="I1344" s="133">
        <v>43.83</v>
      </c>
      <c r="J1344" s="133">
        <f t="shared" si="20"/>
        <v>1176.5999999999999</v>
      </c>
      <c r="K1344" s="134" t="s">
        <v>3287</v>
      </c>
    </row>
    <row r="1345" spans="2:11" hidden="1" x14ac:dyDescent="0.25">
      <c r="B1345" s="129">
        <v>1335</v>
      </c>
      <c r="C1345" s="129" t="s">
        <v>2941</v>
      </c>
      <c r="D1345" s="130" t="s">
        <v>3288</v>
      </c>
      <c r="E1345" s="130" t="s">
        <v>377</v>
      </c>
      <c r="F1345" s="131" t="s">
        <v>3289</v>
      </c>
      <c r="G1345" s="132">
        <v>749</v>
      </c>
      <c r="H1345" s="133">
        <v>318.27</v>
      </c>
      <c r="I1345" s="133">
        <v>44.51</v>
      </c>
      <c r="J1345" s="133">
        <f t="shared" si="20"/>
        <v>1111.78</v>
      </c>
      <c r="K1345" s="134" t="s">
        <v>404</v>
      </c>
    </row>
    <row r="1346" spans="2:11" hidden="1" x14ac:dyDescent="0.25">
      <c r="B1346" s="129">
        <v>1336</v>
      </c>
      <c r="C1346" s="129" t="s">
        <v>2941</v>
      </c>
      <c r="D1346" s="130" t="s">
        <v>3290</v>
      </c>
      <c r="E1346" s="130" t="s">
        <v>377</v>
      </c>
      <c r="F1346" s="131" t="s">
        <v>3291</v>
      </c>
      <c r="G1346" s="132">
        <v>848.26</v>
      </c>
      <c r="H1346" s="133">
        <v>244.36</v>
      </c>
      <c r="I1346" s="133">
        <v>6.68</v>
      </c>
      <c r="J1346" s="133">
        <f t="shared" si="20"/>
        <v>1099.3</v>
      </c>
      <c r="K1346" s="134" t="s">
        <v>404</v>
      </c>
    </row>
    <row r="1347" spans="2:11" hidden="1" x14ac:dyDescent="0.25">
      <c r="B1347" s="129">
        <v>1337</v>
      </c>
      <c r="C1347" s="129" t="s">
        <v>2941</v>
      </c>
      <c r="D1347" s="130" t="s">
        <v>3292</v>
      </c>
      <c r="E1347" s="130" t="s">
        <v>377</v>
      </c>
      <c r="F1347" s="131" t="s">
        <v>3293</v>
      </c>
      <c r="G1347" s="132">
        <v>1090.4000000000001</v>
      </c>
      <c r="H1347" s="133">
        <v>0</v>
      </c>
      <c r="I1347" s="133">
        <v>0</v>
      </c>
      <c r="J1347" s="133">
        <f t="shared" si="20"/>
        <v>1090.4000000000001</v>
      </c>
      <c r="K1347" s="134" t="s">
        <v>3294</v>
      </c>
    </row>
    <row r="1348" spans="2:11" hidden="1" x14ac:dyDescent="0.25">
      <c r="B1348" s="129">
        <v>1338</v>
      </c>
      <c r="C1348" s="129" t="s">
        <v>2941</v>
      </c>
      <c r="D1348" s="130" t="s">
        <v>3295</v>
      </c>
      <c r="E1348" s="130" t="s">
        <v>377</v>
      </c>
      <c r="F1348" s="131" t="s">
        <v>3296</v>
      </c>
      <c r="G1348" s="132">
        <v>917</v>
      </c>
      <c r="H1348" s="133">
        <v>170.22</v>
      </c>
      <c r="I1348" s="133">
        <v>0</v>
      </c>
      <c r="J1348" s="133">
        <f t="shared" si="20"/>
        <v>1087.22</v>
      </c>
      <c r="K1348" s="134" t="s">
        <v>404</v>
      </c>
    </row>
    <row r="1349" spans="2:11" hidden="1" x14ac:dyDescent="0.25">
      <c r="B1349" s="129">
        <v>1339</v>
      </c>
      <c r="C1349" s="129" t="s">
        <v>2941</v>
      </c>
      <c r="D1349" s="130" t="s">
        <v>3297</v>
      </c>
      <c r="E1349" s="130" t="s">
        <v>377</v>
      </c>
      <c r="F1349" s="131" t="s">
        <v>3298</v>
      </c>
      <c r="G1349" s="132">
        <v>1064</v>
      </c>
      <c r="H1349" s="133">
        <v>19.73</v>
      </c>
      <c r="I1349" s="133">
        <v>0</v>
      </c>
      <c r="J1349" s="133">
        <f t="shared" si="20"/>
        <v>1083.73</v>
      </c>
      <c r="K1349" s="134" t="s">
        <v>404</v>
      </c>
    </row>
    <row r="1350" spans="2:11" hidden="1" x14ac:dyDescent="0.25">
      <c r="B1350" s="129">
        <v>1340</v>
      </c>
      <c r="C1350" s="129" t="s">
        <v>2941</v>
      </c>
      <c r="D1350" s="130" t="s">
        <v>3299</v>
      </c>
      <c r="E1350" s="130" t="s">
        <v>377</v>
      </c>
      <c r="F1350" s="131" t="s">
        <v>3300</v>
      </c>
      <c r="G1350" s="132">
        <v>1069.05</v>
      </c>
      <c r="H1350" s="133">
        <v>0</v>
      </c>
      <c r="I1350" s="133">
        <v>0</v>
      </c>
      <c r="J1350" s="133">
        <f t="shared" si="20"/>
        <v>1069.05</v>
      </c>
      <c r="K1350" s="134" t="s">
        <v>3068</v>
      </c>
    </row>
    <row r="1351" spans="2:11" hidden="1" x14ac:dyDescent="0.25">
      <c r="B1351" s="129">
        <v>1341</v>
      </c>
      <c r="C1351" s="129" t="s">
        <v>2941</v>
      </c>
      <c r="D1351" s="130" t="s">
        <v>3301</v>
      </c>
      <c r="E1351" s="130" t="s">
        <v>377</v>
      </c>
      <c r="F1351" s="131" t="s">
        <v>3302</v>
      </c>
      <c r="G1351" s="132">
        <v>1041</v>
      </c>
      <c r="H1351" s="133">
        <v>10.41</v>
      </c>
      <c r="I1351" s="133">
        <v>0.52</v>
      </c>
      <c r="J1351" s="133">
        <f t="shared" si="20"/>
        <v>1051.93</v>
      </c>
      <c r="K1351" s="134" t="s">
        <v>404</v>
      </c>
    </row>
    <row r="1352" spans="2:11" hidden="1" x14ac:dyDescent="0.25">
      <c r="B1352" s="129">
        <v>1342</v>
      </c>
      <c r="C1352" s="129" t="s">
        <v>2941</v>
      </c>
      <c r="D1352" s="130" t="s">
        <v>3303</v>
      </c>
      <c r="E1352" s="130" t="s">
        <v>377</v>
      </c>
      <c r="F1352" s="131" t="s">
        <v>3304</v>
      </c>
      <c r="G1352" s="132">
        <v>931.86</v>
      </c>
      <c r="H1352" s="133">
        <v>82.22</v>
      </c>
      <c r="I1352" s="133">
        <v>6.24</v>
      </c>
      <c r="J1352" s="133">
        <f t="shared" si="20"/>
        <v>1020.32</v>
      </c>
      <c r="K1352" s="134" t="s">
        <v>404</v>
      </c>
    </row>
    <row r="1353" spans="2:11" hidden="1" x14ac:dyDescent="0.25">
      <c r="B1353" s="129">
        <v>1343</v>
      </c>
      <c r="C1353" s="129" t="s">
        <v>2941</v>
      </c>
      <c r="D1353" s="130" t="s">
        <v>3305</v>
      </c>
      <c r="E1353" s="130" t="s">
        <v>377</v>
      </c>
      <c r="F1353" s="131" t="s">
        <v>3306</v>
      </c>
      <c r="G1353" s="132">
        <v>853.25</v>
      </c>
      <c r="H1353" s="133">
        <v>116.39</v>
      </c>
      <c r="I1353" s="133">
        <v>41.39</v>
      </c>
      <c r="J1353" s="133">
        <f t="shared" si="20"/>
        <v>1011.03</v>
      </c>
      <c r="K1353" s="134" t="s">
        <v>3278</v>
      </c>
    </row>
    <row r="1354" spans="2:11" hidden="1" x14ac:dyDescent="0.25">
      <c r="B1354" s="129">
        <v>1344</v>
      </c>
      <c r="C1354" s="129" t="s">
        <v>2941</v>
      </c>
      <c r="D1354" s="130" t="s">
        <v>3307</v>
      </c>
      <c r="E1354" s="130" t="s">
        <v>377</v>
      </c>
      <c r="F1354" s="131" t="s">
        <v>3308</v>
      </c>
      <c r="G1354" s="132">
        <v>802.7</v>
      </c>
      <c r="H1354" s="133">
        <v>191.12</v>
      </c>
      <c r="I1354" s="133">
        <v>0</v>
      </c>
      <c r="J1354" s="133">
        <f t="shared" si="20"/>
        <v>993.82</v>
      </c>
      <c r="K1354" s="134" t="s">
        <v>404</v>
      </c>
    </row>
    <row r="1355" spans="2:11" hidden="1" x14ac:dyDescent="0.25">
      <c r="B1355" s="129">
        <v>1345</v>
      </c>
      <c r="C1355" s="129" t="s">
        <v>2941</v>
      </c>
      <c r="D1355" s="130" t="s">
        <v>3309</v>
      </c>
      <c r="E1355" s="130" t="s">
        <v>377</v>
      </c>
      <c r="F1355" s="131" t="s">
        <v>3310</v>
      </c>
      <c r="G1355" s="132">
        <v>888.83</v>
      </c>
      <c r="H1355" s="133">
        <v>95.02</v>
      </c>
      <c r="I1355" s="133">
        <v>0</v>
      </c>
      <c r="J1355" s="133">
        <f t="shared" si="20"/>
        <v>983.85</v>
      </c>
      <c r="K1355" s="134" t="s">
        <v>404</v>
      </c>
    </row>
    <row r="1356" spans="2:11" hidden="1" x14ac:dyDescent="0.25">
      <c r="B1356" s="129">
        <v>1346</v>
      </c>
      <c r="C1356" s="129" t="s">
        <v>2941</v>
      </c>
      <c r="D1356" s="130" t="s">
        <v>3311</v>
      </c>
      <c r="E1356" s="130" t="s">
        <v>377</v>
      </c>
      <c r="F1356" s="131" t="s">
        <v>3312</v>
      </c>
      <c r="G1356" s="132">
        <v>981.33</v>
      </c>
      <c r="H1356" s="133">
        <v>0</v>
      </c>
      <c r="I1356" s="133">
        <v>0</v>
      </c>
      <c r="J1356" s="133">
        <f t="shared" ref="J1356:J1419" si="21">G1356+H1356+I1356</f>
        <v>981.33</v>
      </c>
      <c r="K1356" s="134" t="s">
        <v>2953</v>
      </c>
    </row>
    <row r="1357" spans="2:11" hidden="1" x14ac:dyDescent="0.25">
      <c r="B1357" s="129">
        <v>1347</v>
      </c>
      <c r="C1357" s="129" t="s">
        <v>2941</v>
      </c>
      <c r="D1357" s="130" t="s">
        <v>3313</v>
      </c>
      <c r="E1357" s="130" t="s">
        <v>377</v>
      </c>
      <c r="F1357" s="131" t="s">
        <v>3314</v>
      </c>
      <c r="G1357" s="132">
        <v>980.78</v>
      </c>
      <c r="H1357" s="133">
        <v>0</v>
      </c>
      <c r="I1357" s="133">
        <v>0</v>
      </c>
      <c r="J1357" s="133">
        <f t="shared" si="21"/>
        <v>980.78</v>
      </c>
      <c r="K1357" s="134" t="s">
        <v>1245</v>
      </c>
    </row>
    <row r="1358" spans="2:11" hidden="1" x14ac:dyDescent="0.25">
      <c r="B1358" s="129">
        <v>1348</v>
      </c>
      <c r="C1358" s="129" t="s">
        <v>2941</v>
      </c>
      <c r="D1358" s="130" t="s">
        <v>3315</v>
      </c>
      <c r="E1358" s="130" t="s">
        <v>377</v>
      </c>
      <c r="F1358" s="131" t="s">
        <v>3316</v>
      </c>
      <c r="G1358" s="132">
        <v>763.71</v>
      </c>
      <c r="H1358" s="133">
        <v>163.47</v>
      </c>
      <c r="I1358" s="133">
        <v>34.450000000000003</v>
      </c>
      <c r="J1358" s="133">
        <f t="shared" si="21"/>
        <v>961.63000000000011</v>
      </c>
      <c r="K1358" s="134" t="s">
        <v>3294</v>
      </c>
    </row>
    <row r="1359" spans="2:11" hidden="1" x14ac:dyDescent="0.25">
      <c r="B1359" s="129">
        <v>1349</v>
      </c>
      <c r="C1359" s="129" t="s">
        <v>2941</v>
      </c>
      <c r="D1359" s="130" t="s">
        <v>3317</v>
      </c>
      <c r="E1359" s="130" t="s">
        <v>377</v>
      </c>
      <c r="F1359" s="131" t="s">
        <v>3318</v>
      </c>
      <c r="G1359" s="132">
        <v>733.13</v>
      </c>
      <c r="H1359" s="133">
        <v>195.71</v>
      </c>
      <c r="I1359" s="133">
        <v>29.58</v>
      </c>
      <c r="J1359" s="133">
        <f t="shared" si="21"/>
        <v>958.42000000000007</v>
      </c>
      <c r="K1359" s="134" t="s">
        <v>3319</v>
      </c>
    </row>
    <row r="1360" spans="2:11" hidden="1" x14ac:dyDescent="0.25">
      <c r="B1360" s="129">
        <v>1350</v>
      </c>
      <c r="C1360" s="129" t="s">
        <v>2941</v>
      </c>
      <c r="D1360" s="130" t="s">
        <v>3320</v>
      </c>
      <c r="E1360" s="130" t="s">
        <v>377</v>
      </c>
      <c r="F1360" s="131" t="s">
        <v>3321</v>
      </c>
      <c r="G1360" s="132">
        <v>763.64</v>
      </c>
      <c r="H1360" s="133">
        <v>149.19999999999999</v>
      </c>
      <c r="I1360" s="133">
        <v>28.6</v>
      </c>
      <c r="J1360" s="133">
        <f t="shared" si="21"/>
        <v>941.43999999999994</v>
      </c>
      <c r="K1360" s="134" t="s">
        <v>3125</v>
      </c>
    </row>
    <row r="1361" spans="2:11" hidden="1" x14ac:dyDescent="0.25">
      <c r="B1361" s="129">
        <v>1351</v>
      </c>
      <c r="C1361" s="129" t="s">
        <v>2941</v>
      </c>
      <c r="D1361" s="130" t="s">
        <v>3322</v>
      </c>
      <c r="E1361" s="130" t="s">
        <v>377</v>
      </c>
      <c r="F1361" s="131" t="s">
        <v>3323</v>
      </c>
      <c r="G1361" s="132">
        <v>941</v>
      </c>
      <c r="H1361" s="133">
        <v>0</v>
      </c>
      <c r="I1361" s="133">
        <v>0</v>
      </c>
      <c r="J1361" s="133">
        <f t="shared" si="21"/>
        <v>941</v>
      </c>
      <c r="K1361" s="134" t="s">
        <v>404</v>
      </c>
    </row>
    <row r="1362" spans="2:11" hidden="1" x14ac:dyDescent="0.25">
      <c r="B1362" s="129">
        <v>1352</v>
      </c>
      <c r="C1362" s="129" t="s">
        <v>2941</v>
      </c>
      <c r="D1362" s="130" t="s">
        <v>3324</v>
      </c>
      <c r="E1362" s="130" t="s">
        <v>377</v>
      </c>
      <c r="F1362" s="131" t="s">
        <v>3325</v>
      </c>
      <c r="G1362" s="132">
        <v>851.76</v>
      </c>
      <c r="H1362" s="133">
        <v>59.54</v>
      </c>
      <c r="I1362" s="133">
        <v>0</v>
      </c>
      <c r="J1362" s="133">
        <f t="shared" si="21"/>
        <v>911.3</v>
      </c>
      <c r="K1362" s="134" t="s">
        <v>1251</v>
      </c>
    </row>
    <row r="1363" spans="2:11" hidden="1" x14ac:dyDescent="0.25">
      <c r="B1363" s="129">
        <v>1353</v>
      </c>
      <c r="C1363" s="129" t="s">
        <v>2941</v>
      </c>
      <c r="D1363" s="130" t="s">
        <v>3326</v>
      </c>
      <c r="E1363" s="130" t="s">
        <v>377</v>
      </c>
      <c r="F1363" s="131" t="s">
        <v>3327</v>
      </c>
      <c r="G1363" s="132">
        <v>884</v>
      </c>
      <c r="H1363" s="133">
        <v>5.28</v>
      </c>
      <c r="I1363" s="133">
        <v>0.26</v>
      </c>
      <c r="J1363" s="133">
        <f t="shared" si="21"/>
        <v>889.54</v>
      </c>
      <c r="K1363" s="134" t="s">
        <v>404</v>
      </c>
    </row>
    <row r="1364" spans="2:11" hidden="1" x14ac:dyDescent="0.25">
      <c r="B1364" s="129">
        <v>1354</v>
      </c>
      <c r="C1364" s="129" t="s">
        <v>2941</v>
      </c>
      <c r="D1364" s="130" t="s">
        <v>3328</v>
      </c>
      <c r="E1364" s="130" t="s">
        <v>377</v>
      </c>
      <c r="F1364" s="131" t="s">
        <v>3329</v>
      </c>
      <c r="G1364" s="132">
        <v>721.01</v>
      </c>
      <c r="H1364" s="133">
        <v>119.41</v>
      </c>
      <c r="I1364" s="133">
        <v>31.39</v>
      </c>
      <c r="J1364" s="133">
        <f t="shared" si="21"/>
        <v>871.81</v>
      </c>
      <c r="K1364" s="134" t="s">
        <v>3330</v>
      </c>
    </row>
    <row r="1365" spans="2:11" hidden="1" x14ac:dyDescent="0.25">
      <c r="B1365" s="129">
        <v>1355</v>
      </c>
      <c r="C1365" s="129" t="s">
        <v>2941</v>
      </c>
      <c r="D1365" s="130" t="s">
        <v>3331</v>
      </c>
      <c r="E1365" s="130" t="s">
        <v>377</v>
      </c>
      <c r="F1365" s="131" t="s">
        <v>3332</v>
      </c>
      <c r="G1365" s="132">
        <v>825.74</v>
      </c>
      <c r="H1365" s="133">
        <v>39.700000000000003</v>
      </c>
      <c r="I1365" s="133">
        <v>0</v>
      </c>
      <c r="J1365" s="133">
        <f t="shared" si="21"/>
        <v>865.44</v>
      </c>
      <c r="K1365" s="134" t="s">
        <v>404</v>
      </c>
    </row>
    <row r="1366" spans="2:11" hidden="1" x14ac:dyDescent="0.25">
      <c r="B1366" s="129">
        <v>1356</v>
      </c>
      <c r="C1366" s="129" t="s">
        <v>2941</v>
      </c>
      <c r="D1366" s="130" t="s">
        <v>3333</v>
      </c>
      <c r="E1366" s="130" t="s">
        <v>377</v>
      </c>
      <c r="F1366" s="131" t="s">
        <v>3334</v>
      </c>
      <c r="G1366" s="132">
        <v>779.14</v>
      </c>
      <c r="H1366" s="133">
        <v>5.14</v>
      </c>
      <c r="I1366" s="133">
        <v>0</v>
      </c>
      <c r="J1366" s="133">
        <f t="shared" si="21"/>
        <v>784.28</v>
      </c>
      <c r="K1366" s="134" t="s">
        <v>404</v>
      </c>
    </row>
    <row r="1367" spans="2:11" hidden="1" x14ac:dyDescent="0.25">
      <c r="B1367" s="129">
        <v>1357</v>
      </c>
      <c r="C1367" s="129" t="s">
        <v>2941</v>
      </c>
      <c r="D1367" s="130" t="s">
        <v>3335</v>
      </c>
      <c r="E1367" s="130" t="s">
        <v>377</v>
      </c>
      <c r="F1367" s="131" t="s">
        <v>3336</v>
      </c>
      <c r="G1367" s="132">
        <v>716.45</v>
      </c>
      <c r="H1367" s="133">
        <v>50.9</v>
      </c>
      <c r="I1367" s="133">
        <v>13.9</v>
      </c>
      <c r="J1367" s="133">
        <f t="shared" si="21"/>
        <v>781.25</v>
      </c>
      <c r="K1367" s="134" t="s">
        <v>404</v>
      </c>
    </row>
    <row r="1368" spans="2:11" hidden="1" x14ac:dyDescent="0.25">
      <c r="B1368" s="129">
        <v>1358</v>
      </c>
      <c r="C1368" s="129" t="s">
        <v>2941</v>
      </c>
      <c r="D1368" s="130" t="s">
        <v>3337</v>
      </c>
      <c r="E1368" s="130" t="s">
        <v>377</v>
      </c>
      <c r="F1368" s="131" t="s">
        <v>3338</v>
      </c>
      <c r="G1368" s="132">
        <v>698</v>
      </c>
      <c r="H1368" s="133">
        <v>76.489999999999995</v>
      </c>
      <c r="I1368" s="133">
        <v>0</v>
      </c>
      <c r="J1368" s="133">
        <f t="shared" si="21"/>
        <v>774.49</v>
      </c>
      <c r="K1368" s="134" t="s">
        <v>404</v>
      </c>
    </row>
    <row r="1369" spans="2:11" hidden="1" x14ac:dyDescent="0.25">
      <c r="B1369" s="129">
        <v>1359</v>
      </c>
      <c r="C1369" s="129" t="s">
        <v>2941</v>
      </c>
      <c r="D1369" s="130" t="s">
        <v>3339</v>
      </c>
      <c r="E1369" s="130" t="s">
        <v>377</v>
      </c>
      <c r="F1369" s="131" t="s">
        <v>3340</v>
      </c>
      <c r="G1369" s="132">
        <v>648.69000000000005</v>
      </c>
      <c r="H1369" s="133">
        <v>116.68</v>
      </c>
      <c r="I1369" s="133">
        <v>3.89</v>
      </c>
      <c r="J1369" s="133">
        <f t="shared" si="21"/>
        <v>769.2600000000001</v>
      </c>
      <c r="K1369" s="134" t="s">
        <v>2953</v>
      </c>
    </row>
    <row r="1370" spans="2:11" hidden="1" x14ac:dyDescent="0.25">
      <c r="B1370" s="129">
        <v>1360</v>
      </c>
      <c r="C1370" s="129" t="s">
        <v>2941</v>
      </c>
      <c r="D1370" s="130" t="s">
        <v>3341</v>
      </c>
      <c r="E1370" s="130" t="s">
        <v>377</v>
      </c>
      <c r="F1370" s="131" t="s">
        <v>3342</v>
      </c>
      <c r="G1370" s="132">
        <v>707.58</v>
      </c>
      <c r="H1370" s="133">
        <v>48.06</v>
      </c>
      <c r="I1370" s="133">
        <v>11.95</v>
      </c>
      <c r="J1370" s="133">
        <f t="shared" si="21"/>
        <v>767.59000000000015</v>
      </c>
      <c r="K1370" s="134" t="s">
        <v>404</v>
      </c>
    </row>
    <row r="1371" spans="2:11" hidden="1" x14ac:dyDescent="0.25">
      <c r="B1371" s="129">
        <v>1361</v>
      </c>
      <c r="C1371" s="129" t="s">
        <v>2941</v>
      </c>
      <c r="D1371" s="130" t="s">
        <v>3343</v>
      </c>
      <c r="E1371" s="130" t="s">
        <v>377</v>
      </c>
      <c r="F1371" s="131" t="s">
        <v>3344</v>
      </c>
      <c r="G1371" s="132">
        <v>753</v>
      </c>
      <c r="H1371" s="133">
        <v>7.53</v>
      </c>
      <c r="I1371" s="133">
        <v>0.38</v>
      </c>
      <c r="J1371" s="133">
        <f t="shared" si="21"/>
        <v>760.91</v>
      </c>
      <c r="K1371" s="134" t="s">
        <v>404</v>
      </c>
    </row>
    <row r="1372" spans="2:11" hidden="1" x14ac:dyDescent="0.25">
      <c r="B1372" s="129">
        <v>1362</v>
      </c>
      <c r="C1372" s="129" t="s">
        <v>2941</v>
      </c>
      <c r="D1372" s="130" t="s">
        <v>3345</v>
      </c>
      <c r="E1372" s="130" t="s">
        <v>377</v>
      </c>
      <c r="F1372" s="131" t="s">
        <v>3346</v>
      </c>
      <c r="G1372" s="132">
        <v>611</v>
      </c>
      <c r="H1372" s="133">
        <v>121.7</v>
      </c>
      <c r="I1372" s="133">
        <v>24.37</v>
      </c>
      <c r="J1372" s="133">
        <f t="shared" si="21"/>
        <v>757.07</v>
      </c>
      <c r="K1372" s="134" t="s">
        <v>3294</v>
      </c>
    </row>
    <row r="1373" spans="2:11" hidden="1" x14ac:dyDescent="0.25">
      <c r="B1373" s="129">
        <v>1363</v>
      </c>
      <c r="C1373" s="129" t="s">
        <v>2941</v>
      </c>
      <c r="D1373" s="130" t="s">
        <v>3347</v>
      </c>
      <c r="E1373" s="130" t="s">
        <v>377</v>
      </c>
      <c r="F1373" s="131" t="s">
        <v>3348</v>
      </c>
      <c r="G1373" s="132">
        <v>551</v>
      </c>
      <c r="H1373" s="133">
        <v>176.2</v>
      </c>
      <c r="I1373" s="133">
        <v>27.81</v>
      </c>
      <c r="J1373" s="133">
        <f t="shared" si="21"/>
        <v>755.01</v>
      </c>
      <c r="K1373" s="134" t="s">
        <v>404</v>
      </c>
    </row>
    <row r="1374" spans="2:11" hidden="1" x14ac:dyDescent="0.25">
      <c r="B1374" s="129">
        <v>1364</v>
      </c>
      <c r="C1374" s="129" t="s">
        <v>2941</v>
      </c>
      <c r="D1374" s="130" t="s">
        <v>3349</v>
      </c>
      <c r="E1374" s="130" t="s">
        <v>377</v>
      </c>
      <c r="F1374" s="131" t="s">
        <v>3350</v>
      </c>
      <c r="G1374" s="132">
        <v>556</v>
      </c>
      <c r="H1374" s="133">
        <v>179.49</v>
      </c>
      <c r="I1374" s="133">
        <v>16.43</v>
      </c>
      <c r="J1374" s="133">
        <f t="shared" si="21"/>
        <v>751.92</v>
      </c>
      <c r="K1374" s="134" t="s">
        <v>404</v>
      </c>
    </row>
    <row r="1375" spans="2:11" hidden="1" x14ac:dyDescent="0.25">
      <c r="B1375" s="129">
        <v>1365</v>
      </c>
      <c r="C1375" s="129" t="s">
        <v>2941</v>
      </c>
      <c r="D1375" s="130" t="s">
        <v>3351</v>
      </c>
      <c r="E1375" s="130" t="s">
        <v>377</v>
      </c>
      <c r="F1375" s="131" t="s">
        <v>3352</v>
      </c>
      <c r="G1375" s="132">
        <v>621.6</v>
      </c>
      <c r="H1375" s="133">
        <v>86.89</v>
      </c>
      <c r="I1375" s="133">
        <v>34.92</v>
      </c>
      <c r="J1375" s="133">
        <f t="shared" si="21"/>
        <v>743.41</v>
      </c>
      <c r="K1375" s="134" t="s">
        <v>404</v>
      </c>
    </row>
    <row r="1376" spans="2:11" hidden="1" x14ac:dyDescent="0.25">
      <c r="B1376" s="129">
        <v>1366</v>
      </c>
      <c r="C1376" s="129" t="s">
        <v>2941</v>
      </c>
      <c r="D1376" s="130" t="s">
        <v>3353</v>
      </c>
      <c r="E1376" s="130" t="s">
        <v>377</v>
      </c>
      <c r="F1376" s="131" t="s">
        <v>3354</v>
      </c>
      <c r="G1376" s="132">
        <v>729</v>
      </c>
      <c r="H1376" s="133">
        <v>0</v>
      </c>
      <c r="I1376" s="133">
        <v>0</v>
      </c>
      <c r="J1376" s="133">
        <f t="shared" si="21"/>
        <v>729</v>
      </c>
      <c r="K1376" s="134" t="s">
        <v>404</v>
      </c>
    </row>
    <row r="1377" spans="2:11" hidden="1" x14ac:dyDescent="0.25">
      <c r="B1377" s="129">
        <v>1367</v>
      </c>
      <c r="C1377" s="129" t="s">
        <v>2941</v>
      </c>
      <c r="D1377" s="130" t="s">
        <v>3355</v>
      </c>
      <c r="E1377" s="130" t="s">
        <v>377</v>
      </c>
      <c r="F1377" s="131" t="s">
        <v>3356</v>
      </c>
      <c r="G1377" s="132">
        <v>689.91</v>
      </c>
      <c r="H1377" s="133">
        <v>0</v>
      </c>
      <c r="I1377" s="133">
        <v>0</v>
      </c>
      <c r="J1377" s="133">
        <f t="shared" si="21"/>
        <v>689.91</v>
      </c>
      <c r="K1377" s="134" t="s">
        <v>404</v>
      </c>
    </row>
    <row r="1378" spans="2:11" hidden="1" x14ac:dyDescent="0.25">
      <c r="B1378" s="129">
        <v>1368</v>
      </c>
      <c r="C1378" s="129" t="s">
        <v>2941</v>
      </c>
      <c r="D1378" s="130" t="s">
        <v>3357</v>
      </c>
      <c r="E1378" s="130" t="s">
        <v>377</v>
      </c>
      <c r="F1378" s="131" t="s">
        <v>3358</v>
      </c>
      <c r="G1378" s="132">
        <v>605.95000000000005</v>
      </c>
      <c r="H1378" s="133">
        <v>49.43</v>
      </c>
      <c r="I1378" s="133">
        <v>0</v>
      </c>
      <c r="J1378" s="133">
        <f t="shared" si="21"/>
        <v>655.38</v>
      </c>
      <c r="K1378" s="134" t="s">
        <v>404</v>
      </c>
    </row>
    <row r="1379" spans="2:11" hidden="1" x14ac:dyDescent="0.25">
      <c r="B1379" s="129">
        <v>1369</v>
      </c>
      <c r="C1379" s="129" t="s">
        <v>2941</v>
      </c>
      <c r="D1379" s="130" t="s">
        <v>3359</v>
      </c>
      <c r="E1379" s="130" t="s">
        <v>377</v>
      </c>
      <c r="F1379" s="131" t="s">
        <v>3360</v>
      </c>
      <c r="G1379" s="132">
        <v>540.65</v>
      </c>
      <c r="H1379" s="133">
        <v>79.28</v>
      </c>
      <c r="I1379" s="133">
        <v>16.98</v>
      </c>
      <c r="J1379" s="133">
        <f t="shared" si="21"/>
        <v>636.91</v>
      </c>
      <c r="K1379" s="134" t="s">
        <v>404</v>
      </c>
    </row>
    <row r="1380" spans="2:11" hidden="1" x14ac:dyDescent="0.25">
      <c r="B1380" s="129">
        <v>1370</v>
      </c>
      <c r="C1380" s="129" t="s">
        <v>2941</v>
      </c>
      <c r="D1380" s="130" t="s">
        <v>3361</v>
      </c>
      <c r="E1380" s="130" t="s">
        <v>377</v>
      </c>
      <c r="F1380" s="131" t="s">
        <v>3362</v>
      </c>
      <c r="G1380" s="132">
        <v>535.51</v>
      </c>
      <c r="H1380" s="133">
        <v>41.82</v>
      </c>
      <c r="I1380" s="133">
        <v>40.86</v>
      </c>
      <c r="J1380" s="133">
        <f t="shared" si="21"/>
        <v>618.19000000000005</v>
      </c>
      <c r="K1380" s="134" t="s">
        <v>404</v>
      </c>
    </row>
    <row r="1381" spans="2:11" hidden="1" x14ac:dyDescent="0.25">
      <c r="B1381" s="129">
        <v>1371</v>
      </c>
      <c r="C1381" s="129" t="s">
        <v>2941</v>
      </c>
      <c r="D1381" s="130" t="s">
        <v>3363</v>
      </c>
      <c r="E1381" s="130" t="s">
        <v>377</v>
      </c>
      <c r="F1381" s="131" t="s">
        <v>3364</v>
      </c>
      <c r="G1381" s="132">
        <v>491.86</v>
      </c>
      <c r="H1381" s="133">
        <v>58.2</v>
      </c>
      <c r="I1381" s="133">
        <v>16.940000000000001</v>
      </c>
      <c r="J1381" s="133">
        <f t="shared" si="21"/>
        <v>567.00000000000011</v>
      </c>
      <c r="K1381" s="134" t="s">
        <v>3365</v>
      </c>
    </row>
    <row r="1382" spans="2:11" hidden="1" x14ac:dyDescent="0.25">
      <c r="B1382" s="129">
        <v>1372</v>
      </c>
      <c r="C1382" s="129" t="s">
        <v>2941</v>
      </c>
      <c r="D1382" s="130" t="s">
        <v>3366</v>
      </c>
      <c r="E1382" s="130" t="s">
        <v>377</v>
      </c>
      <c r="F1382" s="131" t="s">
        <v>3367</v>
      </c>
      <c r="G1382" s="132">
        <v>510.75</v>
      </c>
      <c r="H1382" s="133">
        <v>28.11</v>
      </c>
      <c r="I1382" s="133">
        <v>24.83</v>
      </c>
      <c r="J1382" s="133">
        <f t="shared" si="21"/>
        <v>563.69000000000005</v>
      </c>
      <c r="K1382" s="134" t="s">
        <v>404</v>
      </c>
    </row>
    <row r="1383" spans="2:11" hidden="1" x14ac:dyDescent="0.25">
      <c r="B1383" s="129">
        <v>1373</v>
      </c>
      <c r="C1383" s="129" t="s">
        <v>2941</v>
      </c>
      <c r="D1383" s="130" t="s">
        <v>3368</v>
      </c>
      <c r="E1383" s="130" t="s">
        <v>377</v>
      </c>
      <c r="F1383" s="131" t="s">
        <v>3352</v>
      </c>
      <c r="G1383" s="132">
        <v>457.8</v>
      </c>
      <c r="H1383" s="133">
        <v>43.38</v>
      </c>
      <c r="I1383" s="133">
        <v>56.86</v>
      </c>
      <c r="J1383" s="133">
        <f t="shared" si="21"/>
        <v>558.04</v>
      </c>
      <c r="K1383" s="134" t="s">
        <v>404</v>
      </c>
    </row>
    <row r="1384" spans="2:11" hidden="1" x14ac:dyDescent="0.25">
      <c r="B1384" s="129">
        <v>1374</v>
      </c>
      <c r="C1384" s="129" t="s">
        <v>2941</v>
      </c>
      <c r="D1384" s="130" t="s">
        <v>3369</v>
      </c>
      <c r="E1384" s="130" t="s">
        <v>377</v>
      </c>
      <c r="F1384" s="131" t="s">
        <v>3370</v>
      </c>
      <c r="G1384" s="132">
        <v>444.87</v>
      </c>
      <c r="H1384" s="133">
        <v>100.22</v>
      </c>
      <c r="I1384" s="133">
        <v>12.59</v>
      </c>
      <c r="J1384" s="133">
        <f t="shared" si="21"/>
        <v>557.68000000000006</v>
      </c>
      <c r="K1384" s="134" t="s">
        <v>404</v>
      </c>
    </row>
    <row r="1385" spans="2:11" hidden="1" x14ac:dyDescent="0.25">
      <c r="B1385" s="129">
        <v>1375</v>
      </c>
      <c r="C1385" s="129" t="s">
        <v>2941</v>
      </c>
      <c r="D1385" s="130" t="s">
        <v>3371</v>
      </c>
      <c r="E1385" s="130" t="s">
        <v>377</v>
      </c>
      <c r="F1385" s="131" t="s">
        <v>3372</v>
      </c>
      <c r="G1385" s="132">
        <v>535</v>
      </c>
      <c r="H1385" s="133">
        <v>0</v>
      </c>
      <c r="I1385" s="133">
        <v>0</v>
      </c>
      <c r="J1385" s="133">
        <f t="shared" si="21"/>
        <v>535</v>
      </c>
      <c r="K1385" s="134" t="s">
        <v>404</v>
      </c>
    </row>
    <row r="1386" spans="2:11" hidden="1" x14ac:dyDescent="0.25">
      <c r="B1386" s="129">
        <v>1376</v>
      </c>
      <c r="C1386" s="129" t="s">
        <v>2941</v>
      </c>
      <c r="D1386" s="130" t="s">
        <v>3373</v>
      </c>
      <c r="E1386" s="130" t="s">
        <v>377</v>
      </c>
      <c r="F1386" s="131" t="s">
        <v>3374</v>
      </c>
      <c r="G1386" s="132">
        <v>516.80999999999995</v>
      </c>
      <c r="H1386" s="133">
        <v>0</v>
      </c>
      <c r="I1386" s="133">
        <v>0</v>
      </c>
      <c r="J1386" s="133">
        <f t="shared" si="21"/>
        <v>516.80999999999995</v>
      </c>
      <c r="K1386" s="134" t="s">
        <v>404</v>
      </c>
    </row>
    <row r="1387" spans="2:11" hidden="1" x14ac:dyDescent="0.25">
      <c r="B1387" s="129">
        <v>1377</v>
      </c>
      <c r="C1387" s="129" t="s">
        <v>2941</v>
      </c>
      <c r="D1387" s="130" t="s">
        <v>3375</v>
      </c>
      <c r="E1387" s="130" t="s">
        <v>377</v>
      </c>
      <c r="F1387" s="131" t="s">
        <v>3376</v>
      </c>
      <c r="G1387" s="132">
        <v>437.55</v>
      </c>
      <c r="H1387" s="133">
        <v>58.11</v>
      </c>
      <c r="I1387" s="133">
        <v>11.29</v>
      </c>
      <c r="J1387" s="133">
        <f t="shared" si="21"/>
        <v>506.95000000000005</v>
      </c>
      <c r="K1387" s="134" t="s">
        <v>3365</v>
      </c>
    </row>
    <row r="1388" spans="2:11" hidden="1" x14ac:dyDescent="0.25">
      <c r="B1388" s="129">
        <v>1378</v>
      </c>
      <c r="C1388" s="129" t="s">
        <v>2941</v>
      </c>
      <c r="D1388" s="130" t="s">
        <v>3377</v>
      </c>
      <c r="E1388" s="130" t="s">
        <v>377</v>
      </c>
      <c r="F1388" s="131" t="s">
        <v>3378</v>
      </c>
      <c r="G1388" s="132">
        <v>505.5</v>
      </c>
      <c r="H1388" s="133">
        <v>0</v>
      </c>
      <c r="I1388" s="133">
        <v>0</v>
      </c>
      <c r="J1388" s="133">
        <f t="shared" si="21"/>
        <v>505.5</v>
      </c>
      <c r="K1388" s="134" t="s">
        <v>404</v>
      </c>
    </row>
    <row r="1389" spans="2:11" hidden="1" x14ac:dyDescent="0.25">
      <c r="B1389" s="129">
        <v>1379</v>
      </c>
      <c r="C1389" s="129" t="s">
        <v>2941</v>
      </c>
      <c r="D1389" s="130" t="s">
        <v>3379</v>
      </c>
      <c r="E1389" s="130" t="s">
        <v>377</v>
      </c>
      <c r="F1389" s="131" t="s">
        <v>3380</v>
      </c>
      <c r="G1389" s="132">
        <v>493.06</v>
      </c>
      <c r="H1389" s="133">
        <v>0</v>
      </c>
      <c r="I1389" s="133">
        <v>0</v>
      </c>
      <c r="J1389" s="133">
        <f t="shared" si="21"/>
        <v>493.06</v>
      </c>
      <c r="K1389" s="134" t="s">
        <v>404</v>
      </c>
    </row>
    <row r="1390" spans="2:11" hidden="1" x14ac:dyDescent="0.25">
      <c r="B1390" s="129">
        <v>1380</v>
      </c>
      <c r="C1390" s="129" t="s">
        <v>2941</v>
      </c>
      <c r="D1390" s="130" t="s">
        <v>3381</v>
      </c>
      <c r="E1390" s="130" t="s">
        <v>377</v>
      </c>
      <c r="F1390" s="131" t="s">
        <v>3352</v>
      </c>
      <c r="G1390" s="132">
        <v>434</v>
      </c>
      <c r="H1390" s="133">
        <v>26.99</v>
      </c>
      <c r="I1390" s="133">
        <v>23.41</v>
      </c>
      <c r="J1390" s="133">
        <f t="shared" si="21"/>
        <v>484.40000000000003</v>
      </c>
      <c r="K1390" s="134" t="s">
        <v>404</v>
      </c>
    </row>
    <row r="1391" spans="2:11" hidden="1" x14ac:dyDescent="0.25">
      <c r="B1391" s="129">
        <v>1381</v>
      </c>
      <c r="C1391" s="129" t="s">
        <v>2941</v>
      </c>
      <c r="D1391" s="130" t="s">
        <v>3382</v>
      </c>
      <c r="E1391" s="130" t="s">
        <v>377</v>
      </c>
      <c r="F1391" s="131" t="s">
        <v>3352</v>
      </c>
      <c r="G1391" s="132">
        <v>378.1</v>
      </c>
      <c r="H1391" s="133">
        <v>60.56</v>
      </c>
      <c r="I1391" s="133">
        <v>21.43</v>
      </c>
      <c r="J1391" s="133">
        <f t="shared" si="21"/>
        <v>460.09000000000003</v>
      </c>
      <c r="K1391" s="134" t="s">
        <v>404</v>
      </c>
    </row>
    <row r="1392" spans="2:11" hidden="1" x14ac:dyDescent="0.25">
      <c r="B1392" s="129">
        <v>1382</v>
      </c>
      <c r="C1392" s="129" t="s">
        <v>2941</v>
      </c>
      <c r="D1392" s="130" t="s">
        <v>3383</v>
      </c>
      <c r="E1392" s="130" t="s">
        <v>377</v>
      </c>
      <c r="F1392" s="131" t="s">
        <v>3352</v>
      </c>
      <c r="G1392" s="132">
        <v>381.05</v>
      </c>
      <c r="H1392" s="133">
        <v>66.92</v>
      </c>
      <c r="I1392" s="133">
        <v>10.4</v>
      </c>
      <c r="J1392" s="133">
        <f t="shared" si="21"/>
        <v>458.37</v>
      </c>
      <c r="K1392" s="134" t="s">
        <v>404</v>
      </c>
    </row>
    <row r="1393" spans="2:11" hidden="1" x14ac:dyDescent="0.25">
      <c r="B1393" s="129">
        <v>1383</v>
      </c>
      <c r="C1393" s="129" t="s">
        <v>2941</v>
      </c>
      <c r="D1393" s="130" t="s">
        <v>3384</v>
      </c>
      <c r="E1393" s="130" t="s">
        <v>377</v>
      </c>
      <c r="F1393" s="131" t="s">
        <v>3385</v>
      </c>
      <c r="G1393" s="132">
        <v>386.1</v>
      </c>
      <c r="H1393" s="133">
        <v>57.9</v>
      </c>
      <c r="I1393" s="133">
        <v>13.45</v>
      </c>
      <c r="J1393" s="133">
        <f t="shared" si="21"/>
        <v>457.45</v>
      </c>
      <c r="K1393" s="134" t="s">
        <v>3294</v>
      </c>
    </row>
    <row r="1394" spans="2:11" hidden="1" x14ac:dyDescent="0.25">
      <c r="B1394" s="129">
        <v>1384</v>
      </c>
      <c r="C1394" s="129" t="s">
        <v>2941</v>
      </c>
      <c r="D1394" s="130" t="s">
        <v>3386</v>
      </c>
      <c r="E1394" s="130" t="s">
        <v>377</v>
      </c>
      <c r="F1394" s="131" t="s">
        <v>3352</v>
      </c>
      <c r="G1394" s="132">
        <v>401</v>
      </c>
      <c r="H1394" s="133">
        <v>22.43</v>
      </c>
      <c r="I1394" s="133">
        <v>19.07</v>
      </c>
      <c r="J1394" s="133">
        <f t="shared" si="21"/>
        <v>442.5</v>
      </c>
      <c r="K1394" s="134" t="s">
        <v>404</v>
      </c>
    </row>
    <row r="1395" spans="2:11" hidden="1" x14ac:dyDescent="0.25">
      <c r="B1395" s="129">
        <v>1385</v>
      </c>
      <c r="C1395" s="129" t="s">
        <v>2941</v>
      </c>
      <c r="D1395" s="130" t="s">
        <v>3387</v>
      </c>
      <c r="E1395" s="130" t="s">
        <v>377</v>
      </c>
      <c r="F1395" s="131" t="s">
        <v>3388</v>
      </c>
      <c r="G1395" s="132">
        <v>393.24</v>
      </c>
      <c r="H1395" s="133">
        <v>42.7</v>
      </c>
      <c r="I1395" s="133">
        <v>1.28</v>
      </c>
      <c r="J1395" s="133">
        <f t="shared" si="21"/>
        <v>437.21999999999997</v>
      </c>
      <c r="K1395" s="134" t="s">
        <v>404</v>
      </c>
    </row>
    <row r="1396" spans="2:11" hidden="1" x14ac:dyDescent="0.25">
      <c r="B1396" s="129">
        <v>1386</v>
      </c>
      <c r="C1396" s="129" t="s">
        <v>2941</v>
      </c>
      <c r="D1396" s="130" t="s">
        <v>3389</v>
      </c>
      <c r="E1396" s="130" t="s">
        <v>377</v>
      </c>
      <c r="F1396" s="131" t="s">
        <v>3390</v>
      </c>
      <c r="G1396" s="132">
        <v>432</v>
      </c>
      <c r="H1396" s="133">
        <v>0</v>
      </c>
      <c r="I1396" s="133">
        <v>0</v>
      </c>
      <c r="J1396" s="133">
        <f t="shared" si="21"/>
        <v>432</v>
      </c>
      <c r="K1396" s="134" t="s">
        <v>404</v>
      </c>
    </row>
    <row r="1397" spans="2:11" hidden="1" x14ac:dyDescent="0.25">
      <c r="B1397" s="129">
        <v>1387</v>
      </c>
      <c r="C1397" s="129" t="s">
        <v>2941</v>
      </c>
      <c r="D1397" s="130" t="s">
        <v>3391</v>
      </c>
      <c r="E1397" s="130" t="s">
        <v>377</v>
      </c>
      <c r="F1397" s="131" t="s">
        <v>3392</v>
      </c>
      <c r="G1397" s="132">
        <v>430</v>
      </c>
      <c r="H1397" s="133">
        <v>0</v>
      </c>
      <c r="I1397" s="133">
        <v>0</v>
      </c>
      <c r="J1397" s="133">
        <f t="shared" si="21"/>
        <v>430</v>
      </c>
      <c r="K1397" s="134" t="s">
        <v>404</v>
      </c>
    </row>
    <row r="1398" spans="2:11" hidden="1" x14ac:dyDescent="0.25">
      <c r="B1398" s="129">
        <v>1388</v>
      </c>
      <c r="C1398" s="129" t="s">
        <v>2941</v>
      </c>
      <c r="D1398" s="130" t="s">
        <v>3393</v>
      </c>
      <c r="E1398" s="130" t="s">
        <v>377</v>
      </c>
      <c r="F1398" s="131" t="s">
        <v>3394</v>
      </c>
      <c r="G1398" s="132">
        <v>422.43</v>
      </c>
      <c r="H1398" s="133">
        <v>0</v>
      </c>
      <c r="I1398" s="133">
        <v>0</v>
      </c>
      <c r="J1398" s="133">
        <f t="shared" si="21"/>
        <v>422.43</v>
      </c>
      <c r="K1398" s="134" t="s">
        <v>404</v>
      </c>
    </row>
    <row r="1399" spans="2:11" hidden="1" x14ac:dyDescent="0.25">
      <c r="B1399" s="129">
        <v>1389</v>
      </c>
      <c r="C1399" s="129" t="s">
        <v>2941</v>
      </c>
      <c r="D1399" s="130" t="s">
        <v>3395</v>
      </c>
      <c r="E1399" s="130" t="s">
        <v>377</v>
      </c>
      <c r="F1399" s="131" t="s">
        <v>3396</v>
      </c>
      <c r="G1399" s="132">
        <v>374.41</v>
      </c>
      <c r="H1399" s="133">
        <v>24.62</v>
      </c>
      <c r="I1399" s="133">
        <v>19.36</v>
      </c>
      <c r="J1399" s="133">
        <f t="shared" si="21"/>
        <v>418.39000000000004</v>
      </c>
      <c r="K1399" s="134" t="s">
        <v>404</v>
      </c>
    </row>
    <row r="1400" spans="2:11" hidden="1" x14ac:dyDescent="0.25">
      <c r="B1400" s="129">
        <v>1390</v>
      </c>
      <c r="C1400" s="129" t="s">
        <v>2941</v>
      </c>
      <c r="D1400" s="130" t="s">
        <v>3397</v>
      </c>
      <c r="E1400" s="130" t="s">
        <v>377</v>
      </c>
      <c r="F1400" s="131" t="s">
        <v>3398</v>
      </c>
      <c r="G1400" s="132">
        <v>395.32</v>
      </c>
      <c r="H1400" s="133">
        <v>0</v>
      </c>
      <c r="I1400" s="133">
        <v>0</v>
      </c>
      <c r="J1400" s="133">
        <f t="shared" si="21"/>
        <v>395.32</v>
      </c>
      <c r="K1400" s="134" t="s">
        <v>2953</v>
      </c>
    </row>
    <row r="1401" spans="2:11" hidden="1" x14ac:dyDescent="0.25">
      <c r="B1401" s="129">
        <v>1391</v>
      </c>
      <c r="C1401" s="129" t="s">
        <v>2941</v>
      </c>
      <c r="D1401" s="130" t="s">
        <v>3399</v>
      </c>
      <c r="E1401" s="130" t="s">
        <v>377</v>
      </c>
      <c r="F1401" s="131" t="s">
        <v>3400</v>
      </c>
      <c r="G1401" s="132">
        <v>307.10000000000002</v>
      </c>
      <c r="H1401" s="133">
        <v>80.09</v>
      </c>
      <c r="I1401" s="133">
        <v>5.28</v>
      </c>
      <c r="J1401" s="133">
        <f t="shared" si="21"/>
        <v>392.47</v>
      </c>
      <c r="K1401" s="134" t="s">
        <v>404</v>
      </c>
    </row>
    <row r="1402" spans="2:11" hidden="1" x14ac:dyDescent="0.25">
      <c r="B1402" s="129">
        <v>1392</v>
      </c>
      <c r="C1402" s="129" t="s">
        <v>2941</v>
      </c>
      <c r="D1402" s="130" t="s">
        <v>3401</v>
      </c>
      <c r="E1402" s="130" t="s">
        <v>377</v>
      </c>
      <c r="F1402" s="131" t="s">
        <v>3402</v>
      </c>
      <c r="G1402" s="132">
        <v>375</v>
      </c>
      <c r="H1402" s="133">
        <v>9.8699999999999992</v>
      </c>
      <c r="I1402" s="133">
        <v>0</v>
      </c>
      <c r="J1402" s="133">
        <f t="shared" si="21"/>
        <v>384.87</v>
      </c>
      <c r="K1402" s="134" t="s">
        <v>2953</v>
      </c>
    </row>
    <row r="1403" spans="2:11" hidden="1" x14ac:dyDescent="0.25">
      <c r="B1403" s="129">
        <v>1393</v>
      </c>
      <c r="C1403" s="129" t="s">
        <v>2941</v>
      </c>
      <c r="D1403" s="130" t="s">
        <v>3403</v>
      </c>
      <c r="E1403" s="130" t="s">
        <v>377</v>
      </c>
      <c r="F1403" s="131" t="s">
        <v>3352</v>
      </c>
      <c r="G1403" s="132">
        <v>280</v>
      </c>
      <c r="H1403" s="133">
        <v>45.77</v>
      </c>
      <c r="I1403" s="133">
        <v>16.59</v>
      </c>
      <c r="J1403" s="133">
        <f t="shared" si="21"/>
        <v>342.35999999999996</v>
      </c>
      <c r="K1403" s="134" t="s">
        <v>404</v>
      </c>
    </row>
    <row r="1404" spans="2:11" hidden="1" x14ac:dyDescent="0.25">
      <c r="B1404" s="129">
        <v>1394</v>
      </c>
      <c r="C1404" s="129" t="s">
        <v>2941</v>
      </c>
      <c r="D1404" s="130" t="s">
        <v>3404</v>
      </c>
      <c r="E1404" s="130" t="s">
        <v>377</v>
      </c>
      <c r="F1404" s="131" t="s">
        <v>3405</v>
      </c>
      <c r="G1404" s="132">
        <v>324.70999999999998</v>
      </c>
      <c r="H1404" s="133">
        <v>0</v>
      </c>
      <c r="I1404" s="133">
        <v>0</v>
      </c>
      <c r="J1404" s="133">
        <f t="shared" si="21"/>
        <v>324.70999999999998</v>
      </c>
      <c r="K1404" s="134" t="s">
        <v>404</v>
      </c>
    </row>
    <row r="1405" spans="2:11" hidden="1" x14ac:dyDescent="0.25">
      <c r="B1405" s="129">
        <v>1395</v>
      </c>
      <c r="C1405" s="129" t="s">
        <v>2941</v>
      </c>
      <c r="D1405" s="130" t="s">
        <v>3406</v>
      </c>
      <c r="E1405" s="130" t="s">
        <v>377</v>
      </c>
      <c r="F1405" s="131" t="s">
        <v>3407</v>
      </c>
      <c r="G1405" s="132">
        <v>301.94</v>
      </c>
      <c r="H1405" s="133">
        <v>20.5</v>
      </c>
      <c r="I1405" s="133">
        <v>0</v>
      </c>
      <c r="J1405" s="133">
        <f t="shared" si="21"/>
        <v>322.44</v>
      </c>
      <c r="K1405" s="134" t="s">
        <v>404</v>
      </c>
    </row>
    <row r="1406" spans="2:11" hidden="1" x14ac:dyDescent="0.25">
      <c r="B1406" s="129">
        <v>1396</v>
      </c>
      <c r="C1406" s="129" t="s">
        <v>2941</v>
      </c>
      <c r="D1406" s="130" t="s">
        <v>3408</v>
      </c>
      <c r="E1406" s="130" t="s">
        <v>377</v>
      </c>
      <c r="F1406" s="131" t="s">
        <v>3409</v>
      </c>
      <c r="G1406" s="132">
        <v>308.73</v>
      </c>
      <c r="H1406" s="133">
        <v>11.54</v>
      </c>
      <c r="I1406" s="133">
        <v>0</v>
      </c>
      <c r="J1406" s="133">
        <f t="shared" si="21"/>
        <v>320.27000000000004</v>
      </c>
      <c r="K1406" s="134" t="s">
        <v>1251</v>
      </c>
    </row>
    <row r="1407" spans="2:11" hidden="1" x14ac:dyDescent="0.25">
      <c r="B1407" s="129">
        <v>1397</v>
      </c>
      <c r="C1407" s="129" t="s">
        <v>2941</v>
      </c>
      <c r="D1407" s="130" t="s">
        <v>3410</v>
      </c>
      <c r="E1407" s="130" t="s">
        <v>377</v>
      </c>
      <c r="F1407" s="131" t="s">
        <v>3411</v>
      </c>
      <c r="G1407" s="132">
        <v>262.75</v>
      </c>
      <c r="H1407" s="133">
        <v>36.520000000000003</v>
      </c>
      <c r="I1407" s="133">
        <v>14.97</v>
      </c>
      <c r="J1407" s="133">
        <f t="shared" si="21"/>
        <v>314.24</v>
      </c>
      <c r="K1407" s="134" t="s">
        <v>404</v>
      </c>
    </row>
    <row r="1408" spans="2:11" hidden="1" x14ac:dyDescent="0.25">
      <c r="B1408" s="129">
        <v>1398</v>
      </c>
      <c r="C1408" s="129" t="s">
        <v>2941</v>
      </c>
      <c r="D1408" s="130" t="s">
        <v>3412</v>
      </c>
      <c r="E1408" s="130" t="s">
        <v>377</v>
      </c>
      <c r="F1408" s="131" t="s">
        <v>3413</v>
      </c>
      <c r="G1408" s="132">
        <v>312.61</v>
      </c>
      <c r="H1408" s="133">
        <v>0</v>
      </c>
      <c r="I1408" s="133">
        <v>0</v>
      </c>
      <c r="J1408" s="133">
        <f t="shared" si="21"/>
        <v>312.61</v>
      </c>
      <c r="K1408" s="134" t="s">
        <v>1245</v>
      </c>
    </row>
    <row r="1409" spans="2:11" hidden="1" x14ac:dyDescent="0.25">
      <c r="B1409" s="129">
        <v>1399</v>
      </c>
      <c r="C1409" s="129" t="s">
        <v>2941</v>
      </c>
      <c r="D1409" s="130" t="s">
        <v>3414</v>
      </c>
      <c r="E1409" s="130" t="s">
        <v>377</v>
      </c>
      <c r="F1409" s="131" t="s">
        <v>3415</v>
      </c>
      <c r="G1409" s="132">
        <v>295.51</v>
      </c>
      <c r="H1409" s="133">
        <v>0</v>
      </c>
      <c r="I1409" s="133">
        <v>0</v>
      </c>
      <c r="J1409" s="133">
        <f t="shared" si="21"/>
        <v>295.51</v>
      </c>
      <c r="K1409" s="134" t="s">
        <v>404</v>
      </c>
    </row>
    <row r="1410" spans="2:11" hidden="1" x14ac:dyDescent="0.25">
      <c r="B1410" s="129">
        <v>1400</v>
      </c>
      <c r="C1410" s="129" t="s">
        <v>2941</v>
      </c>
      <c r="D1410" s="130" t="s">
        <v>3416</v>
      </c>
      <c r="E1410" s="130" t="s">
        <v>377</v>
      </c>
      <c r="F1410" s="131" t="s">
        <v>3417</v>
      </c>
      <c r="G1410" s="132">
        <v>264.45</v>
      </c>
      <c r="H1410" s="133">
        <v>0</v>
      </c>
      <c r="I1410" s="133">
        <v>0</v>
      </c>
      <c r="J1410" s="133">
        <f t="shared" si="21"/>
        <v>264.45</v>
      </c>
      <c r="K1410" s="134" t="s">
        <v>404</v>
      </c>
    </row>
    <row r="1411" spans="2:11" hidden="1" x14ac:dyDescent="0.25">
      <c r="B1411" s="129">
        <v>1401</v>
      </c>
      <c r="C1411" s="129" t="s">
        <v>2941</v>
      </c>
      <c r="D1411" s="130" t="s">
        <v>3418</v>
      </c>
      <c r="E1411" s="130" t="s">
        <v>377</v>
      </c>
      <c r="F1411" s="131" t="s">
        <v>3419</v>
      </c>
      <c r="G1411" s="132">
        <v>247</v>
      </c>
      <c r="H1411" s="133">
        <v>0</v>
      </c>
      <c r="I1411" s="133">
        <v>0</v>
      </c>
      <c r="J1411" s="133">
        <f t="shared" si="21"/>
        <v>247</v>
      </c>
      <c r="K1411" s="134" t="s">
        <v>404</v>
      </c>
    </row>
    <row r="1412" spans="2:11" hidden="1" x14ac:dyDescent="0.25">
      <c r="B1412" s="129">
        <v>1402</v>
      </c>
      <c r="C1412" s="129" t="s">
        <v>2941</v>
      </c>
      <c r="D1412" s="130" t="s">
        <v>3420</v>
      </c>
      <c r="E1412" s="130" t="s">
        <v>377</v>
      </c>
      <c r="F1412" s="131" t="s">
        <v>3421</v>
      </c>
      <c r="G1412" s="132">
        <v>198.48</v>
      </c>
      <c r="H1412" s="133">
        <v>29.42</v>
      </c>
      <c r="I1412" s="133">
        <v>9.64</v>
      </c>
      <c r="J1412" s="133">
        <f t="shared" si="21"/>
        <v>237.53999999999996</v>
      </c>
      <c r="K1412" s="134" t="s">
        <v>3294</v>
      </c>
    </row>
    <row r="1413" spans="2:11" hidden="1" x14ac:dyDescent="0.25">
      <c r="B1413" s="129">
        <v>1403</v>
      </c>
      <c r="C1413" s="129" t="s">
        <v>2941</v>
      </c>
      <c r="D1413" s="130" t="s">
        <v>3422</v>
      </c>
      <c r="E1413" s="130" t="s">
        <v>377</v>
      </c>
      <c r="F1413" s="131" t="s">
        <v>3423</v>
      </c>
      <c r="G1413" s="132">
        <v>153.82</v>
      </c>
      <c r="H1413" s="133">
        <v>37.43</v>
      </c>
      <c r="I1413" s="133">
        <v>5.04</v>
      </c>
      <c r="J1413" s="133">
        <f t="shared" si="21"/>
        <v>196.29</v>
      </c>
      <c r="K1413" s="134" t="s">
        <v>404</v>
      </c>
    </row>
    <row r="1414" spans="2:11" hidden="1" x14ac:dyDescent="0.25">
      <c r="B1414" s="129">
        <v>1404</v>
      </c>
      <c r="C1414" s="129" t="s">
        <v>2941</v>
      </c>
      <c r="D1414" s="130" t="s">
        <v>3424</v>
      </c>
      <c r="E1414" s="130" t="s">
        <v>377</v>
      </c>
      <c r="F1414" s="131" t="s">
        <v>3425</v>
      </c>
      <c r="G1414" s="132">
        <v>168.5</v>
      </c>
      <c r="H1414" s="133">
        <v>4.13</v>
      </c>
      <c r="I1414" s="133">
        <v>10.130000000000001</v>
      </c>
      <c r="J1414" s="133">
        <f t="shared" si="21"/>
        <v>182.76</v>
      </c>
      <c r="K1414" s="134" t="s">
        <v>404</v>
      </c>
    </row>
    <row r="1415" spans="2:11" hidden="1" x14ac:dyDescent="0.25">
      <c r="B1415" s="129">
        <v>1405</v>
      </c>
      <c r="C1415" s="129" t="s">
        <v>2941</v>
      </c>
      <c r="D1415" s="130" t="s">
        <v>3426</v>
      </c>
      <c r="E1415" s="130" t="s">
        <v>377</v>
      </c>
      <c r="F1415" s="131" t="s">
        <v>3427</v>
      </c>
      <c r="G1415" s="132">
        <v>153.79</v>
      </c>
      <c r="H1415" s="133">
        <v>8.74</v>
      </c>
      <c r="I1415" s="133">
        <v>0</v>
      </c>
      <c r="J1415" s="133">
        <f t="shared" si="21"/>
        <v>162.53</v>
      </c>
      <c r="K1415" s="134" t="s">
        <v>1251</v>
      </c>
    </row>
    <row r="1416" spans="2:11" hidden="1" x14ac:dyDescent="0.25">
      <c r="B1416" s="129">
        <v>1406</v>
      </c>
      <c r="C1416" s="129" t="s">
        <v>2941</v>
      </c>
      <c r="D1416" s="130" t="s">
        <v>3428</v>
      </c>
      <c r="E1416" s="130" t="s">
        <v>377</v>
      </c>
      <c r="F1416" s="131" t="s">
        <v>3352</v>
      </c>
      <c r="G1416" s="132">
        <v>139.6</v>
      </c>
      <c r="H1416" s="133">
        <v>10</v>
      </c>
      <c r="I1416" s="133">
        <v>6.99</v>
      </c>
      <c r="J1416" s="133">
        <f t="shared" si="21"/>
        <v>156.59</v>
      </c>
      <c r="K1416" s="134" t="s">
        <v>404</v>
      </c>
    </row>
    <row r="1417" spans="2:11" hidden="1" x14ac:dyDescent="0.25">
      <c r="B1417" s="129">
        <v>1407</v>
      </c>
      <c r="C1417" s="129" t="s">
        <v>2941</v>
      </c>
      <c r="D1417" s="130" t="s">
        <v>3429</v>
      </c>
      <c r="E1417" s="130" t="s">
        <v>377</v>
      </c>
      <c r="F1417" s="131" t="s">
        <v>3430</v>
      </c>
      <c r="G1417" s="132">
        <v>133</v>
      </c>
      <c r="H1417" s="133">
        <v>0</v>
      </c>
      <c r="I1417" s="133">
        <v>0</v>
      </c>
      <c r="J1417" s="133">
        <f t="shared" si="21"/>
        <v>133</v>
      </c>
      <c r="K1417" s="134" t="s">
        <v>404</v>
      </c>
    </row>
    <row r="1418" spans="2:11" hidden="1" x14ac:dyDescent="0.25">
      <c r="B1418" s="129">
        <v>1408</v>
      </c>
      <c r="C1418" s="129" t="s">
        <v>2941</v>
      </c>
      <c r="D1418" s="130" t="s">
        <v>3431</v>
      </c>
      <c r="E1418" s="130" t="s">
        <v>377</v>
      </c>
      <c r="F1418" s="131" t="s">
        <v>3352</v>
      </c>
      <c r="G1418" s="132">
        <v>123.93</v>
      </c>
      <c r="H1418" s="133">
        <v>0</v>
      </c>
      <c r="I1418" s="133">
        <v>0</v>
      </c>
      <c r="J1418" s="133">
        <f t="shared" si="21"/>
        <v>123.93</v>
      </c>
      <c r="K1418" s="134" t="s">
        <v>404</v>
      </c>
    </row>
    <row r="1419" spans="2:11" hidden="1" x14ac:dyDescent="0.25">
      <c r="B1419" s="129">
        <v>1409</v>
      </c>
      <c r="C1419" s="129" t="s">
        <v>2941</v>
      </c>
      <c r="D1419" s="130" t="s">
        <v>3432</v>
      </c>
      <c r="E1419" s="130" t="s">
        <v>377</v>
      </c>
      <c r="F1419" s="131" t="s">
        <v>3433</v>
      </c>
      <c r="G1419" s="132">
        <v>98.89</v>
      </c>
      <c r="H1419" s="133">
        <v>0</v>
      </c>
      <c r="I1419" s="133">
        <v>0</v>
      </c>
      <c r="J1419" s="133">
        <f t="shared" si="21"/>
        <v>98.89</v>
      </c>
      <c r="K1419" s="134" t="s">
        <v>2953</v>
      </c>
    </row>
    <row r="1420" spans="2:11" hidden="1" x14ac:dyDescent="0.25">
      <c r="B1420" s="129">
        <v>1410</v>
      </c>
      <c r="C1420" s="129" t="s">
        <v>2941</v>
      </c>
      <c r="D1420" s="130" t="s">
        <v>3434</v>
      </c>
      <c r="E1420" s="130" t="s">
        <v>377</v>
      </c>
      <c r="F1420" s="131" t="s">
        <v>3435</v>
      </c>
      <c r="G1420" s="132">
        <v>79</v>
      </c>
      <c r="H1420" s="133">
        <v>0</v>
      </c>
      <c r="I1420" s="133">
        <v>0</v>
      </c>
      <c r="J1420" s="133">
        <f t="shared" ref="J1420:J1483" si="22">G1420+H1420+I1420</f>
        <v>79</v>
      </c>
      <c r="K1420" s="134" t="s">
        <v>404</v>
      </c>
    </row>
    <row r="1421" spans="2:11" hidden="1" x14ac:dyDescent="0.25">
      <c r="B1421" s="129">
        <v>1411</v>
      </c>
      <c r="C1421" s="129" t="s">
        <v>2941</v>
      </c>
      <c r="D1421" s="130" t="s">
        <v>3436</v>
      </c>
      <c r="E1421" s="130" t="s">
        <v>377</v>
      </c>
      <c r="F1421" s="131" t="s">
        <v>3437</v>
      </c>
      <c r="G1421" s="132">
        <v>70.94</v>
      </c>
      <c r="H1421" s="133">
        <v>0</v>
      </c>
      <c r="I1421" s="133">
        <v>0</v>
      </c>
      <c r="J1421" s="133">
        <f t="shared" si="22"/>
        <v>70.94</v>
      </c>
      <c r="K1421" s="134" t="s">
        <v>404</v>
      </c>
    </row>
    <row r="1422" spans="2:11" hidden="1" x14ac:dyDescent="0.25">
      <c r="B1422" s="129">
        <v>1412</v>
      </c>
      <c r="C1422" s="129" t="s">
        <v>2941</v>
      </c>
      <c r="D1422" s="130" t="s">
        <v>3438</v>
      </c>
      <c r="E1422" s="130" t="s">
        <v>377</v>
      </c>
      <c r="F1422" s="131" t="s">
        <v>3439</v>
      </c>
      <c r="G1422" s="132">
        <v>44</v>
      </c>
      <c r="H1422" s="133">
        <v>0</v>
      </c>
      <c r="I1422" s="133">
        <v>0</v>
      </c>
      <c r="J1422" s="133">
        <f t="shared" si="22"/>
        <v>44</v>
      </c>
      <c r="K1422" s="134" t="s">
        <v>404</v>
      </c>
    </row>
    <row r="1423" spans="2:11" hidden="1" x14ac:dyDescent="0.25">
      <c r="B1423" s="129">
        <v>1413</v>
      </c>
      <c r="C1423" s="129" t="s">
        <v>2941</v>
      </c>
      <c r="D1423" s="130" t="s">
        <v>3440</v>
      </c>
      <c r="E1423" s="130" t="s">
        <v>377</v>
      </c>
      <c r="F1423" s="131" t="s">
        <v>3028</v>
      </c>
      <c r="G1423" s="132">
        <v>42.08</v>
      </c>
      <c r="H1423" s="133">
        <v>1</v>
      </c>
      <c r="I1423" s="133">
        <v>0</v>
      </c>
      <c r="J1423" s="133">
        <f t="shared" si="22"/>
        <v>43.08</v>
      </c>
      <c r="K1423" s="134" t="s">
        <v>1251</v>
      </c>
    </row>
    <row r="1424" spans="2:11" hidden="1" x14ac:dyDescent="0.25">
      <c r="B1424" s="129">
        <v>1414</v>
      </c>
      <c r="C1424" s="129" t="s">
        <v>2941</v>
      </c>
      <c r="D1424" s="130" t="s">
        <v>3441</v>
      </c>
      <c r="E1424" s="130" t="s">
        <v>377</v>
      </c>
      <c r="F1424" s="131" t="s">
        <v>3316</v>
      </c>
      <c r="G1424" s="132">
        <v>39.450000000000003</v>
      </c>
      <c r="H1424" s="133">
        <v>2</v>
      </c>
      <c r="I1424" s="133">
        <v>0</v>
      </c>
      <c r="J1424" s="133">
        <f t="shared" si="22"/>
        <v>41.45</v>
      </c>
      <c r="K1424" s="134" t="s">
        <v>3294</v>
      </c>
    </row>
    <row r="1425" spans="2:11" hidden="1" x14ac:dyDescent="0.25">
      <c r="B1425" s="129">
        <v>1415</v>
      </c>
      <c r="C1425" s="129" t="s">
        <v>2941</v>
      </c>
      <c r="D1425" s="130" t="s">
        <v>3442</v>
      </c>
      <c r="E1425" s="130" t="s">
        <v>377</v>
      </c>
      <c r="F1425" s="131" t="s">
        <v>3443</v>
      </c>
      <c r="G1425" s="132">
        <v>38</v>
      </c>
      <c r="H1425" s="133">
        <v>0</v>
      </c>
      <c r="I1425" s="133">
        <v>2</v>
      </c>
      <c r="J1425" s="133">
        <f t="shared" si="22"/>
        <v>40</v>
      </c>
      <c r="K1425" s="134" t="s">
        <v>404</v>
      </c>
    </row>
    <row r="1426" spans="2:11" hidden="1" x14ac:dyDescent="0.25">
      <c r="B1426" s="129">
        <v>1416</v>
      </c>
      <c r="C1426" s="129" t="s">
        <v>2941</v>
      </c>
      <c r="D1426" s="130" t="s">
        <v>3444</v>
      </c>
      <c r="E1426" s="130" t="s">
        <v>377</v>
      </c>
      <c r="F1426" s="131" t="s">
        <v>3445</v>
      </c>
      <c r="G1426" s="132">
        <v>32.97</v>
      </c>
      <c r="H1426" s="133">
        <v>1.05</v>
      </c>
      <c r="I1426" s="133">
        <v>0</v>
      </c>
      <c r="J1426" s="133">
        <f t="shared" si="22"/>
        <v>34.019999999999996</v>
      </c>
      <c r="K1426" s="134" t="s">
        <v>2953</v>
      </c>
    </row>
    <row r="1427" spans="2:11" hidden="1" x14ac:dyDescent="0.25">
      <c r="B1427" s="129">
        <v>1417</v>
      </c>
      <c r="C1427" s="129" t="s">
        <v>2941</v>
      </c>
      <c r="D1427" s="130" t="s">
        <v>3446</v>
      </c>
      <c r="E1427" s="130" t="s">
        <v>377</v>
      </c>
      <c r="F1427" s="131" t="s">
        <v>3447</v>
      </c>
      <c r="G1427" s="132">
        <v>17.920000000000002</v>
      </c>
      <c r="H1427" s="133">
        <v>1.79</v>
      </c>
      <c r="I1427" s="133">
        <v>0</v>
      </c>
      <c r="J1427" s="133">
        <f t="shared" si="22"/>
        <v>19.71</v>
      </c>
      <c r="K1427" s="134" t="s">
        <v>3448</v>
      </c>
    </row>
    <row r="1428" spans="2:11" hidden="1" x14ac:dyDescent="0.25">
      <c r="B1428" s="129">
        <v>1418</v>
      </c>
      <c r="C1428" s="129" t="s">
        <v>2941</v>
      </c>
      <c r="D1428" s="130" t="s">
        <v>3449</v>
      </c>
      <c r="E1428" s="130" t="s">
        <v>377</v>
      </c>
      <c r="F1428" s="131" t="s">
        <v>3450</v>
      </c>
      <c r="G1428" s="132">
        <v>18.89</v>
      </c>
      <c r="H1428" s="133">
        <v>0</v>
      </c>
      <c r="I1428" s="133">
        <v>0</v>
      </c>
      <c r="J1428" s="133">
        <f t="shared" si="22"/>
        <v>18.89</v>
      </c>
      <c r="K1428" s="134" t="s">
        <v>404</v>
      </c>
    </row>
    <row r="1429" spans="2:11" hidden="1" x14ac:dyDescent="0.25">
      <c r="B1429" s="129">
        <v>1419</v>
      </c>
      <c r="C1429" s="129" t="s">
        <v>2941</v>
      </c>
      <c r="D1429" s="130" t="s">
        <v>3451</v>
      </c>
      <c r="E1429" s="130" t="s">
        <v>377</v>
      </c>
      <c r="F1429" s="131" t="s">
        <v>3452</v>
      </c>
      <c r="G1429" s="132">
        <v>7.8</v>
      </c>
      <c r="H1429" s="133">
        <v>0</v>
      </c>
      <c r="I1429" s="133">
        <v>0</v>
      </c>
      <c r="J1429" s="133">
        <f t="shared" si="22"/>
        <v>7.8</v>
      </c>
      <c r="K1429" s="134" t="s">
        <v>404</v>
      </c>
    </row>
    <row r="1430" spans="2:11" hidden="1" x14ac:dyDescent="0.25">
      <c r="B1430" s="129">
        <v>1420</v>
      </c>
      <c r="C1430" s="129" t="s">
        <v>2941</v>
      </c>
      <c r="D1430" s="130" t="s">
        <v>3453</v>
      </c>
      <c r="E1430" s="130" t="s">
        <v>377</v>
      </c>
      <c r="F1430" s="131" t="s">
        <v>3454</v>
      </c>
      <c r="G1430" s="132">
        <v>2.1</v>
      </c>
      <c r="H1430" s="133">
        <v>0</v>
      </c>
      <c r="I1430" s="133">
        <v>0</v>
      </c>
      <c r="J1430" s="133">
        <f t="shared" si="22"/>
        <v>2.1</v>
      </c>
      <c r="K1430" s="134" t="s">
        <v>404</v>
      </c>
    </row>
    <row r="1431" spans="2:11" ht="25.5" hidden="1" x14ac:dyDescent="0.25">
      <c r="B1431" s="129">
        <v>1421</v>
      </c>
      <c r="C1431" s="129" t="s">
        <v>3455</v>
      </c>
      <c r="D1431" s="130" t="s">
        <v>3456</v>
      </c>
      <c r="E1431" s="130" t="s">
        <v>377</v>
      </c>
      <c r="F1431" s="131" t="s">
        <v>3457</v>
      </c>
      <c r="G1431" s="132">
        <v>32</v>
      </c>
      <c r="H1431" s="133">
        <v>0</v>
      </c>
      <c r="I1431" s="133">
        <v>0</v>
      </c>
      <c r="J1431" s="133">
        <f t="shared" si="22"/>
        <v>32</v>
      </c>
      <c r="K1431" s="134" t="s">
        <v>404</v>
      </c>
    </row>
    <row r="1432" spans="2:11" ht="25.5" hidden="1" x14ac:dyDescent="0.25">
      <c r="B1432" s="129">
        <v>1422</v>
      </c>
      <c r="C1432" s="129" t="s">
        <v>3455</v>
      </c>
      <c r="D1432" s="130" t="s">
        <v>3458</v>
      </c>
      <c r="E1432" s="130" t="s">
        <v>377</v>
      </c>
      <c r="F1432" s="131" t="s">
        <v>3459</v>
      </c>
      <c r="G1432" s="132">
        <v>40</v>
      </c>
      <c r="H1432" s="133">
        <v>78</v>
      </c>
      <c r="I1432" s="133">
        <v>20</v>
      </c>
      <c r="J1432" s="133">
        <f t="shared" si="22"/>
        <v>138</v>
      </c>
      <c r="K1432" s="134" t="s">
        <v>404</v>
      </c>
    </row>
    <row r="1433" spans="2:11" ht="25.5" hidden="1" x14ac:dyDescent="0.25">
      <c r="B1433" s="129">
        <v>1423</v>
      </c>
      <c r="C1433" s="129" t="s">
        <v>3455</v>
      </c>
      <c r="D1433" s="130" t="s">
        <v>3460</v>
      </c>
      <c r="E1433" s="130" t="s">
        <v>377</v>
      </c>
      <c r="F1433" s="131" t="s">
        <v>3461</v>
      </c>
      <c r="G1433" s="132">
        <v>56</v>
      </c>
      <c r="H1433" s="133">
        <v>15</v>
      </c>
      <c r="I1433" s="133">
        <v>10</v>
      </c>
      <c r="J1433" s="133">
        <f t="shared" si="22"/>
        <v>81</v>
      </c>
      <c r="K1433" s="134" t="s">
        <v>404</v>
      </c>
    </row>
    <row r="1434" spans="2:11" ht="25.5" hidden="1" x14ac:dyDescent="0.25">
      <c r="B1434" s="129">
        <v>1424</v>
      </c>
      <c r="C1434" s="129" t="s">
        <v>3455</v>
      </c>
      <c r="D1434" s="130" t="s">
        <v>3462</v>
      </c>
      <c r="E1434" s="130" t="s">
        <v>377</v>
      </c>
      <c r="F1434" s="131" t="s">
        <v>3463</v>
      </c>
      <c r="G1434" s="132">
        <v>64</v>
      </c>
      <c r="H1434" s="133">
        <v>109</v>
      </c>
      <c r="I1434" s="133">
        <v>10</v>
      </c>
      <c r="J1434" s="133">
        <f t="shared" si="22"/>
        <v>183</v>
      </c>
      <c r="K1434" s="134" t="s">
        <v>3464</v>
      </c>
    </row>
    <row r="1435" spans="2:11" ht="25.5" hidden="1" x14ac:dyDescent="0.25">
      <c r="B1435" s="129">
        <v>1425</v>
      </c>
      <c r="C1435" s="129" t="s">
        <v>3455</v>
      </c>
      <c r="D1435" s="130" t="s">
        <v>3465</v>
      </c>
      <c r="E1435" s="130" t="s">
        <v>377</v>
      </c>
      <c r="F1435" s="131" t="s">
        <v>3466</v>
      </c>
      <c r="G1435" s="132">
        <v>70</v>
      </c>
      <c r="H1435" s="133">
        <v>0</v>
      </c>
      <c r="I1435" s="133">
        <v>0</v>
      </c>
      <c r="J1435" s="133">
        <f t="shared" si="22"/>
        <v>70</v>
      </c>
      <c r="K1435" s="134" t="s">
        <v>404</v>
      </c>
    </row>
    <row r="1436" spans="2:11" ht="25.5" hidden="1" x14ac:dyDescent="0.25">
      <c r="B1436" s="129">
        <v>1426</v>
      </c>
      <c r="C1436" s="129" t="s">
        <v>3455</v>
      </c>
      <c r="D1436" s="130" t="s">
        <v>3467</v>
      </c>
      <c r="E1436" s="130" t="s">
        <v>377</v>
      </c>
      <c r="F1436" s="131" t="s">
        <v>3468</v>
      </c>
      <c r="G1436" s="132">
        <v>78</v>
      </c>
      <c r="H1436" s="133">
        <v>0</v>
      </c>
      <c r="I1436" s="133">
        <v>0</v>
      </c>
      <c r="J1436" s="133">
        <f t="shared" si="22"/>
        <v>78</v>
      </c>
      <c r="K1436" s="134" t="s">
        <v>404</v>
      </c>
    </row>
    <row r="1437" spans="2:11" ht="25.5" hidden="1" x14ac:dyDescent="0.25">
      <c r="B1437" s="129">
        <v>1427</v>
      </c>
      <c r="C1437" s="129" t="s">
        <v>3455</v>
      </c>
      <c r="D1437" s="130" t="s">
        <v>3469</v>
      </c>
      <c r="E1437" s="130" t="s">
        <v>377</v>
      </c>
      <c r="F1437" s="131" t="s">
        <v>3470</v>
      </c>
      <c r="G1437" s="132">
        <v>82</v>
      </c>
      <c r="H1437" s="133">
        <v>105</v>
      </c>
      <c r="I1437" s="133">
        <v>8</v>
      </c>
      <c r="J1437" s="133">
        <f t="shared" si="22"/>
        <v>195</v>
      </c>
      <c r="K1437" s="134" t="s">
        <v>3471</v>
      </c>
    </row>
    <row r="1438" spans="2:11" ht="25.5" hidden="1" x14ac:dyDescent="0.25">
      <c r="B1438" s="129">
        <v>1428</v>
      </c>
      <c r="C1438" s="129" t="s">
        <v>3455</v>
      </c>
      <c r="D1438" s="130" t="s">
        <v>3472</v>
      </c>
      <c r="E1438" s="130" t="s">
        <v>377</v>
      </c>
      <c r="F1438" s="131" t="s">
        <v>3473</v>
      </c>
      <c r="G1438" s="132">
        <v>82</v>
      </c>
      <c r="H1438" s="133">
        <v>0</v>
      </c>
      <c r="I1438" s="133">
        <v>0</v>
      </c>
      <c r="J1438" s="133">
        <f t="shared" si="22"/>
        <v>82</v>
      </c>
      <c r="K1438" s="134" t="s">
        <v>3474</v>
      </c>
    </row>
    <row r="1439" spans="2:11" ht="25.5" hidden="1" x14ac:dyDescent="0.25">
      <c r="B1439" s="129">
        <v>1429</v>
      </c>
      <c r="C1439" s="129" t="s">
        <v>3455</v>
      </c>
      <c r="D1439" s="130" t="s">
        <v>3475</v>
      </c>
      <c r="E1439" s="130" t="s">
        <v>377</v>
      </c>
      <c r="F1439" s="131" t="s">
        <v>3476</v>
      </c>
      <c r="G1439" s="132">
        <v>90</v>
      </c>
      <c r="H1439" s="133">
        <v>1</v>
      </c>
      <c r="I1439" s="133">
        <v>0</v>
      </c>
      <c r="J1439" s="133">
        <f t="shared" si="22"/>
        <v>91</v>
      </c>
      <c r="K1439" s="134" t="s">
        <v>3477</v>
      </c>
    </row>
    <row r="1440" spans="2:11" ht="25.5" hidden="1" x14ac:dyDescent="0.25">
      <c r="B1440" s="129">
        <v>1430</v>
      </c>
      <c r="C1440" s="129" t="s">
        <v>3455</v>
      </c>
      <c r="D1440" s="130" t="s">
        <v>3478</v>
      </c>
      <c r="E1440" s="130" t="s">
        <v>377</v>
      </c>
      <c r="F1440" s="131" t="s">
        <v>3479</v>
      </c>
      <c r="G1440" s="132">
        <v>90</v>
      </c>
      <c r="H1440" s="133">
        <v>0</v>
      </c>
      <c r="I1440" s="133">
        <v>0</v>
      </c>
      <c r="J1440" s="133">
        <f t="shared" si="22"/>
        <v>90</v>
      </c>
      <c r="K1440" s="134" t="s">
        <v>404</v>
      </c>
    </row>
    <row r="1441" spans="2:11" ht="25.5" hidden="1" x14ac:dyDescent="0.25">
      <c r="B1441" s="129">
        <v>1431</v>
      </c>
      <c r="C1441" s="129" t="s">
        <v>3455</v>
      </c>
      <c r="D1441" s="130" t="s">
        <v>3480</v>
      </c>
      <c r="E1441" s="130" t="s">
        <v>377</v>
      </c>
      <c r="F1441" s="131" t="s">
        <v>3481</v>
      </c>
      <c r="G1441" s="132">
        <v>95</v>
      </c>
      <c r="H1441" s="133">
        <v>26</v>
      </c>
      <c r="I1441" s="133">
        <v>12</v>
      </c>
      <c r="J1441" s="133">
        <f t="shared" si="22"/>
        <v>133</v>
      </c>
      <c r="K1441" s="134" t="s">
        <v>404</v>
      </c>
    </row>
    <row r="1442" spans="2:11" ht="25.5" hidden="1" x14ac:dyDescent="0.25">
      <c r="B1442" s="129">
        <v>1432</v>
      </c>
      <c r="C1442" s="129" t="s">
        <v>3455</v>
      </c>
      <c r="D1442" s="130" t="s">
        <v>3482</v>
      </c>
      <c r="E1442" s="130" t="s">
        <v>377</v>
      </c>
      <c r="F1442" s="131" t="s">
        <v>3483</v>
      </c>
      <c r="G1442" s="132">
        <v>100</v>
      </c>
      <c r="H1442" s="133">
        <v>27</v>
      </c>
      <c r="I1442" s="133">
        <v>18</v>
      </c>
      <c r="J1442" s="133">
        <f t="shared" si="22"/>
        <v>145</v>
      </c>
      <c r="K1442" s="134" t="s">
        <v>3484</v>
      </c>
    </row>
    <row r="1443" spans="2:11" ht="25.5" hidden="1" x14ac:dyDescent="0.25">
      <c r="B1443" s="129">
        <v>1433</v>
      </c>
      <c r="C1443" s="129" t="s">
        <v>3455</v>
      </c>
      <c r="D1443" s="130" t="s">
        <v>3485</v>
      </c>
      <c r="E1443" s="130" t="s">
        <v>377</v>
      </c>
      <c r="F1443" s="131" t="s">
        <v>3445</v>
      </c>
      <c r="G1443" s="132">
        <v>103</v>
      </c>
      <c r="H1443" s="133">
        <v>0</v>
      </c>
      <c r="I1443" s="133">
        <v>0</v>
      </c>
      <c r="J1443" s="133">
        <f t="shared" si="22"/>
        <v>103</v>
      </c>
      <c r="K1443" s="134" t="s">
        <v>404</v>
      </c>
    </row>
    <row r="1444" spans="2:11" ht="25.5" hidden="1" x14ac:dyDescent="0.25">
      <c r="B1444" s="129">
        <v>1434</v>
      </c>
      <c r="C1444" s="129" t="s">
        <v>3455</v>
      </c>
      <c r="D1444" s="130" t="s">
        <v>3486</v>
      </c>
      <c r="E1444" s="130" t="s">
        <v>377</v>
      </c>
      <c r="F1444" s="131" t="s">
        <v>3487</v>
      </c>
      <c r="G1444" s="132">
        <v>106</v>
      </c>
      <c r="H1444" s="133">
        <v>0</v>
      </c>
      <c r="I1444" s="133">
        <v>0</v>
      </c>
      <c r="J1444" s="133">
        <f t="shared" si="22"/>
        <v>106</v>
      </c>
      <c r="K1444" s="134" t="s">
        <v>404</v>
      </c>
    </row>
    <row r="1445" spans="2:11" ht="25.5" hidden="1" x14ac:dyDescent="0.25">
      <c r="B1445" s="129">
        <v>1435</v>
      </c>
      <c r="C1445" s="129" t="s">
        <v>3455</v>
      </c>
      <c r="D1445" s="130" t="s">
        <v>3488</v>
      </c>
      <c r="E1445" s="130" t="s">
        <v>377</v>
      </c>
      <c r="F1445" s="131" t="s">
        <v>3470</v>
      </c>
      <c r="G1445" s="132">
        <v>117</v>
      </c>
      <c r="H1445" s="133">
        <v>109</v>
      </c>
      <c r="I1445" s="133">
        <v>10</v>
      </c>
      <c r="J1445" s="133">
        <f t="shared" si="22"/>
        <v>236</v>
      </c>
      <c r="K1445" s="134" t="s">
        <v>3471</v>
      </c>
    </row>
    <row r="1446" spans="2:11" ht="25.5" hidden="1" x14ac:dyDescent="0.25">
      <c r="B1446" s="129">
        <v>1436</v>
      </c>
      <c r="C1446" s="129" t="s">
        <v>3455</v>
      </c>
      <c r="D1446" s="130" t="s">
        <v>3489</v>
      </c>
      <c r="E1446" s="130" t="s">
        <v>377</v>
      </c>
      <c r="F1446" s="131" t="s">
        <v>3490</v>
      </c>
      <c r="G1446" s="132">
        <v>118</v>
      </c>
      <c r="H1446" s="133">
        <v>0</v>
      </c>
      <c r="I1446" s="133">
        <v>0</v>
      </c>
      <c r="J1446" s="133">
        <f t="shared" si="22"/>
        <v>118</v>
      </c>
      <c r="K1446" s="134" t="s">
        <v>404</v>
      </c>
    </row>
    <row r="1447" spans="2:11" ht="25.5" hidden="1" x14ac:dyDescent="0.25">
      <c r="B1447" s="129">
        <v>1437</v>
      </c>
      <c r="C1447" s="129" t="s">
        <v>3455</v>
      </c>
      <c r="D1447" s="130" t="s">
        <v>3491</v>
      </c>
      <c r="E1447" s="130" t="s">
        <v>377</v>
      </c>
      <c r="F1447" s="131" t="s">
        <v>3492</v>
      </c>
      <c r="G1447" s="132">
        <v>119</v>
      </c>
      <c r="H1447" s="133">
        <v>0</v>
      </c>
      <c r="I1447" s="133">
        <v>0</v>
      </c>
      <c r="J1447" s="133">
        <f t="shared" si="22"/>
        <v>119</v>
      </c>
      <c r="K1447" s="134" t="s">
        <v>404</v>
      </c>
    </row>
    <row r="1448" spans="2:11" ht="25.5" hidden="1" x14ac:dyDescent="0.25">
      <c r="B1448" s="129">
        <v>1438</v>
      </c>
      <c r="C1448" s="129" t="s">
        <v>3455</v>
      </c>
      <c r="D1448" s="130" t="s">
        <v>3493</v>
      </c>
      <c r="E1448" s="130" t="s">
        <v>377</v>
      </c>
      <c r="F1448" s="131" t="s">
        <v>3494</v>
      </c>
      <c r="G1448" s="132">
        <v>120</v>
      </c>
      <c r="H1448" s="133">
        <v>10</v>
      </c>
      <c r="I1448" s="133">
        <v>0</v>
      </c>
      <c r="J1448" s="133">
        <f t="shared" si="22"/>
        <v>130</v>
      </c>
      <c r="K1448" s="134" t="s">
        <v>3495</v>
      </c>
    </row>
    <row r="1449" spans="2:11" ht="25.5" hidden="1" x14ac:dyDescent="0.25">
      <c r="B1449" s="129">
        <v>1439</v>
      </c>
      <c r="C1449" s="129" t="s">
        <v>3455</v>
      </c>
      <c r="D1449" s="130" t="s">
        <v>3496</v>
      </c>
      <c r="E1449" s="130" t="s">
        <v>377</v>
      </c>
      <c r="F1449" s="131" t="s">
        <v>3497</v>
      </c>
      <c r="G1449" s="132">
        <v>125</v>
      </c>
      <c r="H1449" s="133">
        <v>0</v>
      </c>
      <c r="I1449" s="133">
        <v>0</v>
      </c>
      <c r="J1449" s="133">
        <f t="shared" si="22"/>
        <v>125</v>
      </c>
      <c r="K1449" s="134" t="s">
        <v>404</v>
      </c>
    </row>
    <row r="1450" spans="2:11" ht="25.5" hidden="1" x14ac:dyDescent="0.25">
      <c r="B1450" s="129">
        <v>1440</v>
      </c>
      <c r="C1450" s="129" t="s">
        <v>3455</v>
      </c>
      <c r="D1450" s="130" t="s">
        <v>3498</v>
      </c>
      <c r="E1450" s="130" t="s">
        <v>377</v>
      </c>
      <c r="F1450" s="131" t="s">
        <v>3499</v>
      </c>
      <c r="G1450" s="132">
        <v>129</v>
      </c>
      <c r="H1450" s="133">
        <v>0</v>
      </c>
      <c r="I1450" s="133">
        <v>0</v>
      </c>
      <c r="J1450" s="133">
        <f t="shared" si="22"/>
        <v>129</v>
      </c>
      <c r="K1450" s="134" t="s">
        <v>404</v>
      </c>
    </row>
    <row r="1451" spans="2:11" ht="25.5" hidden="1" x14ac:dyDescent="0.25">
      <c r="B1451" s="129">
        <v>1441</v>
      </c>
      <c r="C1451" s="129" t="s">
        <v>3455</v>
      </c>
      <c r="D1451" s="130" t="s">
        <v>3500</v>
      </c>
      <c r="E1451" s="130" t="s">
        <v>377</v>
      </c>
      <c r="F1451" s="131" t="s">
        <v>3470</v>
      </c>
      <c r="G1451" s="132">
        <v>130</v>
      </c>
      <c r="H1451" s="133">
        <v>104</v>
      </c>
      <c r="I1451" s="133">
        <v>2</v>
      </c>
      <c r="J1451" s="133">
        <f t="shared" si="22"/>
        <v>236</v>
      </c>
      <c r="K1451" s="134" t="s">
        <v>3471</v>
      </c>
    </row>
    <row r="1452" spans="2:11" ht="25.5" hidden="1" x14ac:dyDescent="0.25">
      <c r="B1452" s="129">
        <v>1442</v>
      </c>
      <c r="C1452" s="129" t="s">
        <v>3455</v>
      </c>
      <c r="D1452" s="130" t="s">
        <v>3501</v>
      </c>
      <c r="E1452" s="130" t="s">
        <v>377</v>
      </c>
      <c r="F1452" s="131" t="s">
        <v>3470</v>
      </c>
      <c r="G1452" s="132">
        <v>133</v>
      </c>
      <c r="H1452" s="133">
        <v>105</v>
      </c>
      <c r="I1452" s="133">
        <v>2</v>
      </c>
      <c r="J1452" s="133">
        <f t="shared" si="22"/>
        <v>240</v>
      </c>
      <c r="K1452" s="134" t="s">
        <v>3471</v>
      </c>
    </row>
    <row r="1453" spans="2:11" ht="25.5" hidden="1" x14ac:dyDescent="0.25">
      <c r="B1453" s="129">
        <v>1443</v>
      </c>
      <c r="C1453" s="129" t="s">
        <v>3455</v>
      </c>
      <c r="D1453" s="130" t="s">
        <v>3502</v>
      </c>
      <c r="E1453" s="130" t="s">
        <v>377</v>
      </c>
      <c r="F1453" s="131" t="s">
        <v>3503</v>
      </c>
      <c r="G1453" s="132">
        <v>139</v>
      </c>
      <c r="H1453" s="133">
        <v>0</v>
      </c>
      <c r="I1453" s="133">
        <v>0</v>
      </c>
      <c r="J1453" s="133">
        <f t="shared" si="22"/>
        <v>139</v>
      </c>
      <c r="K1453" s="134" t="s">
        <v>404</v>
      </c>
    </row>
    <row r="1454" spans="2:11" ht="25.5" hidden="1" x14ac:dyDescent="0.25">
      <c r="B1454" s="129">
        <v>1444</v>
      </c>
      <c r="C1454" s="129" t="s">
        <v>3455</v>
      </c>
      <c r="D1454" s="130" t="s">
        <v>3504</v>
      </c>
      <c r="E1454" s="130" t="s">
        <v>377</v>
      </c>
      <c r="F1454" s="131" t="s">
        <v>3505</v>
      </c>
      <c r="G1454" s="132">
        <v>140</v>
      </c>
      <c r="H1454" s="133">
        <v>0</v>
      </c>
      <c r="I1454" s="133">
        <v>0</v>
      </c>
      <c r="J1454" s="133">
        <f t="shared" si="22"/>
        <v>140</v>
      </c>
      <c r="K1454" s="134" t="s">
        <v>404</v>
      </c>
    </row>
    <row r="1455" spans="2:11" ht="25.5" hidden="1" x14ac:dyDescent="0.25">
      <c r="B1455" s="129">
        <v>1445</v>
      </c>
      <c r="C1455" s="129" t="s">
        <v>3455</v>
      </c>
      <c r="D1455" s="130" t="s">
        <v>3506</v>
      </c>
      <c r="E1455" s="130" t="s">
        <v>377</v>
      </c>
      <c r="F1455" s="131" t="s">
        <v>3507</v>
      </c>
      <c r="G1455" s="132">
        <v>145</v>
      </c>
      <c r="H1455" s="133">
        <v>0</v>
      </c>
      <c r="I1455" s="133">
        <v>0</v>
      </c>
      <c r="J1455" s="133">
        <f t="shared" si="22"/>
        <v>145</v>
      </c>
      <c r="K1455" s="134" t="s">
        <v>404</v>
      </c>
    </row>
    <row r="1456" spans="2:11" ht="25.5" hidden="1" x14ac:dyDescent="0.25">
      <c r="B1456" s="129">
        <v>1446</v>
      </c>
      <c r="C1456" s="129" t="s">
        <v>3455</v>
      </c>
      <c r="D1456" s="130" t="s">
        <v>3508</v>
      </c>
      <c r="E1456" s="130" t="s">
        <v>377</v>
      </c>
      <c r="F1456" s="131" t="s">
        <v>3509</v>
      </c>
      <c r="G1456" s="132">
        <v>149</v>
      </c>
      <c r="H1456" s="133">
        <v>0</v>
      </c>
      <c r="I1456" s="133">
        <v>0</v>
      </c>
      <c r="J1456" s="133">
        <f t="shared" si="22"/>
        <v>149</v>
      </c>
      <c r="K1456" s="134" t="s">
        <v>404</v>
      </c>
    </row>
    <row r="1457" spans="2:11" ht="25.5" hidden="1" x14ac:dyDescent="0.25">
      <c r="B1457" s="129">
        <v>1447</v>
      </c>
      <c r="C1457" s="129" t="s">
        <v>3455</v>
      </c>
      <c r="D1457" s="130" t="s">
        <v>3510</v>
      </c>
      <c r="E1457" s="130" t="s">
        <v>377</v>
      </c>
      <c r="F1457" s="131" t="s">
        <v>3511</v>
      </c>
      <c r="G1457" s="132">
        <v>150</v>
      </c>
      <c r="H1457" s="133">
        <v>0</v>
      </c>
      <c r="I1457" s="133">
        <v>0</v>
      </c>
      <c r="J1457" s="133">
        <f t="shared" si="22"/>
        <v>150</v>
      </c>
      <c r="K1457" s="134" t="s">
        <v>404</v>
      </c>
    </row>
    <row r="1458" spans="2:11" ht="25.5" hidden="1" x14ac:dyDescent="0.25">
      <c r="B1458" s="129">
        <v>1448</v>
      </c>
      <c r="C1458" s="129" t="s">
        <v>3455</v>
      </c>
      <c r="D1458" s="130" t="s">
        <v>3512</v>
      </c>
      <c r="E1458" s="130" t="s">
        <v>377</v>
      </c>
      <c r="F1458" s="131" t="s">
        <v>3513</v>
      </c>
      <c r="G1458" s="132">
        <v>156</v>
      </c>
      <c r="H1458" s="133">
        <v>0</v>
      </c>
      <c r="I1458" s="133">
        <v>0</v>
      </c>
      <c r="J1458" s="133">
        <f t="shared" si="22"/>
        <v>156</v>
      </c>
      <c r="K1458" s="134" t="s">
        <v>404</v>
      </c>
    </row>
    <row r="1459" spans="2:11" ht="25.5" hidden="1" x14ac:dyDescent="0.25">
      <c r="B1459" s="129">
        <v>1449</v>
      </c>
      <c r="C1459" s="129" t="s">
        <v>3455</v>
      </c>
      <c r="D1459" s="130" t="s">
        <v>3514</v>
      </c>
      <c r="E1459" s="130" t="s">
        <v>377</v>
      </c>
      <c r="F1459" s="131" t="s">
        <v>3515</v>
      </c>
      <c r="G1459" s="132">
        <v>158</v>
      </c>
      <c r="H1459" s="133">
        <v>302</v>
      </c>
      <c r="I1459" s="133">
        <v>2</v>
      </c>
      <c r="J1459" s="133">
        <f t="shared" si="22"/>
        <v>462</v>
      </c>
      <c r="K1459" s="134" t="s">
        <v>1270</v>
      </c>
    </row>
    <row r="1460" spans="2:11" ht="25.5" hidden="1" x14ac:dyDescent="0.25">
      <c r="B1460" s="129">
        <v>1450</v>
      </c>
      <c r="C1460" s="129" t="s">
        <v>3455</v>
      </c>
      <c r="D1460" s="130" t="s">
        <v>3516</v>
      </c>
      <c r="E1460" s="130" t="s">
        <v>377</v>
      </c>
      <c r="F1460" s="131" t="s">
        <v>3515</v>
      </c>
      <c r="G1460" s="132">
        <v>162</v>
      </c>
      <c r="H1460" s="133">
        <v>355</v>
      </c>
      <c r="I1460" s="133">
        <v>8</v>
      </c>
      <c r="J1460" s="133">
        <f t="shared" si="22"/>
        <v>525</v>
      </c>
      <c r="K1460" s="134" t="s">
        <v>1270</v>
      </c>
    </row>
    <row r="1461" spans="2:11" ht="25.5" hidden="1" x14ac:dyDescent="0.25">
      <c r="B1461" s="129">
        <v>1451</v>
      </c>
      <c r="C1461" s="129" t="s">
        <v>3455</v>
      </c>
      <c r="D1461" s="130" t="s">
        <v>3517</v>
      </c>
      <c r="E1461" s="130" t="s">
        <v>377</v>
      </c>
      <c r="F1461" s="131" t="s">
        <v>3518</v>
      </c>
      <c r="G1461" s="132">
        <v>167</v>
      </c>
      <c r="H1461" s="133">
        <v>0</v>
      </c>
      <c r="I1461" s="133">
        <v>0</v>
      </c>
      <c r="J1461" s="133">
        <f t="shared" si="22"/>
        <v>167</v>
      </c>
      <c r="K1461" s="134" t="s">
        <v>404</v>
      </c>
    </row>
    <row r="1462" spans="2:11" ht="25.5" hidden="1" x14ac:dyDescent="0.25">
      <c r="B1462" s="129">
        <v>1452</v>
      </c>
      <c r="C1462" s="129" t="s">
        <v>3455</v>
      </c>
      <c r="D1462" s="130" t="s">
        <v>3519</v>
      </c>
      <c r="E1462" s="130" t="s">
        <v>377</v>
      </c>
      <c r="F1462" s="131" t="s">
        <v>3520</v>
      </c>
      <c r="G1462" s="132">
        <v>172</v>
      </c>
      <c r="H1462" s="133">
        <v>15</v>
      </c>
      <c r="I1462" s="133">
        <v>0</v>
      </c>
      <c r="J1462" s="133">
        <f t="shared" si="22"/>
        <v>187</v>
      </c>
      <c r="K1462" s="134" t="s">
        <v>3521</v>
      </c>
    </row>
    <row r="1463" spans="2:11" ht="25.5" hidden="1" x14ac:dyDescent="0.25">
      <c r="B1463" s="129">
        <v>1453</v>
      </c>
      <c r="C1463" s="129" t="s">
        <v>3455</v>
      </c>
      <c r="D1463" s="130" t="s">
        <v>3522</v>
      </c>
      <c r="E1463" s="130" t="s">
        <v>377</v>
      </c>
      <c r="F1463" s="131" t="s">
        <v>3523</v>
      </c>
      <c r="G1463" s="132">
        <v>180</v>
      </c>
      <c r="H1463" s="133">
        <v>76</v>
      </c>
      <c r="I1463" s="133">
        <v>0</v>
      </c>
      <c r="J1463" s="133">
        <f t="shared" si="22"/>
        <v>256</v>
      </c>
      <c r="K1463" s="134" t="s">
        <v>404</v>
      </c>
    </row>
    <row r="1464" spans="2:11" ht="25.5" hidden="1" x14ac:dyDescent="0.25">
      <c r="B1464" s="129">
        <v>1454</v>
      </c>
      <c r="C1464" s="129" t="s">
        <v>3455</v>
      </c>
      <c r="D1464" s="130" t="s">
        <v>3524</v>
      </c>
      <c r="E1464" s="130" t="s">
        <v>377</v>
      </c>
      <c r="F1464" s="131" t="s">
        <v>3525</v>
      </c>
      <c r="G1464" s="132">
        <v>181</v>
      </c>
      <c r="H1464" s="133">
        <v>75</v>
      </c>
      <c r="I1464" s="133">
        <v>14</v>
      </c>
      <c r="J1464" s="133">
        <f t="shared" si="22"/>
        <v>270</v>
      </c>
      <c r="K1464" s="134" t="s">
        <v>404</v>
      </c>
    </row>
    <row r="1465" spans="2:11" ht="25.5" hidden="1" x14ac:dyDescent="0.25">
      <c r="B1465" s="129">
        <v>1455</v>
      </c>
      <c r="C1465" s="129" t="s">
        <v>3455</v>
      </c>
      <c r="D1465" s="130" t="s">
        <v>3526</v>
      </c>
      <c r="E1465" s="130" t="s">
        <v>377</v>
      </c>
      <c r="F1465" s="131" t="s">
        <v>3527</v>
      </c>
      <c r="G1465" s="132">
        <v>187</v>
      </c>
      <c r="H1465" s="133">
        <v>0</v>
      </c>
      <c r="I1465" s="133">
        <v>0</v>
      </c>
      <c r="J1465" s="133">
        <f t="shared" si="22"/>
        <v>187</v>
      </c>
      <c r="K1465" s="134" t="s">
        <v>404</v>
      </c>
    </row>
    <row r="1466" spans="2:11" ht="25.5" hidden="1" x14ac:dyDescent="0.25">
      <c r="B1466" s="129">
        <v>1456</v>
      </c>
      <c r="C1466" s="129" t="s">
        <v>3455</v>
      </c>
      <c r="D1466" s="130" t="s">
        <v>3528</v>
      </c>
      <c r="E1466" s="130" t="s">
        <v>377</v>
      </c>
      <c r="F1466" s="131" t="s">
        <v>3529</v>
      </c>
      <c r="G1466" s="132">
        <v>190</v>
      </c>
      <c r="H1466" s="133">
        <v>94</v>
      </c>
      <c r="I1466" s="133">
        <v>3</v>
      </c>
      <c r="J1466" s="133">
        <f t="shared" si="22"/>
        <v>287</v>
      </c>
      <c r="K1466" s="134" t="s">
        <v>404</v>
      </c>
    </row>
    <row r="1467" spans="2:11" ht="25.5" hidden="1" x14ac:dyDescent="0.25">
      <c r="B1467" s="129">
        <v>1457</v>
      </c>
      <c r="C1467" s="129" t="s">
        <v>3455</v>
      </c>
      <c r="D1467" s="130" t="s">
        <v>3530</v>
      </c>
      <c r="E1467" s="130" t="s">
        <v>377</v>
      </c>
      <c r="F1467" s="131" t="s">
        <v>3531</v>
      </c>
      <c r="G1467" s="132">
        <v>190</v>
      </c>
      <c r="H1467" s="133">
        <v>80</v>
      </c>
      <c r="I1467" s="133">
        <v>0</v>
      </c>
      <c r="J1467" s="133">
        <f t="shared" si="22"/>
        <v>270</v>
      </c>
      <c r="K1467" s="134" t="s">
        <v>3532</v>
      </c>
    </row>
    <row r="1468" spans="2:11" ht="25.5" hidden="1" x14ac:dyDescent="0.25">
      <c r="B1468" s="129">
        <v>1458</v>
      </c>
      <c r="C1468" s="129" t="s">
        <v>3455</v>
      </c>
      <c r="D1468" s="130" t="s">
        <v>3533</v>
      </c>
      <c r="E1468" s="130" t="s">
        <v>377</v>
      </c>
      <c r="F1468" s="131" t="s">
        <v>3534</v>
      </c>
      <c r="G1468" s="132">
        <v>197</v>
      </c>
      <c r="H1468" s="133">
        <v>20</v>
      </c>
      <c r="I1468" s="133">
        <v>0</v>
      </c>
      <c r="J1468" s="133">
        <f t="shared" si="22"/>
        <v>217</v>
      </c>
      <c r="K1468" s="134" t="s">
        <v>3535</v>
      </c>
    </row>
    <row r="1469" spans="2:11" ht="25.5" hidden="1" x14ac:dyDescent="0.25">
      <c r="B1469" s="129">
        <v>1459</v>
      </c>
      <c r="C1469" s="129" t="s">
        <v>3455</v>
      </c>
      <c r="D1469" s="130" t="s">
        <v>3536</v>
      </c>
      <c r="E1469" s="130" t="s">
        <v>377</v>
      </c>
      <c r="F1469" s="131" t="s">
        <v>3537</v>
      </c>
      <c r="G1469" s="132">
        <v>198</v>
      </c>
      <c r="H1469" s="133">
        <v>0</v>
      </c>
      <c r="I1469" s="133">
        <v>7</v>
      </c>
      <c r="J1469" s="133">
        <f t="shared" si="22"/>
        <v>205</v>
      </c>
      <c r="K1469" s="134" t="s">
        <v>404</v>
      </c>
    </row>
    <row r="1470" spans="2:11" ht="25.5" hidden="1" x14ac:dyDescent="0.25">
      <c r="B1470" s="129">
        <v>1460</v>
      </c>
      <c r="C1470" s="129" t="s">
        <v>3455</v>
      </c>
      <c r="D1470" s="130" t="s">
        <v>3538</v>
      </c>
      <c r="E1470" s="130" t="s">
        <v>377</v>
      </c>
      <c r="F1470" s="131" t="s">
        <v>3539</v>
      </c>
      <c r="G1470" s="132">
        <v>198</v>
      </c>
      <c r="H1470" s="133">
        <v>0</v>
      </c>
      <c r="I1470" s="133">
        <v>0</v>
      </c>
      <c r="J1470" s="133">
        <f t="shared" si="22"/>
        <v>198</v>
      </c>
      <c r="K1470" s="134" t="s">
        <v>3540</v>
      </c>
    </row>
    <row r="1471" spans="2:11" ht="25.5" hidden="1" x14ac:dyDescent="0.25">
      <c r="B1471" s="129">
        <v>1461</v>
      </c>
      <c r="C1471" s="129" t="s">
        <v>3455</v>
      </c>
      <c r="D1471" s="130" t="s">
        <v>3541</v>
      </c>
      <c r="E1471" s="130" t="s">
        <v>377</v>
      </c>
      <c r="F1471" s="131" t="s">
        <v>3542</v>
      </c>
      <c r="G1471" s="132">
        <v>199</v>
      </c>
      <c r="H1471" s="133">
        <v>0</v>
      </c>
      <c r="I1471" s="133">
        <v>0</v>
      </c>
      <c r="J1471" s="133">
        <f t="shared" si="22"/>
        <v>199</v>
      </c>
      <c r="K1471" s="134" t="s">
        <v>404</v>
      </c>
    </row>
    <row r="1472" spans="2:11" ht="25.5" hidden="1" x14ac:dyDescent="0.25">
      <c r="B1472" s="129">
        <v>1462</v>
      </c>
      <c r="C1472" s="129" t="s">
        <v>3455</v>
      </c>
      <c r="D1472" s="130" t="s">
        <v>3543</v>
      </c>
      <c r="E1472" s="130" t="s">
        <v>377</v>
      </c>
      <c r="F1472" s="131" t="s">
        <v>3544</v>
      </c>
      <c r="G1472" s="132">
        <v>200</v>
      </c>
      <c r="H1472" s="133">
        <v>70</v>
      </c>
      <c r="I1472" s="133">
        <v>36</v>
      </c>
      <c r="J1472" s="133">
        <f t="shared" si="22"/>
        <v>306</v>
      </c>
      <c r="K1472" s="134" t="s">
        <v>404</v>
      </c>
    </row>
    <row r="1473" spans="2:11" ht="25.5" hidden="1" x14ac:dyDescent="0.25">
      <c r="B1473" s="129">
        <v>1463</v>
      </c>
      <c r="C1473" s="129" t="s">
        <v>3455</v>
      </c>
      <c r="D1473" s="130" t="s">
        <v>3545</v>
      </c>
      <c r="E1473" s="130" t="s">
        <v>377</v>
      </c>
      <c r="F1473" s="131" t="s">
        <v>3546</v>
      </c>
      <c r="G1473" s="132">
        <v>204</v>
      </c>
      <c r="H1473" s="133">
        <v>0</v>
      </c>
      <c r="I1473" s="133">
        <v>0</v>
      </c>
      <c r="J1473" s="133">
        <f t="shared" si="22"/>
        <v>204</v>
      </c>
      <c r="K1473" s="134" t="s">
        <v>404</v>
      </c>
    </row>
    <row r="1474" spans="2:11" ht="25.5" hidden="1" x14ac:dyDescent="0.25">
      <c r="B1474" s="129">
        <v>1464</v>
      </c>
      <c r="C1474" s="129" t="s">
        <v>3455</v>
      </c>
      <c r="D1474" s="130" t="s">
        <v>3547</v>
      </c>
      <c r="E1474" s="130" t="s">
        <v>377</v>
      </c>
      <c r="F1474" s="131" t="s">
        <v>3548</v>
      </c>
      <c r="G1474" s="132">
        <v>204</v>
      </c>
      <c r="H1474" s="133">
        <v>0</v>
      </c>
      <c r="I1474" s="133">
        <v>0</v>
      </c>
      <c r="J1474" s="133">
        <f t="shared" si="22"/>
        <v>204</v>
      </c>
      <c r="K1474" s="134" t="s">
        <v>404</v>
      </c>
    </row>
    <row r="1475" spans="2:11" ht="25.5" hidden="1" x14ac:dyDescent="0.25">
      <c r="B1475" s="129">
        <v>1465</v>
      </c>
      <c r="C1475" s="129" t="s">
        <v>3455</v>
      </c>
      <c r="D1475" s="130" t="s">
        <v>3549</v>
      </c>
      <c r="E1475" s="130" t="s">
        <v>377</v>
      </c>
      <c r="F1475" s="131" t="s">
        <v>3550</v>
      </c>
      <c r="G1475" s="132">
        <v>209</v>
      </c>
      <c r="H1475" s="133">
        <v>37</v>
      </c>
      <c r="I1475" s="133">
        <v>8</v>
      </c>
      <c r="J1475" s="133">
        <f t="shared" si="22"/>
        <v>254</v>
      </c>
      <c r="K1475" s="134" t="s">
        <v>404</v>
      </c>
    </row>
    <row r="1476" spans="2:11" ht="25.5" hidden="1" x14ac:dyDescent="0.25">
      <c r="B1476" s="129">
        <v>1466</v>
      </c>
      <c r="C1476" s="129" t="s">
        <v>3455</v>
      </c>
      <c r="D1476" s="130" t="s">
        <v>3551</v>
      </c>
      <c r="E1476" s="130" t="s">
        <v>377</v>
      </c>
      <c r="F1476" s="131" t="s">
        <v>3552</v>
      </c>
      <c r="G1476" s="132">
        <v>222</v>
      </c>
      <c r="H1476" s="133">
        <v>0</v>
      </c>
      <c r="I1476" s="133">
        <v>0</v>
      </c>
      <c r="J1476" s="133">
        <f t="shared" si="22"/>
        <v>222</v>
      </c>
      <c r="K1476" s="134" t="s">
        <v>404</v>
      </c>
    </row>
    <row r="1477" spans="2:11" ht="25.5" hidden="1" x14ac:dyDescent="0.25">
      <c r="B1477" s="129">
        <v>1467</v>
      </c>
      <c r="C1477" s="129" t="s">
        <v>3455</v>
      </c>
      <c r="D1477" s="130" t="s">
        <v>3553</v>
      </c>
      <c r="E1477" s="130" t="s">
        <v>377</v>
      </c>
      <c r="F1477" s="131" t="s">
        <v>3554</v>
      </c>
      <c r="G1477" s="132">
        <v>225</v>
      </c>
      <c r="H1477" s="133">
        <v>84</v>
      </c>
      <c r="I1477" s="133">
        <v>15</v>
      </c>
      <c r="J1477" s="133">
        <f t="shared" si="22"/>
        <v>324</v>
      </c>
      <c r="K1477" s="134" t="s">
        <v>404</v>
      </c>
    </row>
    <row r="1478" spans="2:11" ht="25.5" hidden="1" x14ac:dyDescent="0.25">
      <c r="B1478" s="129">
        <v>1468</v>
      </c>
      <c r="C1478" s="129" t="s">
        <v>3455</v>
      </c>
      <c r="D1478" s="130" t="s">
        <v>3555</v>
      </c>
      <c r="E1478" s="130" t="s">
        <v>377</v>
      </c>
      <c r="F1478" s="131" t="s">
        <v>3556</v>
      </c>
      <c r="G1478" s="132">
        <v>227</v>
      </c>
      <c r="H1478" s="133">
        <v>0</v>
      </c>
      <c r="I1478" s="133">
        <v>0</v>
      </c>
      <c r="J1478" s="133">
        <f t="shared" si="22"/>
        <v>227</v>
      </c>
      <c r="K1478" s="134" t="s">
        <v>404</v>
      </c>
    </row>
    <row r="1479" spans="2:11" ht="25.5" hidden="1" x14ac:dyDescent="0.25">
      <c r="B1479" s="129">
        <v>1469</v>
      </c>
      <c r="C1479" s="129" t="s">
        <v>3455</v>
      </c>
      <c r="D1479" s="130" t="s">
        <v>3557</v>
      </c>
      <c r="E1479" s="130" t="s">
        <v>377</v>
      </c>
      <c r="F1479" s="131" t="s">
        <v>3558</v>
      </c>
      <c r="G1479" s="132">
        <v>229</v>
      </c>
      <c r="H1479" s="133">
        <v>11</v>
      </c>
      <c r="I1479" s="133">
        <v>4</v>
      </c>
      <c r="J1479" s="133">
        <f t="shared" si="22"/>
        <v>244</v>
      </c>
      <c r="K1479" s="134" t="s">
        <v>1242</v>
      </c>
    </row>
    <row r="1480" spans="2:11" ht="25.5" hidden="1" x14ac:dyDescent="0.25">
      <c r="B1480" s="129">
        <v>1470</v>
      </c>
      <c r="C1480" s="129" t="s">
        <v>3455</v>
      </c>
      <c r="D1480" s="130" t="s">
        <v>3559</v>
      </c>
      <c r="E1480" s="130" t="s">
        <v>377</v>
      </c>
      <c r="F1480" s="131" t="s">
        <v>3560</v>
      </c>
      <c r="G1480" s="132">
        <v>235</v>
      </c>
      <c r="H1480" s="133">
        <v>0</v>
      </c>
      <c r="I1480" s="133">
        <v>0</v>
      </c>
      <c r="J1480" s="133">
        <f t="shared" si="22"/>
        <v>235</v>
      </c>
      <c r="K1480" s="134" t="s">
        <v>404</v>
      </c>
    </row>
    <row r="1481" spans="2:11" ht="25.5" hidden="1" x14ac:dyDescent="0.25">
      <c r="B1481" s="129">
        <v>1471</v>
      </c>
      <c r="C1481" s="129" t="s">
        <v>3455</v>
      </c>
      <c r="D1481" s="130" t="s">
        <v>3561</v>
      </c>
      <c r="E1481" s="130" t="s">
        <v>377</v>
      </c>
      <c r="F1481" s="131" t="s">
        <v>3562</v>
      </c>
      <c r="G1481" s="132">
        <v>241</v>
      </c>
      <c r="H1481" s="133">
        <v>0</v>
      </c>
      <c r="I1481" s="133">
        <v>0</v>
      </c>
      <c r="J1481" s="133">
        <f t="shared" si="22"/>
        <v>241</v>
      </c>
      <c r="K1481" s="134" t="s">
        <v>404</v>
      </c>
    </row>
    <row r="1482" spans="2:11" ht="25.5" hidden="1" x14ac:dyDescent="0.25">
      <c r="B1482" s="129">
        <v>1472</v>
      </c>
      <c r="C1482" s="129" t="s">
        <v>3455</v>
      </c>
      <c r="D1482" s="130" t="s">
        <v>3563</v>
      </c>
      <c r="E1482" s="130" t="s">
        <v>377</v>
      </c>
      <c r="F1482" s="131" t="s">
        <v>3564</v>
      </c>
      <c r="G1482" s="132">
        <v>242</v>
      </c>
      <c r="H1482" s="133">
        <v>0</v>
      </c>
      <c r="I1482" s="133">
        <v>0</v>
      </c>
      <c r="J1482" s="133">
        <f t="shared" si="22"/>
        <v>242</v>
      </c>
      <c r="K1482" s="134" t="s">
        <v>3464</v>
      </c>
    </row>
    <row r="1483" spans="2:11" ht="25.5" hidden="1" x14ac:dyDescent="0.25">
      <c r="B1483" s="129">
        <v>1473</v>
      </c>
      <c r="C1483" s="129" t="s">
        <v>3455</v>
      </c>
      <c r="D1483" s="130" t="s">
        <v>3565</v>
      </c>
      <c r="E1483" s="130" t="s">
        <v>377</v>
      </c>
      <c r="F1483" s="131" t="s">
        <v>3566</v>
      </c>
      <c r="G1483" s="132">
        <v>243</v>
      </c>
      <c r="H1483" s="133">
        <v>0</v>
      </c>
      <c r="I1483" s="133">
        <v>0</v>
      </c>
      <c r="J1483" s="133">
        <f t="shared" si="22"/>
        <v>243</v>
      </c>
      <c r="K1483" s="134" t="s">
        <v>3567</v>
      </c>
    </row>
    <row r="1484" spans="2:11" ht="25.5" hidden="1" x14ac:dyDescent="0.25">
      <c r="B1484" s="129">
        <v>1474</v>
      </c>
      <c r="C1484" s="129" t="s">
        <v>3455</v>
      </c>
      <c r="D1484" s="130" t="s">
        <v>3568</v>
      </c>
      <c r="E1484" s="130" t="s">
        <v>377</v>
      </c>
      <c r="F1484" s="131" t="s">
        <v>3569</v>
      </c>
      <c r="G1484" s="132">
        <v>251</v>
      </c>
      <c r="H1484" s="133">
        <v>37</v>
      </c>
      <c r="I1484" s="133">
        <v>5</v>
      </c>
      <c r="J1484" s="133">
        <f t="shared" ref="J1484:J1547" si="23">G1484+H1484+I1484</f>
        <v>293</v>
      </c>
      <c r="K1484" s="134" t="s">
        <v>3570</v>
      </c>
    </row>
    <row r="1485" spans="2:11" ht="25.5" hidden="1" x14ac:dyDescent="0.25">
      <c r="B1485" s="129">
        <v>1475</v>
      </c>
      <c r="C1485" s="129" t="s">
        <v>3455</v>
      </c>
      <c r="D1485" s="130" t="s">
        <v>3571</v>
      </c>
      <c r="E1485" s="130" t="s">
        <v>377</v>
      </c>
      <c r="F1485" s="131" t="s">
        <v>3572</v>
      </c>
      <c r="G1485" s="132">
        <v>254</v>
      </c>
      <c r="H1485" s="133">
        <v>0</v>
      </c>
      <c r="I1485" s="133">
        <v>0</v>
      </c>
      <c r="J1485" s="133">
        <f t="shared" si="23"/>
        <v>254</v>
      </c>
      <c r="K1485" s="134" t="s">
        <v>404</v>
      </c>
    </row>
    <row r="1486" spans="2:11" ht="25.5" hidden="1" x14ac:dyDescent="0.25">
      <c r="B1486" s="129">
        <v>1476</v>
      </c>
      <c r="C1486" s="129" t="s">
        <v>3455</v>
      </c>
      <c r="D1486" s="130" t="s">
        <v>3573</v>
      </c>
      <c r="E1486" s="130" t="s">
        <v>377</v>
      </c>
      <c r="F1486" s="131" t="s">
        <v>3574</v>
      </c>
      <c r="G1486" s="132">
        <v>267</v>
      </c>
      <c r="H1486" s="133">
        <v>114</v>
      </c>
      <c r="I1486" s="133">
        <v>21</v>
      </c>
      <c r="J1486" s="133">
        <f t="shared" si="23"/>
        <v>402</v>
      </c>
      <c r="K1486" s="134" t="s">
        <v>404</v>
      </c>
    </row>
    <row r="1487" spans="2:11" ht="25.5" hidden="1" x14ac:dyDescent="0.25">
      <c r="B1487" s="129">
        <v>1477</v>
      </c>
      <c r="C1487" s="129" t="s">
        <v>3455</v>
      </c>
      <c r="D1487" s="130" t="s">
        <v>3575</v>
      </c>
      <c r="E1487" s="130" t="s">
        <v>377</v>
      </c>
      <c r="F1487" s="131" t="s">
        <v>3576</v>
      </c>
      <c r="G1487" s="132">
        <v>270</v>
      </c>
      <c r="H1487" s="133">
        <v>40</v>
      </c>
      <c r="I1487" s="133">
        <v>16</v>
      </c>
      <c r="J1487" s="133">
        <f t="shared" si="23"/>
        <v>326</v>
      </c>
      <c r="K1487" s="134" t="s">
        <v>404</v>
      </c>
    </row>
    <row r="1488" spans="2:11" ht="25.5" hidden="1" x14ac:dyDescent="0.25">
      <c r="B1488" s="129">
        <v>1478</v>
      </c>
      <c r="C1488" s="129" t="s">
        <v>3455</v>
      </c>
      <c r="D1488" s="130" t="s">
        <v>3577</v>
      </c>
      <c r="E1488" s="130" t="s">
        <v>377</v>
      </c>
      <c r="F1488" s="131" t="s">
        <v>3578</v>
      </c>
      <c r="G1488" s="132">
        <v>275</v>
      </c>
      <c r="H1488" s="133">
        <v>57</v>
      </c>
      <c r="I1488" s="133">
        <v>20</v>
      </c>
      <c r="J1488" s="133">
        <f t="shared" si="23"/>
        <v>352</v>
      </c>
      <c r="K1488" s="134" t="s">
        <v>404</v>
      </c>
    </row>
    <row r="1489" spans="2:11" ht="25.5" hidden="1" x14ac:dyDescent="0.25">
      <c r="B1489" s="129">
        <v>1479</v>
      </c>
      <c r="C1489" s="129" t="s">
        <v>3455</v>
      </c>
      <c r="D1489" s="130" t="s">
        <v>3579</v>
      </c>
      <c r="E1489" s="130" t="s">
        <v>377</v>
      </c>
      <c r="F1489" s="131" t="s">
        <v>3580</v>
      </c>
      <c r="G1489" s="132">
        <v>275</v>
      </c>
      <c r="H1489" s="133">
        <v>15</v>
      </c>
      <c r="I1489" s="133">
        <v>0</v>
      </c>
      <c r="J1489" s="133">
        <f t="shared" si="23"/>
        <v>290</v>
      </c>
      <c r="K1489" s="134" t="s">
        <v>3581</v>
      </c>
    </row>
    <row r="1490" spans="2:11" ht="25.5" hidden="1" x14ac:dyDescent="0.25">
      <c r="B1490" s="129">
        <v>1480</v>
      </c>
      <c r="C1490" s="129" t="s">
        <v>3455</v>
      </c>
      <c r="D1490" s="130" t="s">
        <v>3582</v>
      </c>
      <c r="E1490" s="130" t="s">
        <v>377</v>
      </c>
      <c r="F1490" s="131" t="s">
        <v>3583</v>
      </c>
      <c r="G1490" s="132">
        <v>277</v>
      </c>
      <c r="H1490" s="133">
        <v>21</v>
      </c>
      <c r="I1490" s="133">
        <v>0</v>
      </c>
      <c r="J1490" s="133">
        <f t="shared" si="23"/>
        <v>298</v>
      </c>
      <c r="K1490" s="134" t="s">
        <v>3535</v>
      </c>
    </row>
    <row r="1491" spans="2:11" ht="25.5" hidden="1" x14ac:dyDescent="0.25">
      <c r="B1491" s="129">
        <v>1481</v>
      </c>
      <c r="C1491" s="129" t="s">
        <v>3455</v>
      </c>
      <c r="D1491" s="130" t="s">
        <v>3584</v>
      </c>
      <c r="E1491" s="130" t="s">
        <v>377</v>
      </c>
      <c r="F1491" s="131" t="s">
        <v>3585</v>
      </c>
      <c r="G1491" s="132">
        <v>279</v>
      </c>
      <c r="H1491" s="133">
        <v>31</v>
      </c>
      <c r="I1491" s="133">
        <v>0</v>
      </c>
      <c r="J1491" s="133">
        <f t="shared" si="23"/>
        <v>310</v>
      </c>
      <c r="K1491" s="134" t="s">
        <v>1270</v>
      </c>
    </row>
    <row r="1492" spans="2:11" ht="25.5" hidden="1" x14ac:dyDescent="0.25">
      <c r="B1492" s="129">
        <v>1482</v>
      </c>
      <c r="C1492" s="129" t="s">
        <v>3455</v>
      </c>
      <c r="D1492" s="130" t="s">
        <v>3586</v>
      </c>
      <c r="E1492" s="130" t="s">
        <v>377</v>
      </c>
      <c r="F1492" s="131" t="s">
        <v>3587</v>
      </c>
      <c r="G1492" s="132">
        <v>284</v>
      </c>
      <c r="H1492" s="133">
        <v>0</v>
      </c>
      <c r="I1492" s="133">
        <v>0</v>
      </c>
      <c r="J1492" s="133">
        <f t="shared" si="23"/>
        <v>284</v>
      </c>
      <c r="K1492" s="134" t="s">
        <v>404</v>
      </c>
    </row>
    <row r="1493" spans="2:11" ht="25.5" hidden="1" x14ac:dyDescent="0.25">
      <c r="B1493" s="129">
        <v>1483</v>
      </c>
      <c r="C1493" s="129" t="s">
        <v>3455</v>
      </c>
      <c r="D1493" s="130" t="s">
        <v>3588</v>
      </c>
      <c r="E1493" s="130" t="s">
        <v>377</v>
      </c>
      <c r="F1493" s="131" t="s">
        <v>3589</v>
      </c>
      <c r="G1493" s="132">
        <v>284</v>
      </c>
      <c r="H1493" s="133">
        <v>0</v>
      </c>
      <c r="I1493" s="133">
        <v>0</v>
      </c>
      <c r="J1493" s="133">
        <f t="shared" si="23"/>
        <v>284</v>
      </c>
      <c r="K1493" s="134" t="s">
        <v>404</v>
      </c>
    </row>
    <row r="1494" spans="2:11" ht="25.5" hidden="1" x14ac:dyDescent="0.25">
      <c r="B1494" s="129">
        <v>1484</v>
      </c>
      <c r="C1494" s="129" t="s">
        <v>3455</v>
      </c>
      <c r="D1494" s="130" t="s">
        <v>3590</v>
      </c>
      <c r="E1494" s="130" t="s">
        <v>377</v>
      </c>
      <c r="F1494" s="131" t="s">
        <v>3591</v>
      </c>
      <c r="G1494" s="132">
        <v>285</v>
      </c>
      <c r="H1494" s="133">
        <v>0</v>
      </c>
      <c r="I1494" s="133">
        <v>0</v>
      </c>
      <c r="J1494" s="133">
        <f t="shared" si="23"/>
        <v>285</v>
      </c>
      <c r="K1494" s="134" t="s">
        <v>404</v>
      </c>
    </row>
    <row r="1495" spans="2:11" ht="25.5" hidden="1" x14ac:dyDescent="0.25">
      <c r="B1495" s="129">
        <v>1485</v>
      </c>
      <c r="C1495" s="129" t="s">
        <v>3455</v>
      </c>
      <c r="D1495" s="130" t="s">
        <v>3592</v>
      </c>
      <c r="E1495" s="130" t="s">
        <v>377</v>
      </c>
      <c r="F1495" s="131" t="s">
        <v>3593</v>
      </c>
      <c r="G1495" s="132">
        <v>295</v>
      </c>
      <c r="H1495" s="133">
        <v>0</v>
      </c>
      <c r="I1495" s="133">
        <v>0</v>
      </c>
      <c r="J1495" s="133">
        <f t="shared" si="23"/>
        <v>295</v>
      </c>
      <c r="K1495" s="134" t="s">
        <v>404</v>
      </c>
    </row>
    <row r="1496" spans="2:11" ht="25.5" hidden="1" x14ac:dyDescent="0.25">
      <c r="B1496" s="129">
        <v>1486</v>
      </c>
      <c r="C1496" s="129" t="s">
        <v>3455</v>
      </c>
      <c r="D1496" s="130" t="s">
        <v>3594</v>
      </c>
      <c r="E1496" s="130" t="s">
        <v>377</v>
      </c>
      <c r="F1496" s="131" t="s">
        <v>3595</v>
      </c>
      <c r="G1496" s="132">
        <v>298</v>
      </c>
      <c r="H1496" s="133">
        <v>0</v>
      </c>
      <c r="I1496" s="133">
        <v>0</v>
      </c>
      <c r="J1496" s="133">
        <f t="shared" si="23"/>
        <v>298</v>
      </c>
      <c r="K1496" s="134" t="s">
        <v>3532</v>
      </c>
    </row>
    <row r="1497" spans="2:11" ht="25.5" hidden="1" x14ac:dyDescent="0.25">
      <c r="B1497" s="129">
        <v>1487</v>
      </c>
      <c r="C1497" s="129" t="s">
        <v>3455</v>
      </c>
      <c r="D1497" s="130" t="s">
        <v>3596</v>
      </c>
      <c r="E1497" s="130" t="s">
        <v>377</v>
      </c>
      <c r="F1497" s="131" t="s">
        <v>3597</v>
      </c>
      <c r="G1497" s="132">
        <v>305</v>
      </c>
      <c r="H1497" s="133">
        <v>88</v>
      </c>
      <c r="I1497" s="133">
        <v>10</v>
      </c>
      <c r="J1497" s="133">
        <f t="shared" si="23"/>
        <v>403</v>
      </c>
      <c r="K1497" s="134" t="s">
        <v>3532</v>
      </c>
    </row>
    <row r="1498" spans="2:11" ht="25.5" hidden="1" x14ac:dyDescent="0.25">
      <c r="B1498" s="129">
        <v>1488</v>
      </c>
      <c r="C1498" s="129" t="s">
        <v>3455</v>
      </c>
      <c r="D1498" s="130" t="s">
        <v>3598</v>
      </c>
      <c r="E1498" s="130" t="s">
        <v>377</v>
      </c>
      <c r="F1498" s="131" t="s">
        <v>3599</v>
      </c>
      <c r="G1498" s="132">
        <v>309</v>
      </c>
      <c r="H1498" s="133">
        <v>0</v>
      </c>
      <c r="I1498" s="133">
        <v>0</v>
      </c>
      <c r="J1498" s="133">
        <f t="shared" si="23"/>
        <v>309</v>
      </c>
      <c r="K1498" s="134" t="s">
        <v>404</v>
      </c>
    </row>
    <row r="1499" spans="2:11" ht="25.5" hidden="1" x14ac:dyDescent="0.25">
      <c r="B1499" s="129">
        <v>1489</v>
      </c>
      <c r="C1499" s="129" t="s">
        <v>3455</v>
      </c>
      <c r="D1499" s="130" t="s">
        <v>3600</v>
      </c>
      <c r="E1499" s="130" t="s">
        <v>377</v>
      </c>
      <c r="F1499" s="131" t="s">
        <v>3601</v>
      </c>
      <c r="G1499" s="132">
        <v>310</v>
      </c>
      <c r="H1499" s="133">
        <v>39</v>
      </c>
      <c r="I1499" s="133">
        <v>2</v>
      </c>
      <c r="J1499" s="133">
        <f t="shared" si="23"/>
        <v>351</v>
      </c>
      <c r="K1499" s="134" t="s">
        <v>3210</v>
      </c>
    </row>
    <row r="1500" spans="2:11" ht="25.5" hidden="1" x14ac:dyDescent="0.25">
      <c r="B1500" s="129">
        <v>1490</v>
      </c>
      <c r="C1500" s="129" t="s">
        <v>3455</v>
      </c>
      <c r="D1500" s="130" t="s">
        <v>3602</v>
      </c>
      <c r="E1500" s="130" t="s">
        <v>377</v>
      </c>
      <c r="F1500" s="131" t="s">
        <v>3603</v>
      </c>
      <c r="G1500" s="132">
        <v>314</v>
      </c>
      <c r="H1500" s="133">
        <v>102</v>
      </c>
      <c r="I1500" s="133">
        <v>11</v>
      </c>
      <c r="J1500" s="133">
        <f t="shared" si="23"/>
        <v>427</v>
      </c>
      <c r="K1500" s="134" t="s">
        <v>3532</v>
      </c>
    </row>
    <row r="1501" spans="2:11" ht="25.5" hidden="1" x14ac:dyDescent="0.25">
      <c r="B1501" s="129">
        <v>1491</v>
      </c>
      <c r="C1501" s="129" t="s">
        <v>3455</v>
      </c>
      <c r="D1501" s="130" t="s">
        <v>3604</v>
      </c>
      <c r="E1501" s="130" t="s">
        <v>377</v>
      </c>
      <c r="F1501" s="131" t="s">
        <v>3605</v>
      </c>
      <c r="G1501" s="132">
        <v>317</v>
      </c>
      <c r="H1501" s="133">
        <v>2</v>
      </c>
      <c r="I1501" s="133">
        <v>1</v>
      </c>
      <c r="J1501" s="133">
        <f t="shared" si="23"/>
        <v>320</v>
      </c>
      <c r="K1501" s="134" t="s">
        <v>3606</v>
      </c>
    </row>
    <row r="1502" spans="2:11" ht="25.5" hidden="1" x14ac:dyDescent="0.25">
      <c r="B1502" s="129">
        <v>1492</v>
      </c>
      <c r="C1502" s="129" t="s">
        <v>3455</v>
      </c>
      <c r="D1502" s="130" t="s">
        <v>3607</v>
      </c>
      <c r="E1502" s="130" t="s">
        <v>377</v>
      </c>
      <c r="F1502" s="131" t="s">
        <v>3450</v>
      </c>
      <c r="G1502" s="132">
        <v>324</v>
      </c>
      <c r="H1502" s="133">
        <v>51</v>
      </c>
      <c r="I1502" s="133">
        <v>0</v>
      </c>
      <c r="J1502" s="133">
        <f t="shared" si="23"/>
        <v>375</v>
      </c>
      <c r="K1502" s="134" t="s">
        <v>3608</v>
      </c>
    </row>
    <row r="1503" spans="2:11" ht="25.5" hidden="1" x14ac:dyDescent="0.25">
      <c r="B1503" s="129">
        <v>1493</v>
      </c>
      <c r="C1503" s="129" t="s">
        <v>3455</v>
      </c>
      <c r="D1503" s="130" t="s">
        <v>3609</v>
      </c>
      <c r="E1503" s="130" t="s">
        <v>377</v>
      </c>
      <c r="F1503" s="131" t="s">
        <v>3445</v>
      </c>
      <c r="G1503" s="132">
        <v>328</v>
      </c>
      <c r="H1503" s="133">
        <v>39</v>
      </c>
      <c r="I1503" s="133">
        <v>13</v>
      </c>
      <c r="J1503" s="133">
        <f t="shared" si="23"/>
        <v>380</v>
      </c>
      <c r="K1503" s="134" t="s">
        <v>3610</v>
      </c>
    </row>
    <row r="1504" spans="2:11" ht="25.5" hidden="1" x14ac:dyDescent="0.25">
      <c r="B1504" s="129">
        <v>1494</v>
      </c>
      <c r="C1504" s="129" t="s">
        <v>3455</v>
      </c>
      <c r="D1504" s="130" t="s">
        <v>3611</v>
      </c>
      <c r="E1504" s="130" t="s">
        <v>377</v>
      </c>
      <c r="F1504" s="131" t="s">
        <v>3612</v>
      </c>
      <c r="G1504" s="132">
        <v>335</v>
      </c>
      <c r="H1504" s="133">
        <v>0</v>
      </c>
      <c r="I1504" s="133">
        <v>0</v>
      </c>
      <c r="J1504" s="133">
        <f t="shared" si="23"/>
        <v>335</v>
      </c>
      <c r="K1504" s="134" t="s">
        <v>404</v>
      </c>
    </row>
    <row r="1505" spans="2:11" ht="25.5" hidden="1" x14ac:dyDescent="0.25">
      <c r="B1505" s="129">
        <v>1495</v>
      </c>
      <c r="C1505" s="129" t="s">
        <v>3455</v>
      </c>
      <c r="D1505" s="130" t="s">
        <v>3613</v>
      </c>
      <c r="E1505" s="130" t="s">
        <v>377</v>
      </c>
      <c r="F1505" s="131" t="s">
        <v>3614</v>
      </c>
      <c r="G1505" s="132">
        <v>340</v>
      </c>
      <c r="H1505" s="133">
        <v>118</v>
      </c>
      <c r="I1505" s="133">
        <v>15</v>
      </c>
      <c r="J1505" s="133">
        <f t="shared" si="23"/>
        <v>473</v>
      </c>
      <c r="K1505" s="134" t="s">
        <v>404</v>
      </c>
    </row>
    <row r="1506" spans="2:11" ht="25.5" hidden="1" x14ac:dyDescent="0.25">
      <c r="B1506" s="129">
        <v>1496</v>
      </c>
      <c r="C1506" s="129" t="s">
        <v>3455</v>
      </c>
      <c r="D1506" s="130" t="s">
        <v>3615</v>
      </c>
      <c r="E1506" s="130" t="s">
        <v>377</v>
      </c>
      <c r="F1506" s="131" t="s">
        <v>3616</v>
      </c>
      <c r="G1506" s="132">
        <v>343</v>
      </c>
      <c r="H1506" s="133">
        <v>71</v>
      </c>
      <c r="I1506" s="133">
        <v>0</v>
      </c>
      <c r="J1506" s="133">
        <f t="shared" si="23"/>
        <v>414</v>
      </c>
      <c r="K1506" s="134" t="s">
        <v>3617</v>
      </c>
    </row>
    <row r="1507" spans="2:11" ht="25.5" hidden="1" x14ac:dyDescent="0.25">
      <c r="B1507" s="129">
        <v>1497</v>
      </c>
      <c r="C1507" s="129" t="s">
        <v>3455</v>
      </c>
      <c r="D1507" s="130" t="s">
        <v>3618</v>
      </c>
      <c r="E1507" s="130" t="s">
        <v>377</v>
      </c>
      <c r="F1507" s="131" t="s">
        <v>3619</v>
      </c>
      <c r="G1507" s="132">
        <v>356</v>
      </c>
      <c r="H1507" s="133">
        <v>80</v>
      </c>
      <c r="I1507" s="133">
        <v>1</v>
      </c>
      <c r="J1507" s="133">
        <f t="shared" si="23"/>
        <v>437</v>
      </c>
      <c r="K1507" s="134" t="s">
        <v>3471</v>
      </c>
    </row>
    <row r="1508" spans="2:11" ht="25.5" hidden="1" x14ac:dyDescent="0.25">
      <c r="B1508" s="129">
        <v>1498</v>
      </c>
      <c r="C1508" s="129" t="s">
        <v>3455</v>
      </c>
      <c r="D1508" s="130" t="s">
        <v>3620</v>
      </c>
      <c r="E1508" s="130" t="s">
        <v>377</v>
      </c>
      <c r="F1508" s="131" t="s">
        <v>3621</v>
      </c>
      <c r="G1508" s="132">
        <v>368</v>
      </c>
      <c r="H1508" s="133">
        <v>29</v>
      </c>
      <c r="I1508" s="133">
        <v>69</v>
      </c>
      <c r="J1508" s="133">
        <f t="shared" si="23"/>
        <v>466</v>
      </c>
      <c r="K1508" s="134" t="s">
        <v>3610</v>
      </c>
    </row>
    <row r="1509" spans="2:11" ht="25.5" hidden="1" x14ac:dyDescent="0.25">
      <c r="B1509" s="129">
        <v>1499</v>
      </c>
      <c r="C1509" s="129" t="s">
        <v>3455</v>
      </c>
      <c r="D1509" s="130" t="s">
        <v>3622</v>
      </c>
      <c r="E1509" s="130" t="s">
        <v>377</v>
      </c>
      <c r="F1509" s="131" t="s">
        <v>3470</v>
      </c>
      <c r="G1509" s="132">
        <v>368</v>
      </c>
      <c r="H1509" s="133">
        <v>29</v>
      </c>
      <c r="I1509" s="133">
        <v>69</v>
      </c>
      <c r="J1509" s="133">
        <f t="shared" si="23"/>
        <v>466</v>
      </c>
      <c r="K1509" s="134" t="s">
        <v>3610</v>
      </c>
    </row>
    <row r="1510" spans="2:11" ht="25.5" hidden="1" x14ac:dyDescent="0.25">
      <c r="B1510" s="129">
        <v>1500</v>
      </c>
      <c r="C1510" s="129" t="s">
        <v>3455</v>
      </c>
      <c r="D1510" s="130" t="s">
        <v>3623</v>
      </c>
      <c r="E1510" s="130" t="s">
        <v>377</v>
      </c>
      <c r="F1510" s="131" t="s">
        <v>3470</v>
      </c>
      <c r="G1510" s="132">
        <v>368</v>
      </c>
      <c r="H1510" s="133">
        <v>29</v>
      </c>
      <c r="I1510" s="133">
        <v>69</v>
      </c>
      <c r="J1510" s="133">
        <f t="shared" si="23"/>
        <v>466</v>
      </c>
      <c r="K1510" s="134" t="s">
        <v>3610</v>
      </c>
    </row>
    <row r="1511" spans="2:11" ht="25.5" hidden="1" x14ac:dyDescent="0.25">
      <c r="B1511" s="129">
        <v>1501</v>
      </c>
      <c r="C1511" s="129" t="s">
        <v>3455</v>
      </c>
      <c r="D1511" s="130" t="s">
        <v>3624</v>
      </c>
      <c r="E1511" s="130" t="s">
        <v>377</v>
      </c>
      <c r="F1511" s="131" t="s">
        <v>3562</v>
      </c>
      <c r="G1511" s="132">
        <v>377</v>
      </c>
      <c r="H1511" s="133">
        <v>0</v>
      </c>
      <c r="I1511" s="133">
        <v>0</v>
      </c>
      <c r="J1511" s="133">
        <f t="shared" si="23"/>
        <v>377</v>
      </c>
      <c r="K1511" s="134" t="s">
        <v>404</v>
      </c>
    </row>
    <row r="1512" spans="2:11" ht="25.5" hidden="1" x14ac:dyDescent="0.25">
      <c r="B1512" s="129">
        <v>1502</v>
      </c>
      <c r="C1512" s="129" t="s">
        <v>3455</v>
      </c>
      <c r="D1512" s="130" t="s">
        <v>3625</v>
      </c>
      <c r="E1512" s="130" t="s">
        <v>377</v>
      </c>
      <c r="F1512" s="131" t="s">
        <v>3626</v>
      </c>
      <c r="G1512" s="132">
        <v>382</v>
      </c>
      <c r="H1512" s="133">
        <v>0</v>
      </c>
      <c r="I1512" s="133">
        <v>0</v>
      </c>
      <c r="J1512" s="133">
        <f t="shared" si="23"/>
        <v>382</v>
      </c>
      <c r="K1512" s="134" t="s">
        <v>404</v>
      </c>
    </row>
    <row r="1513" spans="2:11" ht="25.5" hidden="1" x14ac:dyDescent="0.25">
      <c r="B1513" s="129">
        <v>1503</v>
      </c>
      <c r="C1513" s="129" t="s">
        <v>3455</v>
      </c>
      <c r="D1513" s="130" t="s">
        <v>3627</v>
      </c>
      <c r="E1513" s="130" t="s">
        <v>377</v>
      </c>
      <c r="F1513" s="131" t="s">
        <v>3628</v>
      </c>
      <c r="G1513" s="132">
        <v>383</v>
      </c>
      <c r="H1513" s="133">
        <v>0</v>
      </c>
      <c r="I1513" s="133">
        <v>0</v>
      </c>
      <c r="J1513" s="133">
        <f t="shared" si="23"/>
        <v>383</v>
      </c>
      <c r="K1513" s="134" t="s">
        <v>404</v>
      </c>
    </row>
    <row r="1514" spans="2:11" ht="25.5" hidden="1" x14ac:dyDescent="0.25">
      <c r="B1514" s="129">
        <v>1504</v>
      </c>
      <c r="C1514" s="129" t="s">
        <v>3455</v>
      </c>
      <c r="D1514" s="130" t="s">
        <v>3629</v>
      </c>
      <c r="E1514" s="130" t="s">
        <v>377</v>
      </c>
      <c r="F1514" s="131" t="s">
        <v>3630</v>
      </c>
      <c r="G1514" s="132">
        <v>386</v>
      </c>
      <c r="H1514" s="133">
        <v>229</v>
      </c>
      <c r="I1514" s="133">
        <v>6</v>
      </c>
      <c r="J1514" s="133">
        <f t="shared" si="23"/>
        <v>621</v>
      </c>
      <c r="K1514" s="134" t="s">
        <v>3535</v>
      </c>
    </row>
    <row r="1515" spans="2:11" ht="25.5" hidden="1" x14ac:dyDescent="0.25">
      <c r="B1515" s="129">
        <v>1505</v>
      </c>
      <c r="C1515" s="129" t="s">
        <v>3455</v>
      </c>
      <c r="D1515" s="130" t="s">
        <v>3631</v>
      </c>
      <c r="E1515" s="130" t="s">
        <v>377</v>
      </c>
      <c r="F1515" s="131" t="s">
        <v>3632</v>
      </c>
      <c r="G1515" s="132">
        <v>390</v>
      </c>
      <c r="H1515" s="133">
        <v>0</v>
      </c>
      <c r="I1515" s="133">
        <v>0</v>
      </c>
      <c r="J1515" s="133">
        <f t="shared" si="23"/>
        <v>390</v>
      </c>
      <c r="K1515" s="134" t="s">
        <v>404</v>
      </c>
    </row>
    <row r="1516" spans="2:11" ht="25.5" hidden="1" x14ac:dyDescent="0.25">
      <c r="B1516" s="129">
        <v>1506</v>
      </c>
      <c r="C1516" s="129" t="s">
        <v>3455</v>
      </c>
      <c r="D1516" s="130" t="s">
        <v>3633</v>
      </c>
      <c r="E1516" s="130" t="s">
        <v>377</v>
      </c>
      <c r="F1516" s="131" t="s">
        <v>3634</v>
      </c>
      <c r="G1516" s="132">
        <v>394</v>
      </c>
      <c r="H1516" s="133">
        <v>130</v>
      </c>
      <c r="I1516" s="133">
        <v>28</v>
      </c>
      <c r="J1516" s="133">
        <f t="shared" si="23"/>
        <v>552</v>
      </c>
      <c r="K1516" s="134" t="s">
        <v>3635</v>
      </c>
    </row>
    <row r="1517" spans="2:11" ht="25.5" hidden="1" x14ac:dyDescent="0.25">
      <c r="B1517" s="129">
        <v>1507</v>
      </c>
      <c r="C1517" s="129" t="s">
        <v>3455</v>
      </c>
      <c r="D1517" s="130" t="s">
        <v>3636</v>
      </c>
      <c r="E1517" s="130" t="s">
        <v>377</v>
      </c>
      <c r="F1517" s="131" t="s">
        <v>3470</v>
      </c>
      <c r="G1517" s="132">
        <v>398</v>
      </c>
      <c r="H1517" s="133">
        <v>115</v>
      </c>
      <c r="I1517" s="133">
        <v>34</v>
      </c>
      <c r="J1517" s="133">
        <f t="shared" si="23"/>
        <v>547</v>
      </c>
      <c r="K1517" s="134" t="s">
        <v>3637</v>
      </c>
    </row>
    <row r="1518" spans="2:11" ht="25.5" hidden="1" x14ac:dyDescent="0.25">
      <c r="B1518" s="129">
        <v>1508</v>
      </c>
      <c r="C1518" s="129" t="s">
        <v>3455</v>
      </c>
      <c r="D1518" s="130" t="s">
        <v>3638</v>
      </c>
      <c r="E1518" s="130" t="s">
        <v>377</v>
      </c>
      <c r="F1518" s="131" t="s">
        <v>3639</v>
      </c>
      <c r="G1518" s="132">
        <v>401</v>
      </c>
      <c r="H1518" s="133">
        <v>81</v>
      </c>
      <c r="I1518" s="133">
        <v>1</v>
      </c>
      <c r="J1518" s="133">
        <f t="shared" si="23"/>
        <v>483</v>
      </c>
      <c r="K1518" s="134" t="s">
        <v>3640</v>
      </c>
    </row>
    <row r="1519" spans="2:11" ht="25.5" hidden="1" x14ac:dyDescent="0.25">
      <c r="B1519" s="129">
        <v>1509</v>
      </c>
      <c r="C1519" s="129" t="s">
        <v>3455</v>
      </c>
      <c r="D1519" s="130" t="s">
        <v>3641</v>
      </c>
      <c r="E1519" s="130" t="s">
        <v>377</v>
      </c>
      <c r="F1519" s="131" t="s">
        <v>3642</v>
      </c>
      <c r="G1519" s="132">
        <v>405</v>
      </c>
      <c r="H1519" s="133">
        <v>0</v>
      </c>
      <c r="I1519" s="133">
        <v>0</v>
      </c>
      <c r="J1519" s="133">
        <f t="shared" si="23"/>
        <v>405</v>
      </c>
      <c r="K1519" s="134" t="s">
        <v>404</v>
      </c>
    </row>
    <row r="1520" spans="2:11" ht="25.5" hidden="1" x14ac:dyDescent="0.25">
      <c r="B1520" s="129">
        <v>1510</v>
      </c>
      <c r="C1520" s="129" t="s">
        <v>3455</v>
      </c>
      <c r="D1520" s="130" t="s">
        <v>3643</v>
      </c>
      <c r="E1520" s="130" t="s">
        <v>377</v>
      </c>
      <c r="F1520" s="131" t="s">
        <v>3644</v>
      </c>
      <c r="G1520" s="132">
        <v>409</v>
      </c>
      <c r="H1520" s="133">
        <v>31</v>
      </c>
      <c r="I1520" s="133">
        <v>33</v>
      </c>
      <c r="J1520" s="133">
        <f t="shared" si="23"/>
        <v>473</v>
      </c>
      <c r="K1520" s="134" t="s">
        <v>3645</v>
      </c>
    </row>
    <row r="1521" spans="2:11" ht="25.5" hidden="1" x14ac:dyDescent="0.25">
      <c r="B1521" s="129">
        <v>1511</v>
      </c>
      <c r="C1521" s="129" t="s">
        <v>3455</v>
      </c>
      <c r="D1521" s="130" t="s">
        <v>3646</v>
      </c>
      <c r="E1521" s="130" t="s">
        <v>377</v>
      </c>
      <c r="F1521" s="131" t="s">
        <v>3647</v>
      </c>
      <c r="G1521" s="132">
        <v>410</v>
      </c>
      <c r="H1521" s="133">
        <v>90</v>
      </c>
      <c r="I1521" s="133">
        <v>25</v>
      </c>
      <c r="J1521" s="133">
        <f t="shared" si="23"/>
        <v>525</v>
      </c>
      <c r="K1521" s="134" t="s">
        <v>404</v>
      </c>
    </row>
    <row r="1522" spans="2:11" ht="25.5" hidden="1" x14ac:dyDescent="0.25">
      <c r="B1522" s="129">
        <v>1512</v>
      </c>
      <c r="C1522" s="129" t="s">
        <v>3455</v>
      </c>
      <c r="D1522" s="130" t="s">
        <v>3648</v>
      </c>
      <c r="E1522" s="130" t="s">
        <v>377</v>
      </c>
      <c r="F1522" s="131" t="s">
        <v>3649</v>
      </c>
      <c r="G1522" s="132">
        <v>423</v>
      </c>
      <c r="H1522" s="133">
        <v>299</v>
      </c>
      <c r="I1522" s="133">
        <v>48</v>
      </c>
      <c r="J1522" s="133">
        <f t="shared" si="23"/>
        <v>770</v>
      </c>
      <c r="K1522" s="134" t="s">
        <v>3650</v>
      </c>
    </row>
    <row r="1523" spans="2:11" ht="25.5" hidden="1" x14ac:dyDescent="0.25">
      <c r="B1523" s="129">
        <v>1513</v>
      </c>
      <c r="C1523" s="129" t="s">
        <v>3455</v>
      </c>
      <c r="D1523" s="130" t="s">
        <v>3651</v>
      </c>
      <c r="E1523" s="130" t="s">
        <v>377</v>
      </c>
      <c r="F1523" s="131" t="s">
        <v>3652</v>
      </c>
      <c r="G1523" s="132">
        <v>424</v>
      </c>
      <c r="H1523" s="133">
        <v>251</v>
      </c>
      <c r="I1523" s="133">
        <v>18</v>
      </c>
      <c r="J1523" s="133">
        <f t="shared" si="23"/>
        <v>693</v>
      </c>
      <c r="K1523" s="134" t="s">
        <v>1222</v>
      </c>
    </row>
    <row r="1524" spans="2:11" ht="25.5" hidden="1" x14ac:dyDescent="0.25">
      <c r="B1524" s="129">
        <v>1514</v>
      </c>
      <c r="C1524" s="129" t="s">
        <v>3455</v>
      </c>
      <c r="D1524" s="130" t="s">
        <v>3653</v>
      </c>
      <c r="E1524" s="130" t="s">
        <v>377</v>
      </c>
      <c r="F1524" s="131" t="s">
        <v>3654</v>
      </c>
      <c r="G1524" s="132">
        <v>430</v>
      </c>
      <c r="H1524" s="133">
        <v>64</v>
      </c>
      <c r="I1524" s="133">
        <v>8</v>
      </c>
      <c r="J1524" s="133">
        <f t="shared" si="23"/>
        <v>502</v>
      </c>
      <c r="K1524" s="134" t="s">
        <v>3535</v>
      </c>
    </row>
    <row r="1525" spans="2:11" ht="25.5" hidden="1" x14ac:dyDescent="0.25">
      <c r="B1525" s="129">
        <v>1515</v>
      </c>
      <c r="C1525" s="129" t="s">
        <v>3455</v>
      </c>
      <c r="D1525" s="130" t="s">
        <v>3655</v>
      </c>
      <c r="E1525" s="130" t="s">
        <v>377</v>
      </c>
      <c r="F1525" s="131" t="s">
        <v>3656</v>
      </c>
      <c r="G1525" s="132">
        <v>431</v>
      </c>
      <c r="H1525" s="133">
        <v>0</v>
      </c>
      <c r="I1525" s="133">
        <v>0</v>
      </c>
      <c r="J1525" s="133">
        <f t="shared" si="23"/>
        <v>431</v>
      </c>
      <c r="K1525" s="134" t="s">
        <v>404</v>
      </c>
    </row>
    <row r="1526" spans="2:11" ht="25.5" hidden="1" x14ac:dyDescent="0.25">
      <c r="B1526" s="129">
        <v>1516</v>
      </c>
      <c r="C1526" s="129" t="s">
        <v>3455</v>
      </c>
      <c r="D1526" s="130" t="s">
        <v>3657</v>
      </c>
      <c r="E1526" s="130" t="s">
        <v>377</v>
      </c>
      <c r="F1526" s="131" t="s">
        <v>3658</v>
      </c>
      <c r="G1526" s="132">
        <v>432</v>
      </c>
      <c r="H1526" s="133">
        <v>0</v>
      </c>
      <c r="I1526" s="133">
        <v>0</v>
      </c>
      <c r="J1526" s="133">
        <f t="shared" si="23"/>
        <v>432</v>
      </c>
      <c r="K1526" s="134" t="s">
        <v>404</v>
      </c>
    </row>
    <row r="1527" spans="2:11" ht="25.5" hidden="1" x14ac:dyDescent="0.25">
      <c r="B1527" s="129">
        <v>1517</v>
      </c>
      <c r="C1527" s="129" t="s">
        <v>3455</v>
      </c>
      <c r="D1527" s="130" t="s">
        <v>3659</v>
      </c>
      <c r="E1527" s="130" t="s">
        <v>377</v>
      </c>
      <c r="F1527" s="131" t="s">
        <v>3660</v>
      </c>
      <c r="G1527" s="132">
        <v>433</v>
      </c>
      <c r="H1527" s="133">
        <v>0</v>
      </c>
      <c r="I1527" s="133">
        <v>0</v>
      </c>
      <c r="J1527" s="133">
        <f t="shared" si="23"/>
        <v>433</v>
      </c>
      <c r="K1527" s="134" t="s">
        <v>404</v>
      </c>
    </row>
    <row r="1528" spans="2:11" ht="25.5" hidden="1" x14ac:dyDescent="0.25">
      <c r="B1528" s="129">
        <v>1518</v>
      </c>
      <c r="C1528" s="129" t="s">
        <v>3455</v>
      </c>
      <c r="D1528" s="130" t="s">
        <v>3661</v>
      </c>
      <c r="E1528" s="130" t="s">
        <v>377</v>
      </c>
      <c r="F1528" s="131" t="s">
        <v>3487</v>
      </c>
      <c r="G1528" s="132">
        <v>438</v>
      </c>
      <c r="H1528" s="133">
        <v>0</v>
      </c>
      <c r="I1528" s="133">
        <v>0</v>
      </c>
      <c r="J1528" s="133">
        <f t="shared" si="23"/>
        <v>438</v>
      </c>
      <c r="K1528" s="134" t="s">
        <v>404</v>
      </c>
    </row>
    <row r="1529" spans="2:11" ht="25.5" hidden="1" x14ac:dyDescent="0.25">
      <c r="B1529" s="129">
        <v>1519</v>
      </c>
      <c r="C1529" s="129" t="s">
        <v>3455</v>
      </c>
      <c r="D1529" s="130" t="s">
        <v>3662</v>
      </c>
      <c r="E1529" s="130" t="s">
        <v>377</v>
      </c>
      <c r="F1529" s="131" t="s">
        <v>3520</v>
      </c>
      <c r="G1529" s="132">
        <v>441</v>
      </c>
      <c r="H1529" s="133">
        <v>57</v>
      </c>
      <c r="I1529" s="133">
        <v>6</v>
      </c>
      <c r="J1529" s="133">
        <f t="shared" si="23"/>
        <v>504</v>
      </c>
      <c r="K1529" s="134" t="s">
        <v>3567</v>
      </c>
    </row>
    <row r="1530" spans="2:11" ht="25.5" hidden="1" x14ac:dyDescent="0.25">
      <c r="B1530" s="129">
        <v>1520</v>
      </c>
      <c r="C1530" s="129" t="s">
        <v>3455</v>
      </c>
      <c r="D1530" s="130" t="s">
        <v>3663</v>
      </c>
      <c r="E1530" s="130" t="s">
        <v>377</v>
      </c>
      <c r="F1530" s="131" t="s">
        <v>3664</v>
      </c>
      <c r="G1530" s="132">
        <v>444</v>
      </c>
      <c r="H1530" s="133">
        <v>99</v>
      </c>
      <c r="I1530" s="133">
        <v>16</v>
      </c>
      <c r="J1530" s="133">
        <f t="shared" si="23"/>
        <v>559</v>
      </c>
      <c r="K1530" s="134" t="s">
        <v>3532</v>
      </c>
    </row>
    <row r="1531" spans="2:11" ht="25.5" hidden="1" x14ac:dyDescent="0.25">
      <c r="B1531" s="129">
        <v>1521</v>
      </c>
      <c r="C1531" s="129" t="s">
        <v>3455</v>
      </c>
      <c r="D1531" s="130" t="s">
        <v>3665</v>
      </c>
      <c r="E1531" s="130" t="s">
        <v>377</v>
      </c>
      <c r="F1531" s="131" t="s">
        <v>3666</v>
      </c>
      <c r="G1531" s="132">
        <v>445</v>
      </c>
      <c r="H1531" s="133">
        <v>0</v>
      </c>
      <c r="I1531" s="133">
        <v>0</v>
      </c>
      <c r="J1531" s="133">
        <f t="shared" si="23"/>
        <v>445</v>
      </c>
      <c r="K1531" s="134" t="s">
        <v>404</v>
      </c>
    </row>
    <row r="1532" spans="2:11" ht="25.5" hidden="1" x14ac:dyDescent="0.25">
      <c r="B1532" s="129">
        <v>1522</v>
      </c>
      <c r="C1532" s="129" t="s">
        <v>3455</v>
      </c>
      <c r="D1532" s="130" t="s">
        <v>3667</v>
      </c>
      <c r="E1532" s="130" t="s">
        <v>377</v>
      </c>
      <c r="F1532" s="131" t="s">
        <v>3668</v>
      </c>
      <c r="G1532" s="132">
        <v>446</v>
      </c>
      <c r="H1532" s="133">
        <v>0</v>
      </c>
      <c r="I1532" s="133">
        <v>0</v>
      </c>
      <c r="J1532" s="133">
        <f t="shared" si="23"/>
        <v>446</v>
      </c>
      <c r="K1532" s="134" t="s">
        <v>404</v>
      </c>
    </row>
    <row r="1533" spans="2:11" ht="25.5" hidden="1" x14ac:dyDescent="0.25">
      <c r="B1533" s="129">
        <v>1523</v>
      </c>
      <c r="C1533" s="129" t="s">
        <v>3455</v>
      </c>
      <c r="D1533" s="130" t="s">
        <v>3669</v>
      </c>
      <c r="E1533" s="130" t="s">
        <v>377</v>
      </c>
      <c r="F1533" s="131" t="s">
        <v>3670</v>
      </c>
      <c r="G1533" s="132">
        <v>447</v>
      </c>
      <c r="H1533" s="133">
        <v>50</v>
      </c>
      <c r="I1533" s="133">
        <v>3</v>
      </c>
      <c r="J1533" s="133">
        <f t="shared" si="23"/>
        <v>500</v>
      </c>
      <c r="K1533" s="134" t="s">
        <v>1270</v>
      </c>
    </row>
    <row r="1534" spans="2:11" ht="25.5" hidden="1" x14ac:dyDescent="0.25">
      <c r="B1534" s="129">
        <v>1524</v>
      </c>
      <c r="C1534" s="129" t="s">
        <v>3455</v>
      </c>
      <c r="D1534" s="130" t="s">
        <v>3671</v>
      </c>
      <c r="E1534" s="130" t="s">
        <v>377</v>
      </c>
      <c r="F1534" s="131" t="s">
        <v>3672</v>
      </c>
      <c r="G1534" s="132">
        <v>452</v>
      </c>
      <c r="H1534" s="133">
        <v>35</v>
      </c>
      <c r="I1534" s="133">
        <v>11</v>
      </c>
      <c r="J1534" s="133">
        <f t="shared" si="23"/>
        <v>498</v>
      </c>
      <c r="K1534" s="134" t="s">
        <v>3673</v>
      </c>
    </row>
    <row r="1535" spans="2:11" ht="25.5" hidden="1" x14ac:dyDescent="0.25">
      <c r="B1535" s="129">
        <v>1525</v>
      </c>
      <c r="C1535" s="129" t="s">
        <v>3455</v>
      </c>
      <c r="D1535" s="130" t="s">
        <v>3674</v>
      </c>
      <c r="E1535" s="130" t="s">
        <v>377</v>
      </c>
      <c r="F1535" s="131" t="s">
        <v>3675</v>
      </c>
      <c r="G1535" s="132">
        <v>452</v>
      </c>
      <c r="H1535" s="133">
        <v>0</v>
      </c>
      <c r="I1535" s="133">
        <v>0</v>
      </c>
      <c r="J1535" s="133">
        <f t="shared" si="23"/>
        <v>452</v>
      </c>
      <c r="K1535" s="134" t="s">
        <v>404</v>
      </c>
    </row>
    <row r="1536" spans="2:11" ht="25.5" hidden="1" x14ac:dyDescent="0.25">
      <c r="B1536" s="129">
        <v>1526</v>
      </c>
      <c r="C1536" s="129" t="s">
        <v>3455</v>
      </c>
      <c r="D1536" s="130" t="s">
        <v>3676</v>
      </c>
      <c r="E1536" s="130" t="s">
        <v>377</v>
      </c>
      <c r="F1536" s="131" t="s">
        <v>3677</v>
      </c>
      <c r="G1536" s="132">
        <v>454</v>
      </c>
      <c r="H1536" s="133">
        <v>3</v>
      </c>
      <c r="I1536" s="133">
        <v>0</v>
      </c>
      <c r="J1536" s="133">
        <f t="shared" si="23"/>
        <v>457</v>
      </c>
      <c r="K1536" s="134" t="s">
        <v>404</v>
      </c>
    </row>
    <row r="1537" spans="2:11" ht="25.5" hidden="1" x14ac:dyDescent="0.25">
      <c r="B1537" s="129">
        <v>1527</v>
      </c>
      <c r="C1537" s="129" t="s">
        <v>3455</v>
      </c>
      <c r="D1537" s="130" t="s">
        <v>3678</v>
      </c>
      <c r="E1537" s="130" t="s">
        <v>377</v>
      </c>
      <c r="F1537" s="131" t="s">
        <v>3679</v>
      </c>
      <c r="G1537" s="132">
        <v>460</v>
      </c>
      <c r="H1537" s="133">
        <v>28</v>
      </c>
      <c r="I1537" s="133">
        <v>0</v>
      </c>
      <c r="J1537" s="133">
        <f t="shared" si="23"/>
        <v>488</v>
      </c>
      <c r="K1537" s="134" t="s">
        <v>3680</v>
      </c>
    </row>
    <row r="1538" spans="2:11" ht="25.5" hidden="1" x14ac:dyDescent="0.25">
      <c r="B1538" s="129">
        <v>1528</v>
      </c>
      <c r="C1538" s="129" t="s">
        <v>3455</v>
      </c>
      <c r="D1538" s="130" t="s">
        <v>3681</v>
      </c>
      <c r="E1538" s="130" t="s">
        <v>377</v>
      </c>
      <c r="F1538" s="131" t="s">
        <v>3682</v>
      </c>
      <c r="G1538" s="132">
        <v>469</v>
      </c>
      <c r="H1538" s="133">
        <v>0</v>
      </c>
      <c r="I1538" s="133">
        <v>0</v>
      </c>
      <c r="J1538" s="133">
        <f t="shared" si="23"/>
        <v>469</v>
      </c>
      <c r="K1538" s="134" t="s">
        <v>404</v>
      </c>
    </row>
    <row r="1539" spans="2:11" ht="25.5" hidden="1" x14ac:dyDescent="0.25">
      <c r="B1539" s="129">
        <v>1529</v>
      </c>
      <c r="C1539" s="129" t="s">
        <v>3455</v>
      </c>
      <c r="D1539" s="130" t="s">
        <v>3683</v>
      </c>
      <c r="E1539" s="130" t="s">
        <v>377</v>
      </c>
      <c r="F1539" s="131" t="s">
        <v>3684</v>
      </c>
      <c r="G1539" s="132">
        <v>471</v>
      </c>
      <c r="H1539" s="133">
        <v>0</v>
      </c>
      <c r="I1539" s="133">
        <v>0</v>
      </c>
      <c r="J1539" s="133">
        <f t="shared" si="23"/>
        <v>471</v>
      </c>
      <c r="K1539" s="134" t="s">
        <v>3637</v>
      </c>
    </row>
    <row r="1540" spans="2:11" ht="25.5" hidden="1" x14ac:dyDescent="0.25">
      <c r="B1540" s="129">
        <v>1530</v>
      </c>
      <c r="C1540" s="129" t="s">
        <v>3455</v>
      </c>
      <c r="D1540" s="130" t="s">
        <v>3685</v>
      </c>
      <c r="E1540" s="130" t="s">
        <v>377</v>
      </c>
      <c r="F1540" s="131" t="s">
        <v>3686</v>
      </c>
      <c r="G1540" s="132">
        <v>472</v>
      </c>
      <c r="H1540" s="133">
        <v>81</v>
      </c>
      <c r="I1540" s="133">
        <v>1</v>
      </c>
      <c r="J1540" s="133">
        <f t="shared" si="23"/>
        <v>554</v>
      </c>
      <c r="K1540" s="134" t="s">
        <v>3687</v>
      </c>
    </row>
    <row r="1541" spans="2:11" ht="25.5" hidden="1" x14ac:dyDescent="0.25">
      <c r="B1541" s="129">
        <v>1531</v>
      </c>
      <c r="C1541" s="129" t="s">
        <v>3455</v>
      </c>
      <c r="D1541" s="130" t="s">
        <v>3688</v>
      </c>
      <c r="E1541" s="130" t="s">
        <v>377</v>
      </c>
      <c r="F1541" s="131" t="s">
        <v>3450</v>
      </c>
      <c r="G1541" s="132">
        <v>479</v>
      </c>
      <c r="H1541" s="133">
        <v>0</v>
      </c>
      <c r="I1541" s="133">
        <v>0</v>
      </c>
      <c r="J1541" s="133">
        <f t="shared" si="23"/>
        <v>479</v>
      </c>
      <c r="K1541" s="134" t="s">
        <v>404</v>
      </c>
    </row>
    <row r="1542" spans="2:11" ht="25.5" hidden="1" x14ac:dyDescent="0.25">
      <c r="B1542" s="129">
        <v>1532</v>
      </c>
      <c r="C1542" s="129" t="s">
        <v>3455</v>
      </c>
      <c r="D1542" s="130" t="s">
        <v>3689</v>
      </c>
      <c r="E1542" s="130" t="s">
        <v>377</v>
      </c>
      <c r="F1542" s="131" t="s">
        <v>3690</v>
      </c>
      <c r="G1542" s="132">
        <v>485</v>
      </c>
      <c r="H1542" s="133">
        <v>0</v>
      </c>
      <c r="I1542" s="133">
        <v>0</v>
      </c>
      <c r="J1542" s="133">
        <f t="shared" si="23"/>
        <v>485</v>
      </c>
      <c r="K1542" s="134" t="s">
        <v>404</v>
      </c>
    </row>
    <row r="1543" spans="2:11" ht="25.5" hidden="1" x14ac:dyDescent="0.25">
      <c r="B1543" s="129">
        <v>1533</v>
      </c>
      <c r="C1543" s="129" t="s">
        <v>3455</v>
      </c>
      <c r="D1543" s="130" t="s">
        <v>3691</v>
      </c>
      <c r="E1543" s="130" t="s">
        <v>377</v>
      </c>
      <c r="F1543" s="131" t="s">
        <v>3692</v>
      </c>
      <c r="G1543" s="132">
        <v>486</v>
      </c>
      <c r="H1543" s="133">
        <v>69</v>
      </c>
      <c r="I1543" s="133">
        <v>0</v>
      </c>
      <c r="J1543" s="133">
        <f t="shared" si="23"/>
        <v>555</v>
      </c>
      <c r="K1543" s="134" t="s">
        <v>3521</v>
      </c>
    </row>
    <row r="1544" spans="2:11" ht="25.5" hidden="1" x14ac:dyDescent="0.25">
      <c r="B1544" s="129">
        <v>1534</v>
      </c>
      <c r="C1544" s="129" t="s">
        <v>3455</v>
      </c>
      <c r="D1544" s="130" t="s">
        <v>3693</v>
      </c>
      <c r="E1544" s="130" t="s">
        <v>377</v>
      </c>
      <c r="F1544" s="131" t="s">
        <v>3694</v>
      </c>
      <c r="G1544" s="132">
        <v>488</v>
      </c>
      <c r="H1544" s="133">
        <v>235</v>
      </c>
      <c r="I1544" s="133">
        <v>43</v>
      </c>
      <c r="J1544" s="133">
        <f t="shared" si="23"/>
        <v>766</v>
      </c>
      <c r="K1544" s="134" t="s">
        <v>3695</v>
      </c>
    </row>
    <row r="1545" spans="2:11" ht="25.5" hidden="1" x14ac:dyDescent="0.25">
      <c r="B1545" s="129">
        <v>1535</v>
      </c>
      <c r="C1545" s="129" t="s">
        <v>3455</v>
      </c>
      <c r="D1545" s="130" t="s">
        <v>3696</v>
      </c>
      <c r="E1545" s="130" t="s">
        <v>377</v>
      </c>
      <c r="F1545" s="131" t="s">
        <v>3697</v>
      </c>
      <c r="G1545" s="132">
        <v>488</v>
      </c>
      <c r="H1545" s="133">
        <v>0</v>
      </c>
      <c r="I1545" s="133">
        <v>0</v>
      </c>
      <c r="J1545" s="133">
        <f t="shared" si="23"/>
        <v>488</v>
      </c>
      <c r="K1545" s="134" t="s">
        <v>3698</v>
      </c>
    </row>
    <row r="1546" spans="2:11" ht="25.5" hidden="1" x14ac:dyDescent="0.25">
      <c r="B1546" s="129">
        <v>1536</v>
      </c>
      <c r="C1546" s="129" t="s">
        <v>3455</v>
      </c>
      <c r="D1546" s="130" t="s">
        <v>3699</v>
      </c>
      <c r="E1546" s="130" t="s">
        <v>377</v>
      </c>
      <c r="F1546" s="131" t="s">
        <v>3700</v>
      </c>
      <c r="G1546" s="132">
        <v>491</v>
      </c>
      <c r="H1546" s="133">
        <v>117</v>
      </c>
      <c r="I1546" s="133">
        <v>0</v>
      </c>
      <c r="J1546" s="133">
        <f t="shared" si="23"/>
        <v>608</v>
      </c>
      <c r="K1546" s="134" t="s">
        <v>3464</v>
      </c>
    </row>
    <row r="1547" spans="2:11" ht="25.5" hidden="1" x14ac:dyDescent="0.25">
      <c r="B1547" s="129">
        <v>1537</v>
      </c>
      <c r="C1547" s="129" t="s">
        <v>3455</v>
      </c>
      <c r="D1547" s="130" t="s">
        <v>3701</v>
      </c>
      <c r="E1547" s="130" t="s">
        <v>377</v>
      </c>
      <c r="F1547" s="131" t="s">
        <v>3702</v>
      </c>
      <c r="G1547" s="132">
        <v>498</v>
      </c>
      <c r="H1547" s="133">
        <v>212</v>
      </c>
      <c r="I1547" s="133">
        <v>33</v>
      </c>
      <c r="J1547" s="133">
        <f t="shared" si="23"/>
        <v>743</v>
      </c>
      <c r="K1547" s="134" t="s">
        <v>3635</v>
      </c>
    </row>
    <row r="1548" spans="2:11" ht="25.5" hidden="1" x14ac:dyDescent="0.25">
      <c r="B1548" s="129">
        <v>1538</v>
      </c>
      <c r="C1548" s="129" t="s">
        <v>3455</v>
      </c>
      <c r="D1548" s="130" t="s">
        <v>3703</v>
      </c>
      <c r="E1548" s="130" t="s">
        <v>377</v>
      </c>
      <c r="F1548" s="131" t="s">
        <v>3704</v>
      </c>
      <c r="G1548" s="132">
        <v>512</v>
      </c>
      <c r="H1548" s="133">
        <v>0</v>
      </c>
      <c r="I1548" s="133">
        <v>0</v>
      </c>
      <c r="J1548" s="133">
        <f t="shared" ref="J1548:J1611" si="24">G1548+H1548+I1548</f>
        <v>512</v>
      </c>
      <c r="K1548" s="134" t="s">
        <v>404</v>
      </c>
    </row>
    <row r="1549" spans="2:11" ht="25.5" hidden="1" x14ac:dyDescent="0.25">
      <c r="B1549" s="129">
        <v>1539</v>
      </c>
      <c r="C1549" s="129" t="s">
        <v>3455</v>
      </c>
      <c r="D1549" s="130" t="s">
        <v>3705</v>
      </c>
      <c r="E1549" s="130" t="s">
        <v>377</v>
      </c>
      <c r="F1549" s="131" t="s">
        <v>3706</v>
      </c>
      <c r="G1549" s="132">
        <v>516</v>
      </c>
      <c r="H1549" s="133">
        <v>118</v>
      </c>
      <c r="I1549" s="133">
        <v>15</v>
      </c>
      <c r="J1549" s="133">
        <f t="shared" si="24"/>
        <v>649</v>
      </c>
      <c r="K1549" s="134" t="s">
        <v>3464</v>
      </c>
    </row>
    <row r="1550" spans="2:11" ht="25.5" hidden="1" x14ac:dyDescent="0.25">
      <c r="B1550" s="129">
        <v>1540</v>
      </c>
      <c r="C1550" s="129" t="s">
        <v>3455</v>
      </c>
      <c r="D1550" s="130" t="s">
        <v>3707</v>
      </c>
      <c r="E1550" s="130" t="s">
        <v>377</v>
      </c>
      <c r="F1550" s="131" t="s">
        <v>3708</v>
      </c>
      <c r="G1550" s="132">
        <v>517</v>
      </c>
      <c r="H1550" s="133">
        <v>217</v>
      </c>
      <c r="I1550" s="133">
        <v>35</v>
      </c>
      <c r="J1550" s="133">
        <f t="shared" si="24"/>
        <v>769</v>
      </c>
      <c r="K1550" s="134" t="s">
        <v>3709</v>
      </c>
    </row>
    <row r="1551" spans="2:11" ht="25.5" hidden="1" x14ac:dyDescent="0.25">
      <c r="B1551" s="129">
        <v>1541</v>
      </c>
      <c r="C1551" s="129" t="s">
        <v>3455</v>
      </c>
      <c r="D1551" s="130" t="s">
        <v>3710</v>
      </c>
      <c r="E1551" s="130" t="s">
        <v>377</v>
      </c>
      <c r="F1551" s="131" t="s">
        <v>3711</v>
      </c>
      <c r="G1551" s="132">
        <v>517</v>
      </c>
      <c r="H1551" s="133">
        <v>70</v>
      </c>
      <c r="I1551" s="133">
        <v>2</v>
      </c>
      <c r="J1551" s="133">
        <f t="shared" si="24"/>
        <v>589</v>
      </c>
      <c r="K1551" s="134" t="s">
        <v>3495</v>
      </c>
    </row>
    <row r="1552" spans="2:11" ht="25.5" hidden="1" x14ac:dyDescent="0.25">
      <c r="B1552" s="129">
        <v>1542</v>
      </c>
      <c r="C1552" s="129" t="s">
        <v>3455</v>
      </c>
      <c r="D1552" s="130" t="s">
        <v>3712</v>
      </c>
      <c r="E1552" s="130" t="s">
        <v>377</v>
      </c>
      <c r="F1552" s="131" t="s">
        <v>3713</v>
      </c>
      <c r="G1552" s="132">
        <v>518</v>
      </c>
      <c r="H1552" s="133">
        <v>0</v>
      </c>
      <c r="I1552" s="133">
        <v>0</v>
      </c>
      <c r="J1552" s="133">
        <f t="shared" si="24"/>
        <v>518</v>
      </c>
      <c r="K1552" s="134" t="s">
        <v>404</v>
      </c>
    </row>
    <row r="1553" spans="2:11" ht="25.5" hidden="1" x14ac:dyDescent="0.25">
      <c r="B1553" s="129">
        <v>1543</v>
      </c>
      <c r="C1553" s="129" t="s">
        <v>3455</v>
      </c>
      <c r="D1553" s="130" t="s">
        <v>3714</v>
      </c>
      <c r="E1553" s="130" t="s">
        <v>377</v>
      </c>
      <c r="F1553" s="131" t="s">
        <v>3715</v>
      </c>
      <c r="G1553" s="132">
        <v>524</v>
      </c>
      <c r="H1553" s="133">
        <v>189</v>
      </c>
      <c r="I1553" s="133">
        <v>8</v>
      </c>
      <c r="J1553" s="133">
        <f t="shared" si="24"/>
        <v>721</v>
      </c>
      <c r="K1553" s="134" t="s">
        <v>3716</v>
      </c>
    </row>
    <row r="1554" spans="2:11" ht="25.5" hidden="1" x14ac:dyDescent="0.25">
      <c r="B1554" s="129">
        <v>1544</v>
      </c>
      <c r="C1554" s="129" t="s">
        <v>3455</v>
      </c>
      <c r="D1554" s="130" t="s">
        <v>3717</v>
      </c>
      <c r="E1554" s="130" t="s">
        <v>377</v>
      </c>
      <c r="F1554" s="131" t="s">
        <v>3718</v>
      </c>
      <c r="G1554" s="132">
        <v>525</v>
      </c>
      <c r="H1554" s="133">
        <v>0</v>
      </c>
      <c r="I1554" s="133">
        <v>0</v>
      </c>
      <c r="J1554" s="133">
        <f t="shared" si="24"/>
        <v>525</v>
      </c>
      <c r="K1554" s="134" t="s">
        <v>404</v>
      </c>
    </row>
    <row r="1555" spans="2:11" ht="25.5" hidden="1" x14ac:dyDescent="0.25">
      <c r="B1555" s="129">
        <v>1545</v>
      </c>
      <c r="C1555" s="129" t="s">
        <v>3455</v>
      </c>
      <c r="D1555" s="130" t="s">
        <v>3719</v>
      </c>
      <c r="E1555" s="130" t="s">
        <v>377</v>
      </c>
      <c r="F1555" s="131" t="s">
        <v>3720</v>
      </c>
      <c r="G1555" s="132">
        <v>542</v>
      </c>
      <c r="H1555" s="133">
        <v>99</v>
      </c>
      <c r="I1555" s="133">
        <v>37</v>
      </c>
      <c r="J1555" s="133">
        <f t="shared" si="24"/>
        <v>678</v>
      </c>
      <c r="K1555" s="134" t="s">
        <v>3540</v>
      </c>
    </row>
    <row r="1556" spans="2:11" ht="25.5" hidden="1" x14ac:dyDescent="0.25">
      <c r="B1556" s="129">
        <v>1546</v>
      </c>
      <c r="C1556" s="129" t="s">
        <v>3455</v>
      </c>
      <c r="D1556" s="130" t="s">
        <v>3721</v>
      </c>
      <c r="E1556" s="130" t="s">
        <v>377</v>
      </c>
      <c r="F1556" s="131" t="s">
        <v>3722</v>
      </c>
      <c r="G1556" s="132">
        <v>550</v>
      </c>
      <c r="H1556" s="133">
        <v>174</v>
      </c>
      <c r="I1556" s="133">
        <v>5</v>
      </c>
      <c r="J1556" s="133">
        <f t="shared" si="24"/>
        <v>729</v>
      </c>
      <c r="K1556" s="134" t="s">
        <v>3698</v>
      </c>
    </row>
    <row r="1557" spans="2:11" ht="25.5" hidden="1" x14ac:dyDescent="0.25">
      <c r="B1557" s="129">
        <v>1547</v>
      </c>
      <c r="C1557" s="129" t="s">
        <v>3455</v>
      </c>
      <c r="D1557" s="130" t="s">
        <v>3723</v>
      </c>
      <c r="E1557" s="130" t="s">
        <v>377</v>
      </c>
      <c r="F1557" s="131" t="s">
        <v>3724</v>
      </c>
      <c r="G1557" s="132">
        <v>550</v>
      </c>
      <c r="H1557" s="133">
        <v>0</v>
      </c>
      <c r="I1557" s="133">
        <v>0</v>
      </c>
      <c r="J1557" s="133">
        <f t="shared" si="24"/>
        <v>550</v>
      </c>
      <c r="K1557" s="134" t="s">
        <v>404</v>
      </c>
    </row>
    <row r="1558" spans="2:11" ht="25.5" hidden="1" x14ac:dyDescent="0.25">
      <c r="B1558" s="129">
        <v>1548</v>
      </c>
      <c r="C1558" s="129" t="s">
        <v>3455</v>
      </c>
      <c r="D1558" s="130" t="s">
        <v>3725</v>
      </c>
      <c r="E1558" s="130" t="s">
        <v>377</v>
      </c>
      <c r="F1558" s="131" t="s">
        <v>3726</v>
      </c>
      <c r="G1558" s="132">
        <v>555</v>
      </c>
      <c r="H1558" s="133">
        <v>0</v>
      </c>
      <c r="I1558" s="133">
        <v>0</v>
      </c>
      <c r="J1558" s="133">
        <f t="shared" si="24"/>
        <v>555</v>
      </c>
      <c r="K1558" s="134" t="s">
        <v>404</v>
      </c>
    </row>
    <row r="1559" spans="2:11" ht="25.5" hidden="1" x14ac:dyDescent="0.25">
      <c r="B1559" s="129">
        <v>1549</v>
      </c>
      <c r="C1559" s="129" t="s">
        <v>3455</v>
      </c>
      <c r="D1559" s="130" t="s">
        <v>3727</v>
      </c>
      <c r="E1559" s="130" t="s">
        <v>377</v>
      </c>
      <c r="F1559" s="131" t="s">
        <v>3728</v>
      </c>
      <c r="G1559" s="132">
        <v>556</v>
      </c>
      <c r="H1559" s="133">
        <v>118</v>
      </c>
      <c r="I1559" s="133">
        <v>1</v>
      </c>
      <c r="J1559" s="133">
        <f t="shared" si="24"/>
        <v>675</v>
      </c>
      <c r="K1559" s="134" t="s">
        <v>3464</v>
      </c>
    </row>
    <row r="1560" spans="2:11" ht="25.5" hidden="1" x14ac:dyDescent="0.25">
      <c r="B1560" s="129">
        <v>1550</v>
      </c>
      <c r="C1560" s="129" t="s">
        <v>3455</v>
      </c>
      <c r="D1560" s="130" t="s">
        <v>3729</v>
      </c>
      <c r="E1560" s="130" t="s">
        <v>377</v>
      </c>
      <c r="F1560" s="131" t="s">
        <v>3515</v>
      </c>
      <c r="G1560" s="132">
        <v>563</v>
      </c>
      <c r="H1560" s="133">
        <v>90</v>
      </c>
      <c r="I1560" s="133">
        <v>4</v>
      </c>
      <c r="J1560" s="133">
        <f t="shared" si="24"/>
        <v>657</v>
      </c>
      <c r="K1560" s="134" t="s">
        <v>3730</v>
      </c>
    </row>
    <row r="1561" spans="2:11" ht="25.5" hidden="1" x14ac:dyDescent="0.25">
      <c r="B1561" s="129">
        <v>1551</v>
      </c>
      <c r="C1561" s="129" t="s">
        <v>3455</v>
      </c>
      <c r="D1561" s="130" t="s">
        <v>3731</v>
      </c>
      <c r="E1561" s="130" t="s">
        <v>377</v>
      </c>
      <c r="F1561" s="131" t="s">
        <v>3732</v>
      </c>
      <c r="G1561" s="132">
        <v>570</v>
      </c>
      <c r="H1561" s="133">
        <v>192</v>
      </c>
      <c r="I1561" s="133">
        <v>35</v>
      </c>
      <c r="J1561" s="133">
        <f t="shared" si="24"/>
        <v>797</v>
      </c>
      <c r="K1561" s="134" t="s">
        <v>404</v>
      </c>
    </row>
    <row r="1562" spans="2:11" ht="25.5" hidden="1" x14ac:dyDescent="0.25">
      <c r="B1562" s="129">
        <v>1552</v>
      </c>
      <c r="C1562" s="129" t="s">
        <v>3455</v>
      </c>
      <c r="D1562" s="130" t="s">
        <v>3733</v>
      </c>
      <c r="E1562" s="130" t="s">
        <v>377</v>
      </c>
      <c r="F1562" s="131" t="s">
        <v>3734</v>
      </c>
      <c r="G1562" s="132">
        <v>570</v>
      </c>
      <c r="H1562" s="133">
        <v>151</v>
      </c>
      <c r="I1562" s="133">
        <v>35</v>
      </c>
      <c r="J1562" s="133">
        <f t="shared" si="24"/>
        <v>756</v>
      </c>
      <c r="K1562" s="134" t="s">
        <v>3532</v>
      </c>
    </row>
    <row r="1563" spans="2:11" ht="25.5" hidden="1" x14ac:dyDescent="0.25">
      <c r="B1563" s="129">
        <v>1553</v>
      </c>
      <c r="C1563" s="129" t="s">
        <v>3455</v>
      </c>
      <c r="D1563" s="130" t="s">
        <v>3735</v>
      </c>
      <c r="E1563" s="130" t="s">
        <v>377</v>
      </c>
      <c r="F1563" s="131" t="s">
        <v>3736</v>
      </c>
      <c r="G1563" s="132">
        <v>570</v>
      </c>
      <c r="H1563" s="133">
        <v>0</v>
      </c>
      <c r="I1563" s="133">
        <v>0</v>
      </c>
      <c r="J1563" s="133">
        <f t="shared" si="24"/>
        <v>570</v>
      </c>
      <c r="K1563" s="134" t="s">
        <v>404</v>
      </c>
    </row>
    <row r="1564" spans="2:11" ht="25.5" hidden="1" x14ac:dyDescent="0.25">
      <c r="B1564" s="129">
        <v>1554</v>
      </c>
      <c r="C1564" s="129" t="s">
        <v>3455</v>
      </c>
      <c r="D1564" s="130" t="s">
        <v>3737</v>
      </c>
      <c r="E1564" s="130" t="s">
        <v>377</v>
      </c>
      <c r="F1564" s="131" t="s">
        <v>3738</v>
      </c>
      <c r="G1564" s="132">
        <v>571</v>
      </c>
      <c r="H1564" s="133">
        <v>21</v>
      </c>
      <c r="I1564" s="133">
        <v>74</v>
      </c>
      <c r="J1564" s="133">
        <f t="shared" si="24"/>
        <v>666</v>
      </c>
      <c r="K1564" s="134" t="s">
        <v>3645</v>
      </c>
    </row>
    <row r="1565" spans="2:11" ht="25.5" hidden="1" x14ac:dyDescent="0.25">
      <c r="B1565" s="129">
        <v>1555</v>
      </c>
      <c r="C1565" s="129" t="s">
        <v>3455</v>
      </c>
      <c r="D1565" s="130" t="s">
        <v>3739</v>
      </c>
      <c r="E1565" s="130" t="s">
        <v>377</v>
      </c>
      <c r="F1565" s="131" t="s">
        <v>3740</v>
      </c>
      <c r="G1565" s="132">
        <v>585</v>
      </c>
      <c r="H1565" s="133">
        <v>0</v>
      </c>
      <c r="I1565" s="133">
        <v>0</v>
      </c>
      <c r="J1565" s="133">
        <f t="shared" si="24"/>
        <v>585</v>
      </c>
      <c r="K1565" s="134" t="s">
        <v>404</v>
      </c>
    </row>
    <row r="1566" spans="2:11" ht="25.5" hidden="1" x14ac:dyDescent="0.25">
      <c r="B1566" s="129">
        <v>1556</v>
      </c>
      <c r="C1566" s="129" t="s">
        <v>3455</v>
      </c>
      <c r="D1566" s="130" t="s">
        <v>3741</v>
      </c>
      <c r="E1566" s="130" t="s">
        <v>377</v>
      </c>
      <c r="F1566" s="131" t="s">
        <v>3742</v>
      </c>
      <c r="G1566" s="132">
        <v>587</v>
      </c>
      <c r="H1566" s="133">
        <v>272</v>
      </c>
      <c r="I1566" s="133">
        <v>54</v>
      </c>
      <c r="J1566" s="133">
        <f t="shared" si="24"/>
        <v>913</v>
      </c>
      <c r="K1566" s="134" t="s">
        <v>404</v>
      </c>
    </row>
    <row r="1567" spans="2:11" ht="25.5" hidden="1" x14ac:dyDescent="0.25">
      <c r="B1567" s="129">
        <v>1557</v>
      </c>
      <c r="C1567" s="129" t="s">
        <v>3455</v>
      </c>
      <c r="D1567" s="130" t="s">
        <v>3743</v>
      </c>
      <c r="E1567" s="130" t="s">
        <v>377</v>
      </c>
      <c r="F1567" s="131" t="s">
        <v>3487</v>
      </c>
      <c r="G1567" s="132">
        <v>592</v>
      </c>
      <c r="H1567" s="133">
        <v>121</v>
      </c>
      <c r="I1567" s="133">
        <v>0</v>
      </c>
      <c r="J1567" s="133">
        <f t="shared" si="24"/>
        <v>713</v>
      </c>
      <c r="K1567" s="134" t="s">
        <v>3608</v>
      </c>
    </row>
    <row r="1568" spans="2:11" ht="25.5" hidden="1" x14ac:dyDescent="0.25">
      <c r="B1568" s="129">
        <v>1558</v>
      </c>
      <c r="C1568" s="129" t="s">
        <v>3455</v>
      </c>
      <c r="D1568" s="130" t="s">
        <v>3744</v>
      </c>
      <c r="E1568" s="130" t="s">
        <v>377</v>
      </c>
      <c r="F1568" s="131" t="s">
        <v>3745</v>
      </c>
      <c r="G1568" s="132">
        <v>592</v>
      </c>
      <c r="H1568" s="133">
        <v>0</v>
      </c>
      <c r="I1568" s="133">
        <v>0</v>
      </c>
      <c r="J1568" s="133">
        <f t="shared" si="24"/>
        <v>592</v>
      </c>
      <c r="K1568" s="134" t="s">
        <v>3746</v>
      </c>
    </row>
    <row r="1569" spans="2:11" ht="25.5" hidden="1" x14ac:dyDescent="0.25">
      <c r="B1569" s="129">
        <v>1559</v>
      </c>
      <c r="C1569" s="129" t="s">
        <v>3455</v>
      </c>
      <c r="D1569" s="130" t="s">
        <v>3747</v>
      </c>
      <c r="E1569" s="130" t="s">
        <v>377</v>
      </c>
      <c r="F1569" s="131" t="s">
        <v>3748</v>
      </c>
      <c r="G1569" s="132">
        <v>596</v>
      </c>
      <c r="H1569" s="133">
        <v>127</v>
      </c>
      <c r="I1569" s="133">
        <v>4</v>
      </c>
      <c r="J1569" s="133">
        <f t="shared" si="24"/>
        <v>727</v>
      </c>
      <c r="K1569" s="134" t="s">
        <v>3749</v>
      </c>
    </row>
    <row r="1570" spans="2:11" ht="25.5" hidden="1" x14ac:dyDescent="0.25">
      <c r="B1570" s="129">
        <v>1560</v>
      </c>
      <c r="C1570" s="129" t="s">
        <v>3455</v>
      </c>
      <c r="D1570" s="130" t="s">
        <v>3750</v>
      </c>
      <c r="E1570" s="130" t="s">
        <v>377</v>
      </c>
      <c r="F1570" s="131" t="s">
        <v>3751</v>
      </c>
      <c r="G1570" s="132">
        <v>596</v>
      </c>
      <c r="H1570" s="133">
        <v>0</v>
      </c>
      <c r="I1570" s="133">
        <v>0</v>
      </c>
      <c r="J1570" s="133">
        <f t="shared" si="24"/>
        <v>596</v>
      </c>
      <c r="K1570" s="134" t="s">
        <v>404</v>
      </c>
    </row>
    <row r="1571" spans="2:11" ht="25.5" hidden="1" x14ac:dyDescent="0.25">
      <c r="B1571" s="129">
        <v>1561</v>
      </c>
      <c r="C1571" s="129" t="s">
        <v>3455</v>
      </c>
      <c r="D1571" s="130" t="s">
        <v>3752</v>
      </c>
      <c r="E1571" s="130" t="s">
        <v>377</v>
      </c>
      <c r="F1571" s="131" t="s">
        <v>3564</v>
      </c>
      <c r="G1571" s="132">
        <v>600</v>
      </c>
      <c r="H1571" s="133">
        <v>0</v>
      </c>
      <c r="I1571" s="133">
        <v>0</v>
      </c>
      <c r="J1571" s="133">
        <f t="shared" si="24"/>
        <v>600</v>
      </c>
      <c r="K1571" s="134" t="s">
        <v>404</v>
      </c>
    </row>
    <row r="1572" spans="2:11" ht="25.5" hidden="1" x14ac:dyDescent="0.25">
      <c r="B1572" s="129">
        <v>1562</v>
      </c>
      <c r="C1572" s="129" t="s">
        <v>3455</v>
      </c>
      <c r="D1572" s="130" t="s">
        <v>3753</v>
      </c>
      <c r="E1572" s="130" t="s">
        <v>377</v>
      </c>
      <c r="F1572" s="131" t="s">
        <v>3511</v>
      </c>
      <c r="G1572" s="132">
        <v>601</v>
      </c>
      <c r="H1572" s="133">
        <v>0</v>
      </c>
      <c r="I1572" s="133">
        <v>0</v>
      </c>
      <c r="J1572" s="133">
        <f t="shared" si="24"/>
        <v>601</v>
      </c>
      <c r="K1572" s="134" t="s">
        <v>404</v>
      </c>
    </row>
    <row r="1573" spans="2:11" ht="25.5" hidden="1" x14ac:dyDescent="0.25">
      <c r="B1573" s="129">
        <v>1563</v>
      </c>
      <c r="C1573" s="129" t="s">
        <v>3455</v>
      </c>
      <c r="D1573" s="130" t="s">
        <v>3754</v>
      </c>
      <c r="E1573" s="130" t="s">
        <v>377</v>
      </c>
      <c r="F1573" s="131" t="s">
        <v>3755</v>
      </c>
      <c r="G1573" s="132">
        <v>608</v>
      </c>
      <c r="H1573" s="133">
        <v>0</v>
      </c>
      <c r="I1573" s="133">
        <v>0</v>
      </c>
      <c r="J1573" s="133">
        <f t="shared" si="24"/>
        <v>608</v>
      </c>
      <c r="K1573" s="134" t="s">
        <v>404</v>
      </c>
    </row>
    <row r="1574" spans="2:11" ht="25.5" hidden="1" x14ac:dyDescent="0.25">
      <c r="B1574" s="129">
        <v>1564</v>
      </c>
      <c r="C1574" s="129" t="s">
        <v>3455</v>
      </c>
      <c r="D1574" s="130" t="s">
        <v>3756</v>
      </c>
      <c r="E1574" s="130" t="s">
        <v>377</v>
      </c>
      <c r="F1574" s="131" t="s">
        <v>3757</v>
      </c>
      <c r="G1574" s="132">
        <v>610</v>
      </c>
      <c r="H1574" s="133">
        <v>24</v>
      </c>
      <c r="I1574" s="133">
        <v>3</v>
      </c>
      <c r="J1574" s="133">
        <f t="shared" si="24"/>
        <v>637</v>
      </c>
      <c r="K1574" s="134" t="s">
        <v>404</v>
      </c>
    </row>
    <row r="1575" spans="2:11" ht="25.5" hidden="1" x14ac:dyDescent="0.25">
      <c r="B1575" s="129">
        <v>1565</v>
      </c>
      <c r="C1575" s="129" t="s">
        <v>3455</v>
      </c>
      <c r="D1575" s="130" t="s">
        <v>3758</v>
      </c>
      <c r="E1575" s="130" t="s">
        <v>377</v>
      </c>
      <c r="F1575" s="131" t="s">
        <v>3759</v>
      </c>
      <c r="G1575" s="132">
        <v>610</v>
      </c>
      <c r="H1575" s="133">
        <v>0</v>
      </c>
      <c r="I1575" s="133">
        <v>0</v>
      </c>
      <c r="J1575" s="133">
        <f t="shared" si="24"/>
        <v>610</v>
      </c>
      <c r="K1575" s="134" t="s">
        <v>404</v>
      </c>
    </row>
    <row r="1576" spans="2:11" ht="25.5" hidden="1" x14ac:dyDescent="0.25">
      <c r="B1576" s="129">
        <v>1566</v>
      </c>
      <c r="C1576" s="129" t="s">
        <v>3455</v>
      </c>
      <c r="D1576" s="130" t="s">
        <v>3760</v>
      </c>
      <c r="E1576" s="130" t="s">
        <v>377</v>
      </c>
      <c r="F1576" s="131" t="s">
        <v>3761</v>
      </c>
      <c r="G1576" s="132">
        <v>617</v>
      </c>
      <c r="H1576" s="133">
        <v>220</v>
      </c>
      <c r="I1576" s="133">
        <v>22</v>
      </c>
      <c r="J1576" s="133">
        <f t="shared" si="24"/>
        <v>859</v>
      </c>
      <c r="K1576" s="134" t="s">
        <v>3762</v>
      </c>
    </row>
    <row r="1577" spans="2:11" ht="25.5" hidden="1" x14ac:dyDescent="0.25">
      <c r="B1577" s="129">
        <v>1567</v>
      </c>
      <c r="C1577" s="129" t="s">
        <v>3455</v>
      </c>
      <c r="D1577" s="130" t="s">
        <v>3763</v>
      </c>
      <c r="E1577" s="130" t="s">
        <v>377</v>
      </c>
      <c r="F1577" s="131" t="s">
        <v>3764</v>
      </c>
      <c r="G1577" s="132">
        <v>622</v>
      </c>
      <c r="H1577" s="133">
        <v>189</v>
      </c>
      <c r="I1577" s="133">
        <v>35</v>
      </c>
      <c r="J1577" s="133">
        <f t="shared" si="24"/>
        <v>846</v>
      </c>
      <c r="K1577" s="134" t="s">
        <v>3765</v>
      </c>
    </row>
    <row r="1578" spans="2:11" ht="25.5" hidden="1" x14ac:dyDescent="0.25">
      <c r="B1578" s="129">
        <v>1568</v>
      </c>
      <c r="C1578" s="129" t="s">
        <v>3455</v>
      </c>
      <c r="D1578" s="130" t="s">
        <v>3766</v>
      </c>
      <c r="E1578" s="130" t="s">
        <v>377</v>
      </c>
      <c r="F1578" s="131" t="s">
        <v>3767</v>
      </c>
      <c r="G1578" s="132">
        <v>634</v>
      </c>
      <c r="H1578" s="133">
        <v>69</v>
      </c>
      <c r="I1578" s="133">
        <v>0</v>
      </c>
      <c r="J1578" s="133">
        <f t="shared" si="24"/>
        <v>703</v>
      </c>
      <c r="K1578" s="134" t="s">
        <v>3716</v>
      </c>
    </row>
    <row r="1579" spans="2:11" ht="25.5" hidden="1" x14ac:dyDescent="0.25">
      <c r="B1579" s="129">
        <v>1569</v>
      </c>
      <c r="C1579" s="129" t="s">
        <v>3455</v>
      </c>
      <c r="D1579" s="130" t="s">
        <v>3768</v>
      </c>
      <c r="E1579" s="130" t="s">
        <v>377</v>
      </c>
      <c r="F1579" s="131" t="s">
        <v>3769</v>
      </c>
      <c r="G1579" s="132">
        <v>654</v>
      </c>
      <c r="H1579" s="133">
        <v>0</v>
      </c>
      <c r="I1579" s="133">
        <v>0</v>
      </c>
      <c r="J1579" s="133">
        <f t="shared" si="24"/>
        <v>654</v>
      </c>
      <c r="K1579" s="134" t="s">
        <v>404</v>
      </c>
    </row>
    <row r="1580" spans="2:11" ht="25.5" hidden="1" x14ac:dyDescent="0.25">
      <c r="B1580" s="129">
        <v>1570</v>
      </c>
      <c r="C1580" s="129" t="s">
        <v>3455</v>
      </c>
      <c r="D1580" s="130" t="s">
        <v>3770</v>
      </c>
      <c r="E1580" s="130" t="s">
        <v>377</v>
      </c>
      <c r="F1580" s="131" t="s">
        <v>3771</v>
      </c>
      <c r="G1580" s="132">
        <v>655</v>
      </c>
      <c r="H1580" s="133">
        <v>0</v>
      </c>
      <c r="I1580" s="133">
        <v>0</v>
      </c>
      <c r="J1580" s="133">
        <f t="shared" si="24"/>
        <v>655</v>
      </c>
      <c r="K1580" s="134" t="s">
        <v>404</v>
      </c>
    </row>
    <row r="1581" spans="2:11" ht="25.5" hidden="1" x14ac:dyDescent="0.25">
      <c r="B1581" s="129">
        <v>1571</v>
      </c>
      <c r="C1581" s="129" t="s">
        <v>3455</v>
      </c>
      <c r="D1581" s="130" t="s">
        <v>3772</v>
      </c>
      <c r="E1581" s="130" t="s">
        <v>377</v>
      </c>
      <c r="F1581" s="131" t="s">
        <v>3773</v>
      </c>
      <c r="G1581" s="132">
        <v>662</v>
      </c>
      <c r="H1581" s="133">
        <v>0</v>
      </c>
      <c r="I1581" s="133">
        <v>0</v>
      </c>
      <c r="J1581" s="133">
        <f t="shared" si="24"/>
        <v>662</v>
      </c>
      <c r="K1581" s="134" t="s">
        <v>404</v>
      </c>
    </row>
    <row r="1582" spans="2:11" ht="25.5" hidden="1" x14ac:dyDescent="0.25">
      <c r="B1582" s="129">
        <v>1572</v>
      </c>
      <c r="C1582" s="129" t="s">
        <v>3455</v>
      </c>
      <c r="D1582" s="130" t="s">
        <v>3774</v>
      </c>
      <c r="E1582" s="130" t="s">
        <v>377</v>
      </c>
      <c r="F1582" s="131" t="s">
        <v>3775</v>
      </c>
      <c r="G1582" s="132">
        <v>664</v>
      </c>
      <c r="H1582" s="133">
        <v>0</v>
      </c>
      <c r="I1582" s="133">
        <v>0</v>
      </c>
      <c r="J1582" s="133">
        <f t="shared" si="24"/>
        <v>664</v>
      </c>
      <c r="K1582" s="134" t="s">
        <v>404</v>
      </c>
    </row>
    <row r="1583" spans="2:11" ht="25.5" hidden="1" x14ac:dyDescent="0.25">
      <c r="B1583" s="129">
        <v>1573</v>
      </c>
      <c r="C1583" s="129" t="s">
        <v>3455</v>
      </c>
      <c r="D1583" s="130" t="s">
        <v>3776</v>
      </c>
      <c r="E1583" s="130" t="s">
        <v>377</v>
      </c>
      <c r="F1583" s="131" t="s">
        <v>3777</v>
      </c>
      <c r="G1583" s="132">
        <v>666</v>
      </c>
      <c r="H1583" s="133">
        <v>0</v>
      </c>
      <c r="I1583" s="133">
        <v>0</v>
      </c>
      <c r="J1583" s="133">
        <f t="shared" si="24"/>
        <v>666</v>
      </c>
      <c r="K1583" s="134" t="s">
        <v>404</v>
      </c>
    </row>
    <row r="1584" spans="2:11" ht="25.5" hidden="1" x14ac:dyDescent="0.25">
      <c r="B1584" s="129">
        <v>1574</v>
      </c>
      <c r="C1584" s="129" t="s">
        <v>3455</v>
      </c>
      <c r="D1584" s="130" t="s">
        <v>3778</v>
      </c>
      <c r="E1584" s="130" t="s">
        <v>377</v>
      </c>
      <c r="F1584" s="131" t="s">
        <v>3779</v>
      </c>
      <c r="G1584" s="132">
        <v>666</v>
      </c>
      <c r="H1584" s="133">
        <v>0</v>
      </c>
      <c r="I1584" s="133">
        <v>0</v>
      </c>
      <c r="J1584" s="133">
        <f t="shared" si="24"/>
        <v>666</v>
      </c>
      <c r="K1584" s="134" t="s">
        <v>404</v>
      </c>
    </row>
    <row r="1585" spans="2:11" ht="25.5" hidden="1" x14ac:dyDescent="0.25">
      <c r="B1585" s="129">
        <v>1575</v>
      </c>
      <c r="C1585" s="129" t="s">
        <v>3455</v>
      </c>
      <c r="D1585" s="130" t="s">
        <v>3780</v>
      </c>
      <c r="E1585" s="130" t="s">
        <v>377</v>
      </c>
      <c r="F1585" s="131" t="s">
        <v>3781</v>
      </c>
      <c r="G1585" s="132">
        <v>670</v>
      </c>
      <c r="H1585" s="133">
        <v>100</v>
      </c>
      <c r="I1585" s="133">
        <v>51</v>
      </c>
      <c r="J1585" s="133">
        <f t="shared" si="24"/>
        <v>821</v>
      </c>
      <c r="K1585" s="134" t="s">
        <v>404</v>
      </c>
    </row>
    <row r="1586" spans="2:11" ht="25.5" hidden="1" x14ac:dyDescent="0.25">
      <c r="B1586" s="129">
        <v>1576</v>
      </c>
      <c r="C1586" s="129" t="s">
        <v>3455</v>
      </c>
      <c r="D1586" s="130" t="s">
        <v>3782</v>
      </c>
      <c r="E1586" s="130" t="s">
        <v>377</v>
      </c>
      <c r="F1586" s="131" t="s">
        <v>3783</v>
      </c>
      <c r="G1586" s="132">
        <v>675</v>
      </c>
      <c r="H1586" s="133">
        <v>129</v>
      </c>
      <c r="I1586" s="133">
        <v>4</v>
      </c>
      <c r="J1586" s="133">
        <f t="shared" si="24"/>
        <v>808</v>
      </c>
      <c r="K1586" s="134" t="s">
        <v>3709</v>
      </c>
    </row>
    <row r="1587" spans="2:11" ht="25.5" hidden="1" x14ac:dyDescent="0.25">
      <c r="B1587" s="129">
        <v>1577</v>
      </c>
      <c r="C1587" s="129" t="s">
        <v>3455</v>
      </c>
      <c r="D1587" s="130" t="s">
        <v>3784</v>
      </c>
      <c r="E1587" s="130" t="s">
        <v>377</v>
      </c>
      <c r="F1587" s="131" t="s">
        <v>3785</v>
      </c>
      <c r="G1587" s="132">
        <v>677</v>
      </c>
      <c r="H1587" s="133">
        <v>0</v>
      </c>
      <c r="I1587" s="133">
        <v>0</v>
      </c>
      <c r="J1587" s="133">
        <f t="shared" si="24"/>
        <v>677</v>
      </c>
      <c r="K1587" s="134" t="s">
        <v>404</v>
      </c>
    </row>
    <row r="1588" spans="2:11" ht="25.5" hidden="1" x14ac:dyDescent="0.25">
      <c r="B1588" s="129">
        <v>1578</v>
      </c>
      <c r="C1588" s="129" t="s">
        <v>3455</v>
      </c>
      <c r="D1588" s="130" t="s">
        <v>3786</v>
      </c>
      <c r="E1588" s="130" t="s">
        <v>377</v>
      </c>
      <c r="F1588" s="131" t="s">
        <v>3787</v>
      </c>
      <c r="G1588" s="132">
        <v>689</v>
      </c>
      <c r="H1588" s="133">
        <v>0</v>
      </c>
      <c r="I1588" s="133">
        <v>0</v>
      </c>
      <c r="J1588" s="133">
        <f t="shared" si="24"/>
        <v>689</v>
      </c>
      <c r="K1588" s="134" t="s">
        <v>404</v>
      </c>
    </row>
    <row r="1589" spans="2:11" ht="25.5" hidden="1" x14ac:dyDescent="0.25">
      <c r="B1589" s="129">
        <v>1579</v>
      </c>
      <c r="C1589" s="129" t="s">
        <v>3455</v>
      </c>
      <c r="D1589" s="130" t="s">
        <v>3788</v>
      </c>
      <c r="E1589" s="130" t="s">
        <v>377</v>
      </c>
      <c r="F1589" s="131" t="s">
        <v>3789</v>
      </c>
      <c r="G1589" s="132">
        <v>701</v>
      </c>
      <c r="H1589" s="133">
        <v>0</v>
      </c>
      <c r="I1589" s="133">
        <v>0</v>
      </c>
      <c r="J1589" s="133">
        <f t="shared" si="24"/>
        <v>701</v>
      </c>
      <c r="K1589" s="134" t="s">
        <v>404</v>
      </c>
    </row>
    <row r="1590" spans="2:11" ht="25.5" hidden="1" x14ac:dyDescent="0.25">
      <c r="B1590" s="129">
        <v>1580</v>
      </c>
      <c r="C1590" s="129" t="s">
        <v>3455</v>
      </c>
      <c r="D1590" s="130" t="s">
        <v>3790</v>
      </c>
      <c r="E1590" s="130" t="s">
        <v>377</v>
      </c>
      <c r="F1590" s="131" t="s">
        <v>3791</v>
      </c>
      <c r="G1590" s="132">
        <v>705</v>
      </c>
      <c r="H1590" s="133">
        <v>0</v>
      </c>
      <c r="I1590" s="133">
        <v>0</v>
      </c>
      <c r="J1590" s="133">
        <f t="shared" si="24"/>
        <v>705</v>
      </c>
      <c r="K1590" s="134" t="s">
        <v>404</v>
      </c>
    </row>
    <row r="1591" spans="2:11" ht="25.5" hidden="1" x14ac:dyDescent="0.25">
      <c r="B1591" s="129">
        <v>1581</v>
      </c>
      <c r="C1591" s="129" t="s">
        <v>3455</v>
      </c>
      <c r="D1591" s="130" t="s">
        <v>3792</v>
      </c>
      <c r="E1591" s="130" t="s">
        <v>377</v>
      </c>
      <c r="F1591" s="131" t="s">
        <v>3793</v>
      </c>
      <c r="G1591" s="132">
        <v>711</v>
      </c>
      <c r="H1591" s="133">
        <v>0</v>
      </c>
      <c r="I1591" s="133">
        <v>0</v>
      </c>
      <c r="J1591" s="133">
        <f t="shared" si="24"/>
        <v>711</v>
      </c>
      <c r="K1591" s="134" t="s">
        <v>404</v>
      </c>
    </row>
    <row r="1592" spans="2:11" ht="25.5" hidden="1" x14ac:dyDescent="0.25">
      <c r="B1592" s="129">
        <v>1582</v>
      </c>
      <c r="C1592" s="129" t="s">
        <v>3455</v>
      </c>
      <c r="D1592" s="130" t="s">
        <v>3794</v>
      </c>
      <c r="E1592" s="130" t="s">
        <v>377</v>
      </c>
      <c r="F1592" s="131" t="s">
        <v>3795</v>
      </c>
      <c r="G1592" s="132">
        <v>730</v>
      </c>
      <c r="H1592" s="133">
        <v>0</v>
      </c>
      <c r="I1592" s="133">
        <v>0</v>
      </c>
      <c r="J1592" s="133">
        <f t="shared" si="24"/>
        <v>730</v>
      </c>
      <c r="K1592" s="134" t="s">
        <v>404</v>
      </c>
    </row>
    <row r="1593" spans="2:11" ht="25.5" hidden="1" x14ac:dyDescent="0.25">
      <c r="B1593" s="129">
        <v>1583</v>
      </c>
      <c r="C1593" s="129" t="s">
        <v>3455</v>
      </c>
      <c r="D1593" s="130" t="s">
        <v>3796</v>
      </c>
      <c r="E1593" s="130" t="s">
        <v>377</v>
      </c>
      <c r="F1593" s="131" t="s">
        <v>3797</v>
      </c>
      <c r="G1593" s="132">
        <v>730</v>
      </c>
      <c r="H1593" s="133">
        <v>0</v>
      </c>
      <c r="I1593" s="133">
        <v>0</v>
      </c>
      <c r="J1593" s="133">
        <f t="shared" si="24"/>
        <v>730</v>
      </c>
      <c r="K1593" s="134" t="s">
        <v>404</v>
      </c>
    </row>
    <row r="1594" spans="2:11" ht="25.5" hidden="1" x14ac:dyDescent="0.25">
      <c r="B1594" s="129">
        <v>1584</v>
      </c>
      <c r="C1594" s="129" t="s">
        <v>3455</v>
      </c>
      <c r="D1594" s="130" t="s">
        <v>3798</v>
      </c>
      <c r="E1594" s="130" t="s">
        <v>377</v>
      </c>
      <c r="F1594" s="131" t="s">
        <v>3799</v>
      </c>
      <c r="G1594" s="132">
        <v>736</v>
      </c>
      <c r="H1594" s="133">
        <v>0</v>
      </c>
      <c r="I1594" s="133">
        <v>0</v>
      </c>
      <c r="J1594" s="133">
        <f t="shared" si="24"/>
        <v>736</v>
      </c>
      <c r="K1594" s="134" t="s">
        <v>404</v>
      </c>
    </row>
    <row r="1595" spans="2:11" ht="25.5" hidden="1" x14ac:dyDescent="0.25">
      <c r="B1595" s="129">
        <v>1585</v>
      </c>
      <c r="C1595" s="129" t="s">
        <v>3455</v>
      </c>
      <c r="D1595" s="130" t="s">
        <v>3800</v>
      </c>
      <c r="E1595" s="130" t="s">
        <v>377</v>
      </c>
      <c r="F1595" s="131" t="s">
        <v>3718</v>
      </c>
      <c r="G1595" s="132">
        <v>741</v>
      </c>
      <c r="H1595" s="133">
        <v>0</v>
      </c>
      <c r="I1595" s="133">
        <v>0</v>
      </c>
      <c r="J1595" s="133">
        <f t="shared" si="24"/>
        <v>741</v>
      </c>
      <c r="K1595" s="134" t="s">
        <v>404</v>
      </c>
    </row>
    <row r="1596" spans="2:11" ht="25.5" hidden="1" x14ac:dyDescent="0.25">
      <c r="B1596" s="129">
        <v>1586</v>
      </c>
      <c r="C1596" s="129" t="s">
        <v>3455</v>
      </c>
      <c r="D1596" s="130" t="s">
        <v>3801</v>
      </c>
      <c r="E1596" s="130" t="s">
        <v>377</v>
      </c>
      <c r="F1596" s="131" t="s">
        <v>3802</v>
      </c>
      <c r="G1596" s="132">
        <v>742</v>
      </c>
      <c r="H1596" s="133">
        <v>108</v>
      </c>
      <c r="I1596" s="133">
        <v>25</v>
      </c>
      <c r="J1596" s="133">
        <f t="shared" si="24"/>
        <v>875</v>
      </c>
      <c r="K1596" s="134" t="s">
        <v>3803</v>
      </c>
    </row>
    <row r="1597" spans="2:11" ht="25.5" hidden="1" x14ac:dyDescent="0.25">
      <c r="B1597" s="129">
        <v>1587</v>
      </c>
      <c r="C1597" s="129" t="s">
        <v>3455</v>
      </c>
      <c r="D1597" s="130" t="s">
        <v>3804</v>
      </c>
      <c r="E1597" s="130" t="s">
        <v>377</v>
      </c>
      <c r="F1597" s="131" t="s">
        <v>3556</v>
      </c>
      <c r="G1597" s="132">
        <v>742</v>
      </c>
      <c r="H1597" s="133">
        <v>0</v>
      </c>
      <c r="I1597" s="133">
        <v>0</v>
      </c>
      <c r="J1597" s="133">
        <f t="shared" si="24"/>
        <v>742</v>
      </c>
      <c r="K1597" s="134" t="s">
        <v>404</v>
      </c>
    </row>
    <row r="1598" spans="2:11" ht="25.5" hidden="1" x14ac:dyDescent="0.25">
      <c r="B1598" s="129">
        <v>1588</v>
      </c>
      <c r="C1598" s="129" t="s">
        <v>3455</v>
      </c>
      <c r="D1598" s="130" t="s">
        <v>3805</v>
      </c>
      <c r="E1598" s="130" t="s">
        <v>377</v>
      </c>
      <c r="F1598" s="131" t="s">
        <v>3806</v>
      </c>
      <c r="G1598" s="132">
        <v>777</v>
      </c>
      <c r="H1598" s="133">
        <v>158</v>
      </c>
      <c r="I1598" s="133">
        <v>0</v>
      </c>
      <c r="J1598" s="133">
        <f t="shared" si="24"/>
        <v>935</v>
      </c>
      <c r="K1598" s="134" t="s">
        <v>3687</v>
      </c>
    </row>
    <row r="1599" spans="2:11" ht="25.5" hidden="1" x14ac:dyDescent="0.25">
      <c r="B1599" s="129">
        <v>1589</v>
      </c>
      <c r="C1599" s="129" t="s">
        <v>3455</v>
      </c>
      <c r="D1599" s="130" t="s">
        <v>3807</v>
      </c>
      <c r="E1599" s="130" t="s">
        <v>377</v>
      </c>
      <c r="F1599" s="131" t="s">
        <v>3808</v>
      </c>
      <c r="G1599" s="132">
        <v>777</v>
      </c>
      <c r="H1599" s="133">
        <v>124</v>
      </c>
      <c r="I1599" s="133">
        <v>0</v>
      </c>
      <c r="J1599" s="133">
        <f t="shared" si="24"/>
        <v>901</v>
      </c>
      <c r="K1599" s="134" t="s">
        <v>3464</v>
      </c>
    </row>
    <row r="1600" spans="2:11" ht="25.5" hidden="1" x14ac:dyDescent="0.25">
      <c r="B1600" s="129">
        <v>1590</v>
      </c>
      <c r="C1600" s="129" t="s">
        <v>3455</v>
      </c>
      <c r="D1600" s="130" t="s">
        <v>3809</v>
      </c>
      <c r="E1600" s="130" t="s">
        <v>377</v>
      </c>
      <c r="F1600" s="131" t="s">
        <v>3810</v>
      </c>
      <c r="G1600" s="132">
        <v>788</v>
      </c>
      <c r="H1600" s="133">
        <v>41</v>
      </c>
      <c r="I1600" s="133">
        <v>2</v>
      </c>
      <c r="J1600" s="133">
        <f t="shared" si="24"/>
        <v>831</v>
      </c>
      <c r="K1600" s="134" t="s">
        <v>3617</v>
      </c>
    </row>
    <row r="1601" spans="2:11" ht="25.5" hidden="1" x14ac:dyDescent="0.25">
      <c r="B1601" s="129">
        <v>1591</v>
      </c>
      <c r="C1601" s="129" t="s">
        <v>3455</v>
      </c>
      <c r="D1601" s="130" t="s">
        <v>3811</v>
      </c>
      <c r="E1601" s="130" t="s">
        <v>377</v>
      </c>
      <c r="F1601" s="131" t="s">
        <v>3812</v>
      </c>
      <c r="G1601" s="132">
        <v>789</v>
      </c>
      <c r="H1601" s="133">
        <v>0</v>
      </c>
      <c r="I1601" s="133">
        <v>0</v>
      </c>
      <c r="J1601" s="133">
        <f t="shared" si="24"/>
        <v>789</v>
      </c>
      <c r="K1601" s="134" t="s">
        <v>404</v>
      </c>
    </row>
    <row r="1602" spans="2:11" ht="25.5" hidden="1" x14ac:dyDescent="0.25">
      <c r="B1602" s="129">
        <v>1592</v>
      </c>
      <c r="C1602" s="129" t="s">
        <v>3455</v>
      </c>
      <c r="D1602" s="130" t="s">
        <v>3813</v>
      </c>
      <c r="E1602" s="130" t="s">
        <v>377</v>
      </c>
      <c r="F1602" s="131" t="s">
        <v>3814</v>
      </c>
      <c r="G1602" s="132">
        <v>795</v>
      </c>
      <c r="H1602" s="133">
        <v>0</v>
      </c>
      <c r="I1602" s="133">
        <v>0</v>
      </c>
      <c r="J1602" s="133">
        <f t="shared" si="24"/>
        <v>795</v>
      </c>
      <c r="K1602" s="134" t="s">
        <v>404</v>
      </c>
    </row>
    <row r="1603" spans="2:11" ht="25.5" hidden="1" x14ac:dyDescent="0.25">
      <c r="B1603" s="129">
        <v>1593</v>
      </c>
      <c r="C1603" s="129" t="s">
        <v>3455</v>
      </c>
      <c r="D1603" s="130" t="s">
        <v>3815</v>
      </c>
      <c r="E1603" s="130" t="s">
        <v>377</v>
      </c>
      <c r="F1603" s="131" t="s">
        <v>3816</v>
      </c>
      <c r="G1603" s="132">
        <v>814</v>
      </c>
      <c r="H1603" s="133">
        <v>0</v>
      </c>
      <c r="I1603" s="133">
        <v>0</v>
      </c>
      <c r="J1603" s="133">
        <f t="shared" si="24"/>
        <v>814</v>
      </c>
      <c r="K1603" s="134" t="s">
        <v>404</v>
      </c>
    </row>
    <row r="1604" spans="2:11" ht="25.5" hidden="1" x14ac:dyDescent="0.25">
      <c r="B1604" s="129">
        <v>1594</v>
      </c>
      <c r="C1604" s="129" t="s">
        <v>3455</v>
      </c>
      <c r="D1604" s="130" t="s">
        <v>3817</v>
      </c>
      <c r="E1604" s="130" t="s">
        <v>377</v>
      </c>
      <c r="F1604" s="131" t="s">
        <v>3818</v>
      </c>
      <c r="G1604" s="132">
        <v>829</v>
      </c>
      <c r="H1604" s="133">
        <v>0</v>
      </c>
      <c r="I1604" s="133">
        <v>0</v>
      </c>
      <c r="J1604" s="133">
        <f t="shared" si="24"/>
        <v>829</v>
      </c>
      <c r="K1604" s="134" t="s">
        <v>404</v>
      </c>
    </row>
    <row r="1605" spans="2:11" ht="25.5" hidden="1" x14ac:dyDescent="0.25">
      <c r="B1605" s="129">
        <v>1595</v>
      </c>
      <c r="C1605" s="129" t="s">
        <v>3455</v>
      </c>
      <c r="D1605" s="130" t="s">
        <v>3819</v>
      </c>
      <c r="E1605" s="130" t="s">
        <v>377</v>
      </c>
      <c r="F1605" s="131" t="s">
        <v>3820</v>
      </c>
      <c r="G1605" s="132">
        <v>829</v>
      </c>
      <c r="H1605" s="133">
        <v>0</v>
      </c>
      <c r="I1605" s="133">
        <v>0</v>
      </c>
      <c r="J1605" s="133">
        <f t="shared" si="24"/>
        <v>829</v>
      </c>
      <c r="K1605" s="134" t="s">
        <v>404</v>
      </c>
    </row>
    <row r="1606" spans="2:11" ht="25.5" hidden="1" x14ac:dyDescent="0.25">
      <c r="B1606" s="129">
        <v>1596</v>
      </c>
      <c r="C1606" s="129" t="s">
        <v>3455</v>
      </c>
      <c r="D1606" s="130" t="s">
        <v>3821</v>
      </c>
      <c r="E1606" s="130" t="s">
        <v>377</v>
      </c>
      <c r="F1606" s="131" t="s">
        <v>3822</v>
      </c>
      <c r="G1606" s="132">
        <v>831</v>
      </c>
      <c r="H1606" s="133">
        <v>67</v>
      </c>
      <c r="I1606" s="133">
        <v>39</v>
      </c>
      <c r="J1606" s="133">
        <f t="shared" si="24"/>
        <v>937</v>
      </c>
      <c r="K1606" s="134" t="s">
        <v>3823</v>
      </c>
    </row>
    <row r="1607" spans="2:11" ht="25.5" hidden="1" x14ac:dyDescent="0.25">
      <c r="B1607" s="129">
        <v>1597</v>
      </c>
      <c r="C1607" s="129" t="s">
        <v>3455</v>
      </c>
      <c r="D1607" s="130" t="s">
        <v>3824</v>
      </c>
      <c r="E1607" s="130" t="s">
        <v>377</v>
      </c>
      <c r="F1607" s="131" t="s">
        <v>3825</v>
      </c>
      <c r="G1607" s="132">
        <v>832</v>
      </c>
      <c r="H1607" s="133">
        <v>76</v>
      </c>
      <c r="I1607" s="133">
        <v>27</v>
      </c>
      <c r="J1607" s="133">
        <f t="shared" si="24"/>
        <v>935</v>
      </c>
      <c r="K1607" s="134" t="s">
        <v>3608</v>
      </c>
    </row>
    <row r="1608" spans="2:11" ht="25.5" hidden="1" x14ac:dyDescent="0.25">
      <c r="B1608" s="129">
        <v>1598</v>
      </c>
      <c r="C1608" s="129" t="s">
        <v>3455</v>
      </c>
      <c r="D1608" s="130" t="s">
        <v>3826</v>
      </c>
      <c r="E1608" s="130" t="s">
        <v>377</v>
      </c>
      <c r="F1608" s="131" t="s">
        <v>3827</v>
      </c>
      <c r="G1608" s="132">
        <v>843</v>
      </c>
      <c r="H1608" s="133">
        <v>33</v>
      </c>
      <c r="I1608" s="133">
        <v>4</v>
      </c>
      <c r="J1608" s="133">
        <f t="shared" si="24"/>
        <v>880</v>
      </c>
      <c r="K1608" s="134" t="s">
        <v>404</v>
      </c>
    </row>
    <row r="1609" spans="2:11" ht="25.5" hidden="1" x14ac:dyDescent="0.25">
      <c r="B1609" s="129">
        <v>1599</v>
      </c>
      <c r="C1609" s="129" t="s">
        <v>3455</v>
      </c>
      <c r="D1609" s="130" t="s">
        <v>3828</v>
      </c>
      <c r="E1609" s="130" t="s">
        <v>377</v>
      </c>
      <c r="F1609" s="131" t="s">
        <v>3829</v>
      </c>
      <c r="G1609" s="132">
        <v>848</v>
      </c>
      <c r="H1609" s="133">
        <v>0</v>
      </c>
      <c r="I1609" s="133">
        <v>0</v>
      </c>
      <c r="J1609" s="133">
        <f t="shared" si="24"/>
        <v>848</v>
      </c>
      <c r="K1609" s="134" t="s">
        <v>404</v>
      </c>
    </row>
    <row r="1610" spans="2:11" ht="25.5" hidden="1" x14ac:dyDescent="0.25">
      <c r="B1610" s="129">
        <v>1600</v>
      </c>
      <c r="C1610" s="129" t="s">
        <v>3455</v>
      </c>
      <c r="D1610" s="130" t="s">
        <v>2128</v>
      </c>
      <c r="E1610" s="130" t="s">
        <v>377</v>
      </c>
      <c r="F1610" s="131" t="s">
        <v>3830</v>
      </c>
      <c r="G1610" s="132">
        <v>870</v>
      </c>
      <c r="H1610" s="133">
        <v>0</v>
      </c>
      <c r="I1610" s="133">
        <v>0</v>
      </c>
      <c r="J1610" s="133">
        <f t="shared" si="24"/>
        <v>870</v>
      </c>
      <c r="K1610" s="134" t="s">
        <v>404</v>
      </c>
    </row>
    <row r="1611" spans="2:11" ht="25.5" hidden="1" x14ac:dyDescent="0.25">
      <c r="B1611" s="129">
        <v>1601</v>
      </c>
      <c r="C1611" s="129" t="s">
        <v>3455</v>
      </c>
      <c r="D1611" s="130" t="s">
        <v>3831</v>
      </c>
      <c r="E1611" s="130" t="s">
        <v>377</v>
      </c>
      <c r="F1611" s="131" t="s">
        <v>3832</v>
      </c>
      <c r="G1611" s="132">
        <v>877</v>
      </c>
      <c r="H1611" s="133">
        <v>348</v>
      </c>
      <c r="I1611" s="133">
        <v>19</v>
      </c>
      <c r="J1611" s="133">
        <f t="shared" si="24"/>
        <v>1244</v>
      </c>
      <c r="K1611" s="134" t="s">
        <v>3464</v>
      </c>
    </row>
    <row r="1612" spans="2:11" ht="25.5" hidden="1" x14ac:dyDescent="0.25">
      <c r="B1612" s="129">
        <v>1602</v>
      </c>
      <c r="C1612" s="129" t="s">
        <v>3455</v>
      </c>
      <c r="D1612" s="130" t="s">
        <v>3833</v>
      </c>
      <c r="E1612" s="130" t="s">
        <v>377</v>
      </c>
      <c r="F1612" s="131" t="s">
        <v>3834</v>
      </c>
      <c r="G1612" s="132">
        <v>905</v>
      </c>
      <c r="H1612" s="133">
        <v>0</v>
      </c>
      <c r="I1612" s="133">
        <v>0</v>
      </c>
      <c r="J1612" s="133">
        <f t="shared" ref="J1612:J1675" si="25">G1612+H1612+I1612</f>
        <v>905</v>
      </c>
      <c r="K1612" s="134" t="s">
        <v>404</v>
      </c>
    </row>
    <row r="1613" spans="2:11" ht="25.5" hidden="1" x14ac:dyDescent="0.25">
      <c r="B1613" s="129">
        <v>1603</v>
      </c>
      <c r="C1613" s="129" t="s">
        <v>3455</v>
      </c>
      <c r="D1613" s="130" t="s">
        <v>3835</v>
      </c>
      <c r="E1613" s="130" t="s">
        <v>377</v>
      </c>
      <c r="F1613" s="131" t="s">
        <v>3836</v>
      </c>
      <c r="G1613" s="132">
        <v>913</v>
      </c>
      <c r="H1613" s="133">
        <v>0</v>
      </c>
      <c r="I1613" s="133">
        <v>0</v>
      </c>
      <c r="J1613" s="133">
        <f t="shared" si="25"/>
        <v>913</v>
      </c>
      <c r="K1613" s="134" t="s">
        <v>404</v>
      </c>
    </row>
    <row r="1614" spans="2:11" ht="25.5" hidden="1" x14ac:dyDescent="0.25">
      <c r="B1614" s="129">
        <v>1604</v>
      </c>
      <c r="C1614" s="129" t="s">
        <v>3455</v>
      </c>
      <c r="D1614" s="130" t="s">
        <v>3837</v>
      </c>
      <c r="E1614" s="130" t="s">
        <v>377</v>
      </c>
      <c r="F1614" s="131" t="s">
        <v>3838</v>
      </c>
      <c r="G1614" s="132">
        <v>914</v>
      </c>
      <c r="H1614" s="133">
        <v>557</v>
      </c>
      <c r="I1614" s="133">
        <v>28</v>
      </c>
      <c r="J1614" s="133">
        <f t="shared" si="25"/>
        <v>1499</v>
      </c>
      <c r="K1614" s="134" t="s">
        <v>3567</v>
      </c>
    </row>
    <row r="1615" spans="2:11" ht="25.5" hidden="1" x14ac:dyDescent="0.25">
      <c r="B1615" s="129">
        <v>1605</v>
      </c>
      <c r="C1615" s="129" t="s">
        <v>3455</v>
      </c>
      <c r="D1615" s="130" t="s">
        <v>3839</v>
      </c>
      <c r="E1615" s="130" t="s">
        <v>377</v>
      </c>
      <c r="F1615" s="131" t="s">
        <v>3840</v>
      </c>
      <c r="G1615" s="132">
        <v>916</v>
      </c>
      <c r="H1615" s="133">
        <v>0</v>
      </c>
      <c r="I1615" s="133">
        <v>0</v>
      </c>
      <c r="J1615" s="133">
        <f t="shared" si="25"/>
        <v>916</v>
      </c>
      <c r="K1615" s="134" t="s">
        <v>404</v>
      </c>
    </row>
    <row r="1616" spans="2:11" ht="25.5" hidden="1" x14ac:dyDescent="0.25">
      <c r="B1616" s="129">
        <v>1606</v>
      </c>
      <c r="C1616" s="129" t="s">
        <v>3455</v>
      </c>
      <c r="D1616" s="130" t="s">
        <v>3841</v>
      </c>
      <c r="E1616" s="130" t="s">
        <v>377</v>
      </c>
      <c r="F1616" s="131" t="s">
        <v>3842</v>
      </c>
      <c r="G1616" s="132">
        <v>922</v>
      </c>
      <c r="H1616" s="133">
        <v>0</v>
      </c>
      <c r="I1616" s="133">
        <v>0</v>
      </c>
      <c r="J1616" s="133">
        <f t="shared" si="25"/>
        <v>922</v>
      </c>
      <c r="K1616" s="134" t="s">
        <v>404</v>
      </c>
    </row>
    <row r="1617" spans="2:11" ht="25.5" hidden="1" x14ac:dyDescent="0.25">
      <c r="B1617" s="129">
        <v>1607</v>
      </c>
      <c r="C1617" s="129" t="s">
        <v>3455</v>
      </c>
      <c r="D1617" s="130" t="s">
        <v>3843</v>
      </c>
      <c r="E1617" s="130" t="s">
        <v>377</v>
      </c>
      <c r="F1617" s="131" t="s">
        <v>3844</v>
      </c>
      <c r="G1617" s="132">
        <v>944</v>
      </c>
      <c r="H1617" s="133">
        <v>0</v>
      </c>
      <c r="I1617" s="133">
        <v>0</v>
      </c>
      <c r="J1617" s="133">
        <f t="shared" si="25"/>
        <v>944</v>
      </c>
      <c r="K1617" s="134" t="s">
        <v>404</v>
      </c>
    </row>
    <row r="1618" spans="2:11" ht="25.5" hidden="1" x14ac:dyDescent="0.25">
      <c r="B1618" s="129">
        <v>1608</v>
      </c>
      <c r="C1618" s="129" t="s">
        <v>3455</v>
      </c>
      <c r="D1618" s="130" t="s">
        <v>3845</v>
      </c>
      <c r="E1618" s="130" t="s">
        <v>377</v>
      </c>
      <c r="F1618" s="131" t="s">
        <v>3846</v>
      </c>
      <c r="G1618" s="132">
        <v>951</v>
      </c>
      <c r="H1618" s="133">
        <v>317</v>
      </c>
      <c r="I1618" s="133">
        <v>31</v>
      </c>
      <c r="J1618" s="133">
        <f t="shared" si="25"/>
        <v>1299</v>
      </c>
      <c r="K1618" s="134" t="s">
        <v>3847</v>
      </c>
    </row>
    <row r="1619" spans="2:11" ht="25.5" hidden="1" x14ac:dyDescent="0.25">
      <c r="B1619" s="129">
        <v>1609</v>
      </c>
      <c r="C1619" s="129" t="s">
        <v>3455</v>
      </c>
      <c r="D1619" s="130" t="s">
        <v>3848</v>
      </c>
      <c r="E1619" s="130" t="s">
        <v>377</v>
      </c>
      <c r="F1619" s="131" t="s">
        <v>3849</v>
      </c>
      <c r="G1619" s="132">
        <v>957</v>
      </c>
      <c r="H1619" s="133">
        <v>512</v>
      </c>
      <c r="I1619" s="133">
        <v>46</v>
      </c>
      <c r="J1619" s="133">
        <f t="shared" si="25"/>
        <v>1515</v>
      </c>
      <c r="K1619" s="134" t="s">
        <v>3532</v>
      </c>
    </row>
    <row r="1620" spans="2:11" ht="25.5" hidden="1" x14ac:dyDescent="0.25">
      <c r="B1620" s="129">
        <v>1610</v>
      </c>
      <c r="C1620" s="129" t="s">
        <v>3455</v>
      </c>
      <c r="D1620" s="130" t="s">
        <v>3850</v>
      </c>
      <c r="E1620" s="130" t="s">
        <v>377</v>
      </c>
      <c r="F1620" s="131" t="s">
        <v>3851</v>
      </c>
      <c r="G1620" s="132">
        <v>973</v>
      </c>
      <c r="H1620" s="133">
        <v>330</v>
      </c>
      <c r="I1620" s="133">
        <v>22</v>
      </c>
      <c r="J1620" s="133">
        <f t="shared" si="25"/>
        <v>1325</v>
      </c>
      <c r="K1620" s="134" t="s">
        <v>3464</v>
      </c>
    </row>
    <row r="1621" spans="2:11" ht="25.5" hidden="1" x14ac:dyDescent="0.25">
      <c r="B1621" s="129">
        <v>1611</v>
      </c>
      <c r="C1621" s="129" t="s">
        <v>3455</v>
      </c>
      <c r="D1621" s="130" t="s">
        <v>3852</v>
      </c>
      <c r="E1621" s="130" t="s">
        <v>377</v>
      </c>
      <c r="F1621" s="131" t="s">
        <v>3853</v>
      </c>
      <c r="G1621" s="132">
        <v>1019</v>
      </c>
      <c r="H1621" s="133">
        <v>251</v>
      </c>
      <c r="I1621" s="133">
        <v>28</v>
      </c>
      <c r="J1621" s="133">
        <f t="shared" si="25"/>
        <v>1298</v>
      </c>
      <c r="K1621" s="134" t="s">
        <v>3716</v>
      </c>
    </row>
    <row r="1622" spans="2:11" ht="25.5" hidden="1" x14ac:dyDescent="0.25">
      <c r="B1622" s="129">
        <v>1612</v>
      </c>
      <c r="C1622" s="129" t="s">
        <v>3455</v>
      </c>
      <c r="D1622" s="130" t="s">
        <v>3854</v>
      </c>
      <c r="E1622" s="130" t="s">
        <v>377</v>
      </c>
      <c r="F1622" s="131" t="s">
        <v>3855</v>
      </c>
      <c r="G1622" s="132">
        <v>1025</v>
      </c>
      <c r="H1622" s="133">
        <v>314</v>
      </c>
      <c r="I1622" s="133">
        <v>33</v>
      </c>
      <c r="J1622" s="133">
        <f t="shared" si="25"/>
        <v>1372</v>
      </c>
      <c r="K1622" s="134" t="s">
        <v>3709</v>
      </c>
    </row>
    <row r="1623" spans="2:11" ht="25.5" hidden="1" x14ac:dyDescent="0.25">
      <c r="B1623" s="129">
        <v>1613</v>
      </c>
      <c r="C1623" s="129" t="s">
        <v>3455</v>
      </c>
      <c r="D1623" s="130" t="s">
        <v>3856</v>
      </c>
      <c r="E1623" s="130" t="s">
        <v>377</v>
      </c>
      <c r="F1623" s="131" t="s">
        <v>3857</v>
      </c>
      <c r="G1623" s="132">
        <v>1026</v>
      </c>
      <c r="H1623" s="133">
        <v>253</v>
      </c>
      <c r="I1623" s="133">
        <v>1</v>
      </c>
      <c r="J1623" s="133">
        <f t="shared" si="25"/>
        <v>1280</v>
      </c>
      <c r="K1623" s="134" t="s">
        <v>3709</v>
      </c>
    </row>
    <row r="1624" spans="2:11" ht="25.5" hidden="1" x14ac:dyDescent="0.25">
      <c r="B1624" s="129">
        <v>1614</v>
      </c>
      <c r="C1624" s="129" t="s">
        <v>3455</v>
      </c>
      <c r="D1624" s="130" t="s">
        <v>3858</v>
      </c>
      <c r="E1624" s="130" t="s">
        <v>377</v>
      </c>
      <c r="F1624" s="131" t="s">
        <v>3859</v>
      </c>
      <c r="G1624" s="132">
        <v>1060</v>
      </c>
      <c r="H1624" s="133">
        <v>203</v>
      </c>
      <c r="I1624" s="133">
        <v>26</v>
      </c>
      <c r="J1624" s="133">
        <f t="shared" si="25"/>
        <v>1289</v>
      </c>
      <c r="K1624" s="134" t="s">
        <v>3535</v>
      </c>
    </row>
    <row r="1625" spans="2:11" ht="25.5" hidden="1" x14ac:dyDescent="0.25">
      <c r="B1625" s="129">
        <v>1615</v>
      </c>
      <c r="C1625" s="129" t="s">
        <v>3455</v>
      </c>
      <c r="D1625" s="130" t="s">
        <v>3860</v>
      </c>
      <c r="E1625" s="130" t="s">
        <v>377</v>
      </c>
      <c r="F1625" s="131" t="s">
        <v>3861</v>
      </c>
      <c r="G1625" s="132">
        <v>1084</v>
      </c>
      <c r="H1625" s="133">
        <v>710</v>
      </c>
      <c r="I1625" s="133">
        <v>37</v>
      </c>
      <c r="J1625" s="133">
        <f t="shared" si="25"/>
        <v>1831</v>
      </c>
      <c r="K1625" s="134" t="s">
        <v>3567</v>
      </c>
    </row>
    <row r="1626" spans="2:11" ht="25.5" hidden="1" x14ac:dyDescent="0.25">
      <c r="B1626" s="129">
        <v>1616</v>
      </c>
      <c r="C1626" s="129" t="s">
        <v>3455</v>
      </c>
      <c r="D1626" s="130" t="s">
        <v>3862</v>
      </c>
      <c r="E1626" s="130" t="s">
        <v>377</v>
      </c>
      <c r="F1626" s="131" t="s">
        <v>3863</v>
      </c>
      <c r="G1626" s="132">
        <v>1084</v>
      </c>
      <c r="H1626" s="133">
        <v>198</v>
      </c>
      <c r="I1626" s="133">
        <v>49</v>
      </c>
      <c r="J1626" s="133">
        <f t="shared" si="25"/>
        <v>1331</v>
      </c>
      <c r="K1626" s="134" t="s">
        <v>3749</v>
      </c>
    </row>
    <row r="1627" spans="2:11" ht="25.5" hidden="1" x14ac:dyDescent="0.25">
      <c r="B1627" s="129">
        <v>1617</v>
      </c>
      <c r="C1627" s="129" t="s">
        <v>3455</v>
      </c>
      <c r="D1627" s="130" t="s">
        <v>3864</v>
      </c>
      <c r="E1627" s="130" t="s">
        <v>377</v>
      </c>
      <c r="F1627" s="131" t="s">
        <v>3865</v>
      </c>
      <c r="G1627" s="132">
        <v>1085</v>
      </c>
      <c r="H1627" s="133">
        <v>155</v>
      </c>
      <c r="I1627" s="133">
        <v>10</v>
      </c>
      <c r="J1627" s="133">
        <f t="shared" si="25"/>
        <v>1250</v>
      </c>
      <c r="K1627" s="134" t="s">
        <v>3866</v>
      </c>
    </row>
    <row r="1628" spans="2:11" ht="25.5" hidden="1" x14ac:dyDescent="0.25">
      <c r="B1628" s="129">
        <v>1618</v>
      </c>
      <c r="C1628" s="129" t="s">
        <v>3455</v>
      </c>
      <c r="D1628" s="130" t="s">
        <v>3867</v>
      </c>
      <c r="E1628" s="130" t="s">
        <v>377</v>
      </c>
      <c r="F1628" s="131" t="s">
        <v>3868</v>
      </c>
      <c r="G1628" s="132">
        <v>1092</v>
      </c>
      <c r="H1628" s="133">
        <v>437</v>
      </c>
      <c r="I1628" s="133">
        <v>45</v>
      </c>
      <c r="J1628" s="133">
        <f t="shared" si="25"/>
        <v>1574</v>
      </c>
      <c r="K1628" s="134" t="s">
        <v>3540</v>
      </c>
    </row>
    <row r="1629" spans="2:11" ht="25.5" hidden="1" x14ac:dyDescent="0.25">
      <c r="B1629" s="129">
        <v>1619</v>
      </c>
      <c r="C1629" s="129" t="s">
        <v>3455</v>
      </c>
      <c r="D1629" s="130" t="s">
        <v>3869</v>
      </c>
      <c r="E1629" s="130" t="s">
        <v>377</v>
      </c>
      <c r="F1629" s="131" t="s">
        <v>3870</v>
      </c>
      <c r="G1629" s="132">
        <v>1096</v>
      </c>
      <c r="H1629" s="133">
        <v>224</v>
      </c>
      <c r="I1629" s="133">
        <v>14</v>
      </c>
      <c r="J1629" s="133">
        <f t="shared" si="25"/>
        <v>1334</v>
      </c>
      <c r="K1629" s="134" t="s">
        <v>1222</v>
      </c>
    </row>
    <row r="1630" spans="2:11" ht="25.5" hidden="1" x14ac:dyDescent="0.25">
      <c r="B1630" s="129">
        <v>1620</v>
      </c>
      <c r="C1630" s="129" t="s">
        <v>3455</v>
      </c>
      <c r="D1630" s="130" t="s">
        <v>3871</v>
      </c>
      <c r="E1630" s="130" t="s">
        <v>377</v>
      </c>
      <c r="F1630" s="131" t="s">
        <v>3872</v>
      </c>
      <c r="G1630" s="132">
        <v>1104</v>
      </c>
      <c r="H1630" s="133">
        <v>76</v>
      </c>
      <c r="I1630" s="133">
        <v>62</v>
      </c>
      <c r="J1630" s="133">
        <f t="shared" si="25"/>
        <v>1242</v>
      </c>
      <c r="K1630" s="134" t="s">
        <v>3474</v>
      </c>
    </row>
    <row r="1631" spans="2:11" ht="25.5" hidden="1" x14ac:dyDescent="0.25">
      <c r="B1631" s="129">
        <v>1621</v>
      </c>
      <c r="C1631" s="129" t="s">
        <v>3455</v>
      </c>
      <c r="D1631" s="130" t="s">
        <v>3873</v>
      </c>
      <c r="E1631" s="130" t="s">
        <v>377</v>
      </c>
      <c r="F1631" s="131" t="s">
        <v>3874</v>
      </c>
      <c r="G1631" s="132">
        <v>1138</v>
      </c>
      <c r="H1631" s="133">
        <v>249</v>
      </c>
      <c r="I1631" s="133">
        <v>0</v>
      </c>
      <c r="J1631" s="133">
        <f t="shared" si="25"/>
        <v>1387</v>
      </c>
      <c r="K1631" s="134" t="s">
        <v>3875</v>
      </c>
    </row>
    <row r="1632" spans="2:11" ht="25.5" hidden="1" x14ac:dyDescent="0.25">
      <c r="B1632" s="129">
        <v>1622</v>
      </c>
      <c r="C1632" s="129" t="s">
        <v>3455</v>
      </c>
      <c r="D1632" s="130" t="s">
        <v>3876</v>
      </c>
      <c r="E1632" s="130" t="s">
        <v>377</v>
      </c>
      <c r="F1632" s="131" t="s">
        <v>3877</v>
      </c>
      <c r="G1632" s="132">
        <v>1143</v>
      </c>
      <c r="H1632" s="133">
        <v>536</v>
      </c>
      <c r="I1632" s="133">
        <v>45</v>
      </c>
      <c r="J1632" s="133">
        <f t="shared" si="25"/>
        <v>1724</v>
      </c>
      <c r="K1632" s="134" t="s">
        <v>3878</v>
      </c>
    </row>
    <row r="1633" spans="2:11" ht="25.5" hidden="1" x14ac:dyDescent="0.25">
      <c r="B1633" s="129">
        <v>1623</v>
      </c>
      <c r="C1633" s="129" t="s">
        <v>3455</v>
      </c>
      <c r="D1633" s="130" t="s">
        <v>3879</v>
      </c>
      <c r="E1633" s="130" t="s">
        <v>377</v>
      </c>
      <c r="F1633" s="131" t="s">
        <v>3880</v>
      </c>
      <c r="G1633" s="132">
        <v>1153</v>
      </c>
      <c r="H1633" s="133">
        <v>160</v>
      </c>
      <c r="I1633" s="133">
        <v>30</v>
      </c>
      <c r="J1633" s="133">
        <f t="shared" si="25"/>
        <v>1343</v>
      </c>
      <c r="K1633" s="134" t="s">
        <v>1257</v>
      </c>
    </row>
    <row r="1634" spans="2:11" ht="25.5" hidden="1" x14ac:dyDescent="0.25">
      <c r="B1634" s="129">
        <v>1624</v>
      </c>
      <c r="C1634" s="129" t="s">
        <v>3455</v>
      </c>
      <c r="D1634" s="130" t="s">
        <v>3881</v>
      </c>
      <c r="E1634" s="130" t="s">
        <v>377</v>
      </c>
      <c r="F1634" s="131" t="s">
        <v>3882</v>
      </c>
      <c r="G1634" s="132">
        <v>1154</v>
      </c>
      <c r="H1634" s="133">
        <v>382</v>
      </c>
      <c r="I1634" s="133">
        <v>34</v>
      </c>
      <c r="J1634" s="133">
        <f t="shared" si="25"/>
        <v>1570</v>
      </c>
      <c r="K1634" s="134" t="s">
        <v>3698</v>
      </c>
    </row>
    <row r="1635" spans="2:11" ht="25.5" hidden="1" x14ac:dyDescent="0.25">
      <c r="B1635" s="129">
        <v>1625</v>
      </c>
      <c r="C1635" s="129" t="s">
        <v>3455</v>
      </c>
      <c r="D1635" s="130" t="s">
        <v>3883</v>
      </c>
      <c r="E1635" s="130" t="s">
        <v>377</v>
      </c>
      <c r="F1635" s="131" t="s">
        <v>3884</v>
      </c>
      <c r="G1635" s="132">
        <v>1166</v>
      </c>
      <c r="H1635" s="133">
        <v>478</v>
      </c>
      <c r="I1635" s="133">
        <v>0</v>
      </c>
      <c r="J1635" s="133">
        <f t="shared" si="25"/>
        <v>1644</v>
      </c>
      <c r="K1635" s="134" t="s">
        <v>3495</v>
      </c>
    </row>
    <row r="1636" spans="2:11" ht="25.5" hidden="1" x14ac:dyDescent="0.25">
      <c r="B1636" s="129">
        <v>1626</v>
      </c>
      <c r="C1636" s="129" t="s">
        <v>3455</v>
      </c>
      <c r="D1636" s="130" t="s">
        <v>3885</v>
      </c>
      <c r="E1636" s="130" t="s">
        <v>377</v>
      </c>
      <c r="F1636" s="131" t="s">
        <v>3886</v>
      </c>
      <c r="G1636" s="132">
        <v>1167</v>
      </c>
      <c r="H1636" s="133">
        <v>536</v>
      </c>
      <c r="I1636" s="133">
        <v>48</v>
      </c>
      <c r="J1636" s="133">
        <f t="shared" si="25"/>
        <v>1751</v>
      </c>
      <c r="K1636" s="134" t="s">
        <v>3474</v>
      </c>
    </row>
    <row r="1637" spans="2:11" ht="25.5" hidden="1" x14ac:dyDescent="0.25">
      <c r="B1637" s="129">
        <v>1627</v>
      </c>
      <c r="C1637" s="129" t="s">
        <v>3455</v>
      </c>
      <c r="D1637" s="130" t="s">
        <v>3887</v>
      </c>
      <c r="E1637" s="130" t="s">
        <v>377</v>
      </c>
      <c r="F1637" s="131" t="s">
        <v>3888</v>
      </c>
      <c r="G1637" s="132">
        <v>1175</v>
      </c>
      <c r="H1637" s="133">
        <v>538</v>
      </c>
      <c r="I1637" s="133">
        <v>49</v>
      </c>
      <c r="J1637" s="133">
        <f t="shared" si="25"/>
        <v>1762</v>
      </c>
      <c r="K1637" s="134" t="s">
        <v>3474</v>
      </c>
    </row>
    <row r="1638" spans="2:11" ht="25.5" hidden="1" x14ac:dyDescent="0.25">
      <c r="B1638" s="129">
        <v>1628</v>
      </c>
      <c r="C1638" s="129" t="s">
        <v>3455</v>
      </c>
      <c r="D1638" s="130" t="s">
        <v>3889</v>
      </c>
      <c r="E1638" s="130" t="s">
        <v>377</v>
      </c>
      <c r="F1638" s="131" t="s">
        <v>3890</v>
      </c>
      <c r="G1638" s="132">
        <v>1178</v>
      </c>
      <c r="H1638" s="133">
        <v>111</v>
      </c>
      <c r="I1638" s="133">
        <v>44</v>
      </c>
      <c r="J1638" s="133">
        <f t="shared" si="25"/>
        <v>1333</v>
      </c>
      <c r="K1638" s="134" t="s">
        <v>3567</v>
      </c>
    </row>
    <row r="1639" spans="2:11" ht="25.5" hidden="1" x14ac:dyDescent="0.25">
      <c r="B1639" s="129">
        <v>1629</v>
      </c>
      <c r="C1639" s="129" t="s">
        <v>3455</v>
      </c>
      <c r="D1639" s="130" t="s">
        <v>3891</v>
      </c>
      <c r="E1639" s="130" t="s">
        <v>377</v>
      </c>
      <c r="F1639" s="131" t="s">
        <v>3892</v>
      </c>
      <c r="G1639" s="132">
        <v>1181</v>
      </c>
      <c r="H1639" s="133">
        <v>292</v>
      </c>
      <c r="I1639" s="133">
        <v>27</v>
      </c>
      <c r="J1639" s="133">
        <f t="shared" si="25"/>
        <v>1500</v>
      </c>
      <c r="K1639" s="134" t="s">
        <v>3893</v>
      </c>
    </row>
    <row r="1640" spans="2:11" ht="25.5" hidden="1" x14ac:dyDescent="0.25">
      <c r="B1640" s="129">
        <v>1630</v>
      </c>
      <c r="C1640" s="129" t="s">
        <v>3455</v>
      </c>
      <c r="D1640" s="130" t="s">
        <v>3894</v>
      </c>
      <c r="E1640" s="130" t="s">
        <v>377</v>
      </c>
      <c r="F1640" s="131" t="s">
        <v>3895</v>
      </c>
      <c r="G1640" s="132">
        <v>1192</v>
      </c>
      <c r="H1640" s="133">
        <v>416</v>
      </c>
      <c r="I1640" s="133">
        <v>63</v>
      </c>
      <c r="J1640" s="133">
        <f t="shared" si="25"/>
        <v>1671</v>
      </c>
      <c r="K1640" s="134" t="s">
        <v>3540</v>
      </c>
    </row>
    <row r="1641" spans="2:11" ht="25.5" hidden="1" x14ac:dyDescent="0.25">
      <c r="B1641" s="129">
        <v>1631</v>
      </c>
      <c r="C1641" s="129" t="s">
        <v>3455</v>
      </c>
      <c r="D1641" s="130" t="s">
        <v>3896</v>
      </c>
      <c r="E1641" s="130" t="s">
        <v>377</v>
      </c>
      <c r="F1641" s="131" t="s">
        <v>3897</v>
      </c>
      <c r="G1641" s="132">
        <v>1218</v>
      </c>
      <c r="H1641" s="133">
        <v>286</v>
      </c>
      <c r="I1641" s="133">
        <v>49</v>
      </c>
      <c r="J1641" s="133">
        <f t="shared" si="25"/>
        <v>1553</v>
      </c>
      <c r="K1641" s="134" t="s">
        <v>387</v>
      </c>
    </row>
    <row r="1642" spans="2:11" ht="25.5" hidden="1" x14ac:dyDescent="0.25">
      <c r="B1642" s="129">
        <v>1632</v>
      </c>
      <c r="C1642" s="129" t="s">
        <v>3455</v>
      </c>
      <c r="D1642" s="130" t="s">
        <v>3898</v>
      </c>
      <c r="E1642" s="130" t="s">
        <v>377</v>
      </c>
      <c r="F1642" s="131" t="s">
        <v>3899</v>
      </c>
      <c r="G1642" s="132">
        <v>1229</v>
      </c>
      <c r="H1642" s="133">
        <v>308</v>
      </c>
      <c r="I1642" s="133">
        <v>77</v>
      </c>
      <c r="J1642" s="133">
        <f t="shared" si="25"/>
        <v>1614</v>
      </c>
      <c r="K1642" s="134" t="s">
        <v>404</v>
      </c>
    </row>
    <row r="1643" spans="2:11" ht="25.5" hidden="1" x14ac:dyDescent="0.25">
      <c r="B1643" s="129">
        <v>1633</v>
      </c>
      <c r="C1643" s="129" t="s">
        <v>3455</v>
      </c>
      <c r="D1643" s="130" t="s">
        <v>3900</v>
      </c>
      <c r="E1643" s="130" t="s">
        <v>377</v>
      </c>
      <c r="F1643" s="131" t="s">
        <v>3901</v>
      </c>
      <c r="G1643" s="132">
        <v>1229</v>
      </c>
      <c r="H1643" s="133">
        <v>102</v>
      </c>
      <c r="I1643" s="133">
        <v>48</v>
      </c>
      <c r="J1643" s="133">
        <f t="shared" si="25"/>
        <v>1379</v>
      </c>
      <c r="K1643" s="134" t="s">
        <v>3902</v>
      </c>
    </row>
    <row r="1644" spans="2:11" ht="25.5" hidden="1" x14ac:dyDescent="0.25">
      <c r="B1644" s="129">
        <v>1634</v>
      </c>
      <c r="C1644" s="129" t="s">
        <v>3455</v>
      </c>
      <c r="D1644" s="130" t="s">
        <v>3903</v>
      </c>
      <c r="E1644" s="130" t="s">
        <v>377</v>
      </c>
      <c r="F1644" s="131" t="s">
        <v>3904</v>
      </c>
      <c r="G1644" s="132">
        <v>1232</v>
      </c>
      <c r="H1644" s="133">
        <v>455</v>
      </c>
      <c r="I1644" s="133">
        <v>51</v>
      </c>
      <c r="J1644" s="133">
        <f t="shared" si="25"/>
        <v>1738</v>
      </c>
      <c r="K1644" s="134" t="s">
        <v>3749</v>
      </c>
    </row>
    <row r="1645" spans="2:11" ht="25.5" hidden="1" x14ac:dyDescent="0.25">
      <c r="B1645" s="129">
        <v>1635</v>
      </c>
      <c r="C1645" s="129" t="s">
        <v>3455</v>
      </c>
      <c r="D1645" s="130" t="s">
        <v>3905</v>
      </c>
      <c r="E1645" s="130" t="s">
        <v>377</v>
      </c>
      <c r="F1645" s="131" t="s">
        <v>3906</v>
      </c>
      <c r="G1645" s="132">
        <v>1242</v>
      </c>
      <c r="H1645" s="133">
        <v>0</v>
      </c>
      <c r="I1645" s="133">
        <v>0</v>
      </c>
      <c r="J1645" s="133">
        <f t="shared" si="25"/>
        <v>1242</v>
      </c>
      <c r="K1645" s="134" t="s">
        <v>404</v>
      </c>
    </row>
    <row r="1646" spans="2:11" ht="25.5" hidden="1" x14ac:dyDescent="0.25">
      <c r="B1646" s="129">
        <v>1636</v>
      </c>
      <c r="C1646" s="129" t="s">
        <v>3455</v>
      </c>
      <c r="D1646" s="130" t="s">
        <v>3907</v>
      </c>
      <c r="E1646" s="130" t="s">
        <v>377</v>
      </c>
      <c r="F1646" s="131" t="s">
        <v>3908</v>
      </c>
      <c r="G1646" s="132">
        <v>1248</v>
      </c>
      <c r="H1646" s="133">
        <v>0</v>
      </c>
      <c r="I1646" s="133">
        <v>0</v>
      </c>
      <c r="J1646" s="133">
        <f t="shared" si="25"/>
        <v>1248</v>
      </c>
      <c r="K1646" s="134" t="s">
        <v>404</v>
      </c>
    </row>
    <row r="1647" spans="2:11" ht="25.5" hidden="1" x14ac:dyDescent="0.25">
      <c r="B1647" s="129">
        <v>1637</v>
      </c>
      <c r="C1647" s="129" t="s">
        <v>3455</v>
      </c>
      <c r="D1647" s="130" t="s">
        <v>3909</v>
      </c>
      <c r="E1647" s="130" t="s">
        <v>377</v>
      </c>
      <c r="F1647" s="131" t="s">
        <v>3910</v>
      </c>
      <c r="G1647" s="132">
        <v>1259</v>
      </c>
      <c r="H1647" s="133">
        <v>435</v>
      </c>
      <c r="I1647" s="133">
        <v>2</v>
      </c>
      <c r="J1647" s="133">
        <f t="shared" si="25"/>
        <v>1696</v>
      </c>
      <c r="K1647" s="134" t="s">
        <v>3893</v>
      </c>
    </row>
    <row r="1648" spans="2:11" ht="25.5" hidden="1" x14ac:dyDescent="0.25">
      <c r="B1648" s="129">
        <v>1638</v>
      </c>
      <c r="C1648" s="129" t="s">
        <v>3455</v>
      </c>
      <c r="D1648" s="130" t="s">
        <v>3911</v>
      </c>
      <c r="E1648" s="130" t="s">
        <v>377</v>
      </c>
      <c r="F1648" s="131" t="s">
        <v>3912</v>
      </c>
      <c r="G1648" s="132">
        <v>1264</v>
      </c>
      <c r="H1648" s="133">
        <v>293</v>
      </c>
      <c r="I1648" s="133">
        <v>1</v>
      </c>
      <c r="J1648" s="133">
        <f t="shared" si="25"/>
        <v>1558</v>
      </c>
      <c r="K1648" s="134" t="s">
        <v>3913</v>
      </c>
    </row>
    <row r="1649" spans="2:11" ht="25.5" hidden="1" x14ac:dyDescent="0.25">
      <c r="B1649" s="129">
        <v>1639</v>
      </c>
      <c r="C1649" s="129" t="s">
        <v>3455</v>
      </c>
      <c r="D1649" s="130" t="s">
        <v>3914</v>
      </c>
      <c r="E1649" s="130" t="s">
        <v>377</v>
      </c>
      <c r="F1649" s="131" t="s">
        <v>3915</v>
      </c>
      <c r="G1649" s="132">
        <v>1266</v>
      </c>
      <c r="H1649" s="133">
        <v>190</v>
      </c>
      <c r="I1649" s="133">
        <v>40</v>
      </c>
      <c r="J1649" s="133">
        <f t="shared" si="25"/>
        <v>1496</v>
      </c>
      <c r="K1649" s="134" t="s">
        <v>404</v>
      </c>
    </row>
    <row r="1650" spans="2:11" ht="25.5" hidden="1" x14ac:dyDescent="0.25">
      <c r="B1650" s="129">
        <v>1640</v>
      </c>
      <c r="C1650" s="129" t="s">
        <v>3455</v>
      </c>
      <c r="D1650" s="130" t="s">
        <v>3916</v>
      </c>
      <c r="E1650" s="130" t="s">
        <v>377</v>
      </c>
      <c r="F1650" s="131" t="s">
        <v>3917</v>
      </c>
      <c r="G1650" s="132">
        <v>1270</v>
      </c>
      <c r="H1650" s="133">
        <v>516</v>
      </c>
      <c r="I1650" s="133">
        <v>56</v>
      </c>
      <c r="J1650" s="133">
        <f t="shared" si="25"/>
        <v>1842</v>
      </c>
      <c r="K1650" s="134" t="s">
        <v>3474</v>
      </c>
    </row>
    <row r="1651" spans="2:11" ht="25.5" hidden="1" x14ac:dyDescent="0.25">
      <c r="B1651" s="129">
        <v>1641</v>
      </c>
      <c r="C1651" s="129" t="s">
        <v>3455</v>
      </c>
      <c r="D1651" s="130" t="s">
        <v>3918</v>
      </c>
      <c r="E1651" s="130" t="s">
        <v>377</v>
      </c>
      <c r="F1651" s="131" t="s">
        <v>3919</v>
      </c>
      <c r="G1651" s="132">
        <v>1271</v>
      </c>
      <c r="H1651" s="133">
        <v>566</v>
      </c>
      <c r="I1651" s="133">
        <v>36</v>
      </c>
      <c r="J1651" s="133">
        <f t="shared" si="25"/>
        <v>1873</v>
      </c>
      <c r="K1651" s="134" t="s">
        <v>3875</v>
      </c>
    </row>
    <row r="1652" spans="2:11" ht="25.5" hidden="1" x14ac:dyDescent="0.25">
      <c r="B1652" s="129">
        <v>1642</v>
      </c>
      <c r="C1652" s="129" t="s">
        <v>3455</v>
      </c>
      <c r="D1652" s="130" t="s">
        <v>3920</v>
      </c>
      <c r="E1652" s="130" t="s">
        <v>377</v>
      </c>
      <c r="F1652" s="131" t="s">
        <v>3921</v>
      </c>
      <c r="G1652" s="132">
        <v>1283</v>
      </c>
      <c r="H1652" s="133">
        <v>268</v>
      </c>
      <c r="I1652" s="133">
        <v>24</v>
      </c>
      <c r="J1652" s="133">
        <f t="shared" si="25"/>
        <v>1575</v>
      </c>
      <c r="K1652" s="134" t="s">
        <v>3474</v>
      </c>
    </row>
    <row r="1653" spans="2:11" ht="25.5" hidden="1" x14ac:dyDescent="0.25">
      <c r="B1653" s="129">
        <v>1643</v>
      </c>
      <c r="C1653" s="129" t="s">
        <v>3455</v>
      </c>
      <c r="D1653" s="130" t="s">
        <v>3922</v>
      </c>
      <c r="E1653" s="130" t="s">
        <v>377</v>
      </c>
      <c r="F1653" s="131" t="s">
        <v>3923</v>
      </c>
      <c r="G1653" s="132">
        <v>1289</v>
      </c>
      <c r="H1653" s="133">
        <v>0</v>
      </c>
      <c r="I1653" s="133">
        <v>0</v>
      </c>
      <c r="J1653" s="133">
        <f t="shared" si="25"/>
        <v>1289</v>
      </c>
      <c r="K1653" s="134" t="s">
        <v>404</v>
      </c>
    </row>
    <row r="1654" spans="2:11" ht="25.5" hidden="1" x14ac:dyDescent="0.25">
      <c r="B1654" s="129">
        <v>1644</v>
      </c>
      <c r="C1654" s="129" t="s">
        <v>3455</v>
      </c>
      <c r="D1654" s="130" t="s">
        <v>3924</v>
      </c>
      <c r="E1654" s="130" t="s">
        <v>377</v>
      </c>
      <c r="F1654" s="131" t="s">
        <v>3925</v>
      </c>
      <c r="G1654" s="132">
        <v>1293</v>
      </c>
      <c r="H1654" s="133">
        <v>272</v>
      </c>
      <c r="I1654" s="133">
        <v>30</v>
      </c>
      <c r="J1654" s="133">
        <f t="shared" si="25"/>
        <v>1595</v>
      </c>
      <c r="K1654" s="134" t="s">
        <v>3878</v>
      </c>
    </row>
    <row r="1655" spans="2:11" ht="25.5" hidden="1" x14ac:dyDescent="0.25">
      <c r="B1655" s="129">
        <v>1645</v>
      </c>
      <c r="C1655" s="129" t="s">
        <v>3455</v>
      </c>
      <c r="D1655" s="130" t="s">
        <v>3926</v>
      </c>
      <c r="E1655" s="130" t="s">
        <v>377</v>
      </c>
      <c r="F1655" s="131" t="s">
        <v>3927</v>
      </c>
      <c r="G1655" s="132">
        <v>1298</v>
      </c>
      <c r="H1655" s="133">
        <v>555</v>
      </c>
      <c r="I1655" s="133">
        <v>65</v>
      </c>
      <c r="J1655" s="133">
        <f t="shared" si="25"/>
        <v>1918</v>
      </c>
      <c r="K1655" s="134" t="s">
        <v>3928</v>
      </c>
    </row>
    <row r="1656" spans="2:11" ht="25.5" hidden="1" x14ac:dyDescent="0.25">
      <c r="B1656" s="129">
        <v>1646</v>
      </c>
      <c r="C1656" s="129" t="s">
        <v>3455</v>
      </c>
      <c r="D1656" s="130" t="s">
        <v>3929</v>
      </c>
      <c r="E1656" s="130" t="s">
        <v>377</v>
      </c>
      <c r="F1656" s="131" t="s">
        <v>3930</v>
      </c>
      <c r="G1656" s="132">
        <v>1303</v>
      </c>
      <c r="H1656" s="133">
        <v>658</v>
      </c>
      <c r="I1656" s="133">
        <v>60</v>
      </c>
      <c r="J1656" s="133">
        <f t="shared" si="25"/>
        <v>2021</v>
      </c>
      <c r="K1656" s="134" t="s">
        <v>3532</v>
      </c>
    </row>
    <row r="1657" spans="2:11" ht="25.5" hidden="1" x14ac:dyDescent="0.25">
      <c r="B1657" s="129">
        <v>1647</v>
      </c>
      <c r="C1657" s="129" t="s">
        <v>3455</v>
      </c>
      <c r="D1657" s="130" t="s">
        <v>3931</v>
      </c>
      <c r="E1657" s="130" t="s">
        <v>377</v>
      </c>
      <c r="F1657" s="131" t="s">
        <v>3932</v>
      </c>
      <c r="G1657" s="132">
        <v>1335</v>
      </c>
      <c r="H1657" s="133">
        <v>374</v>
      </c>
      <c r="I1657" s="133">
        <v>8</v>
      </c>
      <c r="J1657" s="133">
        <f t="shared" si="25"/>
        <v>1717</v>
      </c>
      <c r="K1657" s="134" t="s">
        <v>3608</v>
      </c>
    </row>
    <row r="1658" spans="2:11" ht="25.5" hidden="1" x14ac:dyDescent="0.25">
      <c r="B1658" s="129">
        <v>1648</v>
      </c>
      <c r="C1658" s="129" t="s">
        <v>3455</v>
      </c>
      <c r="D1658" s="130" t="s">
        <v>3933</v>
      </c>
      <c r="E1658" s="130" t="s">
        <v>377</v>
      </c>
      <c r="F1658" s="131" t="s">
        <v>3934</v>
      </c>
      <c r="G1658" s="132">
        <v>1342</v>
      </c>
      <c r="H1658" s="133">
        <v>409</v>
      </c>
      <c r="I1658" s="133">
        <v>4</v>
      </c>
      <c r="J1658" s="133">
        <f t="shared" si="25"/>
        <v>1755</v>
      </c>
      <c r="K1658" s="134" t="s">
        <v>3935</v>
      </c>
    </row>
    <row r="1659" spans="2:11" ht="25.5" hidden="1" x14ac:dyDescent="0.25">
      <c r="B1659" s="129">
        <v>1649</v>
      </c>
      <c r="C1659" s="129" t="s">
        <v>3455</v>
      </c>
      <c r="D1659" s="130" t="s">
        <v>3936</v>
      </c>
      <c r="E1659" s="130" t="s">
        <v>377</v>
      </c>
      <c r="F1659" s="131" t="s">
        <v>3937</v>
      </c>
      <c r="G1659" s="132">
        <v>1342</v>
      </c>
      <c r="H1659" s="133">
        <v>275</v>
      </c>
      <c r="I1659" s="133">
        <v>69</v>
      </c>
      <c r="J1659" s="133">
        <f t="shared" si="25"/>
        <v>1686</v>
      </c>
      <c r="K1659" s="134" t="s">
        <v>407</v>
      </c>
    </row>
    <row r="1660" spans="2:11" ht="25.5" hidden="1" x14ac:dyDescent="0.25">
      <c r="B1660" s="129">
        <v>1650</v>
      </c>
      <c r="C1660" s="129" t="s">
        <v>3455</v>
      </c>
      <c r="D1660" s="130" t="s">
        <v>3938</v>
      </c>
      <c r="E1660" s="130" t="s">
        <v>377</v>
      </c>
      <c r="F1660" s="131" t="s">
        <v>3939</v>
      </c>
      <c r="G1660" s="132">
        <v>1350</v>
      </c>
      <c r="H1660" s="133">
        <v>382</v>
      </c>
      <c r="I1660" s="133">
        <v>5</v>
      </c>
      <c r="J1660" s="133">
        <f t="shared" si="25"/>
        <v>1737</v>
      </c>
      <c r="K1660" s="134" t="s">
        <v>3940</v>
      </c>
    </row>
    <row r="1661" spans="2:11" ht="25.5" hidden="1" x14ac:dyDescent="0.25">
      <c r="B1661" s="129">
        <v>1651</v>
      </c>
      <c r="C1661" s="129" t="s">
        <v>3455</v>
      </c>
      <c r="D1661" s="130" t="s">
        <v>3941</v>
      </c>
      <c r="E1661" s="130" t="s">
        <v>377</v>
      </c>
      <c r="F1661" s="131" t="s">
        <v>3942</v>
      </c>
      <c r="G1661" s="132">
        <v>1354</v>
      </c>
      <c r="H1661" s="133">
        <v>0</v>
      </c>
      <c r="I1661" s="133">
        <v>0</v>
      </c>
      <c r="J1661" s="133">
        <f t="shared" si="25"/>
        <v>1354</v>
      </c>
      <c r="K1661" s="134" t="s">
        <v>404</v>
      </c>
    </row>
    <row r="1662" spans="2:11" ht="25.5" hidden="1" x14ac:dyDescent="0.25">
      <c r="B1662" s="129">
        <v>1652</v>
      </c>
      <c r="C1662" s="129" t="s">
        <v>3455</v>
      </c>
      <c r="D1662" s="130" t="s">
        <v>3943</v>
      </c>
      <c r="E1662" s="130" t="s">
        <v>377</v>
      </c>
      <c r="F1662" s="131" t="s">
        <v>3944</v>
      </c>
      <c r="G1662" s="132">
        <v>1356</v>
      </c>
      <c r="H1662" s="133">
        <v>674</v>
      </c>
      <c r="I1662" s="133">
        <v>33</v>
      </c>
      <c r="J1662" s="133">
        <f t="shared" si="25"/>
        <v>2063</v>
      </c>
      <c r="K1662" s="134" t="s">
        <v>3521</v>
      </c>
    </row>
    <row r="1663" spans="2:11" ht="25.5" hidden="1" x14ac:dyDescent="0.25">
      <c r="B1663" s="129">
        <v>1653</v>
      </c>
      <c r="C1663" s="129" t="s">
        <v>3455</v>
      </c>
      <c r="D1663" s="130" t="s">
        <v>3945</v>
      </c>
      <c r="E1663" s="130" t="s">
        <v>377</v>
      </c>
      <c r="F1663" s="131" t="s">
        <v>3946</v>
      </c>
      <c r="G1663" s="132">
        <v>1375</v>
      </c>
      <c r="H1663" s="133">
        <v>297</v>
      </c>
      <c r="I1663" s="133">
        <v>2</v>
      </c>
      <c r="J1663" s="133">
        <f t="shared" si="25"/>
        <v>1674</v>
      </c>
      <c r="K1663" s="134" t="s">
        <v>3581</v>
      </c>
    </row>
    <row r="1664" spans="2:11" ht="25.5" hidden="1" x14ac:dyDescent="0.25">
      <c r="B1664" s="129">
        <v>1654</v>
      </c>
      <c r="C1664" s="129" t="s">
        <v>3455</v>
      </c>
      <c r="D1664" s="130" t="s">
        <v>3947</v>
      </c>
      <c r="E1664" s="130" t="s">
        <v>377</v>
      </c>
      <c r="F1664" s="131" t="s">
        <v>3948</v>
      </c>
      <c r="G1664" s="132">
        <v>1375</v>
      </c>
      <c r="H1664" s="133">
        <v>174</v>
      </c>
      <c r="I1664" s="133">
        <v>52</v>
      </c>
      <c r="J1664" s="133">
        <f t="shared" si="25"/>
        <v>1601</v>
      </c>
      <c r="K1664" s="134" t="s">
        <v>3617</v>
      </c>
    </row>
    <row r="1665" spans="2:11" ht="25.5" hidden="1" x14ac:dyDescent="0.25">
      <c r="B1665" s="129">
        <v>1655</v>
      </c>
      <c r="C1665" s="129" t="s">
        <v>3455</v>
      </c>
      <c r="D1665" s="130" t="s">
        <v>3949</v>
      </c>
      <c r="E1665" s="130" t="s">
        <v>377</v>
      </c>
      <c r="F1665" s="131" t="s">
        <v>3564</v>
      </c>
      <c r="G1665" s="132">
        <v>1380</v>
      </c>
      <c r="H1665" s="133">
        <v>0</v>
      </c>
      <c r="I1665" s="133">
        <v>0</v>
      </c>
      <c r="J1665" s="133">
        <f t="shared" si="25"/>
        <v>1380</v>
      </c>
      <c r="K1665" s="134" t="s">
        <v>3950</v>
      </c>
    </row>
    <row r="1666" spans="2:11" ht="25.5" hidden="1" x14ac:dyDescent="0.25">
      <c r="B1666" s="129">
        <v>1656</v>
      </c>
      <c r="C1666" s="129" t="s">
        <v>3455</v>
      </c>
      <c r="D1666" s="130" t="s">
        <v>3951</v>
      </c>
      <c r="E1666" s="130" t="s">
        <v>377</v>
      </c>
      <c r="F1666" s="131" t="s">
        <v>3556</v>
      </c>
      <c r="G1666" s="132">
        <v>1385</v>
      </c>
      <c r="H1666" s="133">
        <v>516</v>
      </c>
      <c r="I1666" s="133">
        <v>0</v>
      </c>
      <c r="J1666" s="133">
        <f t="shared" si="25"/>
        <v>1901</v>
      </c>
      <c r="K1666" s="134" t="s">
        <v>3698</v>
      </c>
    </row>
    <row r="1667" spans="2:11" ht="25.5" hidden="1" x14ac:dyDescent="0.25">
      <c r="B1667" s="129">
        <v>1657</v>
      </c>
      <c r="C1667" s="129" t="s">
        <v>3455</v>
      </c>
      <c r="D1667" s="130" t="s">
        <v>3952</v>
      </c>
      <c r="E1667" s="130" t="s">
        <v>377</v>
      </c>
      <c r="F1667" s="131" t="s">
        <v>3953</v>
      </c>
      <c r="G1667" s="132">
        <v>1394</v>
      </c>
      <c r="H1667" s="133">
        <v>366</v>
      </c>
      <c r="I1667" s="133">
        <v>28</v>
      </c>
      <c r="J1667" s="133">
        <f t="shared" si="25"/>
        <v>1788</v>
      </c>
      <c r="K1667" s="134" t="s">
        <v>3954</v>
      </c>
    </row>
    <row r="1668" spans="2:11" ht="25.5" hidden="1" x14ac:dyDescent="0.25">
      <c r="B1668" s="129">
        <v>1658</v>
      </c>
      <c r="C1668" s="129" t="s">
        <v>3455</v>
      </c>
      <c r="D1668" s="130" t="s">
        <v>3955</v>
      </c>
      <c r="E1668" s="130" t="s">
        <v>377</v>
      </c>
      <c r="F1668" s="131" t="s">
        <v>3956</v>
      </c>
      <c r="G1668" s="132">
        <v>1401</v>
      </c>
      <c r="H1668" s="133">
        <v>292</v>
      </c>
      <c r="I1668" s="133">
        <v>0</v>
      </c>
      <c r="J1668" s="133">
        <f t="shared" si="25"/>
        <v>1693</v>
      </c>
      <c r="K1668" s="134" t="s">
        <v>3709</v>
      </c>
    </row>
    <row r="1669" spans="2:11" ht="25.5" hidden="1" x14ac:dyDescent="0.25">
      <c r="B1669" s="129">
        <v>1659</v>
      </c>
      <c r="C1669" s="129" t="s">
        <v>3455</v>
      </c>
      <c r="D1669" s="130" t="s">
        <v>3957</v>
      </c>
      <c r="E1669" s="130" t="s">
        <v>377</v>
      </c>
      <c r="F1669" s="131" t="s">
        <v>3958</v>
      </c>
      <c r="G1669" s="132">
        <v>1405</v>
      </c>
      <c r="H1669" s="133">
        <v>485</v>
      </c>
      <c r="I1669" s="133">
        <v>42</v>
      </c>
      <c r="J1669" s="133">
        <f t="shared" si="25"/>
        <v>1932</v>
      </c>
      <c r="K1669" s="134" t="s">
        <v>3709</v>
      </c>
    </row>
    <row r="1670" spans="2:11" ht="25.5" hidden="1" x14ac:dyDescent="0.25">
      <c r="B1670" s="129">
        <v>1660</v>
      </c>
      <c r="C1670" s="129" t="s">
        <v>3455</v>
      </c>
      <c r="D1670" s="130" t="s">
        <v>3959</v>
      </c>
      <c r="E1670" s="130" t="s">
        <v>377</v>
      </c>
      <c r="F1670" s="131" t="s">
        <v>3960</v>
      </c>
      <c r="G1670" s="132">
        <v>1407</v>
      </c>
      <c r="H1670" s="133">
        <v>392</v>
      </c>
      <c r="I1670" s="133">
        <v>49</v>
      </c>
      <c r="J1670" s="133">
        <f t="shared" si="25"/>
        <v>1848</v>
      </c>
      <c r="K1670" s="134" t="s">
        <v>3698</v>
      </c>
    </row>
    <row r="1671" spans="2:11" ht="25.5" hidden="1" x14ac:dyDescent="0.25">
      <c r="B1671" s="129">
        <v>1661</v>
      </c>
      <c r="C1671" s="129" t="s">
        <v>3455</v>
      </c>
      <c r="D1671" s="130" t="s">
        <v>3961</v>
      </c>
      <c r="E1671" s="130" t="s">
        <v>377</v>
      </c>
      <c r="F1671" s="131" t="s">
        <v>3962</v>
      </c>
      <c r="G1671" s="132">
        <v>1410</v>
      </c>
      <c r="H1671" s="133">
        <v>187</v>
      </c>
      <c r="I1671" s="133">
        <v>29</v>
      </c>
      <c r="J1671" s="133">
        <f t="shared" si="25"/>
        <v>1626</v>
      </c>
      <c r="K1671" s="134" t="s">
        <v>404</v>
      </c>
    </row>
    <row r="1672" spans="2:11" ht="25.5" hidden="1" x14ac:dyDescent="0.25">
      <c r="B1672" s="129">
        <v>1662</v>
      </c>
      <c r="C1672" s="129" t="s">
        <v>3455</v>
      </c>
      <c r="D1672" s="130" t="s">
        <v>3963</v>
      </c>
      <c r="E1672" s="130" t="s">
        <v>377</v>
      </c>
      <c r="F1672" s="131" t="s">
        <v>3964</v>
      </c>
      <c r="G1672" s="132">
        <v>1415</v>
      </c>
      <c r="H1672" s="133">
        <v>691</v>
      </c>
      <c r="I1672" s="133">
        <v>68</v>
      </c>
      <c r="J1672" s="133">
        <f t="shared" si="25"/>
        <v>2174</v>
      </c>
      <c r="K1672" s="134" t="s">
        <v>3709</v>
      </c>
    </row>
    <row r="1673" spans="2:11" ht="25.5" hidden="1" x14ac:dyDescent="0.25">
      <c r="B1673" s="129">
        <v>1663</v>
      </c>
      <c r="C1673" s="129" t="s">
        <v>3455</v>
      </c>
      <c r="D1673" s="130" t="s">
        <v>3965</v>
      </c>
      <c r="E1673" s="130" t="s">
        <v>377</v>
      </c>
      <c r="F1673" s="131" t="s">
        <v>3966</v>
      </c>
      <c r="G1673" s="132">
        <v>1423</v>
      </c>
      <c r="H1673" s="133">
        <v>565</v>
      </c>
      <c r="I1673" s="133">
        <v>59</v>
      </c>
      <c r="J1673" s="133">
        <f t="shared" si="25"/>
        <v>2047</v>
      </c>
      <c r="K1673" s="134" t="s">
        <v>3698</v>
      </c>
    </row>
    <row r="1674" spans="2:11" ht="25.5" hidden="1" x14ac:dyDescent="0.25">
      <c r="B1674" s="129">
        <v>1664</v>
      </c>
      <c r="C1674" s="129" t="s">
        <v>3455</v>
      </c>
      <c r="D1674" s="130" t="s">
        <v>3967</v>
      </c>
      <c r="E1674" s="130" t="s">
        <v>377</v>
      </c>
      <c r="F1674" s="131" t="s">
        <v>3968</v>
      </c>
      <c r="G1674" s="132">
        <v>1440</v>
      </c>
      <c r="H1674" s="133">
        <v>309</v>
      </c>
      <c r="I1674" s="133">
        <v>49</v>
      </c>
      <c r="J1674" s="133">
        <f t="shared" si="25"/>
        <v>1798</v>
      </c>
      <c r="K1674" s="134" t="s">
        <v>3969</v>
      </c>
    </row>
    <row r="1675" spans="2:11" ht="25.5" hidden="1" x14ac:dyDescent="0.25">
      <c r="B1675" s="129">
        <v>1665</v>
      </c>
      <c r="C1675" s="129" t="s">
        <v>3455</v>
      </c>
      <c r="D1675" s="130" t="s">
        <v>3970</v>
      </c>
      <c r="E1675" s="130" t="s">
        <v>377</v>
      </c>
      <c r="F1675" s="131" t="s">
        <v>3923</v>
      </c>
      <c r="G1675" s="132">
        <v>1443</v>
      </c>
      <c r="H1675" s="133">
        <v>981</v>
      </c>
      <c r="I1675" s="133">
        <v>66</v>
      </c>
      <c r="J1675" s="133">
        <f t="shared" si="25"/>
        <v>2490</v>
      </c>
      <c r="K1675" s="134" t="s">
        <v>1270</v>
      </c>
    </row>
    <row r="1676" spans="2:11" ht="25.5" hidden="1" x14ac:dyDescent="0.25">
      <c r="B1676" s="129">
        <v>1666</v>
      </c>
      <c r="C1676" s="129" t="s">
        <v>3455</v>
      </c>
      <c r="D1676" s="130" t="s">
        <v>3971</v>
      </c>
      <c r="E1676" s="130" t="s">
        <v>377</v>
      </c>
      <c r="F1676" s="131" t="s">
        <v>3972</v>
      </c>
      <c r="G1676" s="132">
        <v>1446</v>
      </c>
      <c r="H1676" s="133">
        <v>496</v>
      </c>
      <c r="I1676" s="133">
        <v>50</v>
      </c>
      <c r="J1676" s="133">
        <f t="shared" ref="J1676:J1739" si="26">G1676+H1676+I1676</f>
        <v>1992</v>
      </c>
      <c r="K1676" s="134" t="s">
        <v>3875</v>
      </c>
    </row>
    <row r="1677" spans="2:11" ht="25.5" hidden="1" x14ac:dyDescent="0.25">
      <c r="B1677" s="129">
        <v>1667</v>
      </c>
      <c r="C1677" s="129" t="s">
        <v>3455</v>
      </c>
      <c r="D1677" s="130" t="s">
        <v>3973</v>
      </c>
      <c r="E1677" s="130" t="s">
        <v>377</v>
      </c>
      <c r="F1677" s="131" t="s">
        <v>3974</v>
      </c>
      <c r="G1677" s="132">
        <v>1452</v>
      </c>
      <c r="H1677" s="133">
        <v>306</v>
      </c>
      <c r="I1677" s="133">
        <v>25</v>
      </c>
      <c r="J1677" s="133">
        <f t="shared" si="26"/>
        <v>1783</v>
      </c>
      <c r="K1677" s="134" t="s">
        <v>2210</v>
      </c>
    </row>
    <row r="1678" spans="2:11" ht="25.5" hidden="1" x14ac:dyDescent="0.25">
      <c r="B1678" s="129">
        <v>1668</v>
      </c>
      <c r="C1678" s="129" t="s">
        <v>3455</v>
      </c>
      <c r="D1678" s="130" t="s">
        <v>3975</v>
      </c>
      <c r="E1678" s="130" t="s">
        <v>377</v>
      </c>
      <c r="F1678" s="131" t="s">
        <v>3976</v>
      </c>
      <c r="G1678" s="132">
        <v>1454</v>
      </c>
      <c r="H1678" s="133">
        <v>402</v>
      </c>
      <c r="I1678" s="133">
        <v>9</v>
      </c>
      <c r="J1678" s="133">
        <f t="shared" si="26"/>
        <v>1865</v>
      </c>
      <c r="K1678" s="134" t="s">
        <v>1270</v>
      </c>
    </row>
    <row r="1679" spans="2:11" ht="25.5" hidden="1" x14ac:dyDescent="0.25">
      <c r="B1679" s="129">
        <v>1669</v>
      </c>
      <c r="C1679" s="129" t="s">
        <v>3455</v>
      </c>
      <c r="D1679" s="130" t="s">
        <v>3977</v>
      </c>
      <c r="E1679" s="130" t="s">
        <v>377</v>
      </c>
      <c r="F1679" s="131" t="s">
        <v>3978</v>
      </c>
      <c r="G1679" s="132">
        <v>1468</v>
      </c>
      <c r="H1679" s="133">
        <v>468</v>
      </c>
      <c r="I1679" s="133">
        <v>46</v>
      </c>
      <c r="J1679" s="133">
        <f t="shared" si="26"/>
        <v>1982</v>
      </c>
      <c r="K1679" s="134" t="s">
        <v>3979</v>
      </c>
    </row>
    <row r="1680" spans="2:11" ht="25.5" hidden="1" x14ac:dyDescent="0.25">
      <c r="B1680" s="129">
        <v>1670</v>
      </c>
      <c r="C1680" s="129" t="s">
        <v>3455</v>
      </c>
      <c r="D1680" s="130" t="s">
        <v>3980</v>
      </c>
      <c r="E1680" s="130" t="s">
        <v>377</v>
      </c>
      <c r="F1680" s="131" t="s">
        <v>3981</v>
      </c>
      <c r="G1680" s="132">
        <v>1470</v>
      </c>
      <c r="H1680" s="133">
        <v>560</v>
      </c>
      <c r="I1680" s="133">
        <v>43</v>
      </c>
      <c r="J1680" s="133">
        <f t="shared" si="26"/>
        <v>2073</v>
      </c>
      <c r="K1680" s="134" t="s">
        <v>3893</v>
      </c>
    </row>
    <row r="1681" spans="2:11" ht="25.5" hidden="1" x14ac:dyDescent="0.25">
      <c r="B1681" s="129">
        <v>1671</v>
      </c>
      <c r="C1681" s="129" t="s">
        <v>3455</v>
      </c>
      <c r="D1681" s="130" t="s">
        <v>3982</v>
      </c>
      <c r="E1681" s="130" t="s">
        <v>377</v>
      </c>
      <c r="F1681" s="131" t="s">
        <v>3983</v>
      </c>
      <c r="G1681" s="132">
        <v>1478</v>
      </c>
      <c r="H1681" s="133">
        <v>647</v>
      </c>
      <c r="I1681" s="133">
        <v>0</v>
      </c>
      <c r="J1681" s="133">
        <f t="shared" si="26"/>
        <v>2125</v>
      </c>
      <c r="K1681" s="134" t="s">
        <v>3532</v>
      </c>
    </row>
    <row r="1682" spans="2:11" ht="25.5" hidden="1" x14ac:dyDescent="0.25">
      <c r="B1682" s="129">
        <v>1672</v>
      </c>
      <c r="C1682" s="129" t="s">
        <v>3455</v>
      </c>
      <c r="D1682" s="130" t="s">
        <v>3984</v>
      </c>
      <c r="E1682" s="130" t="s">
        <v>377</v>
      </c>
      <c r="F1682" s="131" t="s">
        <v>3985</v>
      </c>
      <c r="G1682" s="132">
        <v>1480</v>
      </c>
      <c r="H1682" s="133">
        <v>770</v>
      </c>
      <c r="I1682" s="133">
        <v>44</v>
      </c>
      <c r="J1682" s="133">
        <f t="shared" si="26"/>
        <v>2294</v>
      </c>
      <c r="K1682" s="134" t="s">
        <v>3210</v>
      </c>
    </row>
    <row r="1683" spans="2:11" ht="25.5" hidden="1" x14ac:dyDescent="0.25">
      <c r="B1683" s="129">
        <v>1673</v>
      </c>
      <c r="C1683" s="129" t="s">
        <v>3455</v>
      </c>
      <c r="D1683" s="130" t="s">
        <v>3986</v>
      </c>
      <c r="E1683" s="130" t="s">
        <v>377</v>
      </c>
      <c r="F1683" s="131" t="s">
        <v>3987</v>
      </c>
      <c r="G1683" s="132">
        <v>1488</v>
      </c>
      <c r="H1683" s="133">
        <v>364</v>
      </c>
      <c r="I1683" s="133">
        <v>67</v>
      </c>
      <c r="J1683" s="133">
        <f t="shared" si="26"/>
        <v>1919</v>
      </c>
      <c r="K1683" s="134" t="s">
        <v>3540</v>
      </c>
    </row>
    <row r="1684" spans="2:11" ht="25.5" hidden="1" x14ac:dyDescent="0.25">
      <c r="B1684" s="129">
        <v>1674</v>
      </c>
      <c r="C1684" s="129" t="s">
        <v>3455</v>
      </c>
      <c r="D1684" s="130" t="s">
        <v>3988</v>
      </c>
      <c r="E1684" s="130" t="s">
        <v>377</v>
      </c>
      <c r="F1684" s="131" t="s">
        <v>3989</v>
      </c>
      <c r="G1684" s="132">
        <v>1491</v>
      </c>
      <c r="H1684" s="133">
        <v>703</v>
      </c>
      <c r="I1684" s="133">
        <v>64</v>
      </c>
      <c r="J1684" s="133">
        <f t="shared" si="26"/>
        <v>2258</v>
      </c>
      <c r="K1684" s="134" t="s">
        <v>3698</v>
      </c>
    </row>
    <row r="1685" spans="2:11" ht="25.5" hidden="1" x14ac:dyDescent="0.25">
      <c r="B1685" s="129">
        <v>1675</v>
      </c>
      <c r="C1685" s="129" t="s">
        <v>3455</v>
      </c>
      <c r="D1685" s="130" t="s">
        <v>3990</v>
      </c>
      <c r="E1685" s="130" t="s">
        <v>377</v>
      </c>
      <c r="F1685" s="131" t="s">
        <v>3991</v>
      </c>
      <c r="G1685" s="132">
        <v>1492</v>
      </c>
      <c r="H1685" s="133">
        <v>0</v>
      </c>
      <c r="I1685" s="133">
        <v>0</v>
      </c>
      <c r="J1685" s="133">
        <f t="shared" si="26"/>
        <v>1492</v>
      </c>
      <c r="K1685" s="134" t="s">
        <v>404</v>
      </c>
    </row>
    <row r="1686" spans="2:11" ht="25.5" hidden="1" x14ac:dyDescent="0.25">
      <c r="B1686" s="129">
        <v>1676</v>
      </c>
      <c r="C1686" s="129" t="s">
        <v>3455</v>
      </c>
      <c r="D1686" s="130" t="s">
        <v>3992</v>
      </c>
      <c r="E1686" s="130" t="s">
        <v>377</v>
      </c>
      <c r="F1686" s="131" t="s">
        <v>3993</v>
      </c>
      <c r="G1686" s="132">
        <v>1499</v>
      </c>
      <c r="H1686" s="133">
        <v>317</v>
      </c>
      <c r="I1686" s="133">
        <v>28</v>
      </c>
      <c r="J1686" s="133">
        <f t="shared" si="26"/>
        <v>1844</v>
      </c>
      <c r="K1686" s="134" t="s">
        <v>397</v>
      </c>
    </row>
    <row r="1687" spans="2:11" ht="25.5" hidden="1" x14ac:dyDescent="0.25">
      <c r="B1687" s="129">
        <v>1677</v>
      </c>
      <c r="C1687" s="129" t="s">
        <v>3455</v>
      </c>
      <c r="D1687" s="130" t="s">
        <v>3994</v>
      </c>
      <c r="E1687" s="130" t="s">
        <v>377</v>
      </c>
      <c r="F1687" s="131" t="s">
        <v>3995</v>
      </c>
      <c r="G1687" s="132">
        <v>1519</v>
      </c>
      <c r="H1687" s="133">
        <v>547</v>
      </c>
      <c r="I1687" s="133">
        <v>38</v>
      </c>
      <c r="J1687" s="133">
        <f t="shared" si="26"/>
        <v>2104</v>
      </c>
      <c r="K1687" s="134" t="s">
        <v>3996</v>
      </c>
    </row>
    <row r="1688" spans="2:11" ht="25.5" hidden="1" x14ac:dyDescent="0.25">
      <c r="B1688" s="129">
        <v>1678</v>
      </c>
      <c r="C1688" s="129" t="s">
        <v>3455</v>
      </c>
      <c r="D1688" s="130" t="s">
        <v>3997</v>
      </c>
      <c r="E1688" s="130" t="s">
        <v>377</v>
      </c>
      <c r="F1688" s="131" t="s">
        <v>3470</v>
      </c>
      <c r="G1688" s="132">
        <v>1525</v>
      </c>
      <c r="H1688" s="133">
        <v>296</v>
      </c>
      <c r="I1688" s="133">
        <v>94</v>
      </c>
      <c r="J1688" s="133">
        <f t="shared" si="26"/>
        <v>1915</v>
      </c>
      <c r="K1688" s="134" t="s">
        <v>3637</v>
      </c>
    </row>
    <row r="1689" spans="2:11" ht="25.5" hidden="1" x14ac:dyDescent="0.25">
      <c r="B1689" s="129">
        <v>1679</v>
      </c>
      <c r="C1689" s="129" t="s">
        <v>3455</v>
      </c>
      <c r="D1689" s="130" t="s">
        <v>3998</v>
      </c>
      <c r="E1689" s="130" t="s">
        <v>377</v>
      </c>
      <c r="F1689" s="131" t="s">
        <v>3999</v>
      </c>
      <c r="G1689" s="132">
        <v>1552</v>
      </c>
      <c r="H1689" s="133">
        <v>384</v>
      </c>
      <c r="I1689" s="133">
        <v>14</v>
      </c>
      <c r="J1689" s="133">
        <f t="shared" si="26"/>
        <v>1950</v>
      </c>
      <c r="K1689" s="134" t="s">
        <v>4000</v>
      </c>
    </row>
    <row r="1690" spans="2:11" ht="25.5" hidden="1" x14ac:dyDescent="0.25">
      <c r="B1690" s="129">
        <v>1680</v>
      </c>
      <c r="C1690" s="129" t="s">
        <v>3455</v>
      </c>
      <c r="D1690" s="130" t="s">
        <v>4001</v>
      </c>
      <c r="E1690" s="130" t="s">
        <v>377</v>
      </c>
      <c r="F1690" s="131" t="s">
        <v>4002</v>
      </c>
      <c r="G1690" s="132">
        <v>1554</v>
      </c>
      <c r="H1690" s="133">
        <v>615</v>
      </c>
      <c r="I1690" s="133">
        <v>18</v>
      </c>
      <c r="J1690" s="133">
        <f t="shared" si="26"/>
        <v>2187</v>
      </c>
      <c r="K1690" s="134" t="s">
        <v>3210</v>
      </c>
    </row>
    <row r="1691" spans="2:11" ht="25.5" hidden="1" x14ac:dyDescent="0.25">
      <c r="B1691" s="129">
        <v>1681</v>
      </c>
      <c r="C1691" s="129" t="s">
        <v>3455</v>
      </c>
      <c r="D1691" s="130" t="s">
        <v>4003</v>
      </c>
      <c r="E1691" s="130" t="s">
        <v>377</v>
      </c>
      <c r="F1691" s="131" t="s">
        <v>4004</v>
      </c>
      <c r="G1691" s="132">
        <v>1558</v>
      </c>
      <c r="H1691" s="133">
        <v>361</v>
      </c>
      <c r="I1691" s="133">
        <v>0</v>
      </c>
      <c r="J1691" s="133">
        <f t="shared" si="26"/>
        <v>1919</v>
      </c>
      <c r="K1691" s="134" t="s">
        <v>4005</v>
      </c>
    </row>
    <row r="1692" spans="2:11" ht="25.5" hidden="1" x14ac:dyDescent="0.25">
      <c r="B1692" s="129">
        <v>1682</v>
      </c>
      <c r="C1692" s="129" t="s">
        <v>3455</v>
      </c>
      <c r="D1692" s="130" t="s">
        <v>4006</v>
      </c>
      <c r="E1692" s="130" t="s">
        <v>377</v>
      </c>
      <c r="F1692" s="131" t="s">
        <v>3628</v>
      </c>
      <c r="G1692" s="132">
        <v>1567</v>
      </c>
      <c r="H1692" s="133">
        <v>175</v>
      </c>
      <c r="I1692" s="133">
        <v>40</v>
      </c>
      <c r="J1692" s="133">
        <f t="shared" si="26"/>
        <v>1782</v>
      </c>
      <c r="K1692" s="134" t="s">
        <v>395</v>
      </c>
    </row>
    <row r="1693" spans="2:11" ht="25.5" hidden="1" x14ac:dyDescent="0.25">
      <c r="B1693" s="129">
        <v>1683</v>
      </c>
      <c r="C1693" s="129" t="s">
        <v>3455</v>
      </c>
      <c r="D1693" s="130" t="s">
        <v>4007</v>
      </c>
      <c r="E1693" s="130" t="s">
        <v>377</v>
      </c>
      <c r="F1693" s="131" t="s">
        <v>4008</v>
      </c>
      <c r="G1693" s="132">
        <v>1572</v>
      </c>
      <c r="H1693" s="133">
        <v>82</v>
      </c>
      <c r="I1693" s="133">
        <v>58</v>
      </c>
      <c r="J1693" s="133">
        <f t="shared" si="26"/>
        <v>1712</v>
      </c>
      <c r="K1693" s="134" t="s">
        <v>4009</v>
      </c>
    </row>
    <row r="1694" spans="2:11" ht="25.5" hidden="1" x14ac:dyDescent="0.25">
      <c r="B1694" s="129">
        <v>1684</v>
      </c>
      <c r="C1694" s="129" t="s">
        <v>3455</v>
      </c>
      <c r="D1694" s="130" t="s">
        <v>4010</v>
      </c>
      <c r="E1694" s="130" t="s">
        <v>377</v>
      </c>
      <c r="F1694" s="131" t="s">
        <v>4011</v>
      </c>
      <c r="G1694" s="132">
        <v>1576</v>
      </c>
      <c r="H1694" s="133">
        <v>152</v>
      </c>
      <c r="I1694" s="133">
        <v>66</v>
      </c>
      <c r="J1694" s="133">
        <f t="shared" si="26"/>
        <v>1794</v>
      </c>
      <c r="K1694" s="134" t="s">
        <v>4012</v>
      </c>
    </row>
    <row r="1695" spans="2:11" ht="25.5" hidden="1" x14ac:dyDescent="0.25">
      <c r="B1695" s="129">
        <v>1685</v>
      </c>
      <c r="C1695" s="129" t="s">
        <v>3455</v>
      </c>
      <c r="D1695" s="130" t="s">
        <v>4013</v>
      </c>
      <c r="E1695" s="130" t="s">
        <v>377</v>
      </c>
      <c r="F1695" s="131" t="s">
        <v>4014</v>
      </c>
      <c r="G1695" s="132">
        <v>1581</v>
      </c>
      <c r="H1695" s="133">
        <v>185</v>
      </c>
      <c r="I1695" s="133">
        <v>56</v>
      </c>
      <c r="J1695" s="133">
        <f t="shared" si="26"/>
        <v>1822</v>
      </c>
      <c r="K1695" s="134" t="s">
        <v>3608</v>
      </c>
    </row>
    <row r="1696" spans="2:11" ht="25.5" hidden="1" x14ac:dyDescent="0.25">
      <c r="B1696" s="129">
        <v>1686</v>
      </c>
      <c r="C1696" s="129" t="s">
        <v>3455</v>
      </c>
      <c r="D1696" s="130" t="s">
        <v>4015</v>
      </c>
      <c r="E1696" s="130" t="s">
        <v>377</v>
      </c>
      <c r="F1696" s="131" t="s">
        <v>4016</v>
      </c>
      <c r="G1696" s="132">
        <v>1582</v>
      </c>
      <c r="H1696" s="133">
        <v>561</v>
      </c>
      <c r="I1696" s="133">
        <v>19</v>
      </c>
      <c r="J1696" s="133">
        <f t="shared" si="26"/>
        <v>2162</v>
      </c>
      <c r="K1696" s="134" t="s">
        <v>3567</v>
      </c>
    </row>
    <row r="1697" spans="2:11" ht="25.5" hidden="1" x14ac:dyDescent="0.25">
      <c r="B1697" s="129">
        <v>1687</v>
      </c>
      <c r="C1697" s="129" t="s">
        <v>3455</v>
      </c>
      <c r="D1697" s="130" t="s">
        <v>4017</v>
      </c>
      <c r="E1697" s="130" t="s">
        <v>377</v>
      </c>
      <c r="F1697" s="131" t="s">
        <v>4018</v>
      </c>
      <c r="G1697" s="132">
        <v>1584</v>
      </c>
      <c r="H1697" s="133">
        <v>0</v>
      </c>
      <c r="I1697" s="133">
        <v>0</v>
      </c>
      <c r="J1697" s="133">
        <f t="shared" si="26"/>
        <v>1584</v>
      </c>
      <c r="K1697" s="134" t="s">
        <v>404</v>
      </c>
    </row>
    <row r="1698" spans="2:11" ht="25.5" hidden="1" x14ac:dyDescent="0.25">
      <c r="B1698" s="129">
        <v>1688</v>
      </c>
      <c r="C1698" s="129" t="s">
        <v>3455</v>
      </c>
      <c r="D1698" s="130" t="s">
        <v>4019</v>
      </c>
      <c r="E1698" s="130" t="s">
        <v>377</v>
      </c>
      <c r="F1698" s="131" t="s">
        <v>4020</v>
      </c>
      <c r="G1698" s="132">
        <v>1591</v>
      </c>
      <c r="H1698" s="133">
        <v>603</v>
      </c>
      <c r="I1698" s="133">
        <v>80</v>
      </c>
      <c r="J1698" s="133">
        <f t="shared" si="26"/>
        <v>2274</v>
      </c>
      <c r="K1698" s="134" t="s">
        <v>3567</v>
      </c>
    </row>
    <row r="1699" spans="2:11" ht="25.5" hidden="1" x14ac:dyDescent="0.25">
      <c r="B1699" s="129">
        <v>1689</v>
      </c>
      <c r="C1699" s="129" t="s">
        <v>3455</v>
      </c>
      <c r="D1699" s="130" t="s">
        <v>4021</v>
      </c>
      <c r="E1699" s="130" t="s">
        <v>377</v>
      </c>
      <c r="F1699" s="131" t="s">
        <v>4022</v>
      </c>
      <c r="G1699" s="132">
        <v>1596</v>
      </c>
      <c r="H1699" s="133">
        <v>352</v>
      </c>
      <c r="I1699" s="133">
        <v>17</v>
      </c>
      <c r="J1699" s="133">
        <f t="shared" si="26"/>
        <v>1965</v>
      </c>
      <c r="K1699" s="134" t="s">
        <v>3608</v>
      </c>
    </row>
    <row r="1700" spans="2:11" ht="25.5" hidden="1" x14ac:dyDescent="0.25">
      <c r="B1700" s="129">
        <v>1690</v>
      </c>
      <c r="C1700" s="129" t="s">
        <v>3455</v>
      </c>
      <c r="D1700" s="130" t="s">
        <v>4023</v>
      </c>
      <c r="E1700" s="130" t="s">
        <v>377</v>
      </c>
      <c r="F1700" s="131" t="s">
        <v>4024</v>
      </c>
      <c r="G1700" s="132">
        <v>1607</v>
      </c>
      <c r="H1700" s="133">
        <v>169</v>
      </c>
      <c r="I1700" s="133">
        <v>97</v>
      </c>
      <c r="J1700" s="133">
        <f t="shared" si="26"/>
        <v>1873</v>
      </c>
      <c r="K1700" s="134" t="s">
        <v>3567</v>
      </c>
    </row>
    <row r="1701" spans="2:11" ht="25.5" hidden="1" x14ac:dyDescent="0.25">
      <c r="B1701" s="129">
        <v>1691</v>
      </c>
      <c r="C1701" s="129" t="s">
        <v>3455</v>
      </c>
      <c r="D1701" s="130" t="s">
        <v>4025</v>
      </c>
      <c r="E1701" s="130" t="s">
        <v>377</v>
      </c>
      <c r="F1701" s="131" t="s">
        <v>4026</v>
      </c>
      <c r="G1701" s="132">
        <v>1615</v>
      </c>
      <c r="H1701" s="133">
        <v>332</v>
      </c>
      <c r="I1701" s="133">
        <v>69</v>
      </c>
      <c r="J1701" s="133">
        <f t="shared" si="26"/>
        <v>2016</v>
      </c>
      <c r="K1701" s="134" t="s">
        <v>3902</v>
      </c>
    </row>
    <row r="1702" spans="2:11" ht="25.5" hidden="1" x14ac:dyDescent="0.25">
      <c r="B1702" s="129">
        <v>1692</v>
      </c>
      <c r="C1702" s="129" t="s">
        <v>3455</v>
      </c>
      <c r="D1702" s="130" t="s">
        <v>4027</v>
      </c>
      <c r="E1702" s="130" t="s">
        <v>377</v>
      </c>
      <c r="F1702" s="131" t="s">
        <v>4028</v>
      </c>
      <c r="G1702" s="132">
        <v>1624</v>
      </c>
      <c r="H1702" s="133">
        <v>0</v>
      </c>
      <c r="I1702" s="133">
        <v>0</v>
      </c>
      <c r="J1702" s="133">
        <f t="shared" si="26"/>
        <v>1624</v>
      </c>
      <c r="K1702" s="134" t="s">
        <v>4029</v>
      </c>
    </row>
    <row r="1703" spans="2:11" ht="25.5" hidden="1" x14ac:dyDescent="0.25">
      <c r="B1703" s="129">
        <v>1693</v>
      </c>
      <c r="C1703" s="129" t="s">
        <v>3455</v>
      </c>
      <c r="D1703" s="130" t="s">
        <v>4030</v>
      </c>
      <c r="E1703" s="130" t="s">
        <v>377</v>
      </c>
      <c r="F1703" s="131" t="s">
        <v>4031</v>
      </c>
      <c r="G1703" s="132">
        <v>1625</v>
      </c>
      <c r="H1703" s="133">
        <v>350</v>
      </c>
      <c r="I1703" s="133">
        <v>47</v>
      </c>
      <c r="J1703" s="133">
        <f t="shared" si="26"/>
        <v>2022</v>
      </c>
      <c r="K1703" s="134" t="s">
        <v>3567</v>
      </c>
    </row>
    <row r="1704" spans="2:11" ht="25.5" hidden="1" x14ac:dyDescent="0.25">
      <c r="B1704" s="129">
        <v>1694</v>
      </c>
      <c r="C1704" s="129" t="s">
        <v>3455</v>
      </c>
      <c r="D1704" s="130" t="s">
        <v>4032</v>
      </c>
      <c r="E1704" s="130" t="s">
        <v>377</v>
      </c>
      <c r="F1704" s="131" t="s">
        <v>4033</v>
      </c>
      <c r="G1704" s="132">
        <v>1635</v>
      </c>
      <c r="H1704" s="133">
        <v>415</v>
      </c>
      <c r="I1704" s="133">
        <v>19</v>
      </c>
      <c r="J1704" s="133">
        <f t="shared" si="26"/>
        <v>2069</v>
      </c>
      <c r="K1704" s="134" t="s">
        <v>3969</v>
      </c>
    </row>
    <row r="1705" spans="2:11" ht="25.5" hidden="1" x14ac:dyDescent="0.25">
      <c r="B1705" s="129">
        <v>1695</v>
      </c>
      <c r="C1705" s="129" t="s">
        <v>3455</v>
      </c>
      <c r="D1705" s="130" t="s">
        <v>4034</v>
      </c>
      <c r="E1705" s="130" t="s">
        <v>377</v>
      </c>
      <c r="F1705" s="131" t="s">
        <v>4035</v>
      </c>
      <c r="G1705" s="132">
        <v>1650</v>
      </c>
      <c r="H1705" s="133">
        <v>537</v>
      </c>
      <c r="I1705" s="133">
        <v>57</v>
      </c>
      <c r="J1705" s="133">
        <f t="shared" si="26"/>
        <v>2244</v>
      </c>
      <c r="K1705" s="134" t="s">
        <v>3878</v>
      </c>
    </row>
    <row r="1706" spans="2:11" ht="25.5" hidden="1" x14ac:dyDescent="0.25">
      <c r="B1706" s="129">
        <v>1696</v>
      </c>
      <c r="C1706" s="129" t="s">
        <v>3455</v>
      </c>
      <c r="D1706" s="130" t="s">
        <v>4036</v>
      </c>
      <c r="E1706" s="130" t="s">
        <v>377</v>
      </c>
      <c r="F1706" s="131" t="s">
        <v>4037</v>
      </c>
      <c r="G1706" s="132">
        <v>1654</v>
      </c>
      <c r="H1706" s="133">
        <v>446</v>
      </c>
      <c r="I1706" s="133">
        <v>0</v>
      </c>
      <c r="J1706" s="133">
        <f t="shared" si="26"/>
        <v>2100</v>
      </c>
      <c r="K1706" s="134" t="s">
        <v>3210</v>
      </c>
    </row>
    <row r="1707" spans="2:11" ht="25.5" hidden="1" x14ac:dyDescent="0.25">
      <c r="B1707" s="129">
        <v>1697</v>
      </c>
      <c r="C1707" s="129" t="s">
        <v>3455</v>
      </c>
      <c r="D1707" s="130" t="s">
        <v>4038</v>
      </c>
      <c r="E1707" s="130" t="s">
        <v>377</v>
      </c>
      <c r="F1707" s="131" t="s">
        <v>4039</v>
      </c>
      <c r="G1707" s="132">
        <v>1664</v>
      </c>
      <c r="H1707" s="133">
        <v>525</v>
      </c>
      <c r="I1707" s="133">
        <v>43</v>
      </c>
      <c r="J1707" s="133">
        <f t="shared" si="26"/>
        <v>2232</v>
      </c>
      <c r="K1707" s="134" t="s">
        <v>4040</v>
      </c>
    </row>
    <row r="1708" spans="2:11" ht="25.5" hidden="1" x14ac:dyDescent="0.25">
      <c r="B1708" s="129">
        <v>1698</v>
      </c>
      <c r="C1708" s="129" t="s">
        <v>3455</v>
      </c>
      <c r="D1708" s="130" t="s">
        <v>4041</v>
      </c>
      <c r="E1708" s="130" t="s">
        <v>377</v>
      </c>
      <c r="F1708" s="131" t="s">
        <v>3531</v>
      </c>
      <c r="G1708" s="132">
        <v>1668</v>
      </c>
      <c r="H1708" s="133">
        <v>257</v>
      </c>
      <c r="I1708" s="133">
        <v>134</v>
      </c>
      <c r="J1708" s="133">
        <f t="shared" si="26"/>
        <v>2059</v>
      </c>
      <c r="K1708" s="134" t="s">
        <v>4042</v>
      </c>
    </row>
    <row r="1709" spans="2:11" ht="25.5" hidden="1" x14ac:dyDescent="0.25">
      <c r="B1709" s="129">
        <v>1699</v>
      </c>
      <c r="C1709" s="129" t="s">
        <v>3455</v>
      </c>
      <c r="D1709" s="130" t="s">
        <v>4043</v>
      </c>
      <c r="E1709" s="130" t="s">
        <v>377</v>
      </c>
      <c r="F1709" s="131" t="s">
        <v>4044</v>
      </c>
      <c r="G1709" s="132">
        <v>1677</v>
      </c>
      <c r="H1709" s="133">
        <v>727</v>
      </c>
      <c r="I1709" s="133">
        <v>8</v>
      </c>
      <c r="J1709" s="133">
        <f t="shared" si="26"/>
        <v>2412</v>
      </c>
      <c r="K1709" s="134" t="s">
        <v>3495</v>
      </c>
    </row>
    <row r="1710" spans="2:11" ht="25.5" hidden="1" x14ac:dyDescent="0.25">
      <c r="B1710" s="129">
        <v>1700</v>
      </c>
      <c r="C1710" s="129" t="s">
        <v>3455</v>
      </c>
      <c r="D1710" s="130" t="s">
        <v>4045</v>
      </c>
      <c r="E1710" s="130" t="s">
        <v>377</v>
      </c>
      <c r="F1710" s="131" t="s">
        <v>3470</v>
      </c>
      <c r="G1710" s="132">
        <v>1679</v>
      </c>
      <c r="H1710" s="133">
        <v>221</v>
      </c>
      <c r="I1710" s="133">
        <v>111</v>
      </c>
      <c r="J1710" s="133">
        <f t="shared" si="26"/>
        <v>2011</v>
      </c>
      <c r="K1710" s="134" t="s">
        <v>3637</v>
      </c>
    </row>
    <row r="1711" spans="2:11" ht="25.5" hidden="1" x14ac:dyDescent="0.25">
      <c r="B1711" s="129">
        <v>1701</v>
      </c>
      <c r="C1711" s="129" t="s">
        <v>3455</v>
      </c>
      <c r="D1711" s="130" t="s">
        <v>4046</v>
      </c>
      <c r="E1711" s="130" t="s">
        <v>377</v>
      </c>
      <c r="F1711" s="131" t="s">
        <v>4047</v>
      </c>
      <c r="G1711" s="132">
        <v>1699</v>
      </c>
      <c r="H1711" s="133">
        <v>311</v>
      </c>
      <c r="I1711" s="133">
        <v>26</v>
      </c>
      <c r="J1711" s="133">
        <f t="shared" si="26"/>
        <v>2036</v>
      </c>
      <c r="K1711" s="134" t="s">
        <v>3474</v>
      </c>
    </row>
    <row r="1712" spans="2:11" ht="25.5" hidden="1" x14ac:dyDescent="0.25">
      <c r="B1712" s="129">
        <v>1702</v>
      </c>
      <c r="C1712" s="129" t="s">
        <v>3455</v>
      </c>
      <c r="D1712" s="130" t="s">
        <v>4048</v>
      </c>
      <c r="E1712" s="130" t="s">
        <v>377</v>
      </c>
      <c r="F1712" s="131" t="s">
        <v>4049</v>
      </c>
      <c r="G1712" s="132">
        <v>1709</v>
      </c>
      <c r="H1712" s="133">
        <v>707</v>
      </c>
      <c r="I1712" s="133">
        <v>56</v>
      </c>
      <c r="J1712" s="133">
        <f t="shared" si="26"/>
        <v>2472</v>
      </c>
      <c r="K1712" s="134" t="s">
        <v>4050</v>
      </c>
    </row>
    <row r="1713" spans="2:11" ht="25.5" hidden="1" x14ac:dyDescent="0.25">
      <c r="B1713" s="129">
        <v>1703</v>
      </c>
      <c r="C1713" s="129" t="s">
        <v>3455</v>
      </c>
      <c r="D1713" s="130" t="s">
        <v>4051</v>
      </c>
      <c r="E1713" s="130" t="s">
        <v>377</v>
      </c>
      <c r="F1713" s="131" t="s">
        <v>4052</v>
      </c>
      <c r="G1713" s="132">
        <v>1716</v>
      </c>
      <c r="H1713" s="133">
        <v>578</v>
      </c>
      <c r="I1713" s="133">
        <v>19</v>
      </c>
      <c r="J1713" s="133">
        <f t="shared" si="26"/>
        <v>2313</v>
      </c>
      <c r="K1713" s="134" t="s">
        <v>3567</v>
      </c>
    </row>
    <row r="1714" spans="2:11" ht="25.5" hidden="1" x14ac:dyDescent="0.25">
      <c r="B1714" s="129">
        <v>1704</v>
      </c>
      <c r="C1714" s="129" t="s">
        <v>3455</v>
      </c>
      <c r="D1714" s="130" t="s">
        <v>4053</v>
      </c>
      <c r="E1714" s="130" t="s">
        <v>377</v>
      </c>
      <c r="F1714" s="131" t="s">
        <v>4054</v>
      </c>
      <c r="G1714" s="132">
        <v>1717</v>
      </c>
      <c r="H1714" s="133">
        <v>0</v>
      </c>
      <c r="I1714" s="133">
        <v>0</v>
      </c>
      <c r="J1714" s="133">
        <f t="shared" si="26"/>
        <v>1717</v>
      </c>
      <c r="K1714" s="134" t="s">
        <v>404</v>
      </c>
    </row>
    <row r="1715" spans="2:11" ht="25.5" hidden="1" x14ac:dyDescent="0.25">
      <c r="B1715" s="129">
        <v>1705</v>
      </c>
      <c r="C1715" s="129" t="s">
        <v>3455</v>
      </c>
      <c r="D1715" s="130" t="s">
        <v>4055</v>
      </c>
      <c r="E1715" s="130" t="s">
        <v>377</v>
      </c>
      <c r="F1715" s="131" t="s">
        <v>4056</v>
      </c>
      <c r="G1715" s="132">
        <v>1722</v>
      </c>
      <c r="H1715" s="133">
        <v>424</v>
      </c>
      <c r="I1715" s="133">
        <v>11</v>
      </c>
      <c r="J1715" s="133">
        <f t="shared" si="26"/>
        <v>2157</v>
      </c>
      <c r="K1715" s="134" t="s">
        <v>3495</v>
      </c>
    </row>
    <row r="1716" spans="2:11" ht="25.5" hidden="1" x14ac:dyDescent="0.25">
      <c r="B1716" s="129">
        <v>1706</v>
      </c>
      <c r="C1716" s="129" t="s">
        <v>3455</v>
      </c>
      <c r="D1716" s="130" t="s">
        <v>4057</v>
      </c>
      <c r="E1716" s="130" t="s">
        <v>377</v>
      </c>
      <c r="F1716" s="131" t="s">
        <v>4058</v>
      </c>
      <c r="G1716" s="132">
        <v>1747</v>
      </c>
      <c r="H1716" s="133">
        <v>854</v>
      </c>
      <c r="I1716" s="133">
        <v>52</v>
      </c>
      <c r="J1716" s="133">
        <f t="shared" si="26"/>
        <v>2653</v>
      </c>
      <c r="K1716" s="134" t="s">
        <v>3471</v>
      </c>
    </row>
    <row r="1717" spans="2:11" ht="25.5" hidden="1" x14ac:dyDescent="0.25">
      <c r="B1717" s="129">
        <v>1707</v>
      </c>
      <c r="C1717" s="129" t="s">
        <v>3455</v>
      </c>
      <c r="D1717" s="130" t="s">
        <v>4059</v>
      </c>
      <c r="E1717" s="130" t="s">
        <v>377</v>
      </c>
      <c r="F1717" s="131" t="s">
        <v>4060</v>
      </c>
      <c r="G1717" s="132">
        <v>1756</v>
      </c>
      <c r="H1717" s="133">
        <v>0</v>
      </c>
      <c r="I1717" s="133">
        <v>0</v>
      </c>
      <c r="J1717" s="133">
        <f t="shared" si="26"/>
        <v>1756</v>
      </c>
      <c r="K1717" s="134" t="s">
        <v>404</v>
      </c>
    </row>
    <row r="1718" spans="2:11" ht="25.5" hidden="1" x14ac:dyDescent="0.25">
      <c r="B1718" s="129">
        <v>1708</v>
      </c>
      <c r="C1718" s="129" t="s">
        <v>3455</v>
      </c>
      <c r="D1718" s="130" t="s">
        <v>4061</v>
      </c>
      <c r="E1718" s="130" t="s">
        <v>377</v>
      </c>
      <c r="F1718" s="131" t="s">
        <v>4062</v>
      </c>
      <c r="G1718" s="132">
        <v>1762</v>
      </c>
      <c r="H1718" s="133">
        <v>557</v>
      </c>
      <c r="I1718" s="133">
        <v>57</v>
      </c>
      <c r="J1718" s="133">
        <f t="shared" si="26"/>
        <v>2376</v>
      </c>
      <c r="K1718" s="134" t="s">
        <v>3210</v>
      </c>
    </row>
    <row r="1719" spans="2:11" ht="25.5" hidden="1" x14ac:dyDescent="0.25">
      <c r="B1719" s="129">
        <v>1709</v>
      </c>
      <c r="C1719" s="129" t="s">
        <v>3455</v>
      </c>
      <c r="D1719" s="130" t="s">
        <v>4063</v>
      </c>
      <c r="E1719" s="130" t="s">
        <v>377</v>
      </c>
      <c r="F1719" s="131" t="s">
        <v>4064</v>
      </c>
      <c r="G1719" s="132">
        <v>1767</v>
      </c>
      <c r="H1719" s="133">
        <v>675</v>
      </c>
      <c r="I1719" s="133">
        <v>0</v>
      </c>
      <c r="J1719" s="133">
        <f t="shared" si="26"/>
        <v>2442</v>
      </c>
      <c r="K1719" s="134" t="s">
        <v>3495</v>
      </c>
    </row>
    <row r="1720" spans="2:11" ht="25.5" hidden="1" x14ac:dyDescent="0.25">
      <c r="B1720" s="129">
        <v>1710</v>
      </c>
      <c r="C1720" s="129" t="s">
        <v>3455</v>
      </c>
      <c r="D1720" s="130" t="s">
        <v>4065</v>
      </c>
      <c r="E1720" s="130" t="s">
        <v>377</v>
      </c>
      <c r="F1720" s="131" t="s">
        <v>4066</v>
      </c>
      <c r="G1720" s="132">
        <v>1769</v>
      </c>
      <c r="H1720" s="133">
        <v>809</v>
      </c>
      <c r="I1720" s="133">
        <v>26</v>
      </c>
      <c r="J1720" s="133">
        <f t="shared" si="26"/>
        <v>2604</v>
      </c>
      <c r="K1720" s="134" t="s">
        <v>3495</v>
      </c>
    </row>
    <row r="1721" spans="2:11" ht="25.5" hidden="1" x14ac:dyDescent="0.25">
      <c r="B1721" s="129">
        <v>1711</v>
      </c>
      <c r="C1721" s="129" t="s">
        <v>3455</v>
      </c>
      <c r="D1721" s="130" t="s">
        <v>4067</v>
      </c>
      <c r="E1721" s="130" t="s">
        <v>377</v>
      </c>
      <c r="F1721" s="131" t="s">
        <v>4068</v>
      </c>
      <c r="G1721" s="132">
        <v>1772</v>
      </c>
      <c r="H1721" s="133">
        <v>600</v>
      </c>
      <c r="I1721" s="133">
        <v>19</v>
      </c>
      <c r="J1721" s="133">
        <f t="shared" si="26"/>
        <v>2391</v>
      </c>
      <c r="K1721" s="134" t="s">
        <v>4069</v>
      </c>
    </row>
    <row r="1722" spans="2:11" ht="25.5" hidden="1" x14ac:dyDescent="0.25">
      <c r="B1722" s="129">
        <v>1712</v>
      </c>
      <c r="C1722" s="129" t="s">
        <v>3455</v>
      </c>
      <c r="D1722" s="130" t="s">
        <v>4070</v>
      </c>
      <c r="E1722" s="130" t="s">
        <v>377</v>
      </c>
      <c r="F1722" s="131" t="s">
        <v>4071</v>
      </c>
      <c r="G1722" s="132">
        <v>1777</v>
      </c>
      <c r="H1722" s="133">
        <v>668</v>
      </c>
      <c r="I1722" s="133">
        <v>27</v>
      </c>
      <c r="J1722" s="133">
        <f t="shared" si="26"/>
        <v>2472</v>
      </c>
      <c r="K1722" s="134" t="s">
        <v>4072</v>
      </c>
    </row>
    <row r="1723" spans="2:11" ht="25.5" hidden="1" x14ac:dyDescent="0.25">
      <c r="B1723" s="129">
        <v>1713</v>
      </c>
      <c r="C1723" s="129" t="s">
        <v>3455</v>
      </c>
      <c r="D1723" s="130" t="s">
        <v>4073</v>
      </c>
      <c r="E1723" s="130" t="s">
        <v>377</v>
      </c>
      <c r="F1723" s="131" t="s">
        <v>4074</v>
      </c>
      <c r="G1723" s="132">
        <v>1777</v>
      </c>
      <c r="H1723" s="133">
        <v>557</v>
      </c>
      <c r="I1723" s="133">
        <v>46</v>
      </c>
      <c r="J1723" s="133">
        <f t="shared" si="26"/>
        <v>2380</v>
      </c>
      <c r="K1723" s="134" t="s">
        <v>3698</v>
      </c>
    </row>
    <row r="1724" spans="2:11" ht="25.5" hidden="1" x14ac:dyDescent="0.25">
      <c r="B1724" s="129">
        <v>1714</v>
      </c>
      <c r="C1724" s="129" t="s">
        <v>3455</v>
      </c>
      <c r="D1724" s="130" t="s">
        <v>4075</v>
      </c>
      <c r="E1724" s="130" t="s">
        <v>377</v>
      </c>
      <c r="F1724" s="131" t="s">
        <v>4076</v>
      </c>
      <c r="G1724" s="132">
        <v>1781</v>
      </c>
      <c r="H1724" s="133">
        <v>532</v>
      </c>
      <c r="I1724" s="133">
        <v>25</v>
      </c>
      <c r="J1724" s="133">
        <f t="shared" si="26"/>
        <v>2338</v>
      </c>
      <c r="K1724" s="134" t="s">
        <v>1258</v>
      </c>
    </row>
    <row r="1725" spans="2:11" ht="25.5" hidden="1" x14ac:dyDescent="0.25">
      <c r="B1725" s="129">
        <v>1715</v>
      </c>
      <c r="C1725" s="129" t="s">
        <v>3455</v>
      </c>
      <c r="D1725" s="130" t="s">
        <v>4077</v>
      </c>
      <c r="E1725" s="130" t="s">
        <v>377</v>
      </c>
      <c r="F1725" s="131" t="s">
        <v>4078</v>
      </c>
      <c r="G1725" s="132">
        <v>1789</v>
      </c>
      <c r="H1725" s="133">
        <v>0</v>
      </c>
      <c r="I1725" s="133">
        <v>0</v>
      </c>
      <c r="J1725" s="133">
        <f t="shared" si="26"/>
        <v>1789</v>
      </c>
      <c r="K1725" s="134" t="s">
        <v>404</v>
      </c>
    </row>
    <row r="1726" spans="2:11" ht="25.5" hidden="1" x14ac:dyDescent="0.25">
      <c r="B1726" s="129">
        <v>1716</v>
      </c>
      <c r="C1726" s="129" t="s">
        <v>3455</v>
      </c>
      <c r="D1726" s="130" t="s">
        <v>4079</v>
      </c>
      <c r="E1726" s="130" t="s">
        <v>377</v>
      </c>
      <c r="F1726" s="131" t="s">
        <v>4080</v>
      </c>
      <c r="G1726" s="132">
        <v>1796</v>
      </c>
      <c r="H1726" s="133">
        <v>372</v>
      </c>
      <c r="I1726" s="133">
        <v>6</v>
      </c>
      <c r="J1726" s="133">
        <f t="shared" si="26"/>
        <v>2174</v>
      </c>
      <c r="K1726" s="134" t="s">
        <v>3570</v>
      </c>
    </row>
    <row r="1727" spans="2:11" ht="25.5" hidden="1" x14ac:dyDescent="0.25">
      <c r="B1727" s="129">
        <v>1717</v>
      </c>
      <c r="C1727" s="129" t="s">
        <v>3455</v>
      </c>
      <c r="D1727" s="130" t="s">
        <v>4081</v>
      </c>
      <c r="E1727" s="130" t="s">
        <v>377</v>
      </c>
      <c r="F1727" s="131" t="s">
        <v>4082</v>
      </c>
      <c r="G1727" s="132">
        <v>1797</v>
      </c>
      <c r="H1727" s="133">
        <v>904</v>
      </c>
      <c r="I1727" s="133">
        <v>52</v>
      </c>
      <c r="J1727" s="133">
        <f t="shared" si="26"/>
        <v>2753</v>
      </c>
      <c r="K1727" s="134" t="s">
        <v>3996</v>
      </c>
    </row>
    <row r="1728" spans="2:11" ht="25.5" hidden="1" x14ac:dyDescent="0.25">
      <c r="B1728" s="129">
        <v>1718</v>
      </c>
      <c r="C1728" s="129" t="s">
        <v>3455</v>
      </c>
      <c r="D1728" s="130" t="s">
        <v>4083</v>
      </c>
      <c r="E1728" s="130" t="s">
        <v>377</v>
      </c>
      <c r="F1728" s="131" t="s">
        <v>4084</v>
      </c>
      <c r="G1728" s="132">
        <v>1799</v>
      </c>
      <c r="H1728" s="133">
        <v>0</v>
      </c>
      <c r="I1728" s="133">
        <v>0</v>
      </c>
      <c r="J1728" s="133">
        <f t="shared" si="26"/>
        <v>1799</v>
      </c>
      <c r="K1728" s="134" t="s">
        <v>404</v>
      </c>
    </row>
    <row r="1729" spans="2:11" ht="25.5" hidden="1" x14ac:dyDescent="0.25">
      <c r="B1729" s="129">
        <v>1719</v>
      </c>
      <c r="C1729" s="129" t="s">
        <v>3455</v>
      </c>
      <c r="D1729" s="130" t="s">
        <v>4085</v>
      </c>
      <c r="E1729" s="130" t="s">
        <v>377</v>
      </c>
      <c r="F1729" s="131" t="s">
        <v>4086</v>
      </c>
      <c r="G1729" s="132">
        <v>1800</v>
      </c>
      <c r="H1729" s="133">
        <v>162</v>
      </c>
      <c r="I1729" s="133">
        <v>0</v>
      </c>
      <c r="J1729" s="133">
        <f t="shared" si="26"/>
        <v>1962</v>
      </c>
      <c r="K1729" s="134" t="s">
        <v>3893</v>
      </c>
    </row>
    <row r="1730" spans="2:11" ht="25.5" hidden="1" x14ac:dyDescent="0.25">
      <c r="B1730" s="129">
        <v>1720</v>
      </c>
      <c r="C1730" s="129" t="s">
        <v>3455</v>
      </c>
      <c r="D1730" s="130" t="s">
        <v>4087</v>
      </c>
      <c r="E1730" s="130" t="s">
        <v>377</v>
      </c>
      <c r="F1730" s="131" t="s">
        <v>4088</v>
      </c>
      <c r="G1730" s="132">
        <v>1807</v>
      </c>
      <c r="H1730" s="133">
        <v>356</v>
      </c>
      <c r="I1730" s="133">
        <v>49</v>
      </c>
      <c r="J1730" s="133">
        <f t="shared" si="26"/>
        <v>2212</v>
      </c>
      <c r="K1730" s="134" t="s">
        <v>3698</v>
      </c>
    </row>
    <row r="1731" spans="2:11" ht="25.5" hidden="1" x14ac:dyDescent="0.25">
      <c r="B1731" s="129">
        <v>1721</v>
      </c>
      <c r="C1731" s="129" t="s">
        <v>3455</v>
      </c>
      <c r="D1731" s="130" t="s">
        <v>4089</v>
      </c>
      <c r="E1731" s="130" t="s">
        <v>377</v>
      </c>
      <c r="F1731" s="131" t="s">
        <v>4090</v>
      </c>
      <c r="G1731" s="132">
        <v>1816</v>
      </c>
      <c r="H1731" s="133">
        <v>483</v>
      </c>
      <c r="I1731" s="133">
        <v>2</v>
      </c>
      <c r="J1731" s="133">
        <f t="shared" si="26"/>
        <v>2301</v>
      </c>
      <c r="K1731" s="134" t="s">
        <v>3969</v>
      </c>
    </row>
    <row r="1732" spans="2:11" ht="25.5" hidden="1" x14ac:dyDescent="0.25">
      <c r="B1732" s="129">
        <v>1722</v>
      </c>
      <c r="C1732" s="129" t="s">
        <v>3455</v>
      </c>
      <c r="D1732" s="130" t="s">
        <v>4091</v>
      </c>
      <c r="E1732" s="130" t="s">
        <v>377</v>
      </c>
      <c r="F1732" s="131" t="s">
        <v>4092</v>
      </c>
      <c r="G1732" s="132">
        <v>1853</v>
      </c>
      <c r="H1732" s="133">
        <v>360</v>
      </c>
      <c r="I1732" s="133">
        <v>86</v>
      </c>
      <c r="J1732" s="133">
        <f t="shared" si="26"/>
        <v>2299</v>
      </c>
      <c r="K1732" s="134" t="s">
        <v>3698</v>
      </c>
    </row>
    <row r="1733" spans="2:11" ht="25.5" hidden="1" x14ac:dyDescent="0.25">
      <c r="B1733" s="129">
        <v>1723</v>
      </c>
      <c r="C1733" s="129" t="s">
        <v>3455</v>
      </c>
      <c r="D1733" s="130" t="s">
        <v>4093</v>
      </c>
      <c r="E1733" s="130" t="s">
        <v>377</v>
      </c>
      <c r="F1733" s="131" t="s">
        <v>4094</v>
      </c>
      <c r="G1733" s="132">
        <v>1865</v>
      </c>
      <c r="H1733" s="133">
        <v>562</v>
      </c>
      <c r="I1733" s="133">
        <v>0</v>
      </c>
      <c r="J1733" s="133">
        <f t="shared" si="26"/>
        <v>2427</v>
      </c>
      <c r="K1733" s="134" t="s">
        <v>4095</v>
      </c>
    </row>
    <row r="1734" spans="2:11" ht="25.5" hidden="1" x14ac:dyDescent="0.25">
      <c r="B1734" s="129">
        <v>1724</v>
      </c>
      <c r="C1734" s="129" t="s">
        <v>3455</v>
      </c>
      <c r="D1734" s="130" t="s">
        <v>4096</v>
      </c>
      <c r="E1734" s="130" t="s">
        <v>377</v>
      </c>
      <c r="F1734" s="131" t="s">
        <v>4097</v>
      </c>
      <c r="G1734" s="132">
        <v>1865</v>
      </c>
      <c r="H1734" s="133">
        <v>0</v>
      </c>
      <c r="I1734" s="133">
        <v>0</v>
      </c>
      <c r="J1734" s="133">
        <f t="shared" si="26"/>
        <v>1865</v>
      </c>
      <c r="K1734" s="134" t="s">
        <v>404</v>
      </c>
    </row>
    <row r="1735" spans="2:11" ht="25.5" hidden="1" x14ac:dyDescent="0.25">
      <c r="B1735" s="129">
        <v>1725</v>
      </c>
      <c r="C1735" s="129" t="s">
        <v>3455</v>
      </c>
      <c r="D1735" s="130" t="s">
        <v>4098</v>
      </c>
      <c r="E1735" s="130" t="s">
        <v>377</v>
      </c>
      <c r="F1735" s="131" t="s">
        <v>4099</v>
      </c>
      <c r="G1735" s="132">
        <v>1887</v>
      </c>
      <c r="H1735" s="133">
        <v>665</v>
      </c>
      <c r="I1735" s="133">
        <v>0</v>
      </c>
      <c r="J1735" s="133">
        <f t="shared" si="26"/>
        <v>2552</v>
      </c>
      <c r="K1735" s="134" t="s">
        <v>3730</v>
      </c>
    </row>
    <row r="1736" spans="2:11" ht="25.5" hidden="1" x14ac:dyDescent="0.25">
      <c r="B1736" s="129">
        <v>1726</v>
      </c>
      <c r="C1736" s="129" t="s">
        <v>3455</v>
      </c>
      <c r="D1736" s="130" t="s">
        <v>4100</v>
      </c>
      <c r="E1736" s="130" t="s">
        <v>377</v>
      </c>
      <c r="F1736" s="131" t="s">
        <v>4101</v>
      </c>
      <c r="G1736" s="132">
        <v>1892</v>
      </c>
      <c r="H1736" s="133">
        <v>567</v>
      </c>
      <c r="I1736" s="133">
        <v>76</v>
      </c>
      <c r="J1736" s="133">
        <f t="shared" si="26"/>
        <v>2535</v>
      </c>
      <c r="K1736" s="134" t="s">
        <v>4102</v>
      </c>
    </row>
    <row r="1737" spans="2:11" ht="25.5" hidden="1" x14ac:dyDescent="0.25">
      <c r="B1737" s="129">
        <v>1727</v>
      </c>
      <c r="C1737" s="129" t="s">
        <v>3455</v>
      </c>
      <c r="D1737" s="130" t="s">
        <v>4103</v>
      </c>
      <c r="E1737" s="130" t="s">
        <v>377</v>
      </c>
      <c r="F1737" s="131" t="s">
        <v>4104</v>
      </c>
      <c r="G1737" s="132">
        <v>1894</v>
      </c>
      <c r="H1737" s="133">
        <v>699</v>
      </c>
      <c r="I1737" s="133">
        <v>17</v>
      </c>
      <c r="J1737" s="133">
        <f t="shared" si="26"/>
        <v>2610</v>
      </c>
      <c r="K1737" s="134" t="s">
        <v>1222</v>
      </c>
    </row>
    <row r="1738" spans="2:11" ht="25.5" hidden="1" x14ac:dyDescent="0.25">
      <c r="B1738" s="129">
        <v>1728</v>
      </c>
      <c r="C1738" s="129" t="s">
        <v>3455</v>
      </c>
      <c r="D1738" s="130" t="s">
        <v>4105</v>
      </c>
      <c r="E1738" s="130" t="s">
        <v>377</v>
      </c>
      <c r="F1738" s="131" t="s">
        <v>4106</v>
      </c>
      <c r="G1738" s="132">
        <v>1902</v>
      </c>
      <c r="H1738" s="133">
        <v>541</v>
      </c>
      <c r="I1738" s="133">
        <v>13</v>
      </c>
      <c r="J1738" s="133">
        <f t="shared" si="26"/>
        <v>2456</v>
      </c>
      <c r="K1738" s="134" t="s">
        <v>3581</v>
      </c>
    </row>
    <row r="1739" spans="2:11" ht="25.5" hidden="1" x14ac:dyDescent="0.25">
      <c r="B1739" s="129">
        <v>1729</v>
      </c>
      <c r="C1739" s="129" t="s">
        <v>3455</v>
      </c>
      <c r="D1739" s="130" t="s">
        <v>4107</v>
      </c>
      <c r="E1739" s="130" t="s">
        <v>377</v>
      </c>
      <c r="F1739" s="131" t="s">
        <v>4108</v>
      </c>
      <c r="G1739" s="132">
        <v>1944</v>
      </c>
      <c r="H1739" s="133">
        <v>510</v>
      </c>
      <c r="I1739" s="133">
        <v>15</v>
      </c>
      <c r="J1739" s="133">
        <f t="shared" si="26"/>
        <v>2469</v>
      </c>
      <c r="K1739" s="134" t="s">
        <v>3128</v>
      </c>
    </row>
    <row r="1740" spans="2:11" ht="25.5" hidden="1" x14ac:dyDescent="0.25">
      <c r="B1740" s="129">
        <v>1730</v>
      </c>
      <c r="C1740" s="129" t="s">
        <v>3455</v>
      </c>
      <c r="D1740" s="130" t="s">
        <v>4109</v>
      </c>
      <c r="E1740" s="130" t="s">
        <v>377</v>
      </c>
      <c r="F1740" s="131" t="s">
        <v>3718</v>
      </c>
      <c r="G1740" s="132">
        <v>2015</v>
      </c>
      <c r="H1740" s="133">
        <v>620</v>
      </c>
      <c r="I1740" s="133">
        <v>73</v>
      </c>
      <c r="J1740" s="133">
        <f t="shared" ref="J1740:J1803" si="27">G1740+H1740+I1740</f>
        <v>2708</v>
      </c>
      <c r="K1740" s="134" t="s">
        <v>3730</v>
      </c>
    </row>
    <row r="1741" spans="2:11" ht="25.5" hidden="1" x14ac:dyDescent="0.25">
      <c r="B1741" s="129">
        <v>1731</v>
      </c>
      <c r="C1741" s="129" t="s">
        <v>3455</v>
      </c>
      <c r="D1741" s="130" t="s">
        <v>4110</v>
      </c>
      <c r="E1741" s="130" t="s">
        <v>377</v>
      </c>
      <c r="F1741" s="131" t="s">
        <v>4111</v>
      </c>
      <c r="G1741" s="132">
        <v>2038</v>
      </c>
      <c r="H1741" s="133">
        <v>286</v>
      </c>
      <c r="I1741" s="133">
        <v>98</v>
      </c>
      <c r="J1741" s="133">
        <f t="shared" si="27"/>
        <v>2422</v>
      </c>
      <c r="K1741" s="134" t="s">
        <v>4112</v>
      </c>
    </row>
    <row r="1742" spans="2:11" ht="25.5" hidden="1" x14ac:dyDescent="0.25">
      <c r="B1742" s="129">
        <v>1732</v>
      </c>
      <c r="C1742" s="129" t="s">
        <v>3455</v>
      </c>
      <c r="D1742" s="130" t="s">
        <v>4113</v>
      </c>
      <c r="E1742" s="130" t="s">
        <v>377</v>
      </c>
      <c r="F1742" s="131" t="s">
        <v>4114</v>
      </c>
      <c r="G1742" s="132">
        <v>2176</v>
      </c>
      <c r="H1742" s="133">
        <v>439</v>
      </c>
      <c r="I1742" s="133">
        <v>70</v>
      </c>
      <c r="J1742" s="133">
        <f t="shared" si="27"/>
        <v>2685</v>
      </c>
      <c r="K1742" s="134" t="s">
        <v>4115</v>
      </c>
    </row>
    <row r="1743" spans="2:11" ht="25.5" hidden="1" x14ac:dyDescent="0.25">
      <c r="B1743" s="129">
        <v>1733</v>
      </c>
      <c r="C1743" s="129" t="s">
        <v>3455</v>
      </c>
      <c r="D1743" s="130" t="s">
        <v>4116</v>
      </c>
      <c r="E1743" s="130" t="s">
        <v>377</v>
      </c>
      <c r="F1743" s="131" t="s">
        <v>4117</v>
      </c>
      <c r="G1743" s="132">
        <v>2574</v>
      </c>
      <c r="H1743" s="133">
        <v>0</v>
      </c>
      <c r="I1743" s="133">
        <v>0</v>
      </c>
      <c r="J1743" s="133">
        <f t="shared" si="27"/>
        <v>2574</v>
      </c>
      <c r="K1743" s="134" t="s">
        <v>404</v>
      </c>
    </row>
    <row r="1744" spans="2:11" ht="25.5" hidden="1" x14ac:dyDescent="0.25">
      <c r="B1744" s="129">
        <v>1734</v>
      </c>
      <c r="C1744" s="129" t="s">
        <v>3455</v>
      </c>
      <c r="D1744" s="130" t="s">
        <v>4118</v>
      </c>
      <c r="E1744" s="130" t="s">
        <v>377</v>
      </c>
      <c r="F1744" s="131" t="s">
        <v>4119</v>
      </c>
      <c r="G1744" s="132">
        <v>2578</v>
      </c>
      <c r="H1744" s="133">
        <v>0</v>
      </c>
      <c r="I1744" s="133">
        <v>0</v>
      </c>
      <c r="J1744" s="133">
        <f t="shared" si="27"/>
        <v>2578</v>
      </c>
      <c r="K1744" s="134" t="s">
        <v>3521</v>
      </c>
    </row>
    <row r="1745" spans="2:11" ht="25.5" hidden="1" x14ac:dyDescent="0.25">
      <c r="B1745" s="129">
        <v>1735</v>
      </c>
      <c r="C1745" s="129" t="s">
        <v>3455</v>
      </c>
      <c r="D1745" s="130" t="s">
        <v>4120</v>
      </c>
      <c r="E1745" s="130" t="s">
        <v>377</v>
      </c>
      <c r="F1745" s="131" t="s">
        <v>4121</v>
      </c>
      <c r="G1745" s="132">
        <v>2584</v>
      </c>
      <c r="H1745" s="133">
        <v>0</v>
      </c>
      <c r="I1745" s="133">
        <v>0</v>
      </c>
      <c r="J1745" s="133">
        <f t="shared" si="27"/>
        <v>2584</v>
      </c>
      <c r="K1745" s="134" t="s">
        <v>404</v>
      </c>
    </row>
    <row r="1746" spans="2:11" ht="25.5" hidden="1" x14ac:dyDescent="0.25">
      <c r="B1746" s="129">
        <v>1736</v>
      </c>
      <c r="C1746" s="129" t="s">
        <v>3455</v>
      </c>
      <c r="D1746" s="130" t="s">
        <v>4122</v>
      </c>
      <c r="E1746" s="130" t="s">
        <v>377</v>
      </c>
      <c r="F1746" s="131" t="s">
        <v>4123</v>
      </c>
      <c r="G1746" s="132">
        <v>2701</v>
      </c>
      <c r="H1746" s="133">
        <v>0</v>
      </c>
      <c r="I1746" s="133">
        <v>0</v>
      </c>
      <c r="J1746" s="133">
        <f t="shared" si="27"/>
        <v>2701</v>
      </c>
      <c r="K1746" s="134" t="s">
        <v>404</v>
      </c>
    </row>
    <row r="1747" spans="2:11" ht="25.5" hidden="1" x14ac:dyDescent="0.25">
      <c r="B1747" s="129">
        <v>1737</v>
      </c>
      <c r="C1747" s="129" t="s">
        <v>3455</v>
      </c>
      <c r="D1747" s="130" t="s">
        <v>4124</v>
      </c>
      <c r="E1747" s="130" t="s">
        <v>377</v>
      </c>
      <c r="F1747" s="131" t="s">
        <v>4125</v>
      </c>
      <c r="G1747" s="132">
        <v>2703</v>
      </c>
      <c r="H1747" s="133">
        <v>0</v>
      </c>
      <c r="I1747" s="133">
        <v>0</v>
      </c>
      <c r="J1747" s="133">
        <f t="shared" si="27"/>
        <v>2703</v>
      </c>
      <c r="K1747" s="134" t="s">
        <v>404</v>
      </c>
    </row>
    <row r="1748" spans="2:11" ht="25.5" hidden="1" x14ac:dyDescent="0.25">
      <c r="B1748" s="129">
        <v>1738</v>
      </c>
      <c r="C1748" s="129" t="s">
        <v>3455</v>
      </c>
      <c r="D1748" s="130" t="s">
        <v>4126</v>
      </c>
      <c r="E1748" s="130" t="s">
        <v>377</v>
      </c>
      <c r="F1748" s="131" t="s">
        <v>4127</v>
      </c>
      <c r="G1748" s="132">
        <v>2719</v>
      </c>
      <c r="H1748" s="133">
        <v>1839</v>
      </c>
      <c r="I1748" s="133">
        <v>85</v>
      </c>
      <c r="J1748" s="133">
        <f t="shared" si="27"/>
        <v>4643</v>
      </c>
      <c r="K1748" s="134" t="s">
        <v>3893</v>
      </c>
    </row>
    <row r="1749" spans="2:11" ht="25.5" hidden="1" x14ac:dyDescent="0.25">
      <c r="B1749" s="129">
        <v>1739</v>
      </c>
      <c r="C1749" s="129" t="s">
        <v>3455</v>
      </c>
      <c r="D1749" s="130" t="s">
        <v>4128</v>
      </c>
      <c r="E1749" s="130" t="s">
        <v>377</v>
      </c>
      <c r="F1749" s="131" t="s">
        <v>4129</v>
      </c>
      <c r="G1749" s="132">
        <v>2726</v>
      </c>
      <c r="H1749" s="133">
        <v>0</v>
      </c>
      <c r="I1749" s="133">
        <v>0</v>
      </c>
      <c r="J1749" s="133">
        <f t="shared" si="27"/>
        <v>2726</v>
      </c>
      <c r="K1749" s="134" t="s">
        <v>404</v>
      </c>
    </row>
    <row r="1750" spans="2:11" ht="25.5" hidden="1" x14ac:dyDescent="0.25">
      <c r="B1750" s="129">
        <v>1740</v>
      </c>
      <c r="C1750" s="129" t="s">
        <v>3455</v>
      </c>
      <c r="D1750" s="130" t="s">
        <v>4130</v>
      </c>
      <c r="E1750" s="130" t="s">
        <v>377</v>
      </c>
      <c r="F1750" s="131" t="s">
        <v>4131</v>
      </c>
      <c r="G1750" s="132">
        <v>2800</v>
      </c>
      <c r="H1750" s="133">
        <v>0</v>
      </c>
      <c r="I1750" s="133">
        <v>0</v>
      </c>
      <c r="J1750" s="133">
        <f t="shared" si="27"/>
        <v>2800</v>
      </c>
      <c r="K1750" s="134" t="s">
        <v>404</v>
      </c>
    </row>
    <row r="1751" spans="2:11" ht="25.5" hidden="1" x14ac:dyDescent="0.25">
      <c r="B1751" s="129">
        <v>1741</v>
      </c>
      <c r="C1751" s="129" t="s">
        <v>3455</v>
      </c>
      <c r="D1751" s="130" t="s">
        <v>4132</v>
      </c>
      <c r="E1751" s="130" t="s">
        <v>377</v>
      </c>
      <c r="F1751" s="131" t="s">
        <v>4133</v>
      </c>
      <c r="G1751" s="132">
        <v>3507</v>
      </c>
      <c r="H1751" s="133">
        <v>1104</v>
      </c>
      <c r="I1751" s="133">
        <v>160</v>
      </c>
      <c r="J1751" s="133">
        <f t="shared" si="27"/>
        <v>4771</v>
      </c>
      <c r="K1751" s="134" t="s">
        <v>3464</v>
      </c>
    </row>
    <row r="1752" spans="2:11" ht="25.5" hidden="1" x14ac:dyDescent="0.25">
      <c r="B1752" s="129">
        <v>1742</v>
      </c>
      <c r="C1752" s="129" t="s">
        <v>3455</v>
      </c>
      <c r="D1752" s="130" t="s">
        <v>4134</v>
      </c>
      <c r="E1752" s="130" t="s">
        <v>377</v>
      </c>
      <c r="F1752" s="131" t="s">
        <v>3755</v>
      </c>
      <c r="G1752" s="132">
        <v>3538</v>
      </c>
      <c r="H1752" s="133">
        <v>1093</v>
      </c>
      <c r="I1752" s="133">
        <v>6</v>
      </c>
      <c r="J1752" s="133">
        <f t="shared" si="27"/>
        <v>4637</v>
      </c>
      <c r="K1752" s="134" t="s">
        <v>383</v>
      </c>
    </row>
    <row r="1753" spans="2:11" ht="25.5" hidden="1" x14ac:dyDescent="0.25">
      <c r="B1753" s="129">
        <v>1743</v>
      </c>
      <c r="C1753" s="129" t="s">
        <v>3455</v>
      </c>
      <c r="D1753" s="130" t="s">
        <v>4135</v>
      </c>
      <c r="E1753" s="130" t="s">
        <v>377</v>
      </c>
      <c r="F1753" s="131" t="s">
        <v>4136</v>
      </c>
      <c r="G1753" s="132">
        <v>3584</v>
      </c>
      <c r="H1753" s="133">
        <v>1221</v>
      </c>
      <c r="I1753" s="133">
        <v>191</v>
      </c>
      <c r="J1753" s="133">
        <f t="shared" si="27"/>
        <v>4996</v>
      </c>
      <c r="K1753" s="134" t="s">
        <v>3746</v>
      </c>
    </row>
    <row r="1754" spans="2:11" ht="25.5" hidden="1" x14ac:dyDescent="0.25">
      <c r="B1754" s="129">
        <v>1744</v>
      </c>
      <c r="C1754" s="129" t="s">
        <v>3455</v>
      </c>
      <c r="D1754" s="130" t="s">
        <v>4137</v>
      </c>
      <c r="E1754" s="130" t="s">
        <v>377</v>
      </c>
      <c r="F1754" s="131" t="s">
        <v>4138</v>
      </c>
      <c r="G1754" s="132">
        <v>3912</v>
      </c>
      <c r="H1754" s="133">
        <v>440</v>
      </c>
      <c r="I1754" s="133">
        <v>236</v>
      </c>
      <c r="J1754" s="133">
        <f t="shared" si="27"/>
        <v>4588</v>
      </c>
      <c r="K1754" s="134" t="s">
        <v>4139</v>
      </c>
    </row>
    <row r="1755" spans="2:11" ht="25.5" hidden="1" x14ac:dyDescent="0.25">
      <c r="B1755" s="129">
        <v>1745</v>
      </c>
      <c r="C1755" s="129" t="s">
        <v>3455</v>
      </c>
      <c r="D1755" s="130" t="s">
        <v>4140</v>
      </c>
      <c r="E1755" s="130" t="s">
        <v>377</v>
      </c>
      <c r="F1755" s="131" t="s">
        <v>4141</v>
      </c>
      <c r="G1755" s="132">
        <v>4321</v>
      </c>
      <c r="H1755" s="133">
        <v>529</v>
      </c>
      <c r="I1755" s="133">
        <v>246</v>
      </c>
      <c r="J1755" s="133">
        <f t="shared" si="27"/>
        <v>5096</v>
      </c>
      <c r="K1755" s="134" t="s">
        <v>4142</v>
      </c>
    </row>
    <row r="1756" spans="2:11" ht="25.5" hidden="1" x14ac:dyDescent="0.25">
      <c r="B1756" s="129">
        <v>1746</v>
      </c>
      <c r="C1756" s="129" t="s">
        <v>3455</v>
      </c>
      <c r="D1756" s="130" t="s">
        <v>4143</v>
      </c>
      <c r="E1756" s="130" t="s">
        <v>377</v>
      </c>
      <c r="F1756" s="131" t="s">
        <v>4144</v>
      </c>
      <c r="G1756" s="132">
        <v>4511</v>
      </c>
      <c r="H1756" s="133">
        <v>221</v>
      </c>
      <c r="I1756" s="133">
        <v>350</v>
      </c>
      <c r="J1756" s="133">
        <f t="shared" si="27"/>
        <v>5082</v>
      </c>
      <c r="K1756" s="134" t="s">
        <v>3210</v>
      </c>
    </row>
    <row r="1757" spans="2:11" ht="25.5" hidden="1" x14ac:dyDescent="0.25">
      <c r="B1757" s="129">
        <v>1747</v>
      </c>
      <c r="C1757" s="129" t="s">
        <v>3455</v>
      </c>
      <c r="D1757" s="130" t="s">
        <v>4145</v>
      </c>
      <c r="E1757" s="130" t="s">
        <v>377</v>
      </c>
      <c r="F1757" s="131" t="s">
        <v>4146</v>
      </c>
      <c r="G1757" s="132">
        <v>8176</v>
      </c>
      <c r="H1757" s="133">
        <v>819</v>
      </c>
      <c r="I1757" s="133">
        <v>64</v>
      </c>
      <c r="J1757" s="133">
        <f t="shared" si="27"/>
        <v>9059</v>
      </c>
      <c r="K1757" s="134" t="s">
        <v>3540</v>
      </c>
    </row>
    <row r="1758" spans="2:11" ht="25.5" hidden="1" x14ac:dyDescent="0.25">
      <c r="B1758" s="129">
        <v>1748</v>
      </c>
      <c r="C1758" s="129" t="s">
        <v>3455</v>
      </c>
      <c r="D1758" s="130" t="s">
        <v>4147</v>
      </c>
      <c r="E1758" s="130" t="s">
        <v>377</v>
      </c>
      <c r="F1758" s="131" t="s">
        <v>4148</v>
      </c>
      <c r="G1758" s="132">
        <v>9732</v>
      </c>
      <c r="H1758" s="133">
        <v>1210</v>
      </c>
      <c r="I1758" s="133">
        <v>490</v>
      </c>
      <c r="J1758" s="133">
        <f t="shared" si="27"/>
        <v>11432</v>
      </c>
      <c r="K1758" s="134" t="s">
        <v>4149</v>
      </c>
    </row>
    <row r="1759" spans="2:11" ht="25.5" hidden="1" x14ac:dyDescent="0.25">
      <c r="B1759" s="129">
        <v>1749</v>
      </c>
      <c r="C1759" s="129" t="s">
        <v>4150</v>
      </c>
      <c r="D1759" s="130" t="s">
        <v>4151</v>
      </c>
      <c r="E1759" s="130" t="s">
        <v>377</v>
      </c>
      <c r="F1759" s="131" t="s">
        <v>4152</v>
      </c>
      <c r="G1759" s="132">
        <v>0.24</v>
      </c>
      <c r="H1759" s="133">
        <v>1</v>
      </c>
      <c r="I1759" s="133">
        <v>0</v>
      </c>
      <c r="J1759" s="133">
        <f t="shared" si="27"/>
        <v>1.24</v>
      </c>
      <c r="K1759" s="134"/>
    </row>
    <row r="1760" spans="2:11" ht="25.5" hidden="1" x14ac:dyDescent="0.25">
      <c r="B1760" s="129">
        <v>1750</v>
      </c>
      <c r="C1760" s="129" t="s">
        <v>4150</v>
      </c>
      <c r="D1760" s="130" t="s">
        <v>4153</v>
      </c>
      <c r="E1760" s="130" t="s">
        <v>377</v>
      </c>
      <c r="F1760" s="131" t="s">
        <v>4154</v>
      </c>
      <c r="G1760" s="132">
        <v>1.65</v>
      </c>
      <c r="H1760" s="133">
        <v>0</v>
      </c>
      <c r="I1760" s="133">
        <v>0</v>
      </c>
      <c r="J1760" s="133">
        <f t="shared" si="27"/>
        <v>1.65</v>
      </c>
      <c r="K1760" s="134"/>
    </row>
    <row r="1761" spans="2:11" ht="25.5" hidden="1" x14ac:dyDescent="0.25">
      <c r="B1761" s="129">
        <v>1751</v>
      </c>
      <c r="C1761" s="129" t="s">
        <v>4150</v>
      </c>
      <c r="D1761" s="130" t="s">
        <v>4155</v>
      </c>
      <c r="E1761" s="130" t="s">
        <v>377</v>
      </c>
      <c r="F1761" s="131" t="s">
        <v>4156</v>
      </c>
      <c r="G1761" s="132">
        <v>3.52</v>
      </c>
      <c r="H1761" s="133">
        <v>1</v>
      </c>
      <c r="I1761" s="133">
        <v>0</v>
      </c>
      <c r="J1761" s="133">
        <f t="shared" si="27"/>
        <v>4.5199999999999996</v>
      </c>
      <c r="K1761" s="134"/>
    </row>
    <row r="1762" spans="2:11" ht="25.5" hidden="1" x14ac:dyDescent="0.25">
      <c r="B1762" s="129">
        <v>1752</v>
      </c>
      <c r="C1762" s="129" t="s">
        <v>4150</v>
      </c>
      <c r="D1762" s="130" t="s">
        <v>4157</v>
      </c>
      <c r="E1762" s="130" t="s">
        <v>377</v>
      </c>
      <c r="F1762" s="131" t="s">
        <v>4158</v>
      </c>
      <c r="G1762" s="132">
        <v>0.28999999999999998</v>
      </c>
      <c r="H1762" s="133">
        <v>5.79</v>
      </c>
      <c r="I1762" s="133">
        <v>0</v>
      </c>
      <c r="J1762" s="133">
        <f t="shared" si="27"/>
        <v>6.08</v>
      </c>
      <c r="K1762" s="134"/>
    </row>
    <row r="1763" spans="2:11" ht="25.5" hidden="1" x14ac:dyDescent="0.25">
      <c r="B1763" s="129">
        <v>1753</v>
      </c>
      <c r="C1763" s="129" t="s">
        <v>4150</v>
      </c>
      <c r="D1763" s="130" t="s">
        <v>4159</v>
      </c>
      <c r="E1763" s="130" t="s">
        <v>377</v>
      </c>
      <c r="F1763" s="131" t="s">
        <v>4160</v>
      </c>
      <c r="G1763" s="132">
        <v>7.02</v>
      </c>
      <c r="H1763" s="133">
        <v>0</v>
      </c>
      <c r="I1763" s="133">
        <v>0</v>
      </c>
      <c r="J1763" s="133">
        <f t="shared" si="27"/>
        <v>7.02</v>
      </c>
      <c r="K1763" s="134"/>
    </row>
    <row r="1764" spans="2:11" ht="25.5" hidden="1" x14ac:dyDescent="0.25">
      <c r="B1764" s="129">
        <v>1754</v>
      </c>
      <c r="C1764" s="129" t="s">
        <v>4150</v>
      </c>
      <c r="D1764" s="130" t="s">
        <v>4161</v>
      </c>
      <c r="E1764" s="130" t="s">
        <v>377</v>
      </c>
      <c r="F1764" s="131" t="s">
        <v>4162</v>
      </c>
      <c r="G1764" s="132">
        <v>8</v>
      </c>
      <c r="H1764" s="133">
        <v>0</v>
      </c>
      <c r="I1764" s="133">
        <v>0</v>
      </c>
      <c r="J1764" s="133">
        <f t="shared" si="27"/>
        <v>8</v>
      </c>
      <c r="K1764" s="134"/>
    </row>
    <row r="1765" spans="2:11" ht="25.5" hidden="1" x14ac:dyDescent="0.25">
      <c r="B1765" s="129">
        <v>1755</v>
      </c>
      <c r="C1765" s="129" t="s">
        <v>4150</v>
      </c>
      <c r="D1765" s="130" t="s">
        <v>4163</v>
      </c>
      <c r="E1765" s="130" t="s">
        <v>377</v>
      </c>
      <c r="F1765" s="131" t="s">
        <v>4164</v>
      </c>
      <c r="G1765" s="132">
        <v>9.08</v>
      </c>
      <c r="H1765" s="133">
        <v>1</v>
      </c>
      <c r="I1765" s="133">
        <v>0.18</v>
      </c>
      <c r="J1765" s="133">
        <f t="shared" si="27"/>
        <v>10.26</v>
      </c>
      <c r="K1765" s="134"/>
    </row>
    <row r="1766" spans="2:11" ht="25.5" hidden="1" x14ac:dyDescent="0.25">
      <c r="B1766" s="129">
        <v>1756</v>
      </c>
      <c r="C1766" s="129" t="s">
        <v>4150</v>
      </c>
      <c r="D1766" s="130" t="s">
        <v>4165</v>
      </c>
      <c r="E1766" s="130" t="s">
        <v>377</v>
      </c>
      <c r="F1766" s="131" t="s">
        <v>4166</v>
      </c>
      <c r="G1766" s="132">
        <v>13.66</v>
      </c>
      <c r="H1766" s="133">
        <v>0</v>
      </c>
      <c r="I1766" s="133">
        <v>0</v>
      </c>
      <c r="J1766" s="133">
        <f t="shared" si="27"/>
        <v>13.66</v>
      </c>
      <c r="K1766" s="134"/>
    </row>
    <row r="1767" spans="2:11" ht="25.5" hidden="1" x14ac:dyDescent="0.25">
      <c r="B1767" s="129">
        <v>1757</v>
      </c>
      <c r="C1767" s="129" t="s">
        <v>4150</v>
      </c>
      <c r="D1767" s="130" t="s">
        <v>4167</v>
      </c>
      <c r="E1767" s="130" t="s">
        <v>377</v>
      </c>
      <c r="F1767" s="131" t="s">
        <v>4168</v>
      </c>
      <c r="G1767" s="132">
        <v>3.52</v>
      </c>
      <c r="H1767" s="133">
        <v>14.02</v>
      </c>
      <c r="I1767" s="133">
        <v>0</v>
      </c>
      <c r="J1767" s="133">
        <f t="shared" si="27"/>
        <v>17.54</v>
      </c>
      <c r="K1767" s="134"/>
    </row>
    <row r="1768" spans="2:11" ht="25.5" hidden="1" x14ac:dyDescent="0.25">
      <c r="B1768" s="129">
        <v>1758</v>
      </c>
      <c r="C1768" s="129" t="s">
        <v>4150</v>
      </c>
      <c r="D1768" s="130" t="s">
        <v>4169</v>
      </c>
      <c r="E1768" s="130" t="s">
        <v>377</v>
      </c>
      <c r="F1768" s="131" t="s">
        <v>4170</v>
      </c>
      <c r="G1768" s="132">
        <v>19.989999999999998</v>
      </c>
      <c r="H1768" s="133">
        <v>0</v>
      </c>
      <c r="I1768" s="133">
        <v>0</v>
      </c>
      <c r="J1768" s="133">
        <f t="shared" si="27"/>
        <v>19.989999999999998</v>
      </c>
      <c r="K1768" s="134"/>
    </row>
    <row r="1769" spans="2:11" ht="25.5" hidden="1" x14ac:dyDescent="0.25">
      <c r="B1769" s="129">
        <v>1759</v>
      </c>
      <c r="C1769" s="129" t="s">
        <v>4150</v>
      </c>
      <c r="D1769" s="130" t="s">
        <v>4171</v>
      </c>
      <c r="E1769" s="130" t="s">
        <v>377</v>
      </c>
      <c r="F1769" s="131" t="s">
        <v>4172</v>
      </c>
      <c r="G1769" s="132">
        <v>20.11</v>
      </c>
      <c r="H1769" s="133">
        <v>0</v>
      </c>
      <c r="I1769" s="133">
        <v>0</v>
      </c>
      <c r="J1769" s="133">
        <f t="shared" si="27"/>
        <v>20.11</v>
      </c>
      <c r="K1769" s="134"/>
    </row>
    <row r="1770" spans="2:11" ht="25.5" hidden="1" x14ac:dyDescent="0.25">
      <c r="B1770" s="129">
        <v>1760</v>
      </c>
      <c r="C1770" s="129" t="s">
        <v>4150</v>
      </c>
      <c r="D1770" s="130" t="s">
        <v>4173</v>
      </c>
      <c r="E1770" s="130" t="s">
        <v>377</v>
      </c>
      <c r="F1770" s="131" t="s">
        <v>4174</v>
      </c>
      <c r="G1770" s="132">
        <v>20.239999999999998</v>
      </c>
      <c r="H1770" s="133">
        <v>0</v>
      </c>
      <c r="I1770" s="133">
        <v>0</v>
      </c>
      <c r="J1770" s="133">
        <f t="shared" si="27"/>
        <v>20.239999999999998</v>
      </c>
      <c r="K1770" s="134"/>
    </row>
    <row r="1771" spans="2:11" ht="25.5" hidden="1" x14ac:dyDescent="0.25">
      <c r="B1771" s="129">
        <v>1761</v>
      </c>
      <c r="C1771" s="129" t="s">
        <v>4150</v>
      </c>
      <c r="D1771" s="130" t="s">
        <v>4175</v>
      </c>
      <c r="E1771" s="130" t="s">
        <v>377</v>
      </c>
      <c r="F1771" s="131" t="s">
        <v>4176</v>
      </c>
      <c r="G1771" s="132">
        <v>20.6</v>
      </c>
      <c r="H1771" s="133">
        <v>0</v>
      </c>
      <c r="I1771" s="133">
        <v>0</v>
      </c>
      <c r="J1771" s="133">
        <f t="shared" si="27"/>
        <v>20.6</v>
      </c>
      <c r="K1771" s="134"/>
    </row>
    <row r="1772" spans="2:11" ht="25.5" hidden="1" x14ac:dyDescent="0.25">
      <c r="B1772" s="129">
        <v>1762</v>
      </c>
      <c r="C1772" s="129" t="s">
        <v>4150</v>
      </c>
      <c r="D1772" s="130" t="s">
        <v>4177</v>
      </c>
      <c r="E1772" s="130" t="s">
        <v>377</v>
      </c>
      <c r="F1772" s="131" t="s">
        <v>4178</v>
      </c>
      <c r="G1772" s="132">
        <v>20</v>
      </c>
      <c r="H1772" s="133">
        <v>1.3</v>
      </c>
      <c r="I1772" s="133">
        <v>0</v>
      </c>
      <c r="J1772" s="133">
        <f t="shared" si="27"/>
        <v>21.3</v>
      </c>
      <c r="K1772" s="134"/>
    </row>
    <row r="1773" spans="2:11" ht="25.5" hidden="1" x14ac:dyDescent="0.25">
      <c r="B1773" s="129">
        <v>1763</v>
      </c>
      <c r="C1773" s="129" t="s">
        <v>4150</v>
      </c>
      <c r="D1773" s="130" t="s">
        <v>4179</v>
      </c>
      <c r="E1773" s="130" t="s">
        <v>377</v>
      </c>
      <c r="F1773" s="131" t="s">
        <v>4180</v>
      </c>
      <c r="G1773" s="132">
        <v>23.29</v>
      </c>
      <c r="H1773" s="133">
        <v>0</v>
      </c>
      <c r="I1773" s="133">
        <v>0</v>
      </c>
      <c r="J1773" s="133">
        <f t="shared" si="27"/>
        <v>23.29</v>
      </c>
      <c r="K1773" s="134"/>
    </row>
    <row r="1774" spans="2:11" ht="25.5" hidden="1" x14ac:dyDescent="0.25">
      <c r="B1774" s="129">
        <v>1764</v>
      </c>
      <c r="C1774" s="129" t="s">
        <v>4150</v>
      </c>
      <c r="D1774" s="130" t="s">
        <v>4181</v>
      </c>
      <c r="E1774" s="130" t="s">
        <v>377</v>
      </c>
      <c r="F1774" s="131" t="s">
        <v>4182</v>
      </c>
      <c r="G1774" s="132">
        <v>24.42</v>
      </c>
      <c r="H1774" s="133">
        <v>1</v>
      </c>
      <c r="I1774" s="133">
        <v>0</v>
      </c>
      <c r="J1774" s="133">
        <f t="shared" si="27"/>
        <v>25.42</v>
      </c>
      <c r="K1774" s="134"/>
    </row>
    <row r="1775" spans="2:11" ht="25.5" hidden="1" x14ac:dyDescent="0.25">
      <c r="B1775" s="129">
        <v>1765</v>
      </c>
      <c r="C1775" s="129" t="s">
        <v>4150</v>
      </c>
      <c r="D1775" s="130" t="s">
        <v>4183</v>
      </c>
      <c r="E1775" s="130" t="s">
        <v>377</v>
      </c>
      <c r="F1775" s="131" t="s">
        <v>4184</v>
      </c>
      <c r="G1775" s="132">
        <v>22.52</v>
      </c>
      <c r="H1775" s="133">
        <v>2</v>
      </c>
      <c r="I1775" s="133">
        <v>1.19</v>
      </c>
      <c r="J1775" s="133">
        <f t="shared" si="27"/>
        <v>25.71</v>
      </c>
      <c r="K1775" s="134"/>
    </row>
    <row r="1776" spans="2:11" ht="25.5" hidden="1" x14ac:dyDescent="0.25">
      <c r="B1776" s="129">
        <v>1766</v>
      </c>
      <c r="C1776" s="129" t="s">
        <v>4150</v>
      </c>
      <c r="D1776" s="130" t="s">
        <v>4185</v>
      </c>
      <c r="E1776" s="130" t="s">
        <v>377</v>
      </c>
      <c r="F1776" s="131" t="s">
        <v>4186</v>
      </c>
      <c r="G1776" s="132">
        <v>27.08</v>
      </c>
      <c r="H1776" s="133">
        <v>0</v>
      </c>
      <c r="I1776" s="133">
        <v>0</v>
      </c>
      <c r="J1776" s="133">
        <f t="shared" si="27"/>
        <v>27.08</v>
      </c>
      <c r="K1776" s="134"/>
    </row>
    <row r="1777" spans="2:11" ht="25.5" hidden="1" x14ac:dyDescent="0.25">
      <c r="B1777" s="129">
        <v>1767</v>
      </c>
      <c r="C1777" s="129" t="s">
        <v>4150</v>
      </c>
      <c r="D1777" s="130" t="s">
        <v>4187</v>
      </c>
      <c r="E1777" s="130" t="s">
        <v>377</v>
      </c>
      <c r="F1777" s="131" t="s">
        <v>4188</v>
      </c>
      <c r="G1777" s="132">
        <v>27.14</v>
      </c>
      <c r="H1777" s="133">
        <v>0</v>
      </c>
      <c r="I1777" s="133">
        <v>0</v>
      </c>
      <c r="J1777" s="133">
        <f t="shared" si="27"/>
        <v>27.14</v>
      </c>
      <c r="K1777" s="134"/>
    </row>
    <row r="1778" spans="2:11" ht="25.5" hidden="1" x14ac:dyDescent="0.25">
      <c r="B1778" s="129">
        <v>1768</v>
      </c>
      <c r="C1778" s="129" t="s">
        <v>4150</v>
      </c>
      <c r="D1778" s="130" t="s">
        <v>4189</v>
      </c>
      <c r="E1778" s="130" t="s">
        <v>377</v>
      </c>
      <c r="F1778" s="131" t="s">
        <v>4190</v>
      </c>
      <c r="G1778" s="132">
        <v>20.84</v>
      </c>
      <c r="H1778" s="133">
        <v>9.5500000000000007</v>
      </c>
      <c r="I1778" s="133">
        <v>0</v>
      </c>
      <c r="J1778" s="133">
        <f t="shared" si="27"/>
        <v>30.39</v>
      </c>
      <c r="K1778" s="134"/>
    </row>
    <row r="1779" spans="2:11" ht="25.5" hidden="1" x14ac:dyDescent="0.25">
      <c r="B1779" s="129">
        <v>1769</v>
      </c>
      <c r="C1779" s="129" t="s">
        <v>4150</v>
      </c>
      <c r="D1779" s="130" t="s">
        <v>4191</v>
      </c>
      <c r="E1779" s="130" t="s">
        <v>377</v>
      </c>
      <c r="F1779" s="131" t="s">
        <v>4192</v>
      </c>
      <c r="G1779" s="132">
        <v>33.590000000000003</v>
      </c>
      <c r="H1779" s="133">
        <v>1</v>
      </c>
      <c r="I1779" s="133">
        <v>0</v>
      </c>
      <c r="J1779" s="133">
        <f t="shared" si="27"/>
        <v>34.590000000000003</v>
      </c>
      <c r="K1779" s="134"/>
    </row>
    <row r="1780" spans="2:11" ht="25.5" hidden="1" x14ac:dyDescent="0.25">
      <c r="B1780" s="129">
        <v>1770</v>
      </c>
      <c r="C1780" s="129" t="s">
        <v>4150</v>
      </c>
      <c r="D1780" s="130" t="s">
        <v>4193</v>
      </c>
      <c r="E1780" s="130" t="s">
        <v>377</v>
      </c>
      <c r="F1780" s="131" t="s">
        <v>4194</v>
      </c>
      <c r="G1780" s="132">
        <v>36.89</v>
      </c>
      <c r="H1780" s="133">
        <v>0</v>
      </c>
      <c r="I1780" s="133">
        <v>0</v>
      </c>
      <c r="J1780" s="133">
        <f t="shared" si="27"/>
        <v>36.89</v>
      </c>
      <c r="K1780" s="134"/>
    </row>
    <row r="1781" spans="2:11" ht="25.5" hidden="1" x14ac:dyDescent="0.25">
      <c r="B1781" s="129">
        <v>1771</v>
      </c>
      <c r="C1781" s="129" t="s">
        <v>4150</v>
      </c>
      <c r="D1781" s="130" t="s">
        <v>4195</v>
      </c>
      <c r="E1781" s="130" t="s">
        <v>377</v>
      </c>
      <c r="F1781" s="131" t="s">
        <v>4196</v>
      </c>
      <c r="G1781" s="132">
        <v>36.96</v>
      </c>
      <c r="H1781" s="133">
        <v>1.18</v>
      </c>
      <c r="I1781" s="133">
        <v>0</v>
      </c>
      <c r="J1781" s="133">
        <f t="shared" si="27"/>
        <v>38.14</v>
      </c>
      <c r="K1781" s="134"/>
    </row>
    <row r="1782" spans="2:11" ht="25.5" hidden="1" x14ac:dyDescent="0.25">
      <c r="B1782" s="129">
        <v>1772</v>
      </c>
      <c r="C1782" s="129" t="s">
        <v>4150</v>
      </c>
      <c r="D1782" s="130" t="s">
        <v>4197</v>
      </c>
      <c r="E1782" s="130" t="s">
        <v>377</v>
      </c>
      <c r="F1782" s="131" t="s">
        <v>4198</v>
      </c>
      <c r="G1782" s="132">
        <v>38.51</v>
      </c>
      <c r="H1782" s="133">
        <v>0</v>
      </c>
      <c r="I1782" s="133">
        <v>0</v>
      </c>
      <c r="J1782" s="133">
        <f t="shared" si="27"/>
        <v>38.51</v>
      </c>
      <c r="K1782" s="134"/>
    </row>
    <row r="1783" spans="2:11" ht="25.5" hidden="1" x14ac:dyDescent="0.25">
      <c r="B1783" s="129">
        <v>1773</v>
      </c>
      <c r="C1783" s="129" t="s">
        <v>4150</v>
      </c>
      <c r="D1783" s="139" t="s">
        <v>4199</v>
      </c>
      <c r="E1783" s="139" t="s">
        <v>377</v>
      </c>
      <c r="F1783" s="138" t="s">
        <v>4200</v>
      </c>
      <c r="G1783" s="140">
        <v>37.979999999999997</v>
      </c>
      <c r="H1783" s="140">
        <v>3</v>
      </c>
      <c r="I1783" s="140">
        <v>2.15</v>
      </c>
      <c r="J1783" s="133">
        <f t="shared" si="27"/>
        <v>43.129999999999995</v>
      </c>
      <c r="K1783" s="141"/>
    </row>
    <row r="1784" spans="2:11" ht="25.5" hidden="1" x14ac:dyDescent="0.25">
      <c r="B1784" s="129">
        <v>1774</v>
      </c>
      <c r="C1784" s="129" t="s">
        <v>4150</v>
      </c>
      <c r="D1784" s="139" t="s">
        <v>4201</v>
      </c>
      <c r="E1784" s="139" t="s">
        <v>377</v>
      </c>
      <c r="F1784" s="138" t="s">
        <v>4202</v>
      </c>
      <c r="G1784" s="140">
        <v>46.37</v>
      </c>
      <c r="H1784" s="140">
        <v>4</v>
      </c>
      <c r="I1784" s="140">
        <v>2.2000000000000002</v>
      </c>
      <c r="J1784" s="133">
        <f t="shared" si="27"/>
        <v>52.57</v>
      </c>
      <c r="K1784" s="141"/>
    </row>
    <row r="1785" spans="2:11" ht="25.5" hidden="1" x14ac:dyDescent="0.25">
      <c r="B1785" s="129">
        <v>1775</v>
      </c>
      <c r="C1785" s="129" t="s">
        <v>4150</v>
      </c>
      <c r="D1785" s="139" t="s">
        <v>4203</v>
      </c>
      <c r="E1785" s="139" t="s">
        <v>377</v>
      </c>
      <c r="F1785" s="138" t="s">
        <v>4204</v>
      </c>
      <c r="G1785" s="140">
        <v>56.16</v>
      </c>
      <c r="H1785" s="140">
        <v>1</v>
      </c>
      <c r="I1785" s="140">
        <v>0.97</v>
      </c>
      <c r="J1785" s="133">
        <f t="shared" si="27"/>
        <v>58.129999999999995</v>
      </c>
      <c r="K1785" s="141"/>
    </row>
    <row r="1786" spans="2:11" ht="25.5" hidden="1" x14ac:dyDescent="0.25">
      <c r="B1786" s="129">
        <v>1776</v>
      </c>
      <c r="C1786" s="129" t="s">
        <v>4150</v>
      </c>
      <c r="D1786" s="139" t="s">
        <v>4205</v>
      </c>
      <c r="E1786" s="139" t="s">
        <v>377</v>
      </c>
      <c r="F1786" s="138" t="s">
        <v>4206</v>
      </c>
      <c r="G1786" s="140">
        <v>58.9</v>
      </c>
      <c r="H1786" s="140">
        <v>1</v>
      </c>
      <c r="I1786" s="140">
        <v>0.35</v>
      </c>
      <c r="J1786" s="133">
        <f t="shared" si="27"/>
        <v>60.25</v>
      </c>
      <c r="K1786" s="141"/>
    </row>
    <row r="1787" spans="2:11" ht="25.5" hidden="1" x14ac:dyDescent="0.25">
      <c r="B1787" s="129">
        <v>1777</v>
      </c>
      <c r="C1787" s="129" t="s">
        <v>4150</v>
      </c>
      <c r="D1787" s="139" t="s">
        <v>4207</v>
      </c>
      <c r="E1787" s="139" t="s">
        <v>377</v>
      </c>
      <c r="F1787" s="138" t="s">
        <v>4208</v>
      </c>
      <c r="G1787" s="140">
        <v>59.51</v>
      </c>
      <c r="H1787" s="140">
        <v>1</v>
      </c>
      <c r="I1787" s="140">
        <v>0</v>
      </c>
      <c r="J1787" s="133">
        <f t="shared" si="27"/>
        <v>60.51</v>
      </c>
      <c r="K1787" s="141"/>
    </row>
    <row r="1788" spans="2:11" ht="25.5" hidden="1" x14ac:dyDescent="0.25">
      <c r="B1788" s="129">
        <v>1778</v>
      </c>
      <c r="C1788" s="129" t="s">
        <v>4150</v>
      </c>
      <c r="D1788" s="139" t="s">
        <v>4209</v>
      </c>
      <c r="E1788" s="139" t="s">
        <v>377</v>
      </c>
      <c r="F1788" s="138" t="s">
        <v>4210</v>
      </c>
      <c r="G1788" s="140">
        <v>59.16</v>
      </c>
      <c r="H1788" s="140">
        <v>3</v>
      </c>
      <c r="I1788" s="140">
        <v>3.81</v>
      </c>
      <c r="J1788" s="133">
        <f t="shared" si="27"/>
        <v>65.97</v>
      </c>
      <c r="K1788" s="141"/>
    </row>
    <row r="1789" spans="2:11" ht="25.5" hidden="1" x14ac:dyDescent="0.25">
      <c r="B1789" s="129">
        <v>1779</v>
      </c>
      <c r="C1789" s="129" t="s">
        <v>4150</v>
      </c>
      <c r="D1789" s="139" t="s">
        <v>4211</v>
      </c>
      <c r="E1789" s="139" t="s">
        <v>377</v>
      </c>
      <c r="F1789" s="138" t="s">
        <v>4212</v>
      </c>
      <c r="G1789" s="140">
        <v>68.91</v>
      </c>
      <c r="H1789" s="140">
        <v>8.85</v>
      </c>
      <c r="I1789" s="140">
        <v>0</v>
      </c>
      <c r="J1789" s="133">
        <f t="shared" si="27"/>
        <v>77.759999999999991</v>
      </c>
      <c r="K1789" s="141"/>
    </row>
    <row r="1790" spans="2:11" ht="25.5" hidden="1" x14ac:dyDescent="0.25">
      <c r="B1790" s="129">
        <v>1780</v>
      </c>
      <c r="C1790" s="129" t="s">
        <v>4150</v>
      </c>
      <c r="D1790" s="139" t="s">
        <v>4213</v>
      </c>
      <c r="E1790" s="139" t="s">
        <v>377</v>
      </c>
      <c r="F1790" s="138" t="s">
        <v>4210</v>
      </c>
      <c r="G1790" s="140">
        <v>72.41</v>
      </c>
      <c r="H1790" s="140">
        <v>4</v>
      </c>
      <c r="I1790" s="140">
        <v>2.2000000000000002</v>
      </c>
      <c r="J1790" s="133">
        <f t="shared" si="27"/>
        <v>78.61</v>
      </c>
      <c r="K1790" s="141"/>
    </row>
    <row r="1791" spans="2:11" ht="25.5" hidden="1" x14ac:dyDescent="0.25">
      <c r="B1791" s="129">
        <v>1781</v>
      </c>
      <c r="C1791" s="129" t="s">
        <v>4150</v>
      </c>
      <c r="D1791" s="139" t="s">
        <v>4214</v>
      </c>
      <c r="E1791" s="139" t="s">
        <v>377</v>
      </c>
      <c r="F1791" s="138" t="s">
        <v>4215</v>
      </c>
      <c r="G1791" s="140">
        <v>81.59</v>
      </c>
      <c r="H1791" s="140">
        <v>0</v>
      </c>
      <c r="I1791" s="140">
        <v>0</v>
      </c>
      <c r="J1791" s="133">
        <f t="shared" si="27"/>
        <v>81.59</v>
      </c>
      <c r="K1791" s="141"/>
    </row>
    <row r="1792" spans="2:11" ht="25.5" hidden="1" x14ac:dyDescent="0.25">
      <c r="B1792" s="129">
        <v>1782</v>
      </c>
      <c r="C1792" s="129" t="s">
        <v>4150</v>
      </c>
      <c r="D1792" s="139" t="s">
        <v>4216</v>
      </c>
      <c r="E1792" s="139" t="s">
        <v>377</v>
      </c>
      <c r="F1792" s="138" t="s">
        <v>3906</v>
      </c>
      <c r="G1792" s="140">
        <v>67.959999999999994</v>
      </c>
      <c r="H1792" s="140">
        <v>14.92</v>
      </c>
      <c r="I1792" s="140">
        <v>8.86</v>
      </c>
      <c r="J1792" s="133">
        <f t="shared" si="27"/>
        <v>91.74</v>
      </c>
      <c r="K1792" s="141"/>
    </row>
    <row r="1793" spans="2:11" ht="25.5" hidden="1" x14ac:dyDescent="0.25">
      <c r="B1793" s="129">
        <v>1783</v>
      </c>
      <c r="C1793" s="129" t="s">
        <v>4150</v>
      </c>
      <c r="D1793" s="139" t="s">
        <v>4217</v>
      </c>
      <c r="E1793" s="139" t="s">
        <v>377</v>
      </c>
      <c r="F1793" s="138" t="s">
        <v>4218</v>
      </c>
      <c r="G1793" s="140">
        <v>108</v>
      </c>
      <c r="H1793" s="140">
        <v>0</v>
      </c>
      <c r="I1793" s="140">
        <v>0</v>
      </c>
      <c r="J1793" s="133">
        <f t="shared" si="27"/>
        <v>108</v>
      </c>
      <c r="K1793" s="141"/>
    </row>
    <row r="1794" spans="2:11" ht="25.5" hidden="1" x14ac:dyDescent="0.25">
      <c r="B1794" s="129">
        <v>1784</v>
      </c>
      <c r="C1794" s="129" t="s">
        <v>4150</v>
      </c>
      <c r="D1794" s="139" t="s">
        <v>4219</v>
      </c>
      <c r="E1794" s="139" t="s">
        <v>377</v>
      </c>
      <c r="F1794" s="138" t="s">
        <v>4220</v>
      </c>
      <c r="G1794" s="140">
        <v>109.98</v>
      </c>
      <c r="H1794" s="140">
        <v>0</v>
      </c>
      <c r="I1794" s="140">
        <v>0</v>
      </c>
      <c r="J1794" s="133">
        <f t="shared" si="27"/>
        <v>109.98</v>
      </c>
      <c r="K1794" s="141"/>
    </row>
    <row r="1795" spans="2:11" ht="25.5" hidden="1" x14ac:dyDescent="0.25">
      <c r="B1795" s="129">
        <v>1785</v>
      </c>
      <c r="C1795" s="129" t="s">
        <v>4150</v>
      </c>
      <c r="D1795" s="139" t="s">
        <v>4221</v>
      </c>
      <c r="E1795" s="139" t="s">
        <v>377</v>
      </c>
      <c r="F1795" s="138" t="s">
        <v>4222</v>
      </c>
      <c r="G1795" s="140">
        <v>98.73</v>
      </c>
      <c r="H1795" s="140">
        <v>8</v>
      </c>
      <c r="I1795" s="140">
        <v>5.4</v>
      </c>
      <c r="J1795" s="133">
        <f t="shared" si="27"/>
        <v>112.13000000000001</v>
      </c>
      <c r="K1795" s="141"/>
    </row>
    <row r="1796" spans="2:11" ht="25.5" hidden="1" x14ac:dyDescent="0.25">
      <c r="B1796" s="129">
        <v>1786</v>
      </c>
      <c r="C1796" s="129" t="s">
        <v>4150</v>
      </c>
      <c r="D1796" s="139" t="s">
        <v>4223</v>
      </c>
      <c r="E1796" s="139" t="s">
        <v>377</v>
      </c>
      <c r="F1796" s="138" t="s">
        <v>3352</v>
      </c>
      <c r="G1796" s="140">
        <v>113</v>
      </c>
      <c r="H1796" s="140">
        <v>2.2999999999999998</v>
      </c>
      <c r="I1796" s="140">
        <v>0.12</v>
      </c>
      <c r="J1796" s="133">
        <f t="shared" si="27"/>
        <v>115.42</v>
      </c>
      <c r="K1796" s="141"/>
    </row>
    <row r="1797" spans="2:11" ht="25.5" hidden="1" x14ac:dyDescent="0.25">
      <c r="B1797" s="129">
        <v>1787</v>
      </c>
      <c r="C1797" s="129" t="s">
        <v>4150</v>
      </c>
      <c r="D1797" s="139" t="s">
        <v>4224</v>
      </c>
      <c r="E1797" s="139" t="s">
        <v>377</v>
      </c>
      <c r="F1797" s="138" t="s">
        <v>4225</v>
      </c>
      <c r="G1797" s="140">
        <v>119.92</v>
      </c>
      <c r="H1797" s="140">
        <v>0</v>
      </c>
      <c r="I1797" s="140">
        <v>0</v>
      </c>
      <c r="J1797" s="133">
        <f t="shared" si="27"/>
        <v>119.92</v>
      </c>
      <c r="K1797" s="141"/>
    </row>
    <row r="1798" spans="2:11" ht="25.5" hidden="1" x14ac:dyDescent="0.25">
      <c r="B1798" s="129">
        <v>1788</v>
      </c>
      <c r="C1798" s="129" t="s">
        <v>4150</v>
      </c>
      <c r="D1798" s="139" t="s">
        <v>4226</v>
      </c>
      <c r="E1798" s="139" t="s">
        <v>377</v>
      </c>
      <c r="F1798" s="138" t="s">
        <v>4156</v>
      </c>
      <c r="G1798" s="140">
        <v>117.05</v>
      </c>
      <c r="H1798" s="140">
        <v>1.0900000000000001</v>
      </c>
      <c r="I1798" s="140">
        <v>7.24</v>
      </c>
      <c r="J1798" s="133">
        <f t="shared" si="27"/>
        <v>125.38</v>
      </c>
      <c r="K1798" s="141"/>
    </row>
    <row r="1799" spans="2:11" ht="25.5" hidden="1" x14ac:dyDescent="0.25">
      <c r="B1799" s="129">
        <v>1789</v>
      </c>
      <c r="C1799" s="129" t="s">
        <v>4150</v>
      </c>
      <c r="D1799" s="139" t="s">
        <v>4227</v>
      </c>
      <c r="E1799" s="139" t="s">
        <v>377</v>
      </c>
      <c r="F1799" s="138" t="s">
        <v>4228</v>
      </c>
      <c r="G1799" s="140">
        <v>132</v>
      </c>
      <c r="H1799" s="140">
        <v>0</v>
      </c>
      <c r="I1799" s="140">
        <v>0</v>
      </c>
      <c r="J1799" s="133">
        <f t="shared" si="27"/>
        <v>132</v>
      </c>
      <c r="K1799" s="141"/>
    </row>
    <row r="1800" spans="2:11" ht="25.5" hidden="1" x14ac:dyDescent="0.25">
      <c r="B1800" s="129">
        <v>1790</v>
      </c>
      <c r="C1800" s="129" t="s">
        <v>4150</v>
      </c>
      <c r="D1800" s="139" t="s">
        <v>4229</v>
      </c>
      <c r="E1800" s="139" t="s">
        <v>377</v>
      </c>
      <c r="F1800" s="138" t="s">
        <v>4230</v>
      </c>
      <c r="G1800" s="140">
        <v>138.97</v>
      </c>
      <c r="H1800" s="140">
        <v>0</v>
      </c>
      <c r="I1800" s="140">
        <v>0</v>
      </c>
      <c r="J1800" s="133">
        <f t="shared" si="27"/>
        <v>138.97</v>
      </c>
      <c r="K1800" s="141"/>
    </row>
    <row r="1801" spans="2:11" ht="25.5" hidden="1" x14ac:dyDescent="0.25">
      <c r="B1801" s="129">
        <v>1791</v>
      </c>
      <c r="C1801" s="129" t="s">
        <v>4150</v>
      </c>
      <c r="D1801" s="139" t="s">
        <v>4231</v>
      </c>
      <c r="E1801" s="139" t="s">
        <v>377</v>
      </c>
      <c r="F1801" s="138" t="s">
        <v>4232</v>
      </c>
      <c r="G1801" s="140">
        <v>141.80000000000001</v>
      </c>
      <c r="H1801" s="140">
        <v>2</v>
      </c>
      <c r="I1801" s="140">
        <v>0.19</v>
      </c>
      <c r="J1801" s="133">
        <f t="shared" si="27"/>
        <v>143.99</v>
      </c>
      <c r="K1801" s="141"/>
    </row>
    <row r="1802" spans="2:11" ht="25.5" hidden="1" x14ac:dyDescent="0.25">
      <c r="B1802" s="129">
        <v>1792</v>
      </c>
      <c r="C1802" s="129" t="s">
        <v>4150</v>
      </c>
      <c r="D1802" s="139" t="s">
        <v>4233</v>
      </c>
      <c r="E1802" s="139" t="s">
        <v>377</v>
      </c>
      <c r="F1802" s="138" t="s">
        <v>4234</v>
      </c>
      <c r="G1802" s="140">
        <v>146</v>
      </c>
      <c r="H1802" s="140">
        <v>0</v>
      </c>
      <c r="I1802" s="140">
        <v>0</v>
      </c>
      <c r="J1802" s="133">
        <f t="shared" si="27"/>
        <v>146</v>
      </c>
      <c r="K1802" s="141"/>
    </row>
    <row r="1803" spans="2:11" ht="25.5" hidden="1" x14ac:dyDescent="0.25">
      <c r="B1803" s="129">
        <v>1793</v>
      </c>
      <c r="C1803" s="129" t="s">
        <v>4150</v>
      </c>
      <c r="D1803" s="139" t="s">
        <v>4235</v>
      </c>
      <c r="E1803" s="139" t="s">
        <v>377</v>
      </c>
      <c r="F1803" s="138" t="s">
        <v>4236</v>
      </c>
      <c r="G1803" s="140">
        <v>152.97</v>
      </c>
      <c r="H1803" s="140">
        <v>0</v>
      </c>
      <c r="I1803" s="140">
        <v>0</v>
      </c>
      <c r="J1803" s="133">
        <f t="shared" si="27"/>
        <v>152.97</v>
      </c>
      <c r="K1803" s="141"/>
    </row>
    <row r="1804" spans="2:11" ht="25.5" hidden="1" x14ac:dyDescent="0.25">
      <c r="B1804" s="129">
        <v>1794</v>
      </c>
      <c r="C1804" s="129" t="s">
        <v>4150</v>
      </c>
      <c r="D1804" s="139" t="s">
        <v>4237</v>
      </c>
      <c r="E1804" s="139" t="s">
        <v>377</v>
      </c>
      <c r="F1804" s="138" t="s">
        <v>4156</v>
      </c>
      <c r="G1804" s="140">
        <v>146.41999999999999</v>
      </c>
      <c r="H1804" s="140">
        <v>6.67</v>
      </c>
      <c r="I1804" s="140">
        <v>9.8800000000000008</v>
      </c>
      <c r="J1804" s="133">
        <f t="shared" ref="J1804:J1867" si="28">G1804+H1804+I1804</f>
        <v>162.96999999999997</v>
      </c>
      <c r="K1804" s="141"/>
    </row>
    <row r="1805" spans="2:11" ht="25.5" hidden="1" x14ac:dyDescent="0.25">
      <c r="B1805" s="129">
        <v>1795</v>
      </c>
      <c r="C1805" s="129" t="s">
        <v>4150</v>
      </c>
      <c r="D1805" s="139" t="s">
        <v>4238</v>
      </c>
      <c r="E1805" s="139" t="s">
        <v>377</v>
      </c>
      <c r="F1805" s="138" t="s">
        <v>3445</v>
      </c>
      <c r="G1805" s="140">
        <v>173</v>
      </c>
      <c r="H1805" s="140">
        <v>0</v>
      </c>
      <c r="I1805" s="140">
        <v>0</v>
      </c>
      <c r="J1805" s="133">
        <f t="shared" si="28"/>
        <v>173</v>
      </c>
      <c r="K1805" s="141"/>
    </row>
    <row r="1806" spans="2:11" ht="25.5" hidden="1" x14ac:dyDescent="0.25">
      <c r="B1806" s="129">
        <v>1796</v>
      </c>
      <c r="C1806" s="129" t="s">
        <v>4150</v>
      </c>
      <c r="D1806" s="139" t="s">
        <v>4239</v>
      </c>
      <c r="E1806" s="139" t="s">
        <v>377</v>
      </c>
      <c r="F1806" s="138" t="s">
        <v>4240</v>
      </c>
      <c r="G1806" s="140">
        <v>174.3</v>
      </c>
      <c r="H1806" s="140">
        <v>9.48</v>
      </c>
      <c r="I1806" s="140">
        <v>3.97</v>
      </c>
      <c r="J1806" s="133">
        <f t="shared" si="28"/>
        <v>187.75</v>
      </c>
      <c r="K1806" s="141"/>
    </row>
    <row r="1807" spans="2:11" ht="25.5" hidden="1" x14ac:dyDescent="0.25">
      <c r="B1807" s="129">
        <v>1797</v>
      </c>
      <c r="C1807" s="129" t="s">
        <v>4150</v>
      </c>
      <c r="D1807" s="139" t="s">
        <v>4241</v>
      </c>
      <c r="E1807" s="139" t="s">
        <v>377</v>
      </c>
      <c r="F1807" s="138" t="s">
        <v>4242</v>
      </c>
      <c r="G1807" s="140">
        <v>172.8</v>
      </c>
      <c r="H1807" s="140">
        <v>12.33</v>
      </c>
      <c r="I1807" s="140">
        <v>6.82</v>
      </c>
      <c r="J1807" s="133">
        <f t="shared" si="28"/>
        <v>191.95000000000002</v>
      </c>
      <c r="K1807" s="141"/>
    </row>
    <row r="1808" spans="2:11" ht="25.5" hidden="1" x14ac:dyDescent="0.25">
      <c r="B1808" s="129">
        <v>1798</v>
      </c>
      <c r="C1808" s="129" t="s">
        <v>4150</v>
      </c>
      <c r="D1808" s="139" t="s">
        <v>4243</v>
      </c>
      <c r="E1808" s="139" t="s">
        <v>377</v>
      </c>
      <c r="F1808" s="138" t="s">
        <v>3948</v>
      </c>
      <c r="G1808" s="140">
        <v>193.57</v>
      </c>
      <c r="H1808" s="140">
        <v>0</v>
      </c>
      <c r="I1808" s="140">
        <v>0</v>
      </c>
      <c r="J1808" s="133">
        <f t="shared" si="28"/>
        <v>193.57</v>
      </c>
      <c r="K1808" s="141"/>
    </row>
    <row r="1809" spans="2:11" ht="25.5" hidden="1" x14ac:dyDescent="0.25">
      <c r="B1809" s="129">
        <v>1799</v>
      </c>
      <c r="C1809" s="129" t="s">
        <v>4150</v>
      </c>
      <c r="D1809" s="139" t="s">
        <v>4244</v>
      </c>
      <c r="E1809" s="139" t="s">
        <v>377</v>
      </c>
      <c r="F1809" s="138" t="s">
        <v>4245</v>
      </c>
      <c r="G1809" s="140">
        <v>201.82</v>
      </c>
      <c r="H1809" s="140">
        <v>1.5</v>
      </c>
      <c r="I1809" s="140">
        <v>0</v>
      </c>
      <c r="J1809" s="133">
        <f t="shared" si="28"/>
        <v>203.32</v>
      </c>
      <c r="K1809" s="141"/>
    </row>
    <row r="1810" spans="2:11" ht="25.5" hidden="1" x14ac:dyDescent="0.25">
      <c r="B1810" s="129">
        <v>1800</v>
      </c>
      <c r="C1810" s="129" t="s">
        <v>4150</v>
      </c>
      <c r="D1810" s="139" t="s">
        <v>4246</v>
      </c>
      <c r="E1810" s="139" t="s">
        <v>377</v>
      </c>
      <c r="F1810" s="138" t="s">
        <v>4247</v>
      </c>
      <c r="G1810" s="140">
        <v>206.3</v>
      </c>
      <c r="H1810" s="140">
        <v>0.25</v>
      </c>
      <c r="I1810" s="140">
        <v>0</v>
      </c>
      <c r="J1810" s="133">
        <f t="shared" si="28"/>
        <v>206.55</v>
      </c>
      <c r="K1810" s="141"/>
    </row>
    <row r="1811" spans="2:11" ht="25.5" hidden="1" x14ac:dyDescent="0.25">
      <c r="B1811" s="129">
        <v>1801</v>
      </c>
      <c r="C1811" s="129" t="s">
        <v>4150</v>
      </c>
      <c r="D1811" s="139" t="s">
        <v>4248</v>
      </c>
      <c r="E1811" s="139" t="s">
        <v>377</v>
      </c>
      <c r="F1811" s="138" t="s">
        <v>4249</v>
      </c>
      <c r="G1811" s="140">
        <v>193.81</v>
      </c>
      <c r="H1811" s="140">
        <v>5.84</v>
      </c>
      <c r="I1811" s="140">
        <v>8.25</v>
      </c>
      <c r="J1811" s="133">
        <f t="shared" si="28"/>
        <v>207.9</v>
      </c>
      <c r="K1811" s="141"/>
    </row>
    <row r="1812" spans="2:11" ht="25.5" hidden="1" x14ac:dyDescent="0.25">
      <c r="B1812" s="129">
        <v>1802</v>
      </c>
      <c r="C1812" s="129" t="s">
        <v>4150</v>
      </c>
      <c r="D1812" s="139" t="s">
        <v>4250</v>
      </c>
      <c r="E1812" s="139" t="s">
        <v>377</v>
      </c>
      <c r="F1812" s="138" t="s">
        <v>4251</v>
      </c>
      <c r="G1812" s="140">
        <v>89.88</v>
      </c>
      <c r="H1812" s="140">
        <v>110.92</v>
      </c>
      <c r="I1812" s="140">
        <v>7.16</v>
      </c>
      <c r="J1812" s="133">
        <f t="shared" si="28"/>
        <v>207.96</v>
      </c>
      <c r="K1812" s="141"/>
    </row>
    <row r="1813" spans="2:11" ht="25.5" hidden="1" x14ac:dyDescent="0.25">
      <c r="B1813" s="129">
        <v>1803</v>
      </c>
      <c r="C1813" s="129" t="s">
        <v>4150</v>
      </c>
      <c r="D1813" s="139" t="s">
        <v>4252</v>
      </c>
      <c r="E1813" s="139" t="s">
        <v>377</v>
      </c>
      <c r="F1813" s="138" t="s">
        <v>4253</v>
      </c>
      <c r="G1813" s="140">
        <v>220</v>
      </c>
      <c r="H1813" s="140">
        <v>0</v>
      </c>
      <c r="I1813" s="140">
        <v>0</v>
      </c>
      <c r="J1813" s="133">
        <f t="shared" si="28"/>
        <v>220</v>
      </c>
      <c r="K1813" s="141"/>
    </row>
    <row r="1814" spans="2:11" ht="25.5" hidden="1" x14ac:dyDescent="0.25">
      <c r="B1814" s="129">
        <v>1804</v>
      </c>
      <c r="C1814" s="129" t="s">
        <v>4150</v>
      </c>
      <c r="D1814" s="139" t="s">
        <v>4254</v>
      </c>
      <c r="E1814" s="139" t="s">
        <v>377</v>
      </c>
      <c r="F1814" s="138" t="s">
        <v>4230</v>
      </c>
      <c r="G1814" s="140">
        <v>199.81</v>
      </c>
      <c r="H1814" s="140">
        <v>10.76</v>
      </c>
      <c r="I1814" s="140">
        <v>10.24</v>
      </c>
      <c r="J1814" s="133">
        <f t="shared" si="28"/>
        <v>220.81</v>
      </c>
      <c r="K1814" s="141"/>
    </row>
    <row r="1815" spans="2:11" ht="25.5" hidden="1" x14ac:dyDescent="0.25">
      <c r="B1815" s="129">
        <v>1805</v>
      </c>
      <c r="C1815" s="129" t="s">
        <v>4150</v>
      </c>
      <c r="D1815" s="139" t="s">
        <v>4255</v>
      </c>
      <c r="E1815" s="139" t="s">
        <v>377</v>
      </c>
      <c r="F1815" s="138" t="s">
        <v>4256</v>
      </c>
      <c r="G1815" s="140">
        <v>220.2</v>
      </c>
      <c r="H1815" s="140">
        <v>15.58</v>
      </c>
      <c r="I1815" s="140">
        <v>0</v>
      </c>
      <c r="J1815" s="133">
        <f t="shared" si="28"/>
        <v>235.78</v>
      </c>
      <c r="K1815" s="141"/>
    </row>
    <row r="1816" spans="2:11" ht="25.5" hidden="1" x14ac:dyDescent="0.25">
      <c r="B1816" s="129">
        <v>1806</v>
      </c>
      <c r="C1816" s="129" t="s">
        <v>4150</v>
      </c>
      <c r="D1816" s="139" t="s">
        <v>4257</v>
      </c>
      <c r="E1816" s="139" t="s">
        <v>377</v>
      </c>
      <c r="F1816" s="138" t="s">
        <v>4156</v>
      </c>
      <c r="G1816" s="140">
        <v>217.23</v>
      </c>
      <c r="H1816" s="140">
        <v>25.73</v>
      </c>
      <c r="I1816" s="140">
        <v>16.16</v>
      </c>
      <c r="J1816" s="133">
        <f t="shared" si="28"/>
        <v>259.12</v>
      </c>
      <c r="K1816" s="141"/>
    </row>
    <row r="1817" spans="2:11" ht="25.5" hidden="1" x14ac:dyDescent="0.25">
      <c r="B1817" s="129">
        <v>1807</v>
      </c>
      <c r="C1817" s="129" t="s">
        <v>4150</v>
      </c>
      <c r="D1817" s="139" t="s">
        <v>4258</v>
      </c>
      <c r="E1817" s="139" t="s">
        <v>377</v>
      </c>
      <c r="F1817" s="138" t="s">
        <v>4259</v>
      </c>
      <c r="G1817" s="140">
        <v>266.8</v>
      </c>
      <c r="H1817" s="140">
        <v>15.97</v>
      </c>
      <c r="I1817" s="140">
        <v>6.16</v>
      </c>
      <c r="J1817" s="133">
        <f t="shared" si="28"/>
        <v>288.93000000000006</v>
      </c>
      <c r="K1817" s="141"/>
    </row>
    <row r="1818" spans="2:11" ht="25.5" hidden="1" x14ac:dyDescent="0.25">
      <c r="B1818" s="129">
        <v>1808</v>
      </c>
      <c r="C1818" s="129" t="s">
        <v>4150</v>
      </c>
      <c r="D1818" s="139" t="s">
        <v>4260</v>
      </c>
      <c r="E1818" s="139" t="s">
        <v>377</v>
      </c>
      <c r="F1818" s="138" t="s">
        <v>4261</v>
      </c>
      <c r="G1818" s="140">
        <v>299.88</v>
      </c>
      <c r="H1818" s="140">
        <v>0</v>
      </c>
      <c r="I1818" s="140">
        <v>0</v>
      </c>
      <c r="J1818" s="133">
        <f t="shared" si="28"/>
        <v>299.88</v>
      </c>
      <c r="K1818" s="141"/>
    </row>
    <row r="1819" spans="2:11" ht="25.5" hidden="1" x14ac:dyDescent="0.25">
      <c r="B1819" s="129">
        <v>1809</v>
      </c>
      <c r="C1819" s="129" t="s">
        <v>4150</v>
      </c>
      <c r="D1819" s="139" t="s">
        <v>4262</v>
      </c>
      <c r="E1819" s="139" t="s">
        <v>377</v>
      </c>
      <c r="F1819" s="138" t="s">
        <v>3352</v>
      </c>
      <c r="G1819" s="140">
        <v>302.62</v>
      </c>
      <c r="H1819" s="140">
        <v>0</v>
      </c>
      <c r="I1819" s="140">
        <v>0</v>
      </c>
      <c r="J1819" s="133">
        <f t="shared" si="28"/>
        <v>302.62</v>
      </c>
      <c r="K1819" s="141"/>
    </row>
    <row r="1820" spans="2:11" ht="25.5" hidden="1" x14ac:dyDescent="0.25">
      <c r="B1820" s="129">
        <v>1810</v>
      </c>
      <c r="C1820" s="129" t="s">
        <v>4150</v>
      </c>
      <c r="D1820" s="139" t="s">
        <v>4263</v>
      </c>
      <c r="E1820" s="139" t="s">
        <v>377</v>
      </c>
      <c r="F1820" s="138" t="s">
        <v>4264</v>
      </c>
      <c r="G1820" s="140">
        <v>254.72</v>
      </c>
      <c r="H1820" s="140">
        <v>50.16</v>
      </c>
      <c r="I1820" s="140">
        <v>0.01</v>
      </c>
      <c r="J1820" s="133">
        <f t="shared" si="28"/>
        <v>304.89</v>
      </c>
      <c r="K1820" s="141"/>
    </row>
    <row r="1821" spans="2:11" ht="25.5" hidden="1" x14ac:dyDescent="0.25">
      <c r="B1821" s="129">
        <v>1811</v>
      </c>
      <c r="C1821" s="129" t="s">
        <v>4150</v>
      </c>
      <c r="D1821" s="139" t="s">
        <v>4265</v>
      </c>
      <c r="E1821" s="139" t="s">
        <v>377</v>
      </c>
      <c r="F1821" s="138" t="s">
        <v>4266</v>
      </c>
      <c r="G1821" s="140">
        <v>306.70999999999998</v>
      </c>
      <c r="H1821" s="140">
        <v>0.34</v>
      </c>
      <c r="I1821" s="140">
        <v>0</v>
      </c>
      <c r="J1821" s="133">
        <f t="shared" si="28"/>
        <v>307.04999999999995</v>
      </c>
      <c r="K1821" s="141"/>
    </row>
    <row r="1822" spans="2:11" ht="25.5" hidden="1" x14ac:dyDescent="0.25">
      <c r="B1822" s="129">
        <v>1812</v>
      </c>
      <c r="C1822" s="129" t="s">
        <v>4150</v>
      </c>
      <c r="D1822" s="139" t="s">
        <v>4267</v>
      </c>
      <c r="E1822" s="139" t="s">
        <v>377</v>
      </c>
      <c r="F1822" s="138" t="s">
        <v>4268</v>
      </c>
      <c r="G1822" s="140">
        <v>304</v>
      </c>
      <c r="H1822" s="140">
        <v>3.77</v>
      </c>
      <c r="I1822" s="140">
        <v>0</v>
      </c>
      <c r="J1822" s="133">
        <f t="shared" si="28"/>
        <v>307.77</v>
      </c>
      <c r="K1822" s="141"/>
    </row>
    <row r="1823" spans="2:11" ht="25.5" hidden="1" x14ac:dyDescent="0.25">
      <c r="B1823" s="129">
        <v>1813</v>
      </c>
      <c r="C1823" s="129" t="s">
        <v>4150</v>
      </c>
      <c r="D1823" s="139" t="s">
        <v>4269</v>
      </c>
      <c r="E1823" s="139" t="s">
        <v>377</v>
      </c>
      <c r="F1823" s="138" t="s">
        <v>4270</v>
      </c>
      <c r="G1823" s="140">
        <v>313.36</v>
      </c>
      <c r="H1823" s="140">
        <v>0</v>
      </c>
      <c r="I1823" s="140">
        <v>0</v>
      </c>
      <c r="J1823" s="133">
        <f t="shared" si="28"/>
        <v>313.36</v>
      </c>
      <c r="K1823" s="141"/>
    </row>
    <row r="1824" spans="2:11" ht="25.5" hidden="1" x14ac:dyDescent="0.25">
      <c r="B1824" s="129">
        <v>1814</v>
      </c>
      <c r="C1824" s="129" t="s">
        <v>4150</v>
      </c>
      <c r="D1824" s="139" t="s">
        <v>4271</v>
      </c>
      <c r="E1824" s="139" t="s">
        <v>377</v>
      </c>
      <c r="F1824" s="138" t="s">
        <v>4272</v>
      </c>
      <c r="G1824" s="140">
        <v>277.8</v>
      </c>
      <c r="H1824" s="140">
        <v>37.97</v>
      </c>
      <c r="I1824" s="140">
        <v>0</v>
      </c>
      <c r="J1824" s="133">
        <f t="shared" si="28"/>
        <v>315.77</v>
      </c>
      <c r="K1824" s="141"/>
    </row>
    <row r="1825" spans="2:11" ht="25.5" hidden="1" x14ac:dyDescent="0.25">
      <c r="B1825" s="129">
        <v>1815</v>
      </c>
      <c r="C1825" s="129" t="s">
        <v>4150</v>
      </c>
      <c r="D1825" s="139" t="s">
        <v>4273</v>
      </c>
      <c r="E1825" s="139" t="s">
        <v>377</v>
      </c>
      <c r="F1825" s="138" t="s">
        <v>4272</v>
      </c>
      <c r="G1825" s="140">
        <v>316.47000000000003</v>
      </c>
      <c r="H1825" s="140">
        <v>0</v>
      </c>
      <c r="I1825" s="140">
        <v>0</v>
      </c>
      <c r="J1825" s="133">
        <f t="shared" si="28"/>
        <v>316.47000000000003</v>
      </c>
      <c r="K1825" s="141"/>
    </row>
    <row r="1826" spans="2:11" ht="25.5" hidden="1" x14ac:dyDescent="0.25">
      <c r="B1826" s="129">
        <v>1816</v>
      </c>
      <c r="C1826" s="129" t="s">
        <v>4150</v>
      </c>
      <c r="D1826" s="139" t="s">
        <v>4274</v>
      </c>
      <c r="E1826" s="139" t="s">
        <v>377</v>
      </c>
      <c r="F1826" s="138" t="s">
        <v>4275</v>
      </c>
      <c r="G1826" s="140">
        <v>321.39</v>
      </c>
      <c r="H1826" s="140">
        <v>0</v>
      </c>
      <c r="I1826" s="140">
        <v>0</v>
      </c>
      <c r="J1826" s="133">
        <f t="shared" si="28"/>
        <v>321.39</v>
      </c>
      <c r="K1826" s="141"/>
    </row>
    <row r="1827" spans="2:11" ht="25.5" hidden="1" x14ac:dyDescent="0.25">
      <c r="B1827" s="129">
        <v>1817</v>
      </c>
      <c r="C1827" s="129" t="s">
        <v>4150</v>
      </c>
      <c r="D1827" s="139" t="s">
        <v>4276</v>
      </c>
      <c r="E1827" s="139" t="s">
        <v>377</v>
      </c>
      <c r="F1827" s="138" t="s">
        <v>4277</v>
      </c>
      <c r="G1827" s="140">
        <v>322.02999999999997</v>
      </c>
      <c r="H1827" s="140">
        <v>0.36</v>
      </c>
      <c r="I1827" s="140">
        <v>0</v>
      </c>
      <c r="J1827" s="133">
        <f t="shared" si="28"/>
        <v>322.39</v>
      </c>
      <c r="K1827" s="141"/>
    </row>
    <row r="1828" spans="2:11" ht="25.5" hidden="1" x14ac:dyDescent="0.25">
      <c r="B1828" s="129">
        <v>1818</v>
      </c>
      <c r="C1828" s="129" t="s">
        <v>4150</v>
      </c>
      <c r="D1828" s="139" t="s">
        <v>4278</v>
      </c>
      <c r="E1828" s="139" t="s">
        <v>377</v>
      </c>
      <c r="F1828" s="138" t="s">
        <v>4279</v>
      </c>
      <c r="G1828" s="140">
        <v>276.33</v>
      </c>
      <c r="H1828" s="140">
        <v>43.24</v>
      </c>
      <c r="I1828" s="140">
        <v>16.010000000000002</v>
      </c>
      <c r="J1828" s="133">
        <f t="shared" si="28"/>
        <v>335.58</v>
      </c>
      <c r="K1828" s="141"/>
    </row>
    <row r="1829" spans="2:11" ht="25.5" hidden="1" x14ac:dyDescent="0.25">
      <c r="B1829" s="129">
        <v>1819</v>
      </c>
      <c r="C1829" s="129" t="s">
        <v>4150</v>
      </c>
      <c r="D1829" s="139" t="s">
        <v>4280</v>
      </c>
      <c r="E1829" s="139" t="s">
        <v>377</v>
      </c>
      <c r="F1829" s="138" t="s">
        <v>4281</v>
      </c>
      <c r="G1829" s="140">
        <v>339.59</v>
      </c>
      <c r="H1829" s="140">
        <v>0</v>
      </c>
      <c r="I1829" s="140">
        <v>0.78</v>
      </c>
      <c r="J1829" s="133">
        <f t="shared" si="28"/>
        <v>340.36999999999995</v>
      </c>
      <c r="K1829" s="141"/>
    </row>
    <row r="1830" spans="2:11" ht="25.5" hidden="1" x14ac:dyDescent="0.25">
      <c r="B1830" s="129">
        <v>1820</v>
      </c>
      <c r="C1830" s="129" t="s">
        <v>4150</v>
      </c>
      <c r="D1830" s="139" t="s">
        <v>4282</v>
      </c>
      <c r="E1830" s="139" t="s">
        <v>377</v>
      </c>
      <c r="F1830" s="138" t="s">
        <v>4283</v>
      </c>
      <c r="G1830" s="140">
        <v>323.48</v>
      </c>
      <c r="H1830" s="140">
        <v>18.739999999999998</v>
      </c>
      <c r="I1830" s="140">
        <v>0</v>
      </c>
      <c r="J1830" s="133">
        <f t="shared" si="28"/>
        <v>342.22</v>
      </c>
      <c r="K1830" s="141"/>
    </row>
    <row r="1831" spans="2:11" ht="25.5" hidden="1" x14ac:dyDescent="0.25">
      <c r="B1831" s="129">
        <v>1821</v>
      </c>
      <c r="C1831" s="129" t="s">
        <v>4150</v>
      </c>
      <c r="D1831" s="139" t="s">
        <v>4284</v>
      </c>
      <c r="E1831" s="139" t="s">
        <v>377</v>
      </c>
      <c r="F1831" s="138" t="s">
        <v>4285</v>
      </c>
      <c r="G1831" s="140">
        <v>292.60000000000002</v>
      </c>
      <c r="H1831" s="140">
        <v>46.02</v>
      </c>
      <c r="I1831" s="140">
        <v>6.58</v>
      </c>
      <c r="J1831" s="133">
        <f t="shared" si="28"/>
        <v>345.2</v>
      </c>
      <c r="K1831" s="141"/>
    </row>
    <row r="1832" spans="2:11" ht="25.5" hidden="1" x14ac:dyDescent="0.25">
      <c r="B1832" s="129">
        <v>1822</v>
      </c>
      <c r="C1832" s="129" t="s">
        <v>4150</v>
      </c>
      <c r="D1832" s="139" t="s">
        <v>4286</v>
      </c>
      <c r="E1832" s="139" t="s">
        <v>377</v>
      </c>
      <c r="F1832" s="138" t="s">
        <v>4287</v>
      </c>
      <c r="G1832" s="140">
        <v>101.64</v>
      </c>
      <c r="H1832" s="140">
        <v>234.14</v>
      </c>
      <c r="I1832" s="140">
        <v>10.78</v>
      </c>
      <c r="J1832" s="133">
        <f t="shared" si="28"/>
        <v>346.55999999999995</v>
      </c>
      <c r="K1832" s="141"/>
    </row>
    <row r="1833" spans="2:11" ht="25.5" hidden="1" x14ac:dyDescent="0.25">
      <c r="B1833" s="129">
        <v>1823</v>
      </c>
      <c r="C1833" s="129" t="s">
        <v>4150</v>
      </c>
      <c r="D1833" s="139" t="s">
        <v>4288</v>
      </c>
      <c r="E1833" s="139" t="s">
        <v>377</v>
      </c>
      <c r="F1833" s="138" t="s">
        <v>4289</v>
      </c>
      <c r="G1833" s="140">
        <v>325</v>
      </c>
      <c r="H1833" s="140">
        <v>8.34</v>
      </c>
      <c r="I1833" s="140">
        <v>25.29</v>
      </c>
      <c r="J1833" s="133">
        <f t="shared" si="28"/>
        <v>358.63</v>
      </c>
      <c r="K1833" s="141"/>
    </row>
    <row r="1834" spans="2:11" ht="25.5" hidden="1" x14ac:dyDescent="0.25">
      <c r="B1834" s="129">
        <v>1824</v>
      </c>
      <c r="C1834" s="129" t="s">
        <v>4150</v>
      </c>
      <c r="D1834" s="139" t="s">
        <v>4290</v>
      </c>
      <c r="E1834" s="139" t="s">
        <v>377</v>
      </c>
      <c r="F1834" s="138" t="s">
        <v>4291</v>
      </c>
      <c r="G1834" s="140">
        <v>293.02999999999997</v>
      </c>
      <c r="H1834" s="140">
        <v>68.8</v>
      </c>
      <c r="I1834" s="140">
        <v>0</v>
      </c>
      <c r="J1834" s="133">
        <f t="shared" si="28"/>
        <v>361.83</v>
      </c>
      <c r="K1834" s="141"/>
    </row>
    <row r="1835" spans="2:11" ht="25.5" hidden="1" x14ac:dyDescent="0.25">
      <c r="B1835" s="129">
        <v>1825</v>
      </c>
      <c r="C1835" s="129" t="s">
        <v>4150</v>
      </c>
      <c r="D1835" s="139" t="s">
        <v>4292</v>
      </c>
      <c r="E1835" s="139" t="s">
        <v>377</v>
      </c>
      <c r="F1835" s="138" t="s">
        <v>4293</v>
      </c>
      <c r="G1835" s="140">
        <v>349.17</v>
      </c>
      <c r="H1835" s="140">
        <v>40.33</v>
      </c>
      <c r="I1835" s="140">
        <v>7.14</v>
      </c>
      <c r="J1835" s="133">
        <f t="shared" si="28"/>
        <v>396.64</v>
      </c>
      <c r="K1835" s="141"/>
    </row>
    <row r="1836" spans="2:11" ht="25.5" hidden="1" x14ac:dyDescent="0.25">
      <c r="B1836" s="129">
        <v>1826</v>
      </c>
      <c r="C1836" s="129" t="s">
        <v>4150</v>
      </c>
      <c r="D1836" s="139" t="s">
        <v>4294</v>
      </c>
      <c r="E1836" s="139" t="s">
        <v>377</v>
      </c>
      <c r="F1836" s="138" t="s">
        <v>4295</v>
      </c>
      <c r="G1836" s="140">
        <v>399.93</v>
      </c>
      <c r="H1836" s="140">
        <v>0</v>
      </c>
      <c r="I1836" s="140">
        <v>0</v>
      </c>
      <c r="J1836" s="133">
        <f t="shared" si="28"/>
        <v>399.93</v>
      </c>
      <c r="K1836" s="141"/>
    </row>
    <row r="1837" spans="2:11" ht="25.5" hidden="1" x14ac:dyDescent="0.25">
      <c r="B1837" s="129">
        <v>1827</v>
      </c>
      <c r="C1837" s="129" t="s">
        <v>4150</v>
      </c>
      <c r="D1837" s="139" t="s">
        <v>4296</v>
      </c>
      <c r="E1837" s="139" t="s">
        <v>377</v>
      </c>
      <c r="F1837" s="138" t="s">
        <v>4297</v>
      </c>
      <c r="G1837" s="140">
        <v>409</v>
      </c>
      <c r="H1837" s="140">
        <v>2.73</v>
      </c>
      <c r="I1837" s="140">
        <v>0</v>
      </c>
      <c r="J1837" s="133">
        <f t="shared" si="28"/>
        <v>411.73</v>
      </c>
      <c r="K1837" s="141"/>
    </row>
    <row r="1838" spans="2:11" ht="25.5" hidden="1" x14ac:dyDescent="0.25">
      <c r="B1838" s="129">
        <v>1828</v>
      </c>
      <c r="C1838" s="129" t="s">
        <v>4150</v>
      </c>
      <c r="D1838" s="139" t="s">
        <v>4298</v>
      </c>
      <c r="E1838" s="139" t="s">
        <v>377</v>
      </c>
      <c r="F1838" s="138" t="s">
        <v>4299</v>
      </c>
      <c r="G1838" s="140">
        <v>418.43</v>
      </c>
      <c r="H1838" s="140">
        <v>0</v>
      </c>
      <c r="I1838" s="140">
        <v>0</v>
      </c>
      <c r="J1838" s="133">
        <f t="shared" si="28"/>
        <v>418.43</v>
      </c>
      <c r="K1838" s="141"/>
    </row>
    <row r="1839" spans="2:11" ht="25.5" hidden="1" x14ac:dyDescent="0.25">
      <c r="B1839" s="129">
        <v>1829</v>
      </c>
      <c r="C1839" s="129" t="s">
        <v>4150</v>
      </c>
      <c r="D1839" s="139" t="s">
        <v>4300</v>
      </c>
      <c r="E1839" s="139" t="s">
        <v>377</v>
      </c>
      <c r="F1839" s="138" t="s">
        <v>4272</v>
      </c>
      <c r="G1839" s="140">
        <v>428.82</v>
      </c>
      <c r="H1839" s="140">
        <v>0</v>
      </c>
      <c r="I1839" s="140">
        <v>0</v>
      </c>
      <c r="J1839" s="133">
        <f t="shared" si="28"/>
        <v>428.82</v>
      </c>
      <c r="K1839" s="141"/>
    </row>
    <row r="1840" spans="2:11" ht="25.5" hidden="1" x14ac:dyDescent="0.25">
      <c r="B1840" s="129">
        <v>1830</v>
      </c>
      <c r="C1840" s="129" t="s">
        <v>4150</v>
      </c>
      <c r="D1840" s="139" t="s">
        <v>4301</v>
      </c>
      <c r="E1840" s="139" t="s">
        <v>377</v>
      </c>
      <c r="F1840" s="138" t="s">
        <v>4302</v>
      </c>
      <c r="G1840" s="140">
        <v>389.96</v>
      </c>
      <c r="H1840" s="140">
        <v>44.61</v>
      </c>
      <c r="I1840" s="140">
        <v>9.23</v>
      </c>
      <c r="J1840" s="133">
        <f t="shared" si="28"/>
        <v>443.8</v>
      </c>
      <c r="K1840" s="141"/>
    </row>
    <row r="1841" spans="2:11" ht="25.5" hidden="1" x14ac:dyDescent="0.25">
      <c r="B1841" s="129">
        <v>1831</v>
      </c>
      <c r="C1841" s="129" t="s">
        <v>4150</v>
      </c>
      <c r="D1841" s="139" t="s">
        <v>4303</v>
      </c>
      <c r="E1841" s="139" t="s">
        <v>377</v>
      </c>
      <c r="F1841" s="138" t="s">
        <v>3352</v>
      </c>
      <c r="G1841" s="140">
        <v>417</v>
      </c>
      <c r="H1841" s="140">
        <v>0</v>
      </c>
      <c r="I1841" s="140">
        <v>29</v>
      </c>
      <c r="J1841" s="133">
        <f t="shared" si="28"/>
        <v>446</v>
      </c>
      <c r="K1841" s="141"/>
    </row>
    <row r="1842" spans="2:11" ht="25.5" hidden="1" x14ac:dyDescent="0.25">
      <c r="B1842" s="129">
        <v>1832</v>
      </c>
      <c r="C1842" s="129" t="s">
        <v>4150</v>
      </c>
      <c r="D1842" s="139" t="s">
        <v>4304</v>
      </c>
      <c r="E1842" s="139" t="s">
        <v>377</v>
      </c>
      <c r="F1842" s="138" t="s">
        <v>4305</v>
      </c>
      <c r="G1842" s="140">
        <v>374.77</v>
      </c>
      <c r="H1842" s="140">
        <v>55.68</v>
      </c>
      <c r="I1842" s="140">
        <v>15.71</v>
      </c>
      <c r="J1842" s="133">
        <f t="shared" si="28"/>
        <v>446.15999999999997</v>
      </c>
      <c r="K1842" s="141"/>
    </row>
    <row r="1843" spans="2:11" ht="25.5" hidden="1" x14ac:dyDescent="0.25">
      <c r="B1843" s="129">
        <v>1833</v>
      </c>
      <c r="C1843" s="129" t="s">
        <v>4150</v>
      </c>
      <c r="D1843" s="139" t="s">
        <v>4306</v>
      </c>
      <c r="E1843" s="139" t="s">
        <v>377</v>
      </c>
      <c r="F1843" s="138" t="s">
        <v>4307</v>
      </c>
      <c r="G1843" s="140">
        <v>449.65</v>
      </c>
      <c r="H1843" s="140">
        <v>0</v>
      </c>
      <c r="I1843" s="140">
        <v>0</v>
      </c>
      <c r="J1843" s="133">
        <f t="shared" si="28"/>
        <v>449.65</v>
      </c>
      <c r="K1843" s="141"/>
    </row>
    <row r="1844" spans="2:11" ht="25.5" hidden="1" x14ac:dyDescent="0.25">
      <c r="B1844" s="129">
        <v>1834</v>
      </c>
      <c r="C1844" s="129" t="s">
        <v>4150</v>
      </c>
      <c r="D1844" s="139" t="s">
        <v>4308</v>
      </c>
      <c r="E1844" s="139" t="s">
        <v>377</v>
      </c>
      <c r="F1844" s="138" t="s">
        <v>4309</v>
      </c>
      <c r="G1844" s="140">
        <v>450</v>
      </c>
      <c r="H1844" s="140">
        <v>0</v>
      </c>
      <c r="I1844" s="140">
        <v>0</v>
      </c>
      <c r="J1844" s="133">
        <f t="shared" si="28"/>
        <v>450</v>
      </c>
      <c r="K1844" s="141"/>
    </row>
    <row r="1845" spans="2:11" ht="25.5" hidden="1" x14ac:dyDescent="0.25">
      <c r="B1845" s="129">
        <v>1835</v>
      </c>
      <c r="C1845" s="129" t="s">
        <v>4150</v>
      </c>
      <c r="D1845" s="139" t="s">
        <v>4310</v>
      </c>
      <c r="E1845" s="139" t="s">
        <v>377</v>
      </c>
      <c r="F1845" s="138" t="s">
        <v>4311</v>
      </c>
      <c r="G1845" s="140">
        <v>441</v>
      </c>
      <c r="H1845" s="140">
        <v>3</v>
      </c>
      <c r="I1845" s="140">
        <v>7.61</v>
      </c>
      <c r="J1845" s="133">
        <f t="shared" si="28"/>
        <v>451.61</v>
      </c>
      <c r="K1845" s="141"/>
    </row>
    <row r="1846" spans="2:11" ht="25.5" hidden="1" x14ac:dyDescent="0.25">
      <c r="B1846" s="129">
        <v>1836</v>
      </c>
      <c r="C1846" s="129" t="s">
        <v>4150</v>
      </c>
      <c r="D1846" s="139" t="s">
        <v>4312</v>
      </c>
      <c r="E1846" s="139" t="s">
        <v>377</v>
      </c>
      <c r="F1846" s="138" t="s">
        <v>4313</v>
      </c>
      <c r="G1846" s="140">
        <v>430</v>
      </c>
      <c r="H1846" s="140">
        <v>20.89</v>
      </c>
      <c r="I1846" s="140">
        <v>6.82</v>
      </c>
      <c r="J1846" s="133">
        <f t="shared" si="28"/>
        <v>457.71</v>
      </c>
      <c r="K1846" s="141"/>
    </row>
    <row r="1847" spans="2:11" ht="25.5" hidden="1" x14ac:dyDescent="0.25">
      <c r="B1847" s="129">
        <v>1837</v>
      </c>
      <c r="C1847" s="129" t="s">
        <v>4150</v>
      </c>
      <c r="D1847" s="139" t="s">
        <v>4314</v>
      </c>
      <c r="E1847" s="139" t="s">
        <v>377</v>
      </c>
      <c r="F1847" s="138" t="s">
        <v>4315</v>
      </c>
      <c r="G1847" s="140">
        <v>457.88</v>
      </c>
      <c r="H1847" s="140">
        <v>5</v>
      </c>
      <c r="I1847" s="140">
        <v>0</v>
      </c>
      <c r="J1847" s="133">
        <f t="shared" si="28"/>
        <v>462.88</v>
      </c>
      <c r="K1847" s="141"/>
    </row>
    <row r="1848" spans="2:11" ht="25.5" hidden="1" x14ac:dyDescent="0.25">
      <c r="B1848" s="129">
        <v>1838</v>
      </c>
      <c r="C1848" s="129" t="s">
        <v>4150</v>
      </c>
      <c r="D1848" s="139" t="s">
        <v>4316</v>
      </c>
      <c r="E1848" s="139" t="s">
        <v>377</v>
      </c>
      <c r="F1848" s="138" t="s">
        <v>4317</v>
      </c>
      <c r="G1848" s="140">
        <v>447</v>
      </c>
      <c r="H1848" s="140">
        <v>16</v>
      </c>
      <c r="I1848" s="140">
        <v>0</v>
      </c>
      <c r="J1848" s="133">
        <f t="shared" si="28"/>
        <v>463</v>
      </c>
      <c r="K1848" s="141"/>
    </row>
    <row r="1849" spans="2:11" ht="25.5" hidden="1" x14ac:dyDescent="0.25">
      <c r="B1849" s="129">
        <v>1839</v>
      </c>
      <c r="C1849" s="129" t="s">
        <v>4150</v>
      </c>
      <c r="D1849" s="139" t="s">
        <v>4318</v>
      </c>
      <c r="E1849" s="139" t="s">
        <v>377</v>
      </c>
      <c r="F1849" s="138" t="s">
        <v>3593</v>
      </c>
      <c r="G1849" s="140">
        <v>473.11</v>
      </c>
      <c r="H1849" s="140">
        <v>0</v>
      </c>
      <c r="I1849" s="140">
        <v>0</v>
      </c>
      <c r="J1849" s="133">
        <f t="shared" si="28"/>
        <v>473.11</v>
      </c>
      <c r="K1849" s="141"/>
    </row>
    <row r="1850" spans="2:11" ht="25.5" hidden="1" x14ac:dyDescent="0.25">
      <c r="B1850" s="129">
        <v>1840</v>
      </c>
      <c r="C1850" s="129" t="s">
        <v>4150</v>
      </c>
      <c r="D1850" s="139" t="s">
        <v>4319</v>
      </c>
      <c r="E1850" s="139" t="s">
        <v>377</v>
      </c>
      <c r="F1850" s="138" t="s">
        <v>4320</v>
      </c>
      <c r="G1850" s="140">
        <v>449.21</v>
      </c>
      <c r="H1850" s="140">
        <v>42.07</v>
      </c>
      <c r="I1850" s="140">
        <v>0</v>
      </c>
      <c r="J1850" s="133">
        <f t="shared" si="28"/>
        <v>491.28</v>
      </c>
      <c r="K1850" s="141"/>
    </row>
    <row r="1851" spans="2:11" ht="25.5" hidden="1" x14ac:dyDescent="0.25">
      <c r="B1851" s="129">
        <v>1841</v>
      </c>
      <c r="C1851" s="129" t="s">
        <v>4150</v>
      </c>
      <c r="D1851" s="139" t="s">
        <v>4321</v>
      </c>
      <c r="E1851" s="139" t="s">
        <v>377</v>
      </c>
      <c r="F1851" s="138" t="s">
        <v>4322</v>
      </c>
      <c r="G1851" s="140">
        <v>416</v>
      </c>
      <c r="H1851" s="140">
        <v>76.36</v>
      </c>
      <c r="I1851" s="140">
        <v>24.59</v>
      </c>
      <c r="J1851" s="133">
        <f t="shared" si="28"/>
        <v>516.95000000000005</v>
      </c>
      <c r="K1851" s="141"/>
    </row>
    <row r="1852" spans="2:11" ht="25.5" hidden="1" x14ac:dyDescent="0.25">
      <c r="B1852" s="129">
        <v>1842</v>
      </c>
      <c r="C1852" s="129" t="s">
        <v>4150</v>
      </c>
      <c r="D1852" s="139" t="s">
        <v>4323</v>
      </c>
      <c r="E1852" s="139" t="s">
        <v>377</v>
      </c>
      <c r="F1852" s="138" t="s">
        <v>4324</v>
      </c>
      <c r="G1852" s="140">
        <v>380.12</v>
      </c>
      <c r="H1852" s="140">
        <v>131.99</v>
      </c>
      <c r="I1852" s="140">
        <v>8.76</v>
      </c>
      <c r="J1852" s="133">
        <f t="shared" si="28"/>
        <v>520.87</v>
      </c>
      <c r="K1852" s="141"/>
    </row>
    <row r="1853" spans="2:11" ht="25.5" hidden="1" x14ac:dyDescent="0.25">
      <c r="B1853" s="129">
        <v>1843</v>
      </c>
      <c r="C1853" s="129" t="s">
        <v>4150</v>
      </c>
      <c r="D1853" s="139" t="s">
        <v>4325</v>
      </c>
      <c r="E1853" s="139" t="s">
        <v>377</v>
      </c>
      <c r="F1853" s="138" t="s">
        <v>4326</v>
      </c>
      <c r="G1853" s="140">
        <v>422</v>
      </c>
      <c r="H1853" s="140">
        <v>88.85</v>
      </c>
      <c r="I1853" s="140">
        <v>16.239999999999998</v>
      </c>
      <c r="J1853" s="133">
        <f t="shared" si="28"/>
        <v>527.09</v>
      </c>
      <c r="K1853" s="141"/>
    </row>
    <row r="1854" spans="2:11" ht="25.5" hidden="1" x14ac:dyDescent="0.25">
      <c r="B1854" s="129">
        <v>1844</v>
      </c>
      <c r="C1854" s="129" t="s">
        <v>4150</v>
      </c>
      <c r="D1854" s="139" t="s">
        <v>4327</v>
      </c>
      <c r="E1854" s="139" t="s">
        <v>377</v>
      </c>
      <c r="F1854" s="138" t="s">
        <v>4328</v>
      </c>
      <c r="G1854" s="140">
        <v>540</v>
      </c>
      <c r="H1854" s="140">
        <v>0</v>
      </c>
      <c r="I1854" s="140">
        <v>0</v>
      </c>
      <c r="J1854" s="133">
        <f t="shared" si="28"/>
        <v>540</v>
      </c>
      <c r="K1854" s="141"/>
    </row>
    <row r="1855" spans="2:11" ht="25.5" hidden="1" x14ac:dyDescent="0.25">
      <c r="B1855" s="129">
        <v>1845</v>
      </c>
      <c r="C1855" s="129" t="s">
        <v>4150</v>
      </c>
      <c r="D1855" s="139" t="s">
        <v>4329</v>
      </c>
      <c r="E1855" s="139" t="s">
        <v>377</v>
      </c>
      <c r="F1855" s="138" t="s">
        <v>4330</v>
      </c>
      <c r="G1855" s="140">
        <v>496.67</v>
      </c>
      <c r="H1855" s="140">
        <v>44.32</v>
      </c>
      <c r="I1855" s="140">
        <v>9.4700000000000006</v>
      </c>
      <c r="J1855" s="133">
        <f t="shared" si="28"/>
        <v>550.46</v>
      </c>
      <c r="K1855" s="141"/>
    </row>
    <row r="1856" spans="2:11" ht="25.5" hidden="1" x14ac:dyDescent="0.25">
      <c r="B1856" s="129">
        <v>1846</v>
      </c>
      <c r="C1856" s="129" t="s">
        <v>4150</v>
      </c>
      <c r="D1856" s="139" t="s">
        <v>4331</v>
      </c>
      <c r="E1856" s="139" t="s">
        <v>377</v>
      </c>
      <c r="F1856" s="138" t="s">
        <v>4332</v>
      </c>
      <c r="G1856" s="140">
        <v>560</v>
      </c>
      <c r="H1856" s="140">
        <v>5.79</v>
      </c>
      <c r="I1856" s="140">
        <v>6.29</v>
      </c>
      <c r="J1856" s="133">
        <f t="shared" si="28"/>
        <v>572.07999999999993</v>
      </c>
      <c r="K1856" s="141"/>
    </row>
    <row r="1857" spans="2:11" ht="25.5" hidden="1" x14ac:dyDescent="0.25">
      <c r="B1857" s="129">
        <v>1847</v>
      </c>
      <c r="C1857" s="129" t="s">
        <v>4150</v>
      </c>
      <c r="D1857" s="139" t="s">
        <v>4333</v>
      </c>
      <c r="E1857" s="139" t="s">
        <v>377</v>
      </c>
      <c r="F1857" s="138" t="s">
        <v>4334</v>
      </c>
      <c r="G1857" s="140">
        <v>471.2</v>
      </c>
      <c r="H1857" s="140">
        <v>104.02</v>
      </c>
      <c r="I1857" s="140">
        <v>8.44</v>
      </c>
      <c r="J1857" s="133">
        <f t="shared" si="28"/>
        <v>583.66000000000008</v>
      </c>
      <c r="K1857" s="141"/>
    </row>
    <row r="1858" spans="2:11" ht="25.5" hidden="1" x14ac:dyDescent="0.25">
      <c r="B1858" s="129">
        <v>1848</v>
      </c>
      <c r="C1858" s="129" t="s">
        <v>4150</v>
      </c>
      <c r="D1858" s="139" t="s">
        <v>4335</v>
      </c>
      <c r="E1858" s="139" t="s">
        <v>377</v>
      </c>
      <c r="F1858" s="138" t="s">
        <v>4336</v>
      </c>
      <c r="G1858" s="140">
        <v>584.86</v>
      </c>
      <c r="H1858" s="140">
        <v>0</v>
      </c>
      <c r="I1858" s="140">
        <v>0</v>
      </c>
      <c r="J1858" s="133">
        <f t="shared" si="28"/>
        <v>584.86</v>
      </c>
      <c r="K1858" s="141"/>
    </row>
    <row r="1859" spans="2:11" ht="25.5" hidden="1" x14ac:dyDescent="0.25">
      <c r="B1859" s="129">
        <v>1849</v>
      </c>
      <c r="C1859" s="129" t="s">
        <v>4150</v>
      </c>
      <c r="D1859" s="139" t="s">
        <v>4337</v>
      </c>
      <c r="E1859" s="139" t="s">
        <v>377</v>
      </c>
      <c r="F1859" s="138" t="s">
        <v>4338</v>
      </c>
      <c r="G1859" s="140">
        <v>371.06</v>
      </c>
      <c r="H1859" s="140">
        <v>209.26</v>
      </c>
      <c r="I1859" s="140">
        <v>8.74</v>
      </c>
      <c r="J1859" s="133">
        <f t="shared" si="28"/>
        <v>589.05999999999995</v>
      </c>
      <c r="K1859" s="141"/>
    </row>
    <row r="1860" spans="2:11" ht="25.5" hidden="1" x14ac:dyDescent="0.25">
      <c r="B1860" s="129">
        <v>1850</v>
      </c>
      <c r="C1860" s="129" t="s">
        <v>4150</v>
      </c>
      <c r="D1860" s="139" t="s">
        <v>4339</v>
      </c>
      <c r="E1860" s="139" t="s">
        <v>377</v>
      </c>
      <c r="F1860" s="138" t="s">
        <v>4340</v>
      </c>
      <c r="G1860" s="140">
        <v>554</v>
      </c>
      <c r="H1860" s="140">
        <v>91.99</v>
      </c>
      <c r="I1860" s="140">
        <v>1.78</v>
      </c>
      <c r="J1860" s="133">
        <f t="shared" si="28"/>
        <v>647.77</v>
      </c>
      <c r="K1860" s="141"/>
    </row>
    <row r="1861" spans="2:11" ht="25.5" hidden="1" x14ac:dyDescent="0.25">
      <c r="B1861" s="129">
        <v>1851</v>
      </c>
      <c r="C1861" s="129" t="s">
        <v>4150</v>
      </c>
      <c r="D1861" s="139" t="s">
        <v>4341</v>
      </c>
      <c r="E1861" s="139" t="s">
        <v>377</v>
      </c>
      <c r="F1861" s="138" t="s">
        <v>4342</v>
      </c>
      <c r="G1861" s="140">
        <v>648</v>
      </c>
      <c r="H1861" s="140">
        <v>0</v>
      </c>
      <c r="I1861" s="140">
        <v>0</v>
      </c>
      <c r="J1861" s="133">
        <f t="shared" si="28"/>
        <v>648</v>
      </c>
      <c r="K1861" s="141"/>
    </row>
    <row r="1862" spans="2:11" ht="25.5" hidden="1" x14ac:dyDescent="0.25">
      <c r="B1862" s="129">
        <v>1852</v>
      </c>
      <c r="C1862" s="129" t="s">
        <v>4150</v>
      </c>
      <c r="D1862" s="139" t="s">
        <v>4343</v>
      </c>
      <c r="E1862" s="139" t="s">
        <v>377</v>
      </c>
      <c r="F1862" s="138" t="s">
        <v>4344</v>
      </c>
      <c r="G1862" s="140">
        <v>554.49</v>
      </c>
      <c r="H1862" s="140">
        <v>81.87</v>
      </c>
      <c r="I1862" s="140">
        <v>27.77</v>
      </c>
      <c r="J1862" s="133">
        <f t="shared" si="28"/>
        <v>664.13</v>
      </c>
      <c r="K1862" s="141"/>
    </row>
    <row r="1863" spans="2:11" ht="25.5" hidden="1" x14ac:dyDescent="0.25">
      <c r="B1863" s="129">
        <v>1853</v>
      </c>
      <c r="C1863" s="129" t="s">
        <v>4150</v>
      </c>
      <c r="D1863" s="139" t="s">
        <v>4345</v>
      </c>
      <c r="E1863" s="139" t="s">
        <v>377</v>
      </c>
      <c r="F1863" s="138" t="s">
        <v>3445</v>
      </c>
      <c r="G1863" s="140">
        <v>558</v>
      </c>
      <c r="H1863" s="140">
        <v>105.24</v>
      </c>
      <c r="I1863" s="140">
        <v>3.74</v>
      </c>
      <c r="J1863" s="133">
        <f t="shared" si="28"/>
        <v>666.98</v>
      </c>
      <c r="K1863" s="141"/>
    </row>
    <row r="1864" spans="2:11" ht="25.5" hidden="1" x14ac:dyDescent="0.25">
      <c r="B1864" s="129">
        <v>1854</v>
      </c>
      <c r="C1864" s="129" t="s">
        <v>4150</v>
      </c>
      <c r="D1864" s="139" t="s">
        <v>4346</v>
      </c>
      <c r="E1864" s="139" t="s">
        <v>377</v>
      </c>
      <c r="F1864" s="138" t="s">
        <v>4347</v>
      </c>
      <c r="G1864" s="140">
        <v>649.76</v>
      </c>
      <c r="H1864" s="140">
        <v>20.6</v>
      </c>
      <c r="I1864" s="140">
        <v>0</v>
      </c>
      <c r="J1864" s="133">
        <f t="shared" si="28"/>
        <v>670.36</v>
      </c>
      <c r="K1864" s="141"/>
    </row>
    <row r="1865" spans="2:11" ht="25.5" hidden="1" x14ac:dyDescent="0.25">
      <c r="B1865" s="129">
        <v>1855</v>
      </c>
      <c r="C1865" s="129" t="s">
        <v>4150</v>
      </c>
      <c r="D1865" s="139" t="s">
        <v>4348</v>
      </c>
      <c r="E1865" s="139" t="s">
        <v>377</v>
      </c>
      <c r="F1865" s="138" t="s">
        <v>4349</v>
      </c>
      <c r="G1865" s="140">
        <v>678.3</v>
      </c>
      <c r="H1865" s="140">
        <v>0</v>
      </c>
      <c r="I1865" s="140">
        <v>0</v>
      </c>
      <c r="J1865" s="133">
        <f t="shared" si="28"/>
        <v>678.3</v>
      </c>
      <c r="K1865" s="141"/>
    </row>
    <row r="1866" spans="2:11" ht="25.5" hidden="1" x14ac:dyDescent="0.25">
      <c r="B1866" s="129">
        <v>1856</v>
      </c>
      <c r="C1866" s="129" t="s">
        <v>4150</v>
      </c>
      <c r="D1866" s="139" t="s">
        <v>4350</v>
      </c>
      <c r="E1866" s="139" t="s">
        <v>377</v>
      </c>
      <c r="F1866" s="138" t="s">
        <v>4351</v>
      </c>
      <c r="G1866" s="140">
        <v>684.4</v>
      </c>
      <c r="H1866" s="140">
        <v>16.09</v>
      </c>
      <c r="I1866" s="140">
        <v>0</v>
      </c>
      <c r="J1866" s="133">
        <f t="shared" si="28"/>
        <v>700.49</v>
      </c>
      <c r="K1866" s="141"/>
    </row>
    <row r="1867" spans="2:11" ht="25.5" hidden="1" x14ac:dyDescent="0.25">
      <c r="B1867" s="129">
        <v>1857</v>
      </c>
      <c r="C1867" s="129" t="s">
        <v>4150</v>
      </c>
      <c r="D1867" s="139" t="s">
        <v>4352</v>
      </c>
      <c r="E1867" s="139" t="s">
        <v>377</v>
      </c>
      <c r="F1867" s="138" t="s">
        <v>4353</v>
      </c>
      <c r="G1867" s="140">
        <v>511.43</v>
      </c>
      <c r="H1867" s="140">
        <v>183.67</v>
      </c>
      <c r="I1867" s="140">
        <v>14.93</v>
      </c>
      <c r="J1867" s="133">
        <f t="shared" si="28"/>
        <v>710.03</v>
      </c>
      <c r="K1867" s="141"/>
    </row>
    <row r="1868" spans="2:11" ht="25.5" hidden="1" x14ac:dyDescent="0.25">
      <c r="B1868" s="129">
        <v>1858</v>
      </c>
      <c r="C1868" s="129" t="s">
        <v>4150</v>
      </c>
      <c r="D1868" s="139" t="s">
        <v>4354</v>
      </c>
      <c r="E1868" s="139" t="s">
        <v>377</v>
      </c>
      <c r="F1868" s="138" t="s">
        <v>4355</v>
      </c>
      <c r="G1868" s="140">
        <v>714.08</v>
      </c>
      <c r="H1868" s="140">
        <v>0</v>
      </c>
      <c r="I1868" s="140">
        <v>0</v>
      </c>
      <c r="J1868" s="133">
        <f t="shared" ref="J1868:J1931" si="29">G1868+H1868+I1868</f>
        <v>714.08</v>
      </c>
      <c r="K1868" s="141"/>
    </row>
    <row r="1869" spans="2:11" ht="25.5" hidden="1" x14ac:dyDescent="0.25">
      <c r="B1869" s="129">
        <v>1859</v>
      </c>
      <c r="C1869" s="129" t="s">
        <v>4150</v>
      </c>
      <c r="D1869" s="139" t="s">
        <v>4356</v>
      </c>
      <c r="E1869" s="139" t="s">
        <v>377</v>
      </c>
      <c r="F1869" s="138" t="s">
        <v>4357</v>
      </c>
      <c r="G1869" s="140">
        <v>736.17</v>
      </c>
      <c r="H1869" s="140">
        <v>0</v>
      </c>
      <c r="I1869" s="140">
        <v>0</v>
      </c>
      <c r="J1869" s="133">
        <f t="shared" si="29"/>
        <v>736.17</v>
      </c>
      <c r="K1869" s="141"/>
    </row>
    <row r="1870" spans="2:11" ht="25.5" hidden="1" x14ac:dyDescent="0.25">
      <c r="B1870" s="129">
        <v>1860</v>
      </c>
      <c r="C1870" s="129" t="s">
        <v>4150</v>
      </c>
      <c r="D1870" s="139" t="s">
        <v>4358</v>
      </c>
      <c r="E1870" s="139" t="s">
        <v>377</v>
      </c>
      <c r="F1870" s="138" t="s">
        <v>4359</v>
      </c>
      <c r="G1870" s="140">
        <v>603.5</v>
      </c>
      <c r="H1870" s="140">
        <v>149.16</v>
      </c>
      <c r="I1870" s="140">
        <v>18.79</v>
      </c>
      <c r="J1870" s="133">
        <f t="shared" si="29"/>
        <v>771.44999999999993</v>
      </c>
      <c r="K1870" s="141"/>
    </row>
    <row r="1871" spans="2:11" ht="25.5" hidden="1" x14ac:dyDescent="0.25">
      <c r="B1871" s="129">
        <v>1861</v>
      </c>
      <c r="C1871" s="129" t="s">
        <v>4150</v>
      </c>
      <c r="D1871" s="139" t="s">
        <v>4360</v>
      </c>
      <c r="E1871" s="139" t="s">
        <v>377</v>
      </c>
      <c r="F1871" s="138" t="s">
        <v>4361</v>
      </c>
      <c r="G1871" s="140">
        <v>561</v>
      </c>
      <c r="H1871" s="140">
        <v>188.64</v>
      </c>
      <c r="I1871" s="140">
        <v>27.27</v>
      </c>
      <c r="J1871" s="133">
        <f t="shared" si="29"/>
        <v>776.91</v>
      </c>
      <c r="K1871" s="141"/>
    </row>
    <row r="1872" spans="2:11" ht="25.5" hidden="1" x14ac:dyDescent="0.25">
      <c r="B1872" s="129">
        <v>1862</v>
      </c>
      <c r="C1872" s="129" t="s">
        <v>4150</v>
      </c>
      <c r="D1872" s="139" t="s">
        <v>4362</v>
      </c>
      <c r="E1872" s="139" t="s">
        <v>377</v>
      </c>
      <c r="F1872" s="138" t="s">
        <v>4363</v>
      </c>
      <c r="G1872" s="140">
        <v>677.35</v>
      </c>
      <c r="H1872" s="140">
        <v>40.549999999999997</v>
      </c>
      <c r="I1872" s="140">
        <v>64.72</v>
      </c>
      <c r="J1872" s="133">
        <f t="shared" si="29"/>
        <v>782.62</v>
      </c>
      <c r="K1872" s="141"/>
    </row>
    <row r="1873" spans="2:11" ht="25.5" hidden="1" x14ac:dyDescent="0.25">
      <c r="B1873" s="129">
        <v>1863</v>
      </c>
      <c r="C1873" s="129" t="s">
        <v>4150</v>
      </c>
      <c r="D1873" s="139" t="s">
        <v>4364</v>
      </c>
      <c r="E1873" s="139" t="s">
        <v>377</v>
      </c>
      <c r="F1873" s="138" t="s">
        <v>4365</v>
      </c>
      <c r="G1873" s="140">
        <v>642.15</v>
      </c>
      <c r="H1873" s="140">
        <v>137.04</v>
      </c>
      <c r="I1873" s="140">
        <v>28.57</v>
      </c>
      <c r="J1873" s="133">
        <f t="shared" si="29"/>
        <v>807.76</v>
      </c>
      <c r="K1873" s="141"/>
    </row>
    <row r="1874" spans="2:11" ht="25.5" hidden="1" x14ac:dyDescent="0.25">
      <c r="B1874" s="129">
        <v>1864</v>
      </c>
      <c r="C1874" s="129" t="s">
        <v>4150</v>
      </c>
      <c r="D1874" s="139" t="s">
        <v>4366</v>
      </c>
      <c r="E1874" s="139" t="s">
        <v>377</v>
      </c>
      <c r="F1874" s="138" t="s">
        <v>4297</v>
      </c>
      <c r="G1874" s="140">
        <v>793</v>
      </c>
      <c r="H1874" s="140">
        <v>16.12</v>
      </c>
      <c r="I1874" s="140">
        <v>0.81</v>
      </c>
      <c r="J1874" s="133">
        <f t="shared" si="29"/>
        <v>809.93</v>
      </c>
      <c r="K1874" s="141"/>
    </row>
    <row r="1875" spans="2:11" ht="25.5" hidden="1" x14ac:dyDescent="0.25">
      <c r="B1875" s="129">
        <v>1865</v>
      </c>
      <c r="C1875" s="129" t="s">
        <v>4150</v>
      </c>
      <c r="D1875" s="139" t="s">
        <v>4367</v>
      </c>
      <c r="E1875" s="139" t="s">
        <v>377</v>
      </c>
      <c r="F1875" s="138" t="s">
        <v>4368</v>
      </c>
      <c r="G1875" s="140">
        <v>813.8</v>
      </c>
      <c r="H1875" s="140">
        <v>0</v>
      </c>
      <c r="I1875" s="140">
        <v>0</v>
      </c>
      <c r="J1875" s="133">
        <f t="shared" si="29"/>
        <v>813.8</v>
      </c>
      <c r="K1875" s="141"/>
    </row>
    <row r="1876" spans="2:11" ht="25.5" hidden="1" x14ac:dyDescent="0.25">
      <c r="B1876" s="129">
        <v>1866</v>
      </c>
      <c r="C1876" s="129" t="s">
        <v>4150</v>
      </c>
      <c r="D1876" s="139" t="s">
        <v>4369</v>
      </c>
      <c r="E1876" s="139" t="s">
        <v>377</v>
      </c>
      <c r="F1876" s="138" t="s">
        <v>4370</v>
      </c>
      <c r="G1876" s="140">
        <v>807</v>
      </c>
      <c r="H1876" s="140">
        <v>8.07</v>
      </c>
      <c r="I1876" s="140">
        <v>0.4</v>
      </c>
      <c r="J1876" s="133">
        <f t="shared" si="29"/>
        <v>815.47</v>
      </c>
      <c r="K1876" s="141"/>
    </row>
    <row r="1877" spans="2:11" ht="25.5" hidden="1" x14ac:dyDescent="0.25">
      <c r="B1877" s="129">
        <v>1867</v>
      </c>
      <c r="C1877" s="129" t="s">
        <v>4150</v>
      </c>
      <c r="D1877" s="139" t="s">
        <v>4371</v>
      </c>
      <c r="E1877" s="139" t="s">
        <v>377</v>
      </c>
      <c r="F1877" s="138" t="s">
        <v>4372</v>
      </c>
      <c r="G1877" s="140">
        <v>836.79</v>
      </c>
      <c r="H1877" s="140">
        <v>0</v>
      </c>
      <c r="I1877" s="140">
        <v>0</v>
      </c>
      <c r="J1877" s="133">
        <f t="shared" si="29"/>
        <v>836.79</v>
      </c>
      <c r="K1877" s="141"/>
    </row>
    <row r="1878" spans="2:11" ht="25.5" hidden="1" x14ac:dyDescent="0.25">
      <c r="B1878" s="129">
        <v>1868</v>
      </c>
      <c r="C1878" s="129" t="s">
        <v>4150</v>
      </c>
      <c r="D1878" s="139" t="s">
        <v>4373</v>
      </c>
      <c r="E1878" s="139" t="s">
        <v>377</v>
      </c>
      <c r="F1878" s="138" t="s">
        <v>4374</v>
      </c>
      <c r="G1878" s="140">
        <v>804.47</v>
      </c>
      <c r="H1878" s="140">
        <v>14.87</v>
      </c>
      <c r="I1878" s="140">
        <v>18.07</v>
      </c>
      <c r="J1878" s="133">
        <f t="shared" si="29"/>
        <v>837.41000000000008</v>
      </c>
      <c r="K1878" s="141"/>
    </row>
    <row r="1879" spans="2:11" ht="25.5" hidden="1" x14ac:dyDescent="0.25">
      <c r="B1879" s="129">
        <v>1869</v>
      </c>
      <c r="C1879" s="129" t="s">
        <v>4150</v>
      </c>
      <c r="D1879" s="139" t="s">
        <v>4375</v>
      </c>
      <c r="E1879" s="139" t="s">
        <v>377</v>
      </c>
      <c r="F1879" s="138" t="s">
        <v>4376</v>
      </c>
      <c r="G1879" s="140">
        <v>680</v>
      </c>
      <c r="H1879" s="140">
        <v>182.19</v>
      </c>
      <c r="I1879" s="140">
        <v>17.11</v>
      </c>
      <c r="J1879" s="133">
        <f t="shared" si="29"/>
        <v>879.30000000000007</v>
      </c>
      <c r="K1879" s="141"/>
    </row>
    <row r="1880" spans="2:11" ht="25.5" hidden="1" x14ac:dyDescent="0.25">
      <c r="B1880" s="129">
        <v>1870</v>
      </c>
      <c r="C1880" s="129" t="s">
        <v>4150</v>
      </c>
      <c r="D1880" s="139" t="s">
        <v>4377</v>
      </c>
      <c r="E1880" s="139" t="s">
        <v>377</v>
      </c>
      <c r="F1880" s="138" t="s">
        <v>4253</v>
      </c>
      <c r="G1880" s="140">
        <v>890</v>
      </c>
      <c r="H1880" s="140">
        <v>0</v>
      </c>
      <c r="I1880" s="140">
        <v>0</v>
      </c>
      <c r="J1880" s="133">
        <f t="shared" si="29"/>
        <v>890</v>
      </c>
      <c r="K1880" s="141"/>
    </row>
    <row r="1881" spans="2:11" ht="25.5" hidden="1" x14ac:dyDescent="0.25">
      <c r="B1881" s="129">
        <v>1871</v>
      </c>
      <c r="C1881" s="129" t="s">
        <v>4150</v>
      </c>
      <c r="D1881" s="139" t="s">
        <v>4378</v>
      </c>
      <c r="E1881" s="139" t="s">
        <v>377</v>
      </c>
      <c r="F1881" s="138" t="s">
        <v>4379</v>
      </c>
      <c r="G1881" s="140">
        <v>681.33</v>
      </c>
      <c r="H1881" s="140">
        <v>198.2</v>
      </c>
      <c r="I1881" s="140">
        <v>42.89</v>
      </c>
      <c r="J1881" s="133">
        <f t="shared" si="29"/>
        <v>922.42</v>
      </c>
      <c r="K1881" s="141"/>
    </row>
    <row r="1882" spans="2:11" ht="25.5" hidden="1" x14ac:dyDescent="0.25">
      <c r="B1882" s="129">
        <v>1872</v>
      </c>
      <c r="C1882" s="129" t="s">
        <v>4150</v>
      </c>
      <c r="D1882" s="139" t="s">
        <v>4380</v>
      </c>
      <c r="E1882" s="139" t="s">
        <v>377</v>
      </c>
      <c r="F1882" s="138" t="s">
        <v>4253</v>
      </c>
      <c r="G1882" s="140">
        <v>793</v>
      </c>
      <c r="H1882" s="140">
        <v>132</v>
      </c>
      <c r="I1882" s="140">
        <v>0</v>
      </c>
      <c r="J1882" s="133">
        <f t="shared" si="29"/>
        <v>925</v>
      </c>
      <c r="K1882" s="141"/>
    </row>
    <row r="1883" spans="2:11" ht="25.5" hidden="1" x14ac:dyDescent="0.25">
      <c r="B1883" s="129">
        <v>1873</v>
      </c>
      <c r="C1883" s="129" t="s">
        <v>4150</v>
      </c>
      <c r="D1883" s="139" t="s">
        <v>4381</v>
      </c>
      <c r="E1883" s="139" t="s">
        <v>377</v>
      </c>
      <c r="F1883" s="138" t="s">
        <v>4382</v>
      </c>
      <c r="G1883" s="140">
        <v>728.15</v>
      </c>
      <c r="H1883" s="140">
        <v>211.55</v>
      </c>
      <c r="I1883" s="140">
        <v>0.31</v>
      </c>
      <c r="J1883" s="133">
        <f t="shared" si="29"/>
        <v>940.01</v>
      </c>
      <c r="K1883" s="141"/>
    </row>
    <row r="1884" spans="2:11" ht="25.5" hidden="1" x14ac:dyDescent="0.25">
      <c r="B1884" s="129">
        <v>1874</v>
      </c>
      <c r="C1884" s="129" t="s">
        <v>4150</v>
      </c>
      <c r="D1884" s="139" t="s">
        <v>4383</v>
      </c>
      <c r="E1884" s="139" t="s">
        <v>377</v>
      </c>
      <c r="F1884" s="138" t="s">
        <v>4384</v>
      </c>
      <c r="G1884" s="140">
        <v>941.19</v>
      </c>
      <c r="H1884" s="140">
        <v>0.62</v>
      </c>
      <c r="I1884" s="140">
        <v>0</v>
      </c>
      <c r="J1884" s="133">
        <f t="shared" si="29"/>
        <v>941.81000000000006</v>
      </c>
      <c r="K1884" s="141"/>
    </row>
    <row r="1885" spans="2:11" ht="25.5" hidden="1" x14ac:dyDescent="0.25">
      <c r="B1885" s="129">
        <v>1875</v>
      </c>
      <c r="C1885" s="129" t="s">
        <v>4150</v>
      </c>
      <c r="D1885" s="139" t="s">
        <v>4385</v>
      </c>
      <c r="E1885" s="139" t="s">
        <v>377</v>
      </c>
      <c r="F1885" s="138" t="s">
        <v>4386</v>
      </c>
      <c r="G1885" s="140">
        <v>951.97</v>
      </c>
      <c r="H1885" s="140">
        <v>1</v>
      </c>
      <c r="I1885" s="140">
        <v>0</v>
      </c>
      <c r="J1885" s="133">
        <f t="shared" si="29"/>
        <v>952.97</v>
      </c>
      <c r="K1885" s="141"/>
    </row>
    <row r="1886" spans="2:11" ht="25.5" hidden="1" x14ac:dyDescent="0.25">
      <c r="B1886" s="129">
        <v>1876</v>
      </c>
      <c r="C1886" s="129" t="s">
        <v>4150</v>
      </c>
      <c r="D1886" s="139" t="s">
        <v>4387</v>
      </c>
      <c r="E1886" s="139" t="s">
        <v>377</v>
      </c>
      <c r="F1886" s="138" t="s">
        <v>4253</v>
      </c>
      <c r="G1886" s="140">
        <v>821</v>
      </c>
      <c r="H1886" s="140">
        <v>135.9</v>
      </c>
      <c r="I1886" s="140">
        <v>0</v>
      </c>
      <c r="J1886" s="133">
        <f t="shared" si="29"/>
        <v>956.9</v>
      </c>
      <c r="K1886" s="141"/>
    </row>
    <row r="1887" spans="2:11" ht="25.5" hidden="1" x14ac:dyDescent="0.25">
      <c r="B1887" s="129">
        <v>1877</v>
      </c>
      <c r="C1887" s="129" t="s">
        <v>4150</v>
      </c>
      <c r="D1887" s="139" t="s">
        <v>4388</v>
      </c>
      <c r="E1887" s="139" t="s">
        <v>377</v>
      </c>
      <c r="F1887" s="138" t="s">
        <v>4389</v>
      </c>
      <c r="G1887" s="140">
        <v>990</v>
      </c>
      <c r="H1887" s="140">
        <v>18</v>
      </c>
      <c r="I1887" s="140">
        <v>0</v>
      </c>
      <c r="J1887" s="133">
        <f t="shared" si="29"/>
        <v>1008</v>
      </c>
      <c r="K1887" s="141"/>
    </row>
    <row r="1888" spans="2:11" ht="25.5" hidden="1" x14ac:dyDescent="0.25">
      <c r="B1888" s="129">
        <v>1878</v>
      </c>
      <c r="C1888" s="129" t="s">
        <v>4150</v>
      </c>
      <c r="D1888" s="139" t="s">
        <v>4390</v>
      </c>
      <c r="E1888" s="139" t="s">
        <v>377</v>
      </c>
      <c r="F1888" s="138" t="s">
        <v>4391</v>
      </c>
      <c r="G1888" s="140">
        <v>1020</v>
      </c>
      <c r="H1888" s="140">
        <v>0</v>
      </c>
      <c r="I1888" s="140">
        <v>0</v>
      </c>
      <c r="J1888" s="133">
        <f t="shared" si="29"/>
        <v>1020</v>
      </c>
      <c r="K1888" s="141"/>
    </row>
    <row r="1889" spans="2:11" ht="25.5" hidden="1" x14ac:dyDescent="0.25">
      <c r="B1889" s="129">
        <v>1879</v>
      </c>
      <c r="C1889" s="129" t="s">
        <v>4150</v>
      </c>
      <c r="D1889" s="139" t="s">
        <v>4392</v>
      </c>
      <c r="E1889" s="139" t="s">
        <v>377</v>
      </c>
      <c r="F1889" s="138" t="s">
        <v>4393</v>
      </c>
      <c r="G1889" s="140">
        <v>1029.5899999999999</v>
      </c>
      <c r="H1889" s="140">
        <v>0</v>
      </c>
      <c r="I1889" s="140">
        <v>0.44</v>
      </c>
      <c r="J1889" s="133">
        <f t="shared" si="29"/>
        <v>1030.03</v>
      </c>
      <c r="K1889" s="141"/>
    </row>
    <row r="1890" spans="2:11" ht="25.5" hidden="1" x14ac:dyDescent="0.25">
      <c r="B1890" s="129">
        <v>1880</v>
      </c>
      <c r="C1890" s="129" t="s">
        <v>4150</v>
      </c>
      <c r="D1890" s="139" t="s">
        <v>4394</v>
      </c>
      <c r="E1890" s="139" t="s">
        <v>377</v>
      </c>
      <c r="F1890" s="138" t="s">
        <v>4395</v>
      </c>
      <c r="G1890" s="140">
        <v>930.11</v>
      </c>
      <c r="H1890" s="140">
        <v>112.25</v>
      </c>
      <c r="I1890" s="140">
        <v>5.67</v>
      </c>
      <c r="J1890" s="133">
        <f t="shared" si="29"/>
        <v>1048.0300000000002</v>
      </c>
      <c r="K1890" s="141"/>
    </row>
    <row r="1891" spans="2:11" ht="25.5" hidden="1" x14ac:dyDescent="0.25">
      <c r="B1891" s="129">
        <v>1881</v>
      </c>
      <c r="C1891" s="129" t="s">
        <v>4150</v>
      </c>
      <c r="D1891" s="139" t="s">
        <v>4396</v>
      </c>
      <c r="E1891" s="139" t="s">
        <v>377</v>
      </c>
      <c r="F1891" s="138" t="s">
        <v>4397</v>
      </c>
      <c r="G1891" s="140">
        <v>590.1</v>
      </c>
      <c r="H1891" s="140">
        <v>402.18</v>
      </c>
      <c r="I1891" s="140">
        <v>61.93</v>
      </c>
      <c r="J1891" s="133">
        <f t="shared" si="29"/>
        <v>1054.21</v>
      </c>
      <c r="K1891" s="141"/>
    </row>
    <row r="1892" spans="2:11" ht="25.5" hidden="1" x14ac:dyDescent="0.25">
      <c r="B1892" s="129">
        <v>1882</v>
      </c>
      <c r="C1892" s="129" t="s">
        <v>4150</v>
      </c>
      <c r="D1892" s="139" t="s">
        <v>4398</v>
      </c>
      <c r="E1892" s="139" t="s">
        <v>377</v>
      </c>
      <c r="F1892" s="138" t="s">
        <v>4399</v>
      </c>
      <c r="G1892" s="140">
        <v>831.19</v>
      </c>
      <c r="H1892" s="140">
        <v>218.31</v>
      </c>
      <c r="I1892" s="140">
        <v>20.37</v>
      </c>
      <c r="J1892" s="133">
        <f t="shared" si="29"/>
        <v>1069.8699999999999</v>
      </c>
      <c r="K1892" s="141"/>
    </row>
    <row r="1893" spans="2:11" ht="25.5" hidden="1" x14ac:dyDescent="0.25">
      <c r="B1893" s="129">
        <v>1883</v>
      </c>
      <c r="C1893" s="129" t="s">
        <v>4150</v>
      </c>
      <c r="D1893" s="139" t="s">
        <v>4400</v>
      </c>
      <c r="E1893" s="139" t="s">
        <v>377</v>
      </c>
      <c r="F1893" s="138" t="s">
        <v>3445</v>
      </c>
      <c r="G1893" s="140">
        <v>747.9</v>
      </c>
      <c r="H1893" s="140">
        <v>307.39</v>
      </c>
      <c r="I1893" s="140">
        <v>20.77</v>
      </c>
      <c r="J1893" s="133">
        <f t="shared" si="29"/>
        <v>1076.06</v>
      </c>
      <c r="K1893" s="141"/>
    </row>
    <row r="1894" spans="2:11" ht="25.5" hidden="1" x14ac:dyDescent="0.25">
      <c r="B1894" s="129">
        <v>1884</v>
      </c>
      <c r="C1894" s="129" t="s">
        <v>4150</v>
      </c>
      <c r="D1894" s="139" t="s">
        <v>4401</v>
      </c>
      <c r="E1894" s="139" t="s">
        <v>377</v>
      </c>
      <c r="F1894" s="138" t="s">
        <v>2943</v>
      </c>
      <c r="G1894" s="140">
        <v>1076.77</v>
      </c>
      <c r="H1894" s="140">
        <v>0</v>
      </c>
      <c r="I1894" s="140">
        <v>0</v>
      </c>
      <c r="J1894" s="133">
        <f t="shared" si="29"/>
        <v>1076.77</v>
      </c>
      <c r="K1894" s="141"/>
    </row>
    <row r="1895" spans="2:11" ht="25.5" hidden="1" x14ac:dyDescent="0.25">
      <c r="B1895" s="129">
        <v>1885</v>
      </c>
      <c r="C1895" s="129" t="s">
        <v>4150</v>
      </c>
      <c r="D1895" s="139" t="s">
        <v>4402</v>
      </c>
      <c r="E1895" s="139" t="s">
        <v>377</v>
      </c>
      <c r="F1895" s="138" t="s">
        <v>4403</v>
      </c>
      <c r="G1895" s="140">
        <v>751.71</v>
      </c>
      <c r="H1895" s="140">
        <v>351.22</v>
      </c>
      <c r="I1895" s="140">
        <v>14.15</v>
      </c>
      <c r="J1895" s="133">
        <f t="shared" si="29"/>
        <v>1117.0800000000002</v>
      </c>
      <c r="K1895" s="141"/>
    </row>
    <row r="1896" spans="2:11" ht="25.5" hidden="1" x14ac:dyDescent="0.25">
      <c r="B1896" s="129">
        <v>1886</v>
      </c>
      <c r="C1896" s="129" t="s">
        <v>4150</v>
      </c>
      <c r="D1896" s="139" t="s">
        <v>4404</v>
      </c>
      <c r="E1896" s="139" t="s">
        <v>377</v>
      </c>
      <c r="F1896" s="138" t="s">
        <v>4405</v>
      </c>
      <c r="G1896" s="140">
        <v>692.45</v>
      </c>
      <c r="H1896" s="140">
        <v>454.24</v>
      </c>
      <c r="I1896" s="140">
        <v>10.6</v>
      </c>
      <c r="J1896" s="133">
        <f t="shared" si="29"/>
        <v>1157.29</v>
      </c>
      <c r="K1896" s="141"/>
    </row>
    <row r="1897" spans="2:11" ht="25.5" hidden="1" x14ac:dyDescent="0.25">
      <c r="B1897" s="129">
        <v>1887</v>
      </c>
      <c r="C1897" s="129" t="s">
        <v>4150</v>
      </c>
      <c r="D1897" s="139" t="s">
        <v>4406</v>
      </c>
      <c r="E1897" s="139" t="s">
        <v>377</v>
      </c>
      <c r="F1897" s="138" t="s">
        <v>4407</v>
      </c>
      <c r="G1897" s="140">
        <v>982.3</v>
      </c>
      <c r="H1897" s="140">
        <v>149.57</v>
      </c>
      <c r="I1897" s="140">
        <v>54.63</v>
      </c>
      <c r="J1897" s="133">
        <f t="shared" si="29"/>
        <v>1186.5</v>
      </c>
      <c r="K1897" s="141"/>
    </row>
    <row r="1898" spans="2:11" ht="25.5" hidden="1" x14ac:dyDescent="0.25">
      <c r="B1898" s="129">
        <v>1888</v>
      </c>
      <c r="C1898" s="129" t="s">
        <v>4150</v>
      </c>
      <c r="D1898" s="139" t="s">
        <v>4408</v>
      </c>
      <c r="E1898" s="139" t="s">
        <v>377</v>
      </c>
      <c r="F1898" s="138" t="s">
        <v>4409</v>
      </c>
      <c r="G1898" s="140">
        <v>1088</v>
      </c>
      <c r="H1898" s="140">
        <v>144</v>
      </c>
      <c r="I1898" s="140">
        <v>0</v>
      </c>
      <c r="J1898" s="133">
        <f t="shared" si="29"/>
        <v>1232</v>
      </c>
      <c r="K1898" s="141"/>
    </row>
    <row r="1899" spans="2:11" ht="25.5" hidden="1" x14ac:dyDescent="0.25">
      <c r="B1899" s="129">
        <v>1889</v>
      </c>
      <c r="C1899" s="129" t="s">
        <v>4150</v>
      </c>
      <c r="D1899" s="139" t="s">
        <v>4410</v>
      </c>
      <c r="E1899" s="139" t="s">
        <v>377</v>
      </c>
      <c r="F1899" s="138" t="s">
        <v>4411</v>
      </c>
      <c r="G1899" s="140">
        <v>832</v>
      </c>
      <c r="H1899" s="140">
        <v>364.14</v>
      </c>
      <c r="I1899" s="140">
        <v>56.89</v>
      </c>
      <c r="J1899" s="133">
        <f t="shared" si="29"/>
        <v>1253.03</v>
      </c>
      <c r="K1899" s="141"/>
    </row>
    <row r="1900" spans="2:11" ht="25.5" hidden="1" x14ac:dyDescent="0.25">
      <c r="B1900" s="129">
        <v>1890</v>
      </c>
      <c r="C1900" s="129" t="s">
        <v>4150</v>
      </c>
      <c r="D1900" s="139" t="s">
        <v>4412</v>
      </c>
      <c r="E1900" s="139" t="s">
        <v>377</v>
      </c>
      <c r="F1900" s="138" t="s">
        <v>4413</v>
      </c>
      <c r="G1900" s="140">
        <v>1226</v>
      </c>
      <c r="H1900" s="140">
        <v>32.729999999999997</v>
      </c>
      <c r="I1900" s="140">
        <v>1.64</v>
      </c>
      <c r="J1900" s="133">
        <f t="shared" si="29"/>
        <v>1260.3700000000001</v>
      </c>
      <c r="K1900" s="141"/>
    </row>
    <row r="1901" spans="2:11" ht="25.5" hidden="1" x14ac:dyDescent="0.25">
      <c r="B1901" s="129">
        <v>1891</v>
      </c>
      <c r="C1901" s="129" t="s">
        <v>4150</v>
      </c>
      <c r="D1901" s="139" t="s">
        <v>4414</v>
      </c>
      <c r="E1901" s="139" t="s">
        <v>377</v>
      </c>
      <c r="F1901" s="138" t="s">
        <v>4415</v>
      </c>
      <c r="G1901" s="140">
        <v>1050.55</v>
      </c>
      <c r="H1901" s="140">
        <v>179.88</v>
      </c>
      <c r="I1901" s="140">
        <v>45.57</v>
      </c>
      <c r="J1901" s="133">
        <f t="shared" si="29"/>
        <v>1275.9999999999998</v>
      </c>
      <c r="K1901" s="141"/>
    </row>
    <row r="1902" spans="2:11" ht="25.5" hidden="1" x14ac:dyDescent="0.25">
      <c r="B1902" s="129">
        <v>1892</v>
      </c>
      <c r="C1902" s="129" t="s">
        <v>4150</v>
      </c>
      <c r="D1902" s="139" t="s">
        <v>4416</v>
      </c>
      <c r="E1902" s="139" t="s">
        <v>377</v>
      </c>
      <c r="F1902" s="138" t="s">
        <v>4417</v>
      </c>
      <c r="G1902" s="140">
        <v>1081.44</v>
      </c>
      <c r="H1902" s="140">
        <v>210.22</v>
      </c>
      <c r="I1902" s="140">
        <v>15.97</v>
      </c>
      <c r="J1902" s="133">
        <f t="shared" si="29"/>
        <v>1307.6300000000001</v>
      </c>
      <c r="K1902" s="141"/>
    </row>
    <row r="1903" spans="2:11" ht="25.5" hidden="1" x14ac:dyDescent="0.25">
      <c r="B1903" s="129">
        <v>1893</v>
      </c>
      <c r="C1903" s="129" t="s">
        <v>4150</v>
      </c>
      <c r="D1903" s="139" t="s">
        <v>4418</v>
      </c>
      <c r="E1903" s="139" t="s">
        <v>377</v>
      </c>
      <c r="F1903" s="138" t="s">
        <v>3352</v>
      </c>
      <c r="G1903" s="140">
        <v>1332</v>
      </c>
      <c r="H1903" s="140">
        <v>0</v>
      </c>
      <c r="I1903" s="140">
        <v>0</v>
      </c>
      <c r="J1903" s="133">
        <f t="shared" si="29"/>
        <v>1332</v>
      </c>
      <c r="K1903" s="141"/>
    </row>
    <row r="1904" spans="2:11" ht="25.5" hidden="1" x14ac:dyDescent="0.25">
      <c r="B1904" s="129">
        <v>1894</v>
      </c>
      <c r="C1904" s="129" t="s">
        <v>4150</v>
      </c>
      <c r="D1904" s="139" t="s">
        <v>4419</v>
      </c>
      <c r="E1904" s="139" t="s">
        <v>377</v>
      </c>
      <c r="F1904" s="138" t="s">
        <v>4299</v>
      </c>
      <c r="G1904" s="140">
        <v>870</v>
      </c>
      <c r="H1904" s="140">
        <v>399.74</v>
      </c>
      <c r="I1904" s="140">
        <v>63.29</v>
      </c>
      <c r="J1904" s="133">
        <f t="shared" si="29"/>
        <v>1333.03</v>
      </c>
      <c r="K1904" s="141"/>
    </row>
    <row r="1905" spans="2:11" ht="25.5" hidden="1" x14ac:dyDescent="0.25">
      <c r="B1905" s="129">
        <v>1895</v>
      </c>
      <c r="C1905" s="129" t="s">
        <v>4150</v>
      </c>
      <c r="D1905" s="139" t="s">
        <v>4420</v>
      </c>
      <c r="E1905" s="139" t="s">
        <v>377</v>
      </c>
      <c r="F1905" s="138" t="s">
        <v>4421</v>
      </c>
      <c r="G1905" s="140">
        <v>983.52</v>
      </c>
      <c r="H1905" s="140">
        <v>333.96</v>
      </c>
      <c r="I1905" s="140">
        <v>33.020000000000003</v>
      </c>
      <c r="J1905" s="133">
        <f t="shared" si="29"/>
        <v>1350.5</v>
      </c>
      <c r="K1905" s="141"/>
    </row>
    <row r="1906" spans="2:11" ht="25.5" hidden="1" x14ac:dyDescent="0.25">
      <c r="B1906" s="129">
        <v>1896</v>
      </c>
      <c r="C1906" s="129" t="s">
        <v>4150</v>
      </c>
      <c r="D1906" s="139" t="s">
        <v>4422</v>
      </c>
      <c r="E1906" s="139" t="s">
        <v>377</v>
      </c>
      <c r="F1906" s="138" t="s">
        <v>3352</v>
      </c>
      <c r="G1906" s="140">
        <v>1360</v>
      </c>
      <c r="H1906" s="140">
        <v>0</v>
      </c>
      <c r="I1906" s="140">
        <v>0</v>
      </c>
      <c r="J1906" s="133">
        <f t="shared" si="29"/>
        <v>1360</v>
      </c>
      <c r="K1906" s="141"/>
    </row>
    <row r="1907" spans="2:11" ht="25.5" hidden="1" x14ac:dyDescent="0.25">
      <c r="B1907" s="129">
        <v>1897</v>
      </c>
      <c r="C1907" s="129" t="s">
        <v>4150</v>
      </c>
      <c r="D1907" s="139" t="s">
        <v>4423</v>
      </c>
      <c r="E1907" s="139" t="s">
        <v>377</v>
      </c>
      <c r="F1907" s="138" t="s">
        <v>4424</v>
      </c>
      <c r="G1907" s="140">
        <v>1226.6400000000001</v>
      </c>
      <c r="H1907" s="140">
        <v>111.58</v>
      </c>
      <c r="I1907" s="140">
        <v>54.6</v>
      </c>
      <c r="J1907" s="133">
        <f t="shared" si="29"/>
        <v>1392.82</v>
      </c>
      <c r="K1907" s="141"/>
    </row>
    <row r="1908" spans="2:11" ht="25.5" hidden="1" x14ac:dyDescent="0.25">
      <c r="B1908" s="129">
        <v>1898</v>
      </c>
      <c r="C1908" s="129" t="s">
        <v>4150</v>
      </c>
      <c r="D1908" s="139" t="s">
        <v>4425</v>
      </c>
      <c r="E1908" s="139" t="s">
        <v>377</v>
      </c>
      <c r="F1908" s="138" t="s">
        <v>4426</v>
      </c>
      <c r="G1908" s="140">
        <v>867</v>
      </c>
      <c r="H1908" s="140">
        <v>530</v>
      </c>
      <c r="I1908" s="140">
        <v>10.37</v>
      </c>
      <c r="J1908" s="133">
        <f t="shared" si="29"/>
        <v>1407.37</v>
      </c>
      <c r="K1908" s="141"/>
    </row>
    <row r="1909" spans="2:11" ht="25.5" hidden="1" x14ac:dyDescent="0.25">
      <c r="B1909" s="129">
        <v>1899</v>
      </c>
      <c r="C1909" s="129" t="s">
        <v>4150</v>
      </c>
      <c r="D1909" s="139" t="s">
        <v>4427</v>
      </c>
      <c r="E1909" s="139" t="s">
        <v>377</v>
      </c>
      <c r="F1909" s="138" t="s">
        <v>4428</v>
      </c>
      <c r="G1909" s="140">
        <v>1090</v>
      </c>
      <c r="H1909" s="140">
        <v>324</v>
      </c>
      <c r="I1909" s="140">
        <v>0</v>
      </c>
      <c r="J1909" s="133">
        <f t="shared" si="29"/>
        <v>1414</v>
      </c>
      <c r="K1909" s="141"/>
    </row>
    <row r="1910" spans="2:11" ht="25.5" hidden="1" x14ac:dyDescent="0.25">
      <c r="B1910" s="129">
        <v>1900</v>
      </c>
      <c r="C1910" s="129" t="s">
        <v>4150</v>
      </c>
      <c r="D1910" s="139" t="s">
        <v>4429</v>
      </c>
      <c r="E1910" s="139" t="s">
        <v>377</v>
      </c>
      <c r="F1910" s="138" t="s">
        <v>4253</v>
      </c>
      <c r="G1910" s="140">
        <v>973.53</v>
      </c>
      <c r="H1910" s="140">
        <v>438.5</v>
      </c>
      <c r="I1910" s="140">
        <v>24.71</v>
      </c>
      <c r="J1910" s="133">
        <f t="shared" si="29"/>
        <v>1436.74</v>
      </c>
      <c r="K1910" s="141"/>
    </row>
    <row r="1911" spans="2:11" ht="25.5" hidden="1" x14ac:dyDescent="0.25">
      <c r="B1911" s="129">
        <v>1901</v>
      </c>
      <c r="C1911" s="129" t="s">
        <v>4150</v>
      </c>
      <c r="D1911" s="139" t="s">
        <v>4430</v>
      </c>
      <c r="E1911" s="139" t="s">
        <v>377</v>
      </c>
      <c r="F1911" s="138" t="s">
        <v>4431</v>
      </c>
      <c r="G1911" s="140">
        <v>1044.75</v>
      </c>
      <c r="H1911" s="140">
        <v>361.89</v>
      </c>
      <c r="I1911" s="140">
        <v>64.12</v>
      </c>
      <c r="J1911" s="133">
        <f t="shared" si="29"/>
        <v>1470.7599999999998</v>
      </c>
      <c r="K1911" s="141"/>
    </row>
    <row r="1912" spans="2:11" ht="25.5" hidden="1" x14ac:dyDescent="0.25">
      <c r="B1912" s="129">
        <v>1902</v>
      </c>
      <c r="C1912" s="129" t="s">
        <v>4150</v>
      </c>
      <c r="D1912" s="139" t="s">
        <v>4432</v>
      </c>
      <c r="E1912" s="139" t="s">
        <v>377</v>
      </c>
      <c r="F1912" s="138" t="s">
        <v>3352</v>
      </c>
      <c r="G1912" s="140">
        <v>1494</v>
      </c>
      <c r="H1912" s="140">
        <v>0</v>
      </c>
      <c r="I1912" s="140">
        <v>0</v>
      </c>
      <c r="J1912" s="133">
        <f t="shared" si="29"/>
        <v>1494</v>
      </c>
      <c r="K1912" s="141"/>
    </row>
    <row r="1913" spans="2:11" ht="25.5" hidden="1" x14ac:dyDescent="0.25">
      <c r="B1913" s="129">
        <v>1903</v>
      </c>
      <c r="C1913" s="129" t="s">
        <v>4150</v>
      </c>
      <c r="D1913" s="139" t="s">
        <v>4433</v>
      </c>
      <c r="E1913" s="139" t="s">
        <v>377</v>
      </c>
      <c r="F1913" s="138" t="s">
        <v>4434</v>
      </c>
      <c r="G1913" s="140">
        <v>1163.69</v>
      </c>
      <c r="H1913" s="140">
        <v>295.27999999999997</v>
      </c>
      <c r="I1913" s="140">
        <v>36.53</v>
      </c>
      <c r="J1913" s="133">
        <f t="shared" si="29"/>
        <v>1495.5</v>
      </c>
      <c r="K1913" s="141"/>
    </row>
    <row r="1914" spans="2:11" ht="25.5" hidden="1" x14ac:dyDescent="0.25">
      <c r="B1914" s="129">
        <v>1904</v>
      </c>
      <c r="C1914" s="129" t="s">
        <v>4150</v>
      </c>
      <c r="D1914" s="139" t="s">
        <v>4435</v>
      </c>
      <c r="E1914" s="139" t="s">
        <v>377</v>
      </c>
      <c r="F1914" s="138" t="s">
        <v>4436</v>
      </c>
      <c r="G1914" s="140">
        <v>1303.55</v>
      </c>
      <c r="H1914" s="140">
        <v>191.34</v>
      </c>
      <c r="I1914" s="140">
        <v>9.39</v>
      </c>
      <c r="J1914" s="133">
        <f t="shared" si="29"/>
        <v>1504.28</v>
      </c>
      <c r="K1914" s="141"/>
    </row>
    <row r="1915" spans="2:11" ht="25.5" hidden="1" x14ac:dyDescent="0.25">
      <c r="B1915" s="129">
        <v>1905</v>
      </c>
      <c r="C1915" s="129" t="s">
        <v>4150</v>
      </c>
      <c r="D1915" s="139" t="s">
        <v>4437</v>
      </c>
      <c r="E1915" s="139" t="s">
        <v>377</v>
      </c>
      <c r="F1915" s="138" t="s">
        <v>4438</v>
      </c>
      <c r="G1915" s="140">
        <v>1511.38</v>
      </c>
      <c r="H1915" s="140">
        <v>0</v>
      </c>
      <c r="I1915" s="140">
        <v>0</v>
      </c>
      <c r="J1915" s="133">
        <f t="shared" si="29"/>
        <v>1511.38</v>
      </c>
      <c r="K1915" s="141"/>
    </row>
    <row r="1916" spans="2:11" ht="25.5" hidden="1" x14ac:dyDescent="0.25">
      <c r="B1916" s="129">
        <v>1906</v>
      </c>
      <c r="C1916" s="129" t="s">
        <v>4150</v>
      </c>
      <c r="D1916" s="139" t="s">
        <v>4439</v>
      </c>
      <c r="E1916" s="139" t="s">
        <v>377</v>
      </c>
      <c r="F1916" s="138" t="s">
        <v>4440</v>
      </c>
      <c r="G1916" s="140">
        <v>1122</v>
      </c>
      <c r="H1916" s="140">
        <v>442.72</v>
      </c>
      <c r="I1916" s="140">
        <v>38.76</v>
      </c>
      <c r="J1916" s="133">
        <f t="shared" si="29"/>
        <v>1603.48</v>
      </c>
      <c r="K1916" s="141"/>
    </row>
    <row r="1917" spans="2:11" ht="25.5" hidden="1" x14ac:dyDescent="0.25">
      <c r="B1917" s="129">
        <v>1907</v>
      </c>
      <c r="C1917" s="129" t="s">
        <v>4150</v>
      </c>
      <c r="D1917" s="139" t="s">
        <v>4441</v>
      </c>
      <c r="E1917" s="139" t="s">
        <v>377</v>
      </c>
      <c r="F1917" s="138" t="s">
        <v>4253</v>
      </c>
      <c r="G1917" s="140">
        <v>1633</v>
      </c>
      <c r="H1917" s="140">
        <v>0</v>
      </c>
      <c r="I1917" s="140">
        <v>0</v>
      </c>
      <c r="J1917" s="133">
        <f t="shared" si="29"/>
        <v>1633</v>
      </c>
      <c r="K1917" s="141"/>
    </row>
    <row r="1918" spans="2:11" ht="25.5" hidden="1" x14ac:dyDescent="0.25">
      <c r="B1918" s="129">
        <v>1908</v>
      </c>
      <c r="C1918" s="129" t="s">
        <v>4150</v>
      </c>
      <c r="D1918" s="139" t="s">
        <v>4442</v>
      </c>
      <c r="E1918" s="139" t="s">
        <v>377</v>
      </c>
      <c r="F1918" s="138" t="s">
        <v>4443</v>
      </c>
      <c r="G1918" s="140">
        <v>1664.91</v>
      </c>
      <c r="H1918" s="140">
        <v>0</v>
      </c>
      <c r="I1918" s="140">
        <v>0</v>
      </c>
      <c r="J1918" s="133">
        <f t="shared" si="29"/>
        <v>1664.91</v>
      </c>
      <c r="K1918" s="141"/>
    </row>
    <row r="1919" spans="2:11" ht="25.5" hidden="1" x14ac:dyDescent="0.25">
      <c r="B1919" s="129">
        <v>1909</v>
      </c>
      <c r="C1919" s="129" t="s">
        <v>4150</v>
      </c>
      <c r="D1919" s="139" t="s">
        <v>4444</v>
      </c>
      <c r="E1919" s="139" t="s">
        <v>377</v>
      </c>
      <c r="F1919" s="138" t="s">
        <v>3352</v>
      </c>
      <c r="G1919" s="140">
        <v>1665</v>
      </c>
      <c r="H1919" s="140">
        <v>0</v>
      </c>
      <c r="I1919" s="140">
        <v>0</v>
      </c>
      <c r="J1919" s="133">
        <f t="shared" si="29"/>
        <v>1665</v>
      </c>
      <c r="K1919" s="141"/>
    </row>
    <row r="1920" spans="2:11" ht="25.5" hidden="1" x14ac:dyDescent="0.25">
      <c r="B1920" s="129">
        <v>1910</v>
      </c>
      <c r="C1920" s="129" t="s">
        <v>4150</v>
      </c>
      <c r="D1920" s="139" t="s">
        <v>4445</v>
      </c>
      <c r="E1920" s="139" t="s">
        <v>377</v>
      </c>
      <c r="F1920" s="138" t="s">
        <v>4253</v>
      </c>
      <c r="G1920" s="140">
        <v>1395</v>
      </c>
      <c r="H1920" s="140">
        <v>304.39</v>
      </c>
      <c r="I1920" s="140">
        <v>0</v>
      </c>
      <c r="J1920" s="133">
        <f t="shared" si="29"/>
        <v>1699.3899999999999</v>
      </c>
      <c r="K1920" s="141"/>
    </row>
    <row r="1921" spans="2:11" ht="25.5" hidden="1" x14ac:dyDescent="0.25">
      <c r="B1921" s="129">
        <v>1911</v>
      </c>
      <c r="C1921" s="129" t="s">
        <v>4150</v>
      </c>
      <c r="D1921" s="139" t="s">
        <v>4446</v>
      </c>
      <c r="E1921" s="139" t="s">
        <v>377</v>
      </c>
      <c r="F1921" s="138" t="s">
        <v>4447</v>
      </c>
      <c r="G1921" s="140">
        <v>1456.47</v>
      </c>
      <c r="H1921" s="140">
        <v>285.45999999999998</v>
      </c>
      <c r="I1921" s="140">
        <v>22.53</v>
      </c>
      <c r="J1921" s="133">
        <f t="shared" si="29"/>
        <v>1764.46</v>
      </c>
      <c r="K1921" s="141"/>
    </row>
    <row r="1922" spans="2:11" ht="25.5" hidden="1" x14ac:dyDescent="0.25">
      <c r="B1922" s="129">
        <v>1912</v>
      </c>
      <c r="C1922" s="129" t="s">
        <v>4150</v>
      </c>
      <c r="D1922" s="139" t="s">
        <v>4448</v>
      </c>
      <c r="E1922" s="139" t="s">
        <v>377</v>
      </c>
      <c r="F1922" s="138" t="s">
        <v>4449</v>
      </c>
      <c r="G1922" s="140">
        <v>1643</v>
      </c>
      <c r="H1922" s="140">
        <v>135.44999999999999</v>
      </c>
      <c r="I1922" s="140">
        <v>1.72</v>
      </c>
      <c r="J1922" s="133">
        <f t="shared" si="29"/>
        <v>1780.17</v>
      </c>
      <c r="K1922" s="141"/>
    </row>
    <row r="1923" spans="2:11" ht="25.5" hidden="1" x14ac:dyDescent="0.25">
      <c r="B1923" s="129">
        <v>1913</v>
      </c>
      <c r="C1923" s="129" t="s">
        <v>4150</v>
      </c>
      <c r="D1923" s="139" t="s">
        <v>4450</v>
      </c>
      <c r="E1923" s="139" t="s">
        <v>377</v>
      </c>
      <c r="F1923" s="138" t="s">
        <v>4451</v>
      </c>
      <c r="G1923" s="140">
        <v>1253.45</v>
      </c>
      <c r="H1923" s="140">
        <v>489.53</v>
      </c>
      <c r="I1923" s="140">
        <v>45.64</v>
      </c>
      <c r="J1923" s="133">
        <f t="shared" si="29"/>
        <v>1788.6200000000001</v>
      </c>
      <c r="K1923" s="141"/>
    </row>
    <row r="1924" spans="2:11" ht="25.5" hidden="1" x14ac:dyDescent="0.25">
      <c r="B1924" s="129">
        <v>1914</v>
      </c>
      <c r="C1924" s="129" t="s">
        <v>4150</v>
      </c>
      <c r="D1924" s="139" t="s">
        <v>4452</v>
      </c>
      <c r="E1924" s="139" t="s">
        <v>377</v>
      </c>
      <c r="F1924" s="138" t="s">
        <v>4253</v>
      </c>
      <c r="G1924" s="140">
        <v>1672</v>
      </c>
      <c r="H1924" s="140">
        <v>183.35</v>
      </c>
      <c r="I1924" s="140">
        <v>0</v>
      </c>
      <c r="J1924" s="133">
        <f t="shared" si="29"/>
        <v>1855.35</v>
      </c>
      <c r="K1924" s="141"/>
    </row>
    <row r="1925" spans="2:11" ht="25.5" hidden="1" x14ac:dyDescent="0.25">
      <c r="B1925" s="129">
        <v>1915</v>
      </c>
      <c r="C1925" s="129" t="s">
        <v>4150</v>
      </c>
      <c r="D1925" s="139" t="s">
        <v>4453</v>
      </c>
      <c r="E1925" s="139" t="s">
        <v>377</v>
      </c>
      <c r="F1925" s="138" t="s">
        <v>4454</v>
      </c>
      <c r="G1925" s="140">
        <v>1230</v>
      </c>
      <c r="H1925" s="140">
        <v>607.78</v>
      </c>
      <c r="I1925" s="140">
        <v>57.89</v>
      </c>
      <c r="J1925" s="133">
        <f t="shared" si="29"/>
        <v>1895.67</v>
      </c>
      <c r="K1925" s="141"/>
    </row>
    <row r="1926" spans="2:11" ht="25.5" hidden="1" x14ac:dyDescent="0.25">
      <c r="B1926" s="129">
        <v>1916</v>
      </c>
      <c r="C1926" s="129" t="s">
        <v>4150</v>
      </c>
      <c r="D1926" s="139" t="s">
        <v>4455</v>
      </c>
      <c r="E1926" s="139" t="s">
        <v>377</v>
      </c>
      <c r="F1926" s="138" t="s">
        <v>4456</v>
      </c>
      <c r="G1926" s="140">
        <v>1898.3</v>
      </c>
      <c r="H1926" s="140">
        <v>0</v>
      </c>
      <c r="I1926" s="140">
        <v>0</v>
      </c>
      <c r="J1926" s="133">
        <f t="shared" si="29"/>
        <v>1898.3</v>
      </c>
      <c r="K1926" s="141"/>
    </row>
    <row r="1927" spans="2:11" ht="25.5" hidden="1" x14ac:dyDescent="0.25">
      <c r="B1927" s="129">
        <v>1917</v>
      </c>
      <c r="C1927" s="129" t="s">
        <v>4150</v>
      </c>
      <c r="D1927" s="139" t="s">
        <v>4457</v>
      </c>
      <c r="E1927" s="139" t="s">
        <v>377</v>
      </c>
      <c r="F1927" s="138" t="s">
        <v>4458</v>
      </c>
      <c r="G1927" s="140">
        <v>1348.86</v>
      </c>
      <c r="H1927" s="140">
        <v>626.52</v>
      </c>
      <c r="I1927" s="140">
        <v>39.21</v>
      </c>
      <c r="J1927" s="133">
        <f t="shared" si="29"/>
        <v>2014.59</v>
      </c>
      <c r="K1927" s="141"/>
    </row>
    <row r="1928" spans="2:11" ht="25.5" hidden="1" x14ac:dyDescent="0.25">
      <c r="B1928" s="129">
        <v>1918</v>
      </c>
      <c r="C1928" s="129" t="s">
        <v>4150</v>
      </c>
      <c r="D1928" s="139" t="s">
        <v>4459</v>
      </c>
      <c r="E1928" s="139" t="s">
        <v>377</v>
      </c>
      <c r="F1928" s="138" t="s">
        <v>4297</v>
      </c>
      <c r="G1928" s="140">
        <v>1980</v>
      </c>
      <c r="H1928" s="140">
        <v>40.270000000000003</v>
      </c>
      <c r="I1928" s="140">
        <v>0.01</v>
      </c>
      <c r="J1928" s="133">
        <f t="shared" si="29"/>
        <v>2020.28</v>
      </c>
      <c r="K1928" s="141"/>
    </row>
    <row r="1929" spans="2:11" ht="25.5" hidden="1" x14ac:dyDescent="0.25">
      <c r="B1929" s="129">
        <v>1919</v>
      </c>
      <c r="C1929" s="129" t="s">
        <v>4150</v>
      </c>
      <c r="D1929" s="139" t="s">
        <v>4460</v>
      </c>
      <c r="E1929" s="139" t="s">
        <v>377</v>
      </c>
      <c r="F1929" s="138" t="s">
        <v>3352</v>
      </c>
      <c r="G1929" s="140">
        <v>1670</v>
      </c>
      <c r="H1929" s="140">
        <v>284.05</v>
      </c>
      <c r="I1929" s="140">
        <v>97.72</v>
      </c>
      <c r="J1929" s="133">
        <f t="shared" si="29"/>
        <v>2051.77</v>
      </c>
      <c r="K1929" s="141"/>
    </row>
    <row r="1930" spans="2:11" ht="25.5" hidden="1" x14ac:dyDescent="0.25">
      <c r="B1930" s="129">
        <v>1920</v>
      </c>
      <c r="C1930" s="129" t="s">
        <v>4150</v>
      </c>
      <c r="D1930" s="139" t="s">
        <v>4461</v>
      </c>
      <c r="E1930" s="139" t="s">
        <v>377</v>
      </c>
      <c r="F1930" s="138" t="s">
        <v>4272</v>
      </c>
      <c r="G1930" s="140">
        <v>1937.21</v>
      </c>
      <c r="H1930" s="140">
        <v>55.88</v>
      </c>
      <c r="I1930" s="140">
        <v>62.89</v>
      </c>
      <c r="J1930" s="133">
        <f t="shared" si="29"/>
        <v>2055.98</v>
      </c>
      <c r="K1930" s="141"/>
    </row>
    <row r="1931" spans="2:11" ht="25.5" hidden="1" x14ac:dyDescent="0.25">
      <c r="B1931" s="129">
        <v>1921</v>
      </c>
      <c r="C1931" s="129" t="s">
        <v>4150</v>
      </c>
      <c r="D1931" s="139" t="s">
        <v>4462</v>
      </c>
      <c r="E1931" s="139" t="s">
        <v>377</v>
      </c>
      <c r="F1931" s="138" t="s">
        <v>4463</v>
      </c>
      <c r="G1931" s="140">
        <v>1503.34</v>
      </c>
      <c r="H1931" s="140">
        <v>536.84</v>
      </c>
      <c r="I1931" s="140">
        <v>21.52</v>
      </c>
      <c r="J1931" s="133">
        <f t="shared" si="29"/>
        <v>2061.6999999999998</v>
      </c>
      <c r="K1931" s="141"/>
    </row>
    <row r="1932" spans="2:11" ht="25.5" hidden="1" x14ac:dyDescent="0.25">
      <c r="B1932" s="129">
        <v>1922</v>
      </c>
      <c r="C1932" s="129" t="s">
        <v>4150</v>
      </c>
      <c r="D1932" s="139" t="s">
        <v>4464</v>
      </c>
      <c r="E1932" s="139" t="s">
        <v>377</v>
      </c>
      <c r="F1932" s="138" t="s">
        <v>4465</v>
      </c>
      <c r="G1932" s="140">
        <v>1978</v>
      </c>
      <c r="H1932" s="140">
        <v>139</v>
      </c>
      <c r="I1932" s="140">
        <v>0</v>
      </c>
      <c r="J1932" s="133">
        <f t="shared" ref="J1932:J1995" si="30">G1932+H1932+I1932</f>
        <v>2117</v>
      </c>
      <c r="K1932" s="141"/>
    </row>
    <row r="1933" spans="2:11" ht="25.5" hidden="1" x14ac:dyDescent="0.25">
      <c r="B1933" s="129">
        <v>1923</v>
      </c>
      <c r="C1933" s="129" t="s">
        <v>4150</v>
      </c>
      <c r="D1933" s="139" t="s">
        <v>4466</v>
      </c>
      <c r="E1933" s="139" t="s">
        <v>377</v>
      </c>
      <c r="F1933" s="138" t="s">
        <v>3352</v>
      </c>
      <c r="G1933" s="140">
        <v>1631</v>
      </c>
      <c r="H1933" s="140">
        <v>0</v>
      </c>
      <c r="I1933" s="140">
        <v>498</v>
      </c>
      <c r="J1933" s="133">
        <f t="shared" si="30"/>
        <v>2129</v>
      </c>
      <c r="K1933" s="141"/>
    </row>
    <row r="1934" spans="2:11" ht="25.5" hidden="1" x14ac:dyDescent="0.25">
      <c r="B1934" s="129">
        <v>1924</v>
      </c>
      <c r="C1934" s="129" t="s">
        <v>4150</v>
      </c>
      <c r="D1934" s="139" t="s">
        <v>4467</v>
      </c>
      <c r="E1934" s="139" t="s">
        <v>377</v>
      </c>
      <c r="F1934" s="138" t="s">
        <v>4468</v>
      </c>
      <c r="G1934" s="140">
        <v>1558.73</v>
      </c>
      <c r="H1934" s="140">
        <v>582.72</v>
      </c>
      <c r="I1934" s="140">
        <v>0</v>
      </c>
      <c r="J1934" s="133">
        <f t="shared" si="30"/>
        <v>2141.4499999999998</v>
      </c>
      <c r="K1934" s="141"/>
    </row>
    <row r="1935" spans="2:11" ht="25.5" hidden="1" x14ac:dyDescent="0.25">
      <c r="B1935" s="129">
        <v>1925</v>
      </c>
      <c r="C1935" s="129" t="s">
        <v>4150</v>
      </c>
      <c r="D1935" s="139" t="s">
        <v>4469</v>
      </c>
      <c r="E1935" s="139" t="s">
        <v>377</v>
      </c>
      <c r="F1935" s="138" t="s">
        <v>3352</v>
      </c>
      <c r="G1935" s="140">
        <v>2208</v>
      </c>
      <c r="H1935" s="140">
        <v>0</v>
      </c>
      <c r="I1935" s="140">
        <v>0</v>
      </c>
      <c r="J1935" s="133">
        <f t="shared" si="30"/>
        <v>2208</v>
      </c>
      <c r="K1935" s="141"/>
    </row>
    <row r="1936" spans="2:11" ht="25.5" hidden="1" x14ac:dyDescent="0.25">
      <c r="B1936" s="129">
        <v>1926</v>
      </c>
      <c r="C1936" s="129" t="s">
        <v>4150</v>
      </c>
      <c r="D1936" s="139" t="s">
        <v>4470</v>
      </c>
      <c r="E1936" s="139" t="s">
        <v>377</v>
      </c>
      <c r="F1936" s="138" t="s">
        <v>3352</v>
      </c>
      <c r="G1936" s="140">
        <v>2225</v>
      </c>
      <c r="H1936" s="140">
        <v>0</v>
      </c>
      <c r="I1936" s="140">
        <v>0</v>
      </c>
      <c r="J1936" s="133">
        <f t="shared" si="30"/>
        <v>2225</v>
      </c>
      <c r="K1936" s="141"/>
    </row>
    <row r="1937" spans="2:11" ht="25.5" hidden="1" x14ac:dyDescent="0.25">
      <c r="B1937" s="129">
        <v>1927</v>
      </c>
      <c r="C1937" s="129" t="s">
        <v>4150</v>
      </c>
      <c r="D1937" s="139" t="s">
        <v>4471</v>
      </c>
      <c r="E1937" s="139" t="s">
        <v>377</v>
      </c>
      <c r="F1937" s="138" t="s">
        <v>3593</v>
      </c>
      <c r="G1937" s="140">
        <v>2198</v>
      </c>
      <c r="H1937" s="140">
        <v>44.7</v>
      </c>
      <c r="I1937" s="140">
        <v>2.2400000000000002</v>
      </c>
      <c r="J1937" s="133">
        <f t="shared" si="30"/>
        <v>2244.9399999999996</v>
      </c>
      <c r="K1937" s="141"/>
    </row>
    <row r="1938" spans="2:11" ht="25.5" hidden="1" x14ac:dyDescent="0.25">
      <c r="B1938" s="129">
        <v>1928</v>
      </c>
      <c r="C1938" s="129" t="s">
        <v>4150</v>
      </c>
      <c r="D1938" s="139" t="s">
        <v>4472</v>
      </c>
      <c r="E1938" s="139" t="s">
        <v>377</v>
      </c>
      <c r="F1938" s="138" t="s">
        <v>4473</v>
      </c>
      <c r="G1938" s="140">
        <v>1309</v>
      </c>
      <c r="H1938" s="140">
        <v>859.97</v>
      </c>
      <c r="I1938" s="140">
        <v>81.52</v>
      </c>
      <c r="J1938" s="133">
        <f t="shared" si="30"/>
        <v>2250.4900000000002</v>
      </c>
      <c r="K1938" s="141"/>
    </row>
    <row r="1939" spans="2:11" ht="25.5" hidden="1" x14ac:dyDescent="0.25">
      <c r="B1939" s="129">
        <v>1929</v>
      </c>
      <c r="C1939" s="129" t="s">
        <v>4150</v>
      </c>
      <c r="D1939" s="139" t="s">
        <v>4474</v>
      </c>
      <c r="E1939" s="139" t="s">
        <v>377</v>
      </c>
      <c r="F1939" s="138" t="s">
        <v>4475</v>
      </c>
      <c r="G1939" s="140">
        <v>2261</v>
      </c>
      <c r="H1939" s="140">
        <v>0</v>
      </c>
      <c r="I1939" s="140">
        <v>0</v>
      </c>
      <c r="J1939" s="133">
        <f t="shared" si="30"/>
        <v>2261</v>
      </c>
      <c r="K1939" s="141"/>
    </row>
    <row r="1940" spans="2:11" ht="25.5" hidden="1" x14ac:dyDescent="0.25">
      <c r="B1940" s="129">
        <v>1930</v>
      </c>
      <c r="C1940" s="129" t="s">
        <v>4150</v>
      </c>
      <c r="D1940" s="139" t="s">
        <v>4476</v>
      </c>
      <c r="E1940" s="139" t="s">
        <v>377</v>
      </c>
      <c r="F1940" s="138" t="s">
        <v>4477</v>
      </c>
      <c r="G1940" s="140">
        <v>942</v>
      </c>
      <c r="H1940" s="140">
        <v>1314.41</v>
      </c>
      <c r="I1940" s="140">
        <v>11.42</v>
      </c>
      <c r="J1940" s="133">
        <f t="shared" si="30"/>
        <v>2267.83</v>
      </c>
      <c r="K1940" s="141"/>
    </row>
    <row r="1941" spans="2:11" ht="25.5" hidden="1" x14ac:dyDescent="0.25">
      <c r="B1941" s="129">
        <v>1931</v>
      </c>
      <c r="C1941" s="129" t="s">
        <v>4150</v>
      </c>
      <c r="D1941" s="139" t="s">
        <v>4478</v>
      </c>
      <c r="E1941" s="139" t="s">
        <v>377</v>
      </c>
      <c r="F1941" s="138" t="s">
        <v>4253</v>
      </c>
      <c r="G1941" s="140">
        <v>1879</v>
      </c>
      <c r="H1941" s="140">
        <v>376.78</v>
      </c>
      <c r="I1941" s="140">
        <v>24.94</v>
      </c>
      <c r="J1941" s="133">
        <f t="shared" si="30"/>
        <v>2280.7199999999998</v>
      </c>
      <c r="K1941" s="141"/>
    </row>
    <row r="1942" spans="2:11" ht="25.5" hidden="1" x14ac:dyDescent="0.25">
      <c r="B1942" s="129">
        <v>1932</v>
      </c>
      <c r="C1942" s="129" t="s">
        <v>4150</v>
      </c>
      <c r="D1942" s="139" t="s">
        <v>4479</v>
      </c>
      <c r="E1942" s="139" t="s">
        <v>377</v>
      </c>
      <c r="F1942" s="138" t="s">
        <v>4480</v>
      </c>
      <c r="G1942" s="140">
        <v>2298</v>
      </c>
      <c r="H1942" s="140">
        <v>12.26</v>
      </c>
      <c r="I1942" s="140">
        <v>0</v>
      </c>
      <c r="J1942" s="133">
        <f t="shared" si="30"/>
        <v>2310.2600000000002</v>
      </c>
      <c r="K1942" s="141"/>
    </row>
    <row r="1943" spans="2:11" ht="25.5" hidden="1" x14ac:dyDescent="0.25">
      <c r="B1943" s="129">
        <v>1933</v>
      </c>
      <c r="C1943" s="129" t="s">
        <v>4150</v>
      </c>
      <c r="D1943" s="139" t="s">
        <v>4481</v>
      </c>
      <c r="E1943" s="139" t="s">
        <v>377</v>
      </c>
      <c r="F1943" s="138" t="s">
        <v>4482</v>
      </c>
      <c r="G1943" s="140">
        <v>2262</v>
      </c>
      <c r="H1943" s="140">
        <v>0</v>
      </c>
      <c r="I1943" s="140">
        <v>51</v>
      </c>
      <c r="J1943" s="133">
        <f t="shared" si="30"/>
        <v>2313</v>
      </c>
      <c r="K1943" s="141"/>
    </row>
    <row r="1944" spans="2:11" ht="25.5" hidden="1" x14ac:dyDescent="0.25">
      <c r="B1944" s="129">
        <v>1934</v>
      </c>
      <c r="C1944" s="129" t="s">
        <v>4150</v>
      </c>
      <c r="D1944" s="139" t="s">
        <v>4483</v>
      </c>
      <c r="E1944" s="139" t="s">
        <v>377</v>
      </c>
      <c r="F1944" s="138" t="s">
        <v>4484</v>
      </c>
      <c r="G1944" s="140">
        <v>1984.84</v>
      </c>
      <c r="H1944" s="140">
        <v>331.03</v>
      </c>
      <c r="I1944" s="140">
        <v>0</v>
      </c>
      <c r="J1944" s="133">
        <f t="shared" si="30"/>
        <v>2315.87</v>
      </c>
      <c r="K1944" s="141"/>
    </row>
    <row r="1945" spans="2:11" ht="25.5" hidden="1" x14ac:dyDescent="0.25">
      <c r="B1945" s="129">
        <v>1935</v>
      </c>
      <c r="C1945" s="129" t="s">
        <v>4150</v>
      </c>
      <c r="D1945" s="139" t="s">
        <v>4485</v>
      </c>
      <c r="E1945" s="139" t="s">
        <v>377</v>
      </c>
      <c r="F1945" s="138" t="s">
        <v>4486</v>
      </c>
      <c r="G1945" s="140">
        <v>2223.5300000000002</v>
      </c>
      <c r="H1945" s="140">
        <v>84.73</v>
      </c>
      <c r="I1945" s="140">
        <v>9.49</v>
      </c>
      <c r="J1945" s="133">
        <f t="shared" si="30"/>
        <v>2317.75</v>
      </c>
      <c r="K1945" s="141"/>
    </row>
    <row r="1946" spans="2:11" ht="25.5" hidden="1" x14ac:dyDescent="0.25">
      <c r="B1946" s="129">
        <v>1936</v>
      </c>
      <c r="C1946" s="129" t="s">
        <v>4150</v>
      </c>
      <c r="D1946" s="139" t="s">
        <v>4487</v>
      </c>
      <c r="E1946" s="139" t="s">
        <v>377</v>
      </c>
      <c r="F1946" s="138" t="s">
        <v>4297</v>
      </c>
      <c r="G1946" s="140">
        <v>2297</v>
      </c>
      <c r="H1946" s="140">
        <v>46.67</v>
      </c>
      <c r="I1946" s="140">
        <v>0.34</v>
      </c>
      <c r="J1946" s="133">
        <f t="shared" si="30"/>
        <v>2344.0100000000002</v>
      </c>
      <c r="K1946" s="141"/>
    </row>
    <row r="1947" spans="2:11" ht="25.5" hidden="1" x14ac:dyDescent="0.25">
      <c r="B1947" s="129">
        <v>1937</v>
      </c>
      <c r="C1947" s="129" t="s">
        <v>4150</v>
      </c>
      <c r="D1947" s="139" t="s">
        <v>4488</v>
      </c>
      <c r="E1947" s="139" t="s">
        <v>377</v>
      </c>
      <c r="F1947" s="138" t="s">
        <v>3352</v>
      </c>
      <c r="G1947" s="140">
        <v>2374</v>
      </c>
      <c r="H1947" s="140">
        <v>0</v>
      </c>
      <c r="I1947" s="140">
        <v>0</v>
      </c>
      <c r="J1947" s="133">
        <f t="shared" si="30"/>
        <v>2374</v>
      </c>
      <c r="K1947" s="141"/>
    </row>
    <row r="1948" spans="2:11" ht="25.5" hidden="1" x14ac:dyDescent="0.25">
      <c r="B1948" s="129">
        <v>1938</v>
      </c>
      <c r="C1948" s="129" t="s">
        <v>4150</v>
      </c>
      <c r="D1948" s="139" t="s">
        <v>4489</v>
      </c>
      <c r="E1948" s="139" t="s">
        <v>377</v>
      </c>
      <c r="F1948" s="138" t="s">
        <v>4490</v>
      </c>
      <c r="G1948" s="140">
        <v>1447.84</v>
      </c>
      <c r="H1948" s="140">
        <v>871.77</v>
      </c>
      <c r="I1948" s="140">
        <v>62.12</v>
      </c>
      <c r="J1948" s="133">
        <f t="shared" si="30"/>
        <v>2381.7299999999996</v>
      </c>
      <c r="K1948" s="141"/>
    </row>
    <row r="1949" spans="2:11" ht="25.5" hidden="1" x14ac:dyDescent="0.25">
      <c r="B1949" s="129">
        <v>1939</v>
      </c>
      <c r="C1949" s="129" t="s">
        <v>4150</v>
      </c>
      <c r="D1949" s="139" t="s">
        <v>4491</v>
      </c>
      <c r="E1949" s="139" t="s">
        <v>377</v>
      </c>
      <c r="F1949" s="138" t="s">
        <v>4297</v>
      </c>
      <c r="G1949" s="140">
        <v>2368</v>
      </c>
      <c r="H1949" s="140">
        <v>48.12</v>
      </c>
      <c r="I1949" s="140">
        <v>0.4</v>
      </c>
      <c r="J1949" s="133">
        <f t="shared" si="30"/>
        <v>2416.52</v>
      </c>
      <c r="K1949" s="141"/>
    </row>
    <row r="1950" spans="2:11" ht="25.5" hidden="1" x14ac:dyDescent="0.25">
      <c r="B1950" s="129">
        <v>1940</v>
      </c>
      <c r="C1950" s="129" t="s">
        <v>4150</v>
      </c>
      <c r="D1950" s="139" t="s">
        <v>4492</v>
      </c>
      <c r="E1950" s="139" t="s">
        <v>377</v>
      </c>
      <c r="F1950" s="138" t="s">
        <v>4493</v>
      </c>
      <c r="G1950" s="140">
        <v>2441.4</v>
      </c>
      <c r="H1950" s="140">
        <v>0</v>
      </c>
      <c r="I1950" s="140">
        <v>0</v>
      </c>
      <c r="J1950" s="133">
        <f t="shared" si="30"/>
        <v>2441.4</v>
      </c>
      <c r="K1950" s="141"/>
    </row>
    <row r="1951" spans="2:11" ht="25.5" hidden="1" x14ac:dyDescent="0.25">
      <c r="B1951" s="129">
        <v>1941</v>
      </c>
      <c r="C1951" s="129" t="s">
        <v>4150</v>
      </c>
      <c r="D1951" s="139" t="s">
        <v>4494</v>
      </c>
      <c r="E1951" s="139" t="s">
        <v>377</v>
      </c>
      <c r="F1951" s="138" t="s">
        <v>4495</v>
      </c>
      <c r="G1951" s="140">
        <v>1654.6</v>
      </c>
      <c r="H1951" s="140">
        <v>777.13</v>
      </c>
      <c r="I1951" s="140">
        <v>29.4</v>
      </c>
      <c r="J1951" s="133">
        <f t="shared" si="30"/>
        <v>2461.13</v>
      </c>
      <c r="K1951" s="141"/>
    </row>
    <row r="1952" spans="2:11" ht="25.5" hidden="1" x14ac:dyDescent="0.25">
      <c r="B1952" s="129">
        <v>1942</v>
      </c>
      <c r="C1952" s="129" t="s">
        <v>4150</v>
      </c>
      <c r="D1952" s="139" t="s">
        <v>4496</v>
      </c>
      <c r="E1952" s="139" t="s">
        <v>377</v>
      </c>
      <c r="F1952" s="138" t="s">
        <v>4497</v>
      </c>
      <c r="G1952" s="140">
        <v>1563</v>
      </c>
      <c r="H1952" s="140">
        <v>836.14</v>
      </c>
      <c r="I1952" s="140">
        <v>73.12</v>
      </c>
      <c r="J1952" s="133">
        <f t="shared" si="30"/>
        <v>2472.2599999999998</v>
      </c>
      <c r="K1952" s="141"/>
    </row>
    <row r="1953" spans="2:11" ht="25.5" hidden="1" x14ac:dyDescent="0.25">
      <c r="B1953" s="129">
        <v>1943</v>
      </c>
      <c r="C1953" s="129" t="s">
        <v>4150</v>
      </c>
      <c r="D1953" s="139" t="s">
        <v>4498</v>
      </c>
      <c r="E1953" s="139" t="s">
        <v>377</v>
      </c>
      <c r="F1953" s="138" t="s">
        <v>4499</v>
      </c>
      <c r="G1953" s="140">
        <v>2345</v>
      </c>
      <c r="H1953" s="140">
        <v>139.63</v>
      </c>
      <c r="I1953" s="140">
        <v>1.43</v>
      </c>
      <c r="J1953" s="133">
        <f t="shared" si="30"/>
        <v>2486.06</v>
      </c>
      <c r="K1953" s="141"/>
    </row>
    <row r="1954" spans="2:11" ht="25.5" hidden="1" x14ac:dyDescent="0.25">
      <c r="B1954" s="129">
        <v>1944</v>
      </c>
      <c r="C1954" s="129" t="s">
        <v>4150</v>
      </c>
      <c r="D1954" s="139" t="s">
        <v>4500</v>
      </c>
      <c r="E1954" s="139" t="s">
        <v>377</v>
      </c>
      <c r="F1954" s="138" t="s">
        <v>4253</v>
      </c>
      <c r="G1954" s="140">
        <v>2248</v>
      </c>
      <c r="H1954" s="140">
        <v>245</v>
      </c>
      <c r="I1954" s="140">
        <v>0</v>
      </c>
      <c r="J1954" s="133">
        <f t="shared" si="30"/>
        <v>2493</v>
      </c>
      <c r="K1954" s="141"/>
    </row>
    <row r="1955" spans="2:11" ht="25.5" hidden="1" x14ac:dyDescent="0.25">
      <c r="B1955" s="129">
        <v>1945</v>
      </c>
      <c r="C1955" s="129" t="s">
        <v>4150</v>
      </c>
      <c r="D1955" s="139" t="s">
        <v>4501</v>
      </c>
      <c r="E1955" s="139" t="s">
        <v>377</v>
      </c>
      <c r="F1955" s="138" t="s">
        <v>3352</v>
      </c>
      <c r="G1955" s="140">
        <v>1485.33</v>
      </c>
      <c r="H1955" s="140">
        <v>997.89</v>
      </c>
      <c r="I1955" s="140">
        <v>67.53</v>
      </c>
      <c r="J1955" s="133">
        <f t="shared" si="30"/>
        <v>2550.75</v>
      </c>
      <c r="K1955" s="141"/>
    </row>
    <row r="1956" spans="2:11" ht="25.5" hidden="1" x14ac:dyDescent="0.25">
      <c r="B1956" s="129">
        <v>1946</v>
      </c>
      <c r="C1956" s="129" t="s">
        <v>4150</v>
      </c>
      <c r="D1956" s="139" t="s">
        <v>4502</v>
      </c>
      <c r="E1956" s="139" t="s">
        <v>377</v>
      </c>
      <c r="F1956" s="138" t="s">
        <v>3352</v>
      </c>
      <c r="G1956" s="140">
        <v>2621</v>
      </c>
      <c r="H1956" s="140">
        <v>0</v>
      </c>
      <c r="I1956" s="140">
        <v>0</v>
      </c>
      <c r="J1956" s="133">
        <f t="shared" si="30"/>
        <v>2621</v>
      </c>
      <c r="K1956" s="141"/>
    </row>
    <row r="1957" spans="2:11" ht="25.5" hidden="1" x14ac:dyDescent="0.25">
      <c r="B1957" s="129">
        <v>1947</v>
      </c>
      <c r="C1957" s="129" t="s">
        <v>4150</v>
      </c>
      <c r="D1957" s="139" t="s">
        <v>4503</v>
      </c>
      <c r="E1957" s="139" t="s">
        <v>377</v>
      </c>
      <c r="F1957" s="138" t="s">
        <v>4504</v>
      </c>
      <c r="G1957" s="140">
        <v>2193.17</v>
      </c>
      <c r="H1957" s="140">
        <v>417.94</v>
      </c>
      <c r="I1957" s="140">
        <v>53.53</v>
      </c>
      <c r="J1957" s="133">
        <f t="shared" si="30"/>
        <v>2664.6400000000003</v>
      </c>
      <c r="K1957" s="141"/>
    </row>
    <row r="1958" spans="2:11" ht="25.5" hidden="1" x14ac:dyDescent="0.25">
      <c r="B1958" s="129">
        <v>1948</v>
      </c>
      <c r="C1958" s="129" t="s">
        <v>4150</v>
      </c>
      <c r="D1958" s="139" t="s">
        <v>4505</v>
      </c>
      <c r="E1958" s="139" t="s">
        <v>377</v>
      </c>
      <c r="F1958" s="138" t="s">
        <v>3352</v>
      </c>
      <c r="G1958" s="140">
        <v>2707</v>
      </c>
      <c r="H1958" s="140">
        <v>0</v>
      </c>
      <c r="I1958" s="140">
        <v>0</v>
      </c>
      <c r="J1958" s="133">
        <f t="shared" si="30"/>
        <v>2707</v>
      </c>
      <c r="K1958" s="141"/>
    </row>
    <row r="1959" spans="2:11" ht="25.5" hidden="1" x14ac:dyDescent="0.25">
      <c r="B1959" s="129">
        <v>1949</v>
      </c>
      <c r="C1959" s="129" t="s">
        <v>4150</v>
      </c>
      <c r="D1959" s="139" t="s">
        <v>4506</v>
      </c>
      <c r="E1959" s="139" t="s">
        <v>377</v>
      </c>
      <c r="F1959" s="138" t="s">
        <v>4507</v>
      </c>
      <c r="G1959" s="140">
        <v>1894</v>
      </c>
      <c r="H1959" s="140">
        <v>823.64</v>
      </c>
      <c r="I1959" s="140">
        <v>0.41</v>
      </c>
      <c r="J1959" s="133">
        <f t="shared" si="30"/>
        <v>2718.0499999999997</v>
      </c>
      <c r="K1959" s="141"/>
    </row>
    <row r="1960" spans="2:11" ht="25.5" hidden="1" x14ac:dyDescent="0.25">
      <c r="B1960" s="129">
        <v>1950</v>
      </c>
      <c r="C1960" s="129" t="s">
        <v>4150</v>
      </c>
      <c r="D1960" s="139" t="s">
        <v>4508</v>
      </c>
      <c r="E1960" s="139" t="s">
        <v>377</v>
      </c>
      <c r="F1960" s="138" t="s">
        <v>4253</v>
      </c>
      <c r="G1960" s="140">
        <v>2656</v>
      </c>
      <c r="H1960" s="140">
        <v>82.06</v>
      </c>
      <c r="I1960" s="140">
        <v>0</v>
      </c>
      <c r="J1960" s="133">
        <f t="shared" si="30"/>
        <v>2738.06</v>
      </c>
      <c r="K1960" s="141"/>
    </row>
    <row r="1961" spans="2:11" ht="25.5" hidden="1" x14ac:dyDescent="0.25">
      <c r="B1961" s="129">
        <v>1951</v>
      </c>
      <c r="C1961" s="129" t="s">
        <v>4150</v>
      </c>
      <c r="D1961" s="139" t="s">
        <v>4509</v>
      </c>
      <c r="E1961" s="139" t="s">
        <v>377</v>
      </c>
      <c r="F1961" s="138" t="s">
        <v>4510</v>
      </c>
      <c r="G1961" s="140">
        <v>2470</v>
      </c>
      <c r="H1961" s="140">
        <v>293</v>
      </c>
      <c r="I1961" s="140">
        <v>0</v>
      </c>
      <c r="J1961" s="133">
        <f t="shared" si="30"/>
        <v>2763</v>
      </c>
      <c r="K1961" s="141"/>
    </row>
    <row r="1962" spans="2:11" ht="25.5" hidden="1" x14ac:dyDescent="0.25">
      <c r="B1962" s="129">
        <v>1952</v>
      </c>
      <c r="C1962" s="129" t="s">
        <v>4150</v>
      </c>
      <c r="D1962" s="139" t="s">
        <v>4511</v>
      </c>
      <c r="E1962" s="139" t="s">
        <v>377</v>
      </c>
      <c r="F1962" s="138" t="s">
        <v>4297</v>
      </c>
      <c r="G1962" s="140">
        <v>2715</v>
      </c>
      <c r="H1962" s="140">
        <v>53.97</v>
      </c>
      <c r="I1962" s="140">
        <v>0</v>
      </c>
      <c r="J1962" s="133">
        <f t="shared" si="30"/>
        <v>2768.97</v>
      </c>
      <c r="K1962" s="141"/>
    </row>
    <row r="1963" spans="2:11" ht="25.5" hidden="1" x14ac:dyDescent="0.25">
      <c r="B1963" s="129">
        <v>1953</v>
      </c>
      <c r="C1963" s="129" t="s">
        <v>4150</v>
      </c>
      <c r="D1963" s="139" t="s">
        <v>4512</v>
      </c>
      <c r="E1963" s="139" t="s">
        <v>377</v>
      </c>
      <c r="F1963" s="138" t="s">
        <v>4297</v>
      </c>
      <c r="G1963" s="140">
        <v>2716</v>
      </c>
      <c r="H1963" s="140">
        <v>55.24</v>
      </c>
      <c r="I1963" s="140">
        <v>0.76</v>
      </c>
      <c r="J1963" s="133">
        <f t="shared" si="30"/>
        <v>2772</v>
      </c>
      <c r="K1963" s="141"/>
    </row>
    <row r="1964" spans="2:11" ht="25.5" hidden="1" x14ac:dyDescent="0.25">
      <c r="B1964" s="129">
        <v>1954</v>
      </c>
      <c r="C1964" s="129" t="s">
        <v>4150</v>
      </c>
      <c r="D1964" s="139" t="s">
        <v>4513</v>
      </c>
      <c r="E1964" s="139" t="s">
        <v>377</v>
      </c>
      <c r="F1964" s="138" t="s">
        <v>4297</v>
      </c>
      <c r="G1964" s="140">
        <v>2780</v>
      </c>
      <c r="H1964" s="140">
        <v>0</v>
      </c>
      <c r="I1964" s="140">
        <v>0</v>
      </c>
      <c r="J1964" s="133">
        <f t="shared" si="30"/>
        <v>2780</v>
      </c>
      <c r="K1964" s="141"/>
    </row>
    <row r="1965" spans="2:11" ht="25.5" hidden="1" x14ac:dyDescent="0.25">
      <c r="B1965" s="129">
        <v>1955</v>
      </c>
      <c r="C1965" s="129" t="s">
        <v>4150</v>
      </c>
      <c r="D1965" s="139" t="s">
        <v>4514</v>
      </c>
      <c r="E1965" s="139" t="s">
        <v>377</v>
      </c>
      <c r="F1965" s="138" t="s">
        <v>4515</v>
      </c>
      <c r="G1965" s="140">
        <v>2445</v>
      </c>
      <c r="H1965" s="140">
        <v>361</v>
      </c>
      <c r="I1965" s="140">
        <v>0</v>
      </c>
      <c r="J1965" s="133">
        <f t="shared" si="30"/>
        <v>2806</v>
      </c>
      <c r="K1965" s="141"/>
    </row>
    <row r="1966" spans="2:11" ht="25.5" hidden="1" x14ac:dyDescent="0.25">
      <c r="B1966" s="129">
        <v>1956</v>
      </c>
      <c r="C1966" s="129" t="s">
        <v>4150</v>
      </c>
      <c r="D1966" s="139" t="s">
        <v>4516</v>
      </c>
      <c r="E1966" s="139" t="s">
        <v>377</v>
      </c>
      <c r="F1966" s="138" t="s">
        <v>4517</v>
      </c>
      <c r="G1966" s="140">
        <v>2827</v>
      </c>
      <c r="H1966" s="140">
        <v>33.81</v>
      </c>
      <c r="I1966" s="140">
        <v>0</v>
      </c>
      <c r="J1966" s="133">
        <f t="shared" si="30"/>
        <v>2860.81</v>
      </c>
      <c r="K1966" s="141"/>
    </row>
    <row r="1967" spans="2:11" ht="25.5" hidden="1" x14ac:dyDescent="0.25">
      <c r="B1967" s="129">
        <v>1957</v>
      </c>
      <c r="C1967" s="129" t="s">
        <v>4150</v>
      </c>
      <c r="D1967" s="139" t="s">
        <v>4518</v>
      </c>
      <c r="E1967" s="139" t="s">
        <v>377</v>
      </c>
      <c r="F1967" s="138" t="s">
        <v>4519</v>
      </c>
      <c r="G1967" s="140">
        <v>2529</v>
      </c>
      <c r="H1967" s="140">
        <v>335</v>
      </c>
      <c r="I1967" s="140">
        <v>0</v>
      </c>
      <c r="J1967" s="133">
        <f t="shared" si="30"/>
        <v>2864</v>
      </c>
      <c r="K1967" s="141"/>
    </row>
    <row r="1968" spans="2:11" ht="25.5" hidden="1" x14ac:dyDescent="0.25">
      <c r="B1968" s="129">
        <v>1958</v>
      </c>
      <c r="C1968" s="129" t="s">
        <v>4150</v>
      </c>
      <c r="D1968" s="139" t="s">
        <v>4520</v>
      </c>
      <c r="E1968" s="139" t="s">
        <v>377</v>
      </c>
      <c r="F1968" s="138" t="s">
        <v>4253</v>
      </c>
      <c r="G1968" s="140">
        <v>2631</v>
      </c>
      <c r="H1968" s="140">
        <v>237</v>
      </c>
      <c r="I1968" s="140">
        <v>0</v>
      </c>
      <c r="J1968" s="133">
        <f t="shared" si="30"/>
        <v>2868</v>
      </c>
      <c r="K1968" s="141"/>
    </row>
    <row r="1969" spans="2:11" ht="25.5" hidden="1" x14ac:dyDescent="0.25">
      <c r="B1969" s="129">
        <v>1959</v>
      </c>
      <c r="C1969" s="129" t="s">
        <v>4150</v>
      </c>
      <c r="D1969" s="139" t="s">
        <v>4521</v>
      </c>
      <c r="E1969" s="139" t="s">
        <v>377</v>
      </c>
      <c r="F1969" s="138" t="s">
        <v>4522</v>
      </c>
      <c r="G1969" s="140">
        <v>2527.4499999999998</v>
      </c>
      <c r="H1969" s="140">
        <v>346.35</v>
      </c>
      <c r="I1969" s="140">
        <v>0</v>
      </c>
      <c r="J1969" s="133">
        <f t="shared" si="30"/>
        <v>2873.7999999999997</v>
      </c>
      <c r="K1969" s="141"/>
    </row>
    <row r="1970" spans="2:11" ht="25.5" hidden="1" x14ac:dyDescent="0.25">
      <c r="B1970" s="129">
        <v>1960</v>
      </c>
      <c r="C1970" s="129" t="s">
        <v>4150</v>
      </c>
      <c r="D1970" s="139" t="s">
        <v>4523</v>
      </c>
      <c r="E1970" s="139" t="s">
        <v>377</v>
      </c>
      <c r="F1970" s="138" t="s">
        <v>4524</v>
      </c>
      <c r="G1970" s="140">
        <v>2877.33</v>
      </c>
      <c r="H1970" s="140">
        <v>0</v>
      </c>
      <c r="I1970" s="140">
        <v>0</v>
      </c>
      <c r="J1970" s="133">
        <f t="shared" si="30"/>
        <v>2877.33</v>
      </c>
      <c r="K1970" s="141"/>
    </row>
    <row r="1971" spans="2:11" ht="25.5" hidden="1" x14ac:dyDescent="0.25">
      <c r="B1971" s="129">
        <v>1961</v>
      </c>
      <c r="C1971" s="129" t="s">
        <v>4150</v>
      </c>
      <c r="D1971" s="139" t="s">
        <v>4525</v>
      </c>
      <c r="E1971" s="139" t="s">
        <v>377</v>
      </c>
      <c r="F1971" s="138" t="s">
        <v>4526</v>
      </c>
      <c r="G1971" s="140">
        <v>2920.6</v>
      </c>
      <c r="H1971" s="140">
        <v>0</v>
      </c>
      <c r="I1971" s="140">
        <v>0</v>
      </c>
      <c r="J1971" s="133">
        <f t="shared" si="30"/>
        <v>2920.6</v>
      </c>
      <c r="K1971" s="141"/>
    </row>
    <row r="1972" spans="2:11" ht="25.5" hidden="1" x14ac:dyDescent="0.25">
      <c r="B1972" s="129">
        <v>1962</v>
      </c>
      <c r="C1972" s="129" t="s">
        <v>4150</v>
      </c>
      <c r="D1972" s="139" t="s">
        <v>4527</v>
      </c>
      <c r="E1972" s="139" t="s">
        <v>377</v>
      </c>
      <c r="F1972" s="138" t="s">
        <v>3352</v>
      </c>
      <c r="G1972" s="140">
        <v>2928</v>
      </c>
      <c r="H1972" s="140">
        <v>0</v>
      </c>
      <c r="I1972" s="140">
        <v>0</v>
      </c>
      <c r="J1972" s="133">
        <f t="shared" si="30"/>
        <v>2928</v>
      </c>
      <c r="K1972" s="141"/>
    </row>
    <row r="1973" spans="2:11" ht="25.5" hidden="1" x14ac:dyDescent="0.25">
      <c r="B1973" s="129">
        <v>1963</v>
      </c>
      <c r="C1973" s="129" t="s">
        <v>4150</v>
      </c>
      <c r="D1973" s="139" t="s">
        <v>4528</v>
      </c>
      <c r="E1973" s="139" t="s">
        <v>377</v>
      </c>
      <c r="F1973" s="138" t="s">
        <v>4529</v>
      </c>
      <c r="G1973" s="140">
        <v>2586</v>
      </c>
      <c r="H1973" s="140">
        <v>345</v>
      </c>
      <c r="I1973" s="140">
        <v>0</v>
      </c>
      <c r="J1973" s="133">
        <f t="shared" si="30"/>
        <v>2931</v>
      </c>
      <c r="K1973" s="141"/>
    </row>
    <row r="1974" spans="2:11" ht="25.5" hidden="1" x14ac:dyDescent="0.25">
      <c r="B1974" s="129">
        <v>1964</v>
      </c>
      <c r="C1974" s="129" t="s">
        <v>4150</v>
      </c>
      <c r="D1974" s="139" t="s">
        <v>4530</v>
      </c>
      <c r="E1974" s="139" t="s">
        <v>377</v>
      </c>
      <c r="F1974" s="138" t="s">
        <v>3352</v>
      </c>
      <c r="G1974" s="140">
        <v>2948</v>
      </c>
      <c r="H1974" s="140">
        <v>0</v>
      </c>
      <c r="I1974" s="140">
        <v>0</v>
      </c>
      <c r="J1974" s="133">
        <f t="shared" si="30"/>
        <v>2948</v>
      </c>
      <c r="K1974" s="141"/>
    </row>
    <row r="1975" spans="2:11" ht="25.5" hidden="1" x14ac:dyDescent="0.25">
      <c r="B1975" s="129">
        <v>1965</v>
      </c>
      <c r="C1975" s="129" t="s">
        <v>4150</v>
      </c>
      <c r="D1975" s="129" t="s">
        <v>4531</v>
      </c>
      <c r="E1975" s="129" t="s">
        <v>377</v>
      </c>
      <c r="F1975" s="142" t="s">
        <v>4532</v>
      </c>
      <c r="G1975" s="133">
        <v>2983.48</v>
      </c>
      <c r="H1975" s="133">
        <v>0</v>
      </c>
      <c r="I1975" s="133">
        <v>0</v>
      </c>
      <c r="J1975" s="133">
        <f t="shared" si="30"/>
        <v>2983.48</v>
      </c>
      <c r="K1975" s="139"/>
    </row>
    <row r="1976" spans="2:11" ht="25.5" hidden="1" x14ac:dyDescent="0.25">
      <c r="B1976" s="129">
        <v>1966</v>
      </c>
      <c r="C1976" s="129" t="s">
        <v>4150</v>
      </c>
      <c r="D1976" s="129" t="s">
        <v>4533</v>
      </c>
      <c r="E1976" s="129" t="s">
        <v>377</v>
      </c>
      <c r="F1976" s="142" t="s">
        <v>4534</v>
      </c>
      <c r="G1976" s="133">
        <v>2169</v>
      </c>
      <c r="H1976" s="133">
        <v>761.82</v>
      </c>
      <c r="I1976" s="133">
        <v>57.4</v>
      </c>
      <c r="J1976" s="133">
        <f t="shared" si="30"/>
        <v>2988.2200000000003</v>
      </c>
      <c r="K1976" s="139"/>
    </row>
    <row r="1977" spans="2:11" ht="25.5" hidden="1" x14ac:dyDescent="0.25">
      <c r="B1977" s="129">
        <v>1967</v>
      </c>
      <c r="C1977" s="129" t="s">
        <v>4150</v>
      </c>
      <c r="D1977" s="129" t="s">
        <v>4535</v>
      </c>
      <c r="E1977" s="129" t="s">
        <v>377</v>
      </c>
      <c r="F1977" s="142" t="s">
        <v>4297</v>
      </c>
      <c r="G1977" s="133">
        <v>2981</v>
      </c>
      <c r="H1977" s="133">
        <v>31.65</v>
      </c>
      <c r="I1977" s="133">
        <v>0</v>
      </c>
      <c r="J1977" s="133">
        <f t="shared" si="30"/>
        <v>3012.65</v>
      </c>
      <c r="K1977" s="139"/>
    </row>
    <row r="1978" spans="2:11" ht="25.5" hidden="1" x14ac:dyDescent="0.25">
      <c r="B1978" s="129">
        <v>1968</v>
      </c>
      <c r="C1978" s="129" t="s">
        <v>4150</v>
      </c>
      <c r="D1978" s="129" t="s">
        <v>4536</v>
      </c>
      <c r="E1978" s="129" t="s">
        <v>377</v>
      </c>
      <c r="F1978" s="142" t="s">
        <v>4537</v>
      </c>
      <c r="G1978" s="133">
        <v>1760</v>
      </c>
      <c r="H1978" s="133">
        <v>1240.46</v>
      </c>
      <c r="I1978" s="133">
        <v>124.13</v>
      </c>
      <c r="J1978" s="133">
        <f t="shared" si="30"/>
        <v>3124.59</v>
      </c>
      <c r="K1978" s="139"/>
    </row>
    <row r="1979" spans="2:11" ht="25.5" hidden="1" x14ac:dyDescent="0.25">
      <c r="B1979" s="129">
        <v>1969</v>
      </c>
      <c r="C1979" s="129" t="s">
        <v>4150</v>
      </c>
      <c r="D1979" s="129" t="s">
        <v>4538</v>
      </c>
      <c r="E1979" s="129" t="s">
        <v>377</v>
      </c>
      <c r="F1979" s="142" t="s">
        <v>4297</v>
      </c>
      <c r="G1979" s="133">
        <v>3070</v>
      </c>
      <c r="H1979" s="133">
        <v>61.56</v>
      </c>
      <c r="I1979" s="133">
        <v>0</v>
      </c>
      <c r="J1979" s="133">
        <f t="shared" si="30"/>
        <v>3131.56</v>
      </c>
      <c r="K1979" s="139"/>
    </row>
    <row r="1980" spans="2:11" ht="25.5" hidden="1" x14ac:dyDescent="0.25">
      <c r="B1980" s="129">
        <v>1970</v>
      </c>
      <c r="C1980" s="129" t="s">
        <v>4150</v>
      </c>
      <c r="D1980" s="129" t="s">
        <v>4539</v>
      </c>
      <c r="E1980" s="129" t="s">
        <v>377</v>
      </c>
      <c r="F1980" s="142" t="s">
        <v>4540</v>
      </c>
      <c r="G1980" s="133">
        <v>2790.83</v>
      </c>
      <c r="H1980" s="133">
        <v>170.98</v>
      </c>
      <c r="I1980" s="133">
        <v>170.93</v>
      </c>
      <c r="J1980" s="133">
        <f t="shared" si="30"/>
        <v>3132.74</v>
      </c>
      <c r="K1980" s="139"/>
    </row>
    <row r="1981" spans="2:11" ht="25.5" hidden="1" x14ac:dyDescent="0.25">
      <c r="B1981" s="129">
        <v>1971</v>
      </c>
      <c r="C1981" s="129" t="s">
        <v>4150</v>
      </c>
      <c r="D1981" s="129" t="s">
        <v>4541</v>
      </c>
      <c r="E1981" s="129" t="s">
        <v>377</v>
      </c>
      <c r="F1981" s="142" t="s">
        <v>4542</v>
      </c>
      <c r="G1981" s="133">
        <v>2460</v>
      </c>
      <c r="H1981" s="133">
        <v>664.04</v>
      </c>
      <c r="I1981" s="133">
        <v>61.17</v>
      </c>
      <c r="J1981" s="133">
        <f t="shared" si="30"/>
        <v>3185.21</v>
      </c>
      <c r="K1981" s="139"/>
    </row>
    <row r="1982" spans="2:11" ht="25.5" hidden="1" x14ac:dyDescent="0.25">
      <c r="B1982" s="129">
        <v>1972</v>
      </c>
      <c r="C1982" s="129" t="s">
        <v>4150</v>
      </c>
      <c r="D1982" s="129" t="s">
        <v>4543</v>
      </c>
      <c r="E1982" s="129" t="s">
        <v>377</v>
      </c>
      <c r="F1982" s="142" t="s">
        <v>4544</v>
      </c>
      <c r="G1982" s="133">
        <v>2220.4899999999998</v>
      </c>
      <c r="H1982" s="133">
        <v>987.28</v>
      </c>
      <c r="I1982" s="133">
        <v>26.69</v>
      </c>
      <c r="J1982" s="133">
        <f t="shared" si="30"/>
        <v>3234.4599999999996</v>
      </c>
      <c r="K1982" s="139"/>
    </row>
    <row r="1983" spans="2:11" ht="25.5" hidden="1" x14ac:dyDescent="0.25">
      <c r="B1983" s="129">
        <v>1973</v>
      </c>
      <c r="C1983" s="129" t="s">
        <v>4150</v>
      </c>
      <c r="D1983" s="129" t="s">
        <v>4545</v>
      </c>
      <c r="E1983" s="129" t="s">
        <v>377</v>
      </c>
      <c r="F1983" s="142" t="s">
        <v>4546</v>
      </c>
      <c r="G1983" s="133">
        <v>1981.5</v>
      </c>
      <c r="H1983" s="133">
        <v>1174.8699999999999</v>
      </c>
      <c r="I1983" s="133">
        <v>80.2</v>
      </c>
      <c r="J1983" s="133">
        <f t="shared" si="30"/>
        <v>3236.5699999999997</v>
      </c>
      <c r="K1983" s="139"/>
    </row>
    <row r="1984" spans="2:11" ht="25.5" hidden="1" x14ac:dyDescent="0.25">
      <c r="B1984" s="129">
        <v>1974</v>
      </c>
      <c r="C1984" s="129" t="s">
        <v>4150</v>
      </c>
      <c r="D1984" s="129" t="s">
        <v>4547</v>
      </c>
      <c r="E1984" s="129" t="s">
        <v>377</v>
      </c>
      <c r="F1984" s="142" t="s">
        <v>4297</v>
      </c>
      <c r="G1984" s="133">
        <v>3200</v>
      </c>
      <c r="H1984" s="133">
        <v>62.44</v>
      </c>
      <c r="I1984" s="133">
        <v>0</v>
      </c>
      <c r="J1984" s="133">
        <f t="shared" si="30"/>
        <v>3262.44</v>
      </c>
      <c r="K1984" s="139"/>
    </row>
    <row r="1985" spans="2:11" ht="25.5" hidden="1" x14ac:dyDescent="0.25">
      <c r="B1985" s="129">
        <v>1975</v>
      </c>
      <c r="C1985" s="129" t="s">
        <v>4150</v>
      </c>
      <c r="D1985" s="129" t="s">
        <v>4548</v>
      </c>
      <c r="E1985" s="129" t="s">
        <v>377</v>
      </c>
      <c r="F1985" s="142" t="s">
        <v>4549</v>
      </c>
      <c r="G1985" s="133">
        <v>2934.28</v>
      </c>
      <c r="H1985" s="133">
        <v>207.75</v>
      </c>
      <c r="I1985" s="133">
        <v>153.06</v>
      </c>
      <c r="J1985" s="133">
        <f t="shared" si="30"/>
        <v>3295.09</v>
      </c>
      <c r="K1985" s="139"/>
    </row>
    <row r="1986" spans="2:11" ht="25.5" hidden="1" x14ac:dyDescent="0.25">
      <c r="B1986" s="129">
        <v>1976</v>
      </c>
      <c r="C1986" s="129" t="s">
        <v>4150</v>
      </c>
      <c r="D1986" s="129" t="s">
        <v>4550</v>
      </c>
      <c r="E1986" s="129" t="s">
        <v>377</v>
      </c>
      <c r="F1986" s="142" t="s">
        <v>3352</v>
      </c>
      <c r="G1986" s="133">
        <v>3378</v>
      </c>
      <c r="H1986" s="133">
        <v>0</v>
      </c>
      <c r="I1986" s="133">
        <v>0</v>
      </c>
      <c r="J1986" s="133">
        <f t="shared" si="30"/>
        <v>3378</v>
      </c>
      <c r="K1986" s="139"/>
    </row>
    <row r="1987" spans="2:11" ht="25.5" hidden="1" x14ac:dyDescent="0.25">
      <c r="B1987" s="129">
        <v>1977</v>
      </c>
      <c r="C1987" s="129" t="s">
        <v>4150</v>
      </c>
      <c r="D1987" s="129" t="s">
        <v>4551</v>
      </c>
      <c r="E1987" s="129" t="s">
        <v>377</v>
      </c>
      <c r="F1987" s="142" t="s">
        <v>4552</v>
      </c>
      <c r="G1987" s="133">
        <v>2511.61</v>
      </c>
      <c r="H1987" s="133">
        <v>937.04</v>
      </c>
      <c r="I1987" s="133">
        <v>105.29</v>
      </c>
      <c r="J1987" s="133">
        <f t="shared" si="30"/>
        <v>3553.94</v>
      </c>
      <c r="K1987" s="139"/>
    </row>
    <row r="1988" spans="2:11" ht="25.5" hidden="1" x14ac:dyDescent="0.25">
      <c r="B1988" s="129">
        <v>1978</v>
      </c>
      <c r="C1988" s="129" t="s">
        <v>4150</v>
      </c>
      <c r="D1988" s="129" t="s">
        <v>4553</v>
      </c>
      <c r="E1988" s="129" t="s">
        <v>377</v>
      </c>
      <c r="F1988" s="142" t="s">
        <v>4554</v>
      </c>
      <c r="G1988" s="133">
        <v>3412</v>
      </c>
      <c r="H1988" s="133">
        <v>192.57</v>
      </c>
      <c r="I1988" s="133">
        <v>0</v>
      </c>
      <c r="J1988" s="133">
        <f t="shared" si="30"/>
        <v>3604.57</v>
      </c>
      <c r="K1988" s="139"/>
    </row>
    <row r="1989" spans="2:11" ht="25.5" hidden="1" x14ac:dyDescent="0.25">
      <c r="B1989" s="129">
        <v>1979</v>
      </c>
      <c r="C1989" s="129" t="s">
        <v>4150</v>
      </c>
      <c r="D1989" s="129" t="s">
        <v>4555</v>
      </c>
      <c r="E1989" s="129" t="s">
        <v>377</v>
      </c>
      <c r="F1989" s="142" t="s">
        <v>4556</v>
      </c>
      <c r="G1989" s="133">
        <v>2705.9</v>
      </c>
      <c r="H1989" s="133">
        <v>801.09</v>
      </c>
      <c r="I1989" s="133">
        <v>112</v>
      </c>
      <c r="J1989" s="133">
        <f t="shared" si="30"/>
        <v>3618.9900000000002</v>
      </c>
      <c r="K1989" s="139"/>
    </row>
    <row r="1990" spans="2:11" ht="25.5" hidden="1" x14ac:dyDescent="0.25">
      <c r="B1990" s="129">
        <v>1980</v>
      </c>
      <c r="C1990" s="129" t="s">
        <v>4150</v>
      </c>
      <c r="D1990" s="129" t="s">
        <v>4557</v>
      </c>
      <c r="E1990" s="129" t="s">
        <v>377</v>
      </c>
      <c r="F1990" s="142" t="s">
        <v>3593</v>
      </c>
      <c r="G1990" s="133">
        <v>2566.41</v>
      </c>
      <c r="H1990" s="133">
        <v>1003.06</v>
      </c>
      <c r="I1990" s="133">
        <v>99.48</v>
      </c>
      <c r="J1990" s="133">
        <f t="shared" si="30"/>
        <v>3668.95</v>
      </c>
      <c r="K1990" s="139"/>
    </row>
    <row r="1991" spans="2:11" ht="25.5" hidden="1" x14ac:dyDescent="0.25">
      <c r="B1991" s="129">
        <v>1981</v>
      </c>
      <c r="C1991" s="129" t="s">
        <v>4150</v>
      </c>
      <c r="D1991" s="129" t="s">
        <v>4558</v>
      </c>
      <c r="E1991" s="129" t="s">
        <v>377</v>
      </c>
      <c r="F1991" s="142" t="s">
        <v>4559</v>
      </c>
      <c r="G1991" s="133">
        <v>3306.83</v>
      </c>
      <c r="H1991" s="133">
        <v>331.07</v>
      </c>
      <c r="I1991" s="133">
        <v>41.29</v>
      </c>
      <c r="J1991" s="133">
        <f t="shared" si="30"/>
        <v>3679.19</v>
      </c>
      <c r="K1991" s="139"/>
    </row>
    <row r="1992" spans="2:11" ht="25.5" hidden="1" x14ac:dyDescent="0.25">
      <c r="B1992" s="129">
        <v>1982</v>
      </c>
      <c r="C1992" s="129" t="s">
        <v>4150</v>
      </c>
      <c r="D1992" s="129" t="s">
        <v>4560</v>
      </c>
      <c r="E1992" s="129" t="s">
        <v>377</v>
      </c>
      <c r="F1992" s="142" t="s">
        <v>4361</v>
      </c>
      <c r="G1992" s="133">
        <v>2769</v>
      </c>
      <c r="H1992" s="133">
        <v>964.4</v>
      </c>
      <c r="I1992" s="133">
        <v>18.23</v>
      </c>
      <c r="J1992" s="133">
        <f t="shared" si="30"/>
        <v>3751.63</v>
      </c>
      <c r="K1992" s="139"/>
    </row>
    <row r="1993" spans="2:11" ht="25.5" hidden="1" x14ac:dyDescent="0.25">
      <c r="B1993" s="129">
        <v>1983</v>
      </c>
      <c r="C1993" s="129" t="s">
        <v>4150</v>
      </c>
      <c r="D1993" s="129" t="s">
        <v>4561</v>
      </c>
      <c r="E1993" s="129" t="s">
        <v>377</v>
      </c>
      <c r="F1993" s="142" t="s">
        <v>4272</v>
      </c>
      <c r="G1993" s="133">
        <v>3760.11</v>
      </c>
      <c r="H1993" s="133">
        <v>37.21</v>
      </c>
      <c r="I1993" s="133">
        <v>45.04</v>
      </c>
      <c r="J1993" s="133">
        <f t="shared" si="30"/>
        <v>3842.36</v>
      </c>
      <c r="K1993" s="139"/>
    </row>
    <row r="1994" spans="2:11" ht="25.5" hidden="1" x14ac:dyDescent="0.25">
      <c r="B1994" s="129">
        <v>1984</v>
      </c>
      <c r="C1994" s="129" t="s">
        <v>4150</v>
      </c>
      <c r="D1994" s="129" t="s">
        <v>4562</v>
      </c>
      <c r="E1994" s="129" t="s">
        <v>377</v>
      </c>
      <c r="F1994" s="142" t="s">
        <v>4443</v>
      </c>
      <c r="G1994" s="133">
        <v>2651</v>
      </c>
      <c r="H1994" s="133">
        <v>1234</v>
      </c>
      <c r="I1994" s="133">
        <v>48</v>
      </c>
      <c r="J1994" s="133">
        <f t="shared" si="30"/>
        <v>3933</v>
      </c>
      <c r="K1994" s="139"/>
    </row>
    <row r="1995" spans="2:11" ht="25.5" hidden="1" x14ac:dyDescent="0.25">
      <c r="B1995" s="129">
        <v>1985</v>
      </c>
      <c r="C1995" s="129" t="s">
        <v>4150</v>
      </c>
      <c r="D1995" s="129" t="s">
        <v>4563</v>
      </c>
      <c r="E1995" s="129" t="s">
        <v>377</v>
      </c>
      <c r="F1995" s="142" t="s">
        <v>4564</v>
      </c>
      <c r="G1995" s="133">
        <v>2559.96</v>
      </c>
      <c r="H1995" s="133">
        <v>1629.76</v>
      </c>
      <c r="I1995" s="133">
        <v>45.42</v>
      </c>
      <c r="J1995" s="133">
        <f t="shared" si="30"/>
        <v>4235.1400000000003</v>
      </c>
      <c r="K1995" s="139"/>
    </row>
    <row r="1996" spans="2:11" ht="25.5" hidden="1" x14ac:dyDescent="0.25">
      <c r="B1996" s="129">
        <v>1986</v>
      </c>
      <c r="C1996" s="129" t="s">
        <v>4150</v>
      </c>
      <c r="D1996" s="129" t="s">
        <v>4565</v>
      </c>
      <c r="E1996" s="129" t="s">
        <v>377</v>
      </c>
      <c r="F1996" s="142" t="s">
        <v>4566</v>
      </c>
      <c r="G1996" s="133">
        <v>2737.58</v>
      </c>
      <c r="H1996" s="133">
        <v>1434.45</v>
      </c>
      <c r="I1996" s="133">
        <v>64.52</v>
      </c>
      <c r="J1996" s="133">
        <f t="shared" ref="J1996:J2059" si="31">G1996+H1996+I1996</f>
        <v>4236.55</v>
      </c>
      <c r="K1996" s="139"/>
    </row>
    <row r="1997" spans="2:11" ht="25.5" hidden="1" x14ac:dyDescent="0.25">
      <c r="B1997" s="129">
        <v>1987</v>
      </c>
      <c r="C1997" s="129" t="s">
        <v>4150</v>
      </c>
      <c r="D1997" s="129" t="s">
        <v>4567</v>
      </c>
      <c r="E1997" s="129" t="s">
        <v>377</v>
      </c>
      <c r="F1997" s="142" t="s">
        <v>4568</v>
      </c>
      <c r="G1997" s="133">
        <v>3623</v>
      </c>
      <c r="H1997" s="133">
        <v>621</v>
      </c>
      <c r="I1997" s="133">
        <v>0</v>
      </c>
      <c r="J1997" s="133">
        <f t="shared" si="31"/>
        <v>4244</v>
      </c>
      <c r="K1997" s="139"/>
    </row>
    <row r="1998" spans="2:11" ht="25.5" hidden="1" x14ac:dyDescent="0.25">
      <c r="B1998" s="129">
        <v>1988</v>
      </c>
      <c r="C1998" s="129" t="s">
        <v>4150</v>
      </c>
      <c r="D1998" s="129" t="s">
        <v>4569</v>
      </c>
      <c r="E1998" s="129" t="s">
        <v>377</v>
      </c>
      <c r="F1998" s="142" t="s">
        <v>4570</v>
      </c>
      <c r="G1998" s="133">
        <v>3227.02</v>
      </c>
      <c r="H1998" s="133">
        <v>1024.4000000000001</v>
      </c>
      <c r="I1998" s="133">
        <v>72.53</v>
      </c>
      <c r="J1998" s="133">
        <f t="shared" si="31"/>
        <v>4323.95</v>
      </c>
      <c r="K1998" s="139"/>
    </row>
    <row r="1999" spans="2:11" ht="25.5" hidden="1" x14ac:dyDescent="0.25">
      <c r="B1999" s="129">
        <v>1989</v>
      </c>
      <c r="C1999" s="129" t="s">
        <v>4150</v>
      </c>
      <c r="D1999" s="129" t="s">
        <v>4571</v>
      </c>
      <c r="E1999" s="129" t="s">
        <v>377</v>
      </c>
      <c r="F1999" s="142" t="s">
        <v>4572</v>
      </c>
      <c r="G1999" s="133">
        <v>3222</v>
      </c>
      <c r="H1999" s="133">
        <v>1112</v>
      </c>
      <c r="I1999" s="133">
        <v>0</v>
      </c>
      <c r="J1999" s="133">
        <f t="shared" si="31"/>
        <v>4334</v>
      </c>
      <c r="K1999" s="139"/>
    </row>
    <row r="2000" spans="2:11" ht="25.5" hidden="1" x14ac:dyDescent="0.25">
      <c r="B2000" s="129">
        <v>1990</v>
      </c>
      <c r="C2000" s="129" t="s">
        <v>4150</v>
      </c>
      <c r="D2000" s="129" t="s">
        <v>4573</v>
      </c>
      <c r="E2000" s="129" t="s">
        <v>377</v>
      </c>
      <c r="F2000" s="142" t="s">
        <v>4574</v>
      </c>
      <c r="G2000" s="133">
        <v>2730</v>
      </c>
      <c r="H2000" s="133">
        <v>1540.15</v>
      </c>
      <c r="I2000" s="133">
        <v>72.88</v>
      </c>
      <c r="J2000" s="133">
        <f t="shared" si="31"/>
        <v>4343.03</v>
      </c>
      <c r="K2000" s="139"/>
    </row>
    <row r="2001" spans="2:11" ht="25.5" hidden="1" x14ac:dyDescent="0.25">
      <c r="B2001" s="129">
        <v>1991</v>
      </c>
      <c r="C2001" s="129" t="s">
        <v>4150</v>
      </c>
      <c r="D2001" s="129" t="s">
        <v>4575</v>
      </c>
      <c r="E2001" s="129" t="s">
        <v>377</v>
      </c>
      <c r="F2001" s="142" t="s">
        <v>4576</v>
      </c>
      <c r="G2001" s="133">
        <v>3836.62</v>
      </c>
      <c r="H2001" s="133">
        <v>615.77</v>
      </c>
      <c r="I2001" s="133">
        <v>0</v>
      </c>
      <c r="J2001" s="133">
        <f t="shared" si="31"/>
        <v>4452.3899999999994</v>
      </c>
      <c r="K2001" s="139"/>
    </row>
    <row r="2002" spans="2:11" ht="25.5" hidden="1" x14ac:dyDescent="0.25">
      <c r="B2002" s="129">
        <v>1992</v>
      </c>
      <c r="C2002" s="129" t="s">
        <v>4150</v>
      </c>
      <c r="D2002" s="129" t="s">
        <v>4577</v>
      </c>
      <c r="E2002" s="129" t="s">
        <v>377</v>
      </c>
      <c r="F2002" s="142" t="s">
        <v>4578</v>
      </c>
      <c r="G2002" s="133">
        <v>3227.4</v>
      </c>
      <c r="H2002" s="133">
        <v>1250.07</v>
      </c>
      <c r="I2002" s="133">
        <v>114.07</v>
      </c>
      <c r="J2002" s="133">
        <f t="shared" si="31"/>
        <v>4591.54</v>
      </c>
      <c r="K2002" s="139"/>
    </row>
    <row r="2003" spans="2:11" ht="25.5" hidden="1" x14ac:dyDescent="0.25">
      <c r="B2003" s="129">
        <v>1993</v>
      </c>
      <c r="C2003" s="129" t="s">
        <v>4150</v>
      </c>
      <c r="D2003" s="129" t="s">
        <v>4579</v>
      </c>
      <c r="E2003" s="129" t="s">
        <v>377</v>
      </c>
      <c r="F2003" s="142" t="s">
        <v>4156</v>
      </c>
      <c r="G2003" s="133">
        <v>4071.04</v>
      </c>
      <c r="H2003" s="133">
        <v>385.31</v>
      </c>
      <c r="I2003" s="133">
        <v>236.54</v>
      </c>
      <c r="J2003" s="133">
        <f t="shared" si="31"/>
        <v>4692.8900000000003</v>
      </c>
      <c r="K2003" s="139"/>
    </row>
    <row r="2004" spans="2:11" ht="25.5" hidden="1" x14ac:dyDescent="0.25">
      <c r="B2004" s="129">
        <v>1994</v>
      </c>
      <c r="C2004" s="129" t="s">
        <v>4150</v>
      </c>
      <c r="D2004" s="129" t="s">
        <v>4580</v>
      </c>
      <c r="E2004" s="129" t="s">
        <v>377</v>
      </c>
      <c r="F2004" s="142" t="s">
        <v>4581</v>
      </c>
      <c r="G2004" s="133">
        <v>4530</v>
      </c>
      <c r="H2004" s="133">
        <v>232</v>
      </c>
      <c r="I2004" s="133">
        <v>0</v>
      </c>
      <c r="J2004" s="133">
        <f t="shared" si="31"/>
        <v>4762</v>
      </c>
      <c r="K2004" s="139"/>
    </row>
    <row r="2005" spans="2:11" ht="25.5" hidden="1" x14ac:dyDescent="0.25">
      <c r="B2005" s="129">
        <v>1995</v>
      </c>
      <c r="C2005" s="129" t="s">
        <v>4150</v>
      </c>
      <c r="D2005" s="129" t="s">
        <v>4582</v>
      </c>
      <c r="E2005" s="129" t="s">
        <v>377</v>
      </c>
      <c r="F2005" s="142" t="s">
        <v>4583</v>
      </c>
      <c r="G2005" s="133">
        <v>4780</v>
      </c>
      <c r="H2005" s="133">
        <v>101.7</v>
      </c>
      <c r="I2005" s="133">
        <v>213.08</v>
      </c>
      <c r="J2005" s="133">
        <f t="shared" si="31"/>
        <v>5094.78</v>
      </c>
      <c r="K2005" s="139"/>
    </row>
    <row r="2006" spans="2:11" ht="25.5" hidden="1" x14ac:dyDescent="0.25">
      <c r="B2006" s="129">
        <v>1996</v>
      </c>
      <c r="C2006" s="129" t="s">
        <v>4150</v>
      </c>
      <c r="D2006" s="129" t="s">
        <v>4584</v>
      </c>
      <c r="E2006" s="129" t="s">
        <v>377</v>
      </c>
      <c r="F2006" s="142" t="s">
        <v>4585</v>
      </c>
      <c r="G2006" s="133">
        <v>2978</v>
      </c>
      <c r="H2006" s="133">
        <v>1938.42</v>
      </c>
      <c r="I2006" s="133">
        <v>210.29</v>
      </c>
      <c r="J2006" s="133">
        <f t="shared" si="31"/>
        <v>5126.71</v>
      </c>
      <c r="K2006" s="139"/>
    </row>
    <row r="2007" spans="2:11" ht="25.5" hidden="1" x14ac:dyDescent="0.25">
      <c r="B2007" s="129">
        <v>1997</v>
      </c>
      <c r="C2007" s="129" t="s">
        <v>4150</v>
      </c>
      <c r="D2007" s="129" t="s">
        <v>4586</v>
      </c>
      <c r="E2007" s="129" t="s">
        <v>377</v>
      </c>
      <c r="F2007" s="142" t="s">
        <v>4587</v>
      </c>
      <c r="G2007" s="133">
        <v>4939</v>
      </c>
      <c r="H2007" s="133">
        <v>197</v>
      </c>
      <c r="I2007" s="133">
        <v>0</v>
      </c>
      <c r="J2007" s="133">
        <f t="shared" si="31"/>
        <v>5136</v>
      </c>
      <c r="K2007" s="139"/>
    </row>
    <row r="2008" spans="2:11" ht="25.5" hidden="1" x14ac:dyDescent="0.25">
      <c r="B2008" s="129">
        <v>1998</v>
      </c>
      <c r="C2008" s="129" t="s">
        <v>4150</v>
      </c>
      <c r="D2008" s="129" t="s">
        <v>4588</v>
      </c>
      <c r="E2008" s="129" t="s">
        <v>377</v>
      </c>
      <c r="F2008" s="142" t="s">
        <v>4589</v>
      </c>
      <c r="G2008" s="133">
        <v>5161</v>
      </c>
      <c r="H2008" s="133">
        <v>0</v>
      </c>
      <c r="I2008" s="133">
        <v>0</v>
      </c>
      <c r="J2008" s="133">
        <f t="shared" si="31"/>
        <v>5161</v>
      </c>
      <c r="K2008" s="139"/>
    </row>
    <row r="2009" spans="2:11" ht="25.5" hidden="1" x14ac:dyDescent="0.25">
      <c r="B2009" s="129">
        <v>1999</v>
      </c>
      <c r="C2009" s="129" t="s">
        <v>4150</v>
      </c>
      <c r="D2009" s="129" t="s">
        <v>4590</v>
      </c>
      <c r="E2009" s="129" t="s">
        <v>377</v>
      </c>
      <c r="F2009" s="142" t="s">
        <v>4591</v>
      </c>
      <c r="G2009" s="133">
        <v>5188</v>
      </c>
      <c r="H2009" s="133">
        <v>0</v>
      </c>
      <c r="I2009" s="133">
        <v>0</v>
      </c>
      <c r="J2009" s="133">
        <f t="shared" si="31"/>
        <v>5188</v>
      </c>
      <c r="K2009" s="139"/>
    </row>
    <row r="2010" spans="2:11" ht="25.5" hidden="1" x14ac:dyDescent="0.25">
      <c r="B2010" s="129">
        <v>2000</v>
      </c>
      <c r="C2010" s="129" t="s">
        <v>4150</v>
      </c>
      <c r="D2010" s="129" t="s">
        <v>4592</v>
      </c>
      <c r="E2010" s="129" t="s">
        <v>377</v>
      </c>
      <c r="F2010" s="142" t="s">
        <v>4593</v>
      </c>
      <c r="G2010" s="133">
        <v>5192</v>
      </c>
      <c r="H2010" s="133">
        <v>0</v>
      </c>
      <c r="I2010" s="133">
        <v>0</v>
      </c>
      <c r="J2010" s="133">
        <f t="shared" si="31"/>
        <v>5192</v>
      </c>
      <c r="K2010" s="139"/>
    </row>
    <row r="2011" spans="2:11" ht="25.5" hidden="1" x14ac:dyDescent="0.25">
      <c r="B2011" s="129">
        <v>2001</v>
      </c>
      <c r="C2011" s="129" t="s">
        <v>4150</v>
      </c>
      <c r="D2011" s="129" t="s">
        <v>4594</v>
      </c>
      <c r="E2011" s="129" t="s">
        <v>377</v>
      </c>
      <c r="F2011" s="142" t="s">
        <v>4595</v>
      </c>
      <c r="G2011" s="133">
        <v>4978</v>
      </c>
      <c r="H2011" s="133">
        <v>226.52</v>
      </c>
      <c r="I2011" s="133">
        <v>5.13</v>
      </c>
      <c r="J2011" s="133">
        <f t="shared" si="31"/>
        <v>5209.6500000000005</v>
      </c>
      <c r="K2011" s="139"/>
    </row>
    <row r="2012" spans="2:11" ht="25.5" hidden="1" x14ac:dyDescent="0.25">
      <c r="B2012" s="129">
        <v>2002</v>
      </c>
      <c r="C2012" s="129" t="s">
        <v>4150</v>
      </c>
      <c r="D2012" s="129" t="s">
        <v>4596</v>
      </c>
      <c r="E2012" s="129" t="s">
        <v>377</v>
      </c>
      <c r="F2012" s="142" t="s">
        <v>4597</v>
      </c>
      <c r="G2012" s="133">
        <v>5213</v>
      </c>
      <c r="H2012" s="133">
        <v>0</v>
      </c>
      <c r="I2012" s="133">
        <v>0</v>
      </c>
      <c r="J2012" s="133">
        <f t="shared" si="31"/>
        <v>5213</v>
      </c>
      <c r="K2012" s="139"/>
    </row>
    <row r="2013" spans="2:11" ht="25.5" hidden="1" x14ac:dyDescent="0.25">
      <c r="B2013" s="129">
        <v>2003</v>
      </c>
      <c r="C2013" s="129" t="s">
        <v>4150</v>
      </c>
      <c r="D2013" s="129" t="s">
        <v>4598</v>
      </c>
      <c r="E2013" s="129" t="s">
        <v>377</v>
      </c>
      <c r="F2013" s="142" t="s">
        <v>4599</v>
      </c>
      <c r="G2013" s="133">
        <v>4527.33</v>
      </c>
      <c r="H2013" s="133">
        <v>748.81</v>
      </c>
      <c r="I2013" s="133">
        <v>7.03</v>
      </c>
      <c r="J2013" s="133">
        <f t="shared" si="31"/>
        <v>5283.1699999999992</v>
      </c>
      <c r="K2013" s="139"/>
    </row>
    <row r="2014" spans="2:11" ht="25.5" hidden="1" x14ac:dyDescent="0.25">
      <c r="B2014" s="129">
        <v>2004</v>
      </c>
      <c r="C2014" s="129" t="s">
        <v>4150</v>
      </c>
      <c r="D2014" s="129" t="s">
        <v>4600</v>
      </c>
      <c r="E2014" s="129" t="s">
        <v>377</v>
      </c>
      <c r="F2014" s="142" t="s">
        <v>4601</v>
      </c>
      <c r="G2014" s="133">
        <v>4763.01</v>
      </c>
      <c r="H2014" s="133">
        <v>548.61</v>
      </c>
      <c r="I2014" s="133">
        <v>0</v>
      </c>
      <c r="J2014" s="133">
        <f t="shared" si="31"/>
        <v>5311.62</v>
      </c>
      <c r="K2014" s="139"/>
    </row>
    <row r="2015" spans="2:11" ht="25.5" hidden="1" x14ac:dyDescent="0.25">
      <c r="B2015" s="129">
        <v>2005</v>
      </c>
      <c r="C2015" s="129" t="s">
        <v>4150</v>
      </c>
      <c r="D2015" s="129" t="s">
        <v>4602</v>
      </c>
      <c r="E2015" s="129" t="s">
        <v>377</v>
      </c>
      <c r="F2015" s="142" t="s">
        <v>4603</v>
      </c>
      <c r="G2015" s="133">
        <v>5244</v>
      </c>
      <c r="H2015" s="133">
        <v>157.38999999999999</v>
      </c>
      <c r="I2015" s="133">
        <v>7.86</v>
      </c>
      <c r="J2015" s="133">
        <f t="shared" si="31"/>
        <v>5409.25</v>
      </c>
      <c r="K2015" s="139"/>
    </row>
    <row r="2016" spans="2:11" ht="25.5" hidden="1" x14ac:dyDescent="0.25">
      <c r="B2016" s="129">
        <v>2006</v>
      </c>
      <c r="C2016" s="129" t="s">
        <v>4150</v>
      </c>
      <c r="D2016" s="129" t="s">
        <v>4604</v>
      </c>
      <c r="E2016" s="129" t="s">
        <v>377</v>
      </c>
      <c r="F2016" s="142" t="s">
        <v>4605</v>
      </c>
      <c r="G2016" s="133">
        <v>4822</v>
      </c>
      <c r="H2016" s="133">
        <v>666</v>
      </c>
      <c r="I2016" s="133">
        <v>132</v>
      </c>
      <c r="J2016" s="133">
        <f t="shared" si="31"/>
        <v>5620</v>
      </c>
      <c r="K2016" s="139"/>
    </row>
    <row r="2017" spans="2:11" ht="25.5" hidden="1" x14ac:dyDescent="0.25">
      <c r="B2017" s="129">
        <v>2007</v>
      </c>
      <c r="C2017" s="129" t="s">
        <v>4150</v>
      </c>
      <c r="D2017" s="129" t="s">
        <v>4606</v>
      </c>
      <c r="E2017" s="129" t="s">
        <v>377</v>
      </c>
      <c r="F2017" s="142" t="s">
        <v>4253</v>
      </c>
      <c r="G2017" s="133">
        <v>5243</v>
      </c>
      <c r="H2017" s="133">
        <v>413.77</v>
      </c>
      <c r="I2017" s="133">
        <v>5.49</v>
      </c>
      <c r="J2017" s="133">
        <f t="shared" si="31"/>
        <v>5662.26</v>
      </c>
      <c r="K2017" s="139"/>
    </row>
    <row r="2018" spans="2:11" ht="25.5" hidden="1" x14ac:dyDescent="0.25">
      <c r="B2018" s="129">
        <v>2008</v>
      </c>
      <c r="C2018" s="129" t="s">
        <v>4150</v>
      </c>
      <c r="D2018" s="129" t="s">
        <v>4607</v>
      </c>
      <c r="E2018" s="129" t="s">
        <v>377</v>
      </c>
      <c r="F2018" s="142" t="s">
        <v>4608</v>
      </c>
      <c r="G2018" s="133">
        <v>3947.18</v>
      </c>
      <c r="H2018" s="133">
        <v>1468</v>
      </c>
      <c r="I2018" s="133">
        <v>326.13</v>
      </c>
      <c r="J2018" s="133">
        <f t="shared" si="31"/>
        <v>5741.31</v>
      </c>
      <c r="K2018" s="139"/>
    </row>
    <row r="2019" spans="2:11" ht="25.5" hidden="1" x14ac:dyDescent="0.25">
      <c r="B2019" s="129">
        <v>2009</v>
      </c>
      <c r="C2019" s="129" t="s">
        <v>4150</v>
      </c>
      <c r="D2019" s="129" t="s">
        <v>4609</v>
      </c>
      <c r="E2019" s="129" t="s">
        <v>377</v>
      </c>
      <c r="F2019" s="142" t="s">
        <v>4610</v>
      </c>
      <c r="G2019" s="133">
        <v>4472.04</v>
      </c>
      <c r="H2019" s="133">
        <v>1137.67</v>
      </c>
      <c r="I2019" s="133">
        <v>173.45</v>
      </c>
      <c r="J2019" s="133">
        <f t="shared" si="31"/>
        <v>5783.16</v>
      </c>
      <c r="K2019" s="139"/>
    </row>
    <row r="2020" spans="2:11" ht="25.5" hidden="1" x14ac:dyDescent="0.25">
      <c r="B2020" s="129">
        <v>2010</v>
      </c>
      <c r="C2020" s="129" t="s">
        <v>4150</v>
      </c>
      <c r="D2020" s="129" t="s">
        <v>4611</v>
      </c>
      <c r="E2020" s="129" t="s">
        <v>377</v>
      </c>
      <c r="F2020" s="142" t="s">
        <v>4612</v>
      </c>
      <c r="G2020" s="133">
        <v>5791</v>
      </c>
      <c r="H2020" s="133">
        <v>0</v>
      </c>
      <c r="I2020" s="133">
        <v>0</v>
      </c>
      <c r="J2020" s="133">
        <f t="shared" si="31"/>
        <v>5791</v>
      </c>
      <c r="K2020" s="139"/>
    </row>
    <row r="2021" spans="2:11" ht="25.5" hidden="1" x14ac:dyDescent="0.25">
      <c r="B2021" s="129">
        <v>2011</v>
      </c>
      <c r="C2021" s="129" t="s">
        <v>4150</v>
      </c>
      <c r="D2021" s="129" t="s">
        <v>4613</v>
      </c>
      <c r="E2021" s="129" t="s">
        <v>377</v>
      </c>
      <c r="F2021" s="142" t="s">
        <v>4614</v>
      </c>
      <c r="G2021" s="133">
        <v>5040</v>
      </c>
      <c r="H2021" s="133">
        <v>0</v>
      </c>
      <c r="I2021" s="133">
        <v>754</v>
      </c>
      <c r="J2021" s="133">
        <f t="shared" si="31"/>
        <v>5794</v>
      </c>
      <c r="K2021" s="139"/>
    </row>
    <row r="2022" spans="2:11" ht="25.5" hidden="1" x14ac:dyDescent="0.25">
      <c r="B2022" s="129">
        <v>2012</v>
      </c>
      <c r="C2022" s="129" t="s">
        <v>4150</v>
      </c>
      <c r="D2022" s="129" t="s">
        <v>4615</v>
      </c>
      <c r="E2022" s="129" t="s">
        <v>377</v>
      </c>
      <c r="F2022" s="142" t="s">
        <v>4616</v>
      </c>
      <c r="G2022" s="133">
        <v>5472</v>
      </c>
      <c r="H2022" s="133">
        <v>170.76</v>
      </c>
      <c r="I2022" s="133">
        <v>221.54</v>
      </c>
      <c r="J2022" s="133">
        <f t="shared" si="31"/>
        <v>5864.3</v>
      </c>
      <c r="K2022" s="139"/>
    </row>
    <row r="2023" spans="2:11" ht="25.5" hidden="1" x14ac:dyDescent="0.25">
      <c r="B2023" s="129">
        <v>2013</v>
      </c>
      <c r="C2023" s="129" t="s">
        <v>4150</v>
      </c>
      <c r="D2023" s="129" t="s">
        <v>4617</v>
      </c>
      <c r="E2023" s="129" t="s">
        <v>377</v>
      </c>
      <c r="F2023" s="142" t="s">
        <v>4618</v>
      </c>
      <c r="G2023" s="133">
        <v>4123.88</v>
      </c>
      <c r="H2023" s="133">
        <v>1682.51</v>
      </c>
      <c r="I2023" s="133">
        <v>142.77000000000001</v>
      </c>
      <c r="J2023" s="133">
        <f t="shared" si="31"/>
        <v>5949.1600000000008</v>
      </c>
      <c r="K2023" s="139"/>
    </row>
    <row r="2024" spans="2:11" ht="25.5" hidden="1" x14ac:dyDescent="0.25">
      <c r="B2024" s="129">
        <v>2014</v>
      </c>
      <c r="C2024" s="129" t="s">
        <v>4150</v>
      </c>
      <c r="D2024" s="129" t="s">
        <v>4619</v>
      </c>
      <c r="E2024" s="129" t="s">
        <v>377</v>
      </c>
      <c r="F2024" s="142" t="s">
        <v>4620</v>
      </c>
      <c r="G2024" s="133">
        <v>4333.63</v>
      </c>
      <c r="H2024" s="133">
        <v>1585.19</v>
      </c>
      <c r="I2024" s="133">
        <v>44.65</v>
      </c>
      <c r="J2024" s="133">
        <f t="shared" si="31"/>
        <v>5963.4699999999993</v>
      </c>
      <c r="K2024" s="139"/>
    </row>
    <row r="2025" spans="2:11" ht="25.5" hidden="1" x14ac:dyDescent="0.25">
      <c r="B2025" s="129">
        <v>2015</v>
      </c>
      <c r="C2025" s="129" t="s">
        <v>4150</v>
      </c>
      <c r="D2025" s="129" t="s">
        <v>4621</v>
      </c>
      <c r="E2025" s="129" t="s">
        <v>377</v>
      </c>
      <c r="F2025" s="142" t="s">
        <v>4622</v>
      </c>
      <c r="G2025" s="133">
        <v>4544</v>
      </c>
      <c r="H2025" s="133">
        <v>1561.14</v>
      </c>
      <c r="I2025" s="133">
        <v>16.170000000000002</v>
      </c>
      <c r="J2025" s="133">
        <f t="shared" si="31"/>
        <v>6121.31</v>
      </c>
      <c r="K2025" s="139"/>
    </row>
    <row r="2026" spans="2:11" ht="25.5" hidden="1" x14ac:dyDescent="0.25">
      <c r="B2026" s="129">
        <v>2016</v>
      </c>
      <c r="C2026" s="129" t="s">
        <v>4150</v>
      </c>
      <c r="D2026" s="129" t="s">
        <v>4623</v>
      </c>
      <c r="E2026" s="129" t="s">
        <v>377</v>
      </c>
      <c r="F2026" s="142" t="s">
        <v>4624</v>
      </c>
      <c r="G2026" s="133">
        <v>4946.3</v>
      </c>
      <c r="H2026" s="133">
        <v>1032.2</v>
      </c>
      <c r="I2026" s="133">
        <v>150</v>
      </c>
      <c r="J2026" s="133">
        <f t="shared" si="31"/>
        <v>6128.5</v>
      </c>
      <c r="K2026" s="139"/>
    </row>
    <row r="2027" spans="2:11" ht="25.5" hidden="1" x14ac:dyDescent="0.25">
      <c r="B2027" s="129">
        <v>2017</v>
      </c>
      <c r="C2027" s="129" t="s">
        <v>4150</v>
      </c>
      <c r="D2027" s="129" t="s">
        <v>4625</v>
      </c>
      <c r="E2027" s="129" t="s">
        <v>377</v>
      </c>
      <c r="F2027" s="142" t="s">
        <v>4626</v>
      </c>
      <c r="G2027" s="133">
        <v>6138</v>
      </c>
      <c r="H2027" s="133">
        <v>0</v>
      </c>
      <c r="I2027" s="133">
        <v>0</v>
      </c>
      <c r="J2027" s="133">
        <f t="shared" si="31"/>
        <v>6138</v>
      </c>
      <c r="K2027" s="139"/>
    </row>
    <row r="2028" spans="2:11" ht="25.5" hidden="1" x14ac:dyDescent="0.25">
      <c r="B2028" s="129">
        <v>2018</v>
      </c>
      <c r="C2028" s="129" t="s">
        <v>4150</v>
      </c>
      <c r="D2028" s="129" t="s">
        <v>4627</v>
      </c>
      <c r="E2028" s="129" t="s">
        <v>377</v>
      </c>
      <c r="F2028" s="142" t="s">
        <v>4628</v>
      </c>
      <c r="G2028" s="133">
        <v>4688</v>
      </c>
      <c r="H2028" s="133">
        <v>1403.93</v>
      </c>
      <c r="I2028" s="133">
        <v>51.92</v>
      </c>
      <c r="J2028" s="133">
        <f t="shared" si="31"/>
        <v>6143.85</v>
      </c>
      <c r="K2028" s="139"/>
    </row>
    <row r="2029" spans="2:11" ht="25.5" hidden="1" x14ac:dyDescent="0.25">
      <c r="B2029" s="129">
        <v>2019</v>
      </c>
      <c r="C2029" s="129" t="s">
        <v>4150</v>
      </c>
      <c r="D2029" s="129" t="s">
        <v>4629</v>
      </c>
      <c r="E2029" s="129" t="s">
        <v>377</v>
      </c>
      <c r="F2029" s="142" t="s">
        <v>4630</v>
      </c>
      <c r="G2029" s="133">
        <v>4134</v>
      </c>
      <c r="H2029" s="133">
        <v>1957.51</v>
      </c>
      <c r="I2029" s="133">
        <v>260.69</v>
      </c>
      <c r="J2029" s="133">
        <f t="shared" si="31"/>
        <v>6352.2</v>
      </c>
      <c r="K2029" s="139"/>
    </row>
    <row r="2030" spans="2:11" ht="25.5" hidden="1" x14ac:dyDescent="0.25">
      <c r="B2030" s="129">
        <v>2020</v>
      </c>
      <c r="C2030" s="129" t="s">
        <v>4150</v>
      </c>
      <c r="D2030" s="129" t="s">
        <v>4631</v>
      </c>
      <c r="E2030" s="129" t="s">
        <v>377</v>
      </c>
      <c r="F2030" s="142" t="s">
        <v>4632</v>
      </c>
      <c r="G2030" s="133">
        <v>6406</v>
      </c>
      <c r="H2030" s="133">
        <v>192.27</v>
      </c>
      <c r="I2030" s="133">
        <v>9.61</v>
      </c>
      <c r="J2030" s="133">
        <f t="shared" si="31"/>
        <v>6607.88</v>
      </c>
      <c r="K2030" s="139"/>
    </row>
    <row r="2031" spans="2:11" ht="25.5" hidden="1" x14ac:dyDescent="0.25">
      <c r="B2031" s="129">
        <v>2021</v>
      </c>
      <c r="C2031" s="129" t="s">
        <v>4150</v>
      </c>
      <c r="D2031" s="129" t="s">
        <v>4633</v>
      </c>
      <c r="E2031" s="129" t="s">
        <v>377</v>
      </c>
      <c r="F2031" s="142" t="s">
        <v>4634</v>
      </c>
      <c r="G2031" s="133">
        <v>4699.34</v>
      </c>
      <c r="H2031" s="133">
        <v>1763.45</v>
      </c>
      <c r="I2031" s="133">
        <v>165.32</v>
      </c>
      <c r="J2031" s="133">
        <f t="shared" si="31"/>
        <v>6628.11</v>
      </c>
      <c r="K2031" s="139"/>
    </row>
    <row r="2032" spans="2:11" ht="25.5" hidden="1" x14ac:dyDescent="0.25">
      <c r="B2032" s="129">
        <v>2022</v>
      </c>
      <c r="C2032" s="129" t="s">
        <v>4150</v>
      </c>
      <c r="D2032" s="129" t="s">
        <v>4635</v>
      </c>
      <c r="E2032" s="129" t="s">
        <v>377</v>
      </c>
      <c r="F2032" s="142" t="s">
        <v>3352</v>
      </c>
      <c r="G2032" s="133">
        <v>6829</v>
      </c>
      <c r="H2032" s="133">
        <v>0</v>
      </c>
      <c r="I2032" s="133">
        <v>0</v>
      </c>
      <c r="J2032" s="133">
        <f t="shared" si="31"/>
        <v>6829</v>
      </c>
      <c r="K2032" s="139"/>
    </row>
    <row r="2033" spans="2:11" ht="25.5" hidden="1" x14ac:dyDescent="0.25">
      <c r="B2033" s="129">
        <v>2023</v>
      </c>
      <c r="C2033" s="129" t="s">
        <v>4150</v>
      </c>
      <c r="D2033" s="129" t="s">
        <v>4636</v>
      </c>
      <c r="E2033" s="129" t="s">
        <v>377</v>
      </c>
      <c r="F2033" s="142" t="s">
        <v>4637</v>
      </c>
      <c r="G2033" s="133">
        <v>5743.48</v>
      </c>
      <c r="H2033" s="133">
        <v>938.96</v>
      </c>
      <c r="I2033" s="133">
        <v>152.31</v>
      </c>
      <c r="J2033" s="133">
        <f t="shared" si="31"/>
        <v>6834.75</v>
      </c>
      <c r="K2033" s="139"/>
    </row>
    <row r="2034" spans="2:11" ht="25.5" hidden="1" x14ac:dyDescent="0.25">
      <c r="B2034" s="129">
        <v>2024</v>
      </c>
      <c r="C2034" s="129" t="s">
        <v>4150</v>
      </c>
      <c r="D2034" s="129" t="s">
        <v>4638</v>
      </c>
      <c r="E2034" s="129" t="s">
        <v>377</v>
      </c>
      <c r="F2034" s="142" t="s">
        <v>4639</v>
      </c>
      <c r="G2034" s="133">
        <v>5163.54</v>
      </c>
      <c r="H2034" s="133">
        <v>1706.73</v>
      </c>
      <c r="I2034" s="133">
        <v>0</v>
      </c>
      <c r="J2034" s="133">
        <f t="shared" si="31"/>
        <v>6870.27</v>
      </c>
      <c r="K2034" s="139"/>
    </row>
    <row r="2035" spans="2:11" ht="25.5" hidden="1" x14ac:dyDescent="0.25">
      <c r="B2035" s="129">
        <v>2025</v>
      </c>
      <c r="C2035" s="129" t="s">
        <v>4150</v>
      </c>
      <c r="D2035" s="129" t="s">
        <v>4640</v>
      </c>
      <c r="E2035" s="129" t="s">
        <v>377</v>
      </c>
      <c r="F2035" s="142" t="s">
        <v>4641</v>
      </c>
      <c r="G2035" s="133">
        <v>6763</v>
      </c>
      <c r="H2035" s="133">
        <v>121.39</v>
      </c>
      <c r="I2035" s="133">
        <v>0</v>
      </c>
      <c r="J2035" s="133">
        <f t="shared" si="31"/>
        <v>6884.39</v>
      </c>
      <c r="K2035" s="139"/>
    </row>
    <row r="2036" spans="2:11" ht="25.5" hidden="1" x14ac:dyDescent="0.25">
      <c r="B2036" s="129">
        <v>2026</v>
      </c>
      <c r="C2036" s="129" t="s">
        <v>4150</v>
      </c>
      <c r="D2036" s="129" t="s">
        <v>4642</v>
      </c>
      <c r="E2036" s="129" t="s">
        <v>377</v>
      </c>
      <c r="F2036" s="142" t="s">
        <v>4643</v>
      </c>
      <c r="G2036" s="133">
        <v>5362</v>
      </c>
      <c r="H2036" s="133">
        <v>1564</v>
      </c>
      <c r="I2036" s="133">
        <v>0</v>
      </c>
      <c r="J2036" s="133">
        <f t="shared" si="31"/>
        <v>6926</v>
      </c>
      <c r="K2036" s="139"/>
    </row>
    <row r="2037" spans="2:11" ht="25.5" hidden="1" x14ac:dyDescent="0.25">
      <c r="B2037" s="129">
        <v>2027</v>
      </c>
      <c r="C2037" s="129" t="s">
        <v>4150</v>
      </c>
      <c r="D2037" s="129" t="s">
        <v>4644</v>
      </c>
      <c r="E2037" s="129" t="s">
        <v>377</v>
      </c>
      <c r="F2037" s="142" t="s">
        <v>4645</v>
      </c>
      <c r="G2037" s="133">
        <v>6818</v>
      </c>
      <c r="H2037" s="133">
        <v>0</v>
      </c>
      <c r="I2037" s="133">
        <v>293</v>
      </c>
      <c r="J2037" s="133">
        <f t="shared" si="31"/>
        <v>7111</v>
      </c>
      <c r="K2037" s="139"/>
    </row>
    <row r="2038" spans="2:11" ht="25.5" hidden="1" x14ac:dyDescent="0.25">
      <c r="B2038" s="129">
        <v>2028</v>
      </c>
      <c r="C2038" s="129" t="s">
        <v>4150</v>
      </c>
      <c r="D2038" s="129" t="s">
        <v>4646</v>
      </c>
      <c r="E2038" s="129" t="s">
        <v>377</v>
      </c>
      <c r="F2038" s="142" t="s">
        <v>4647</v>
      </c>
      <c r="G2038" s="133">
        <v>6149</v>
      </c>
      <c r="H2038" s="133">
        <v>992.94</v>
      </c>
      <c r="I2038" s="133">
        <v>6.7</v>
      </c>
      <c r="J2038" s="133">
        <f t="shared" si="31"/>
        <v>7148.64</v>
      </c>
      <c r="K2038" s="139"/>
    </row>
    <row r="2039" spans="2:11" ht="25.5" hidden="1" x14ac:dyDescent="0.25">
      <c r="B2039" s="129">
        <v>2029</v>
      </c>
      <c r="C2039" s="129" t="s">
        <v>4150</v>
      </c>
      <c r="D2039" s="129" t="s">
        <v>4648</v>
      </c>
      <c r="E2039" s="129" t="s">
        <v>377</v>
      </c>
      <c r="F2039" s="142" t="s">
        <v>4649</v>
      </c>
      <c r="G2039" s="133">
        <v>6437</v>
      </c>
      <c r="H2039" s="133">
        <v>0</v>
      </c>
      <c r="I2039" s="133">
        <v>772</v>
      </c>
      <c r="J2039" s="133">
        <f t="shared" si="31"/>
        <v>7209</v>
      </c>
      <c r="K2039" s="139"/>
    </row>
    <row r="2040" spans="2:11" ht="25.5" hidden="1" x14ac:dyDescent="0.25">
      <c r="B2040" s="129">
        <v>2030</v>
      </c>
      <c r="C2040" s="129" t="s">
        <v>4150</v>
      </c>
      <c r="D2040" s="129" t="s">
        <v>4650</v>
      </c>
      <c r="E2040" s="129" t="s">
        <v>377</v>
      </c>
      <c r="F2040" s="142" t="s">
        <v>4651</v>
      </c>
      <c r="G2040" s="133">
        <v>4605</v>
      </c>
      <c r="H2040" s="133">
        <v>2502.56</v>
      </c>
      <c r="I2040" s="133">
        <v>319.02999999999997</v>
      </c>
      <c r="J2040" s="133">
        <f t="shared" si="31"/>
        <v>7426.5899999999992</v>
      </c>
      <c r="K2040" s="139"/>
    </row>
    <row r="2041" spans="2:11" ht="25.5" hidden="1" x14ac:dyDescent="0.25">
      <c r="B2041" s="129">
        <v>2031</v>
      </c>
      <c r="C2041" s="129" t="s">
        <v>4150</v>
      </c>
      <c r="D2041" s="129" t="s">
        <v>4652</v>
      </c>
      <c r="E2041" s="129" t="s">
        <v>377</v>
      </c>
      <c r="F2041" s="142" t="s">
        <v>4653</v>
      </c>
      <c r="G2041" s="133">
        <v>7438.81</v>
      </c>
      <c r="H2041" s="133">
        <v>0</v>
      </c>
      <c r="I2041" s="133">
        <v>0</v>
      </c>
      <c r="J2041" s="133">
        <f t="shared" si="31"/>
        <v>7438.81</v>
      </c>
      <c r="K2041" s="139"/>
    </row>
    <row r="2042" spans="2:11" ht="25.5" hidden="1" x14ac:dyDescent="0.25">
      <c r="B2042" s="129">
        <v>2032</v>
      </c>
      <c r="C2042" s="129" t="s">
        <v>4150</v>
      </c>
      <c r="D2042" s="129" t="s">
        <v>4654</v>
      </c>
      <c r="E2042" s="129" t="s">
        <v>377</v>
      </c>
      <c r="F2042" s="142" t="s">
        <v>4655</v>
      </c>
      <c r="G2042" s="133">
        <v>5675</v>
      </c>
      <c r="H2042" s="133">
        <v>1768</v>
      </c>
      <c r="I2042" s="133">
        <v>0</v>
      </c>
      <c r="J2042" s="133">
        <f t="shared" si="31"/>
        <v>7443</v>
      </c>
      <c r="K2042" s="139"/>
    </row>
    <row r="2043" spans="2:11" ht="25.5" hidden="1" x14ac:dyDescent="0.25">
      <c r="B2043" s="129">
        <v>2033</v>
      </c>
      <c r="C2043" s="129" t="s">
        <v>4150</v>
      </c>
      <c r="D2043" s="129" t="s">
        <v>4656</v>
      </c>
      <c r="E2043" s="129" t="s">
        <v>377</v>
      </c>
      <c r="F2043" s="142" t="s">
        <v>4657</v>
      </c>
      <c r="G2043" s="133">
        <v>5789</v>
      </c>
      <c r="H2043" s="133">
        <v>1790</v>
      </c>
      <c r="I2043" s="133">
        <v>0</v>
      </c>
      <c r="J2043" s="133">
        <f t="shared" si="31"/>
        <v>7579</v>
      </c>
      <c r="K2043" s="139"/>
    </row>
    <row r="2044" spans="2:11" ht="25.5" hidden="1" x14ac:dyDescent="0.25">
      <c r="B2044" s="129">
        <v>2034</v>
      </c>
      <c r="C2044" s="129" t="s">
        <v>4150</v>
      </c>
      <c r="D2044" s="129" t="s">
        <v>4658</v>
      </c>
      <c r="E2044" s="129" t="s">
        <v>377</v>
      </c>
      <c r="F2044" s="142" t="s">
        <v>4659</v>
      </c>
      <c r="G2044" s="133">
        <v>5675</v>
      </c>
      <c r="H2044" s="133">
        <v>1960</v>
      </c>
      <c r="I2044" s="133">
        <v>0</v>
      </c>
      <c r="J2044" s="133">
        <f t="shared" si="31"/>
        <v>7635</v>
      </c>
      <c r="K2044" s="139"/>
    </row>
    <row r="2045" spans="2:11" ht="25.5" hidden="1" x14ac:dyDescent="0.25">
      <c r="B2045" s="129">
        <v>2035</v>
      </c>
      <c r="C2045" s="129" t="s">
        <v>4150</v>
      </c>
      <c r="D2045" s="129" t="s">
        <v>4660</v>
      </c>
      <c r="E2045" s="129" t="s">
        <v>377</v>
      </c>
      <c r="F2045" s="142" t="s">
        <v>4661</v>
      </c>
      <c r="G2045" s="133">
        <v>6390</v>
      </c>
      <c r="H2045" s="133">
        <v>955.08</v>
      </c>
      <c r="I2045" s="133">
        <v>308.85000000000002</v>
      </c>
      <c r="J2045" s="133">
        <f t="shared" si="31"/>
        <v>7653.93</v>
      </c>
      <c r="K2045" s="139"/>
    </row>
    <row r="2046" spans="2:11" ht="25.5" hidden="1" x14ac:dyDescent="0.25">
      <c r="B2046" s="129">
        <v>2036</v>
      </c>
      <c r="C2046" s="129" t="s">
        <v>4150</v>
      </c>
      <c r="D2046" s="129" t="s">
        <v>4662</v>
      </c>
      <c r="E2046" s="129" t="s">
        <v>377</v>
      </c>
      <c r="F2046" s="142" t="s">
        <v>4663</v>
      </c>
      <c r="G2046" s="133">
        <v>6390</v>
      </c>
      <c r="H2046" s="133">
        <v>955.08</v>
      </c>
      <c r="I2046" s="133">
        <v>308.85000000000002</v>
      </c>
      <c r="J2046" s="133">
        <f t="shared" si="31"/>
        <v>7653.93</v>
      </c>
      <c r="K2046" s="139"/>
    </row>
    <row r="2047" spans="2:11" ht="25.5" hidden="1" x14ac:dyDescent="0.25">
      <c r="B2047" s="129">
        <v>2037</v>
      </c>
      <c r="C2047" s="129" t="s">
        <v>4150</v>
      </c>
      <c r="D2047" s="129" t="s">
        <v>4664</v>
      </c>
      <c r="E2047" s="129" t="s">
        <v>377</v>
      </c>
      <c r="F2047" s="142" t="s">
        <v>4665</v>
      </c>
      <c r="G2047" s="133">
        <v>6390</v>
      </c>
      <c r="H2047" s="133">
        <v>955.08</v>
      </c>
      <c r="I2047" s="133">
        <v>308.85000000000002</v>
      </c>
      <c r="J2047" s="133">
        <f t="shared" si="31"/>
        <v>7653.93</v>
      </c>
      <c r="K2047" s="139"/>
    </row>
    <row r="2048" spans="2:11" ht="25.5" hidden="1" x14ac:dyDescent="0.25">
      <c r="B2048" s="129">
        <v>2038</v>
      </c>
      <c r="C2048" s="129" t="s">
        <v>4150</v>
      </c>
      <c r="D2048" s="129" t="s">
        <v>4666</v>
      </c>
      <c r="E2048" s="129" t="s">
        <v>377</v>
      </c>
      <c r="F2048" s="142" t="s">
        <v>4667</v>
      </c>
      <c r="G2048" s="133">
        <v>6390</v>
      </c>
      <c r="H2048" s="133">
        <v>955.12</v>
      </c>
      <c r="I2048" s="133">
        <v>308.85000000000002</v>
      </c>
      <c r="J2048" s="133">
        <f t="shared" si="31"/>
        <v>7653.97</v>
      </c>
      <c r="K2048" s="139"/>
    </row>
    <row r="2049" spans="2:11" ht="25.5" hidden="1" x14ac:dyDescent="0.25">
      <c r="B2049" s="129">
        <v>2039</v>
      </c>
      <c r="C2049" s="129" t="s">
        <v>4150</v>
      </c>
      <c r="D2049" s="129" t="s">
        <v>4668</v>
      </c>
      <c r="E2049" s="129" t="s">
        <v>377</v>
      </c>
      <c r="F2049" s="142" t="s">
        <v>3352</v>
      </c>
      <c r="G2049" s="133">
        <v>7740.62</v>
      </c>
      <c r="H2049" s="133">
        <v>0</v>
      </c>
      <c r="I2049" s="133">
        <v>0</v>
      </c>
      <c r="J2049" s="133">
        <f t="shared" si="31"/>
        <v>7740.62</v>
      </c>
      <c r="K2049" s="139"/>
    </row>
    <row r="2050" spans="2:11" ht="25.5" hidden="1" x14ac:dyDescent="0.25">
      <c r="B2050" s="129">
        <v>2040</v>
      </c>
      <c r="C2050" s="129" t="s">
        <v>4150</v>
      </c>
      <c r="D2050" s="129" t="s">
        <v>4669</v>
      </c>
      <c r="E2050" s="129" t="s">
        <v>377</v>
      </c>
      <c r="F2050" s="142" t="s">
        <v>3352</v>
      </c>
      <c r="G2050" s="133">
        <v>7765</v>
      </c>
      <c r="H2050" s="133">
        <v>0</v>
      </c>
      <c r="I2050" s="133">
        <v>0</v>
      </c>
      <c r="J2050" s="133">
        <f t="shared" si="31"/>
        <v>7765</v>
      </c>
      <c r="K2050" s="139"/>
    </row>
    <row r="2051" spans="2:11" ht="25.5" hidden="1" x14ac:dyDescent="0.25">
      <c r="B2051" s="129">
        <v>2041</v>
      </c>
      <c r="C2051" s="129" t="s">
        <v>4150</v>
      </c>
      <c r="D2051" s="129" t="s">
        <v>4670</v>
      </c>
      <c r="E2051" s="129" t="s">
        <v>377</v>
      </c>
      <c r="F2051" s="142" t="s">
        <v>4671</v>
      </c>
      <c r="G2051" s="133">
        <v>4889</v>
      </c>
      <c r="H2051" s="133">
        <v>1182</v>
      </c>
      <c r="I2051" s="133">
        <v>1901</v>
      </c>
      <c r="J2051" s="133">
        <f t="shared" si="31"/>
        <v>7972</v>
      </c>
      <c r="K2051" s="139"/>
    </row>
    <row r="2052" spans="2:11" ht="25.5" hidden="1" x14ac:dyDescent="0.25">
      <c r="B2052" s="129">
        <v>2042</v>
      </c>
      <c r="C2052" s="129" t="s">
        <v>4150</v>
      </c>
      <c r="D2052" s="129" t="s">
        <v>4672</v>
      </c>
      <c r="E2052" s="129" t="s">
        <v>377</v>
      </c>
      <c r="F2052" s="142" t="s">
        <v>4673</v>
      </c>
      <c r="G2052" s="133">
        <v>7997</v>
      </c>
      <c r="H2052" s="133">
        <v>73.97</v>
      </c>
      <c r="I2052" s="133">
        <v>0</v>
      </c>
      <c r="J2052" s="133">
        <f t="shared" si="31"/>
        <v>8070.97</v>
      </c>
      <c r="K2052" s="139"/>
    </row>
    <row r="2053" spans="2:11" ht="25.5" hidden="1" x14ac:dyDescent="0.25">
      <c r="B2053" s="129">
        <v>2043</v>
      </c>
      <c r="C2053" s="129" t="s">
        <v>4150</v>
      </c>
      <c r="D2053" s="129" t="s">
        <v>4674</v>
      </c>
      <c r="E2053" s="129" t="s">
        <v>377</v>
      </c>
      <c r="F2053" s="142" t="s">
        <v>3445</v>
      </c>
      <c r="G2053" s="133">
        <v>8087.17</v>
      </c>
      <c r="H2053" s="133">
        <v>0</v>
      </c>
      <c r="I2053" s="133">
        <v>0</v>
      </c>
      <c r="J2053" s="133">
        <f t="shared" si="31"/>
        <v>8087.17</v>
      </c>
      <c r="K2053" s="139"/>
    </row>
    <row r="2054" spans="2:11" ht="25.5" hidden="1" x14ac:dyDescent="0.25">
      <c r="B2054" s="129">
        <v>2044</v>
      </c>
      <c r="C2054" s="129" t="s">
        <v>4150</v>
      </c>
      <c r="D2054" s="129" t="s">
        <v>4675</v>
      </c>
      <c r="E2054" s="129" t="s">
        <v>377</v>
      </c>
      <c r="F2054" s="142" t="s">
        <v>4676</v>
      </c>
      <c r="G2054" s="133">
        <v>7174.13</v>
      </c>
      <c r="H2054" s="133">
        <v>1157.1300000000001</v>
      </c>
      <c r="I2054" s="133">
        <v>8.15</v>
      </c>
      <c r="J2054" s="133">
        <f t="shared" si="31"/>
        <v>8339.41</v>
      </c>
      <c r="K2054" s="139"/>
    </row>
    <row r="2055" spans="2:11" ht="25.5" hidden="1" x14ac:dyDescent="0.25">
      <c r="B2055" s="129">
        <v>2045</v>
      </c>
      <c r="C2055" s="129" t="s">
        <v>4150</v>
      </c>
      <c r="D2055" s="129" t="s">
        <v>4677</v>
      </c>
      <c r="E2055" s="129" t="s">
        <v>377</v>
      </c>
      <c r="F2055" s="142" t="s">
        <v>4678</v>
      </c>
      <c r="G2055" s="133">
        <v>5584.55</v>
      </c>
      <c r="H2055" s="133">
        <v>2711.62</v>
      </c>
      <c r="I2055" s="133">
        <v>208.67</v>
      </c>
      <c r="J2055" s="133">
        <f t="shared" si="31"/>
        <v>8504.84</v>
      </c>
      <c r="K2055" s="139"/>
    </row>
    <row r="2056" spans="2:11" ht="25.5" hidden="1" x14ac:dyDescent="0.25">
      <c r="B2056" s="129">
        <v>2046</v>
      </c>
      <c r="C2056" s="129" t="s">
        <v>4150</v>
      </c>
      <c r="D2056" s="129" t="s">
        <v>4679</v>
      </c>
      <c r="E2056" s="129" t="s">
        <v>377</v>
      </c>
      <c r="F2056" s="142" t="s">
        <v>4680</v>
      </c>
      <c r="G2056" s="133">
        <v>8588.69</v>
      </c>
      <c r="H2056" s="133">
        <v>0</v>
      </c>
      <c r="I2056" s="133">
        <v>0</v>
      </c>
      <c r="J2056" s="133">
        <f t="shared" si="31"/>
        <v>8588.69</v>
      </c>
      <c r="K2056" s="139"/>
    </row>
    <row r="2057" spans="2:11" ht="25.5" hidden="1" x14ac:dyDescent="0.25">
      <c r="B2057" s="129">
        <v>2047</v>
      </c>
      <c r="C2057" s="129" t="s">
        <v>4150</v>
      </c>
      <c r="D2057" s="129" t="s">
        <v>4681</v>
      </c>
      <c r="E2057" s="129" t="s">
        <v>377</v>
      </c>
      <c r="F2057" s="142" t="s">
        <v>4682</v>
      </c>
      <c r="G2057" s="133">
        <v>6768</v>
      </c>
      <c r="H2057" s="133">
        <v>1869</v>
      </c>
      <c r="I2057" s="133">
        <v>0</v>
      </c>
      <c r="J2057" s="133">
        <f t="shared" si="31"/>
        <v>8637</v>
      </c>
      <c r="K2057" s="139"/>
    </row>
    <row r="2058" spans="2:11" ht="25.5" hidden="1" x14ac:dyDescent="0.25">
      <c r="B2058" s="129">
        <v>2048</v>
      </c>
      <c r="C2058" s="129" t="s">
        <v>4150</v>
      </c>
      <c r="D2058" s="129" t="s">
        <v>4683</v>
      </c>
      <c r="E2058" s="129" t="s">
        <v>377</v>
      </c>
      <c r="F2058" s="142" t="s">
        <v>4684</v>
      </c>
      <c r="G2058" s="133">
        <v>7451.1</v>
      </c>
      <c r="H2058" s="133">
        <v>921.62</v>
      </c>
      <c r="I2058" s="133">
        <v>370.22</v>
      </c>
      <c r="J2058" s="133">
        <f t="shared" si="31"/>
        <v>8742.94</v>
      </c>
      <c r="K2058" s="139"/>
    </row>
    <row r="2059" spans="2:11" ht="25.5" hidden="1" x14ac:dyDescent="0.25">
      <c r="B2059" s="129">
        <v>2049</v>
      </c>
      <c r="C2059" s="129" t="s">
        <v>4150</v>
      </c>
      <c r="D2059" s="129" t="s">
        <v>4685</v>
      </c>
      <c r="E2059" s="129" t="s">
        <v>377</v>
      </c>
      <c r="F2059" s="142" t="s">
        <v>4686</v>
      </c>
      <c r="G2059" s="133">
        <v>6905</v>
      </c>
      <c r="H2059" s="133">
        <v>2172.21</v>
      </c>
      <c r="I2059" s="133">
        <v>0</v>
      </c>
      <c r="J2059" s="133">
        <f t="shared" si="31"/>
        <v>9077.2099999999991</v>
      </c>
      <c r="K2059" s="139"/>
    </row>
    <row r="2060" spans="2:11" ht="25.5" hidden="1" x14ac:dyDescent="0.25">
      <c r="B2060" s="129">
        <v>2050</v>
      </c>
      <c r="C2060" s="129" t="s">
        <v>4150</v>
      </c>
      <c r="D2060" s="129" t="s">
        <v>4687</v>
      </c>
      <c r="E2060" s="129" t="s">
        <v>377</v>
      </c>
      <c r="F2060" s="142" t="s">
        <v>4688</v>
      </c>
      <c r="G2060" s="133">
        <v>7363</v>
      </c>
      <c r="H2060" s="133">
        <v>2084.9299999999998</v>
      </c>
      <c r="I2060" s="133">
        <v>0</v>
      </c>
      <c r="J2060" s="133">
        <f t="shared" ref="J2060:J2123" si="32">G2060+H2060+I2060</f>
        <v>9447.93</v>
      </c>
      <c r="K2060" s="139"/>
    </row>
    <row r="2061" spans="2:11" ht="25.5" hidden="1" x14ac:dyDescent="0.25">
      <c r="B2061" s="129">
        <v>2051</v>
      </c>
      <c r="C2061" s="129" t="s">
        <v>4150</v>
      </c>
      <c r="D2061" s="129" t="s">
        <v>4689</v>
      </c>
      <c r="E2061" s="129" t="s">
        <v>377</v>
      </c>
      <c r="F2061" s="142" t="s">
        <v>4690</v>
      </c>
      <c r="G2061" s="133">
        <v>7380.35</v>
      </c>
      <c r="H2061" s="133">
        <v>1792.08</v>
      </c>
      <c r="I2061" s="133">
        <v>337.54</v>
      </c>
      <c r="J2061" s="133">
        <f t="shared" si="32"/>
        <v>9509.9700000000012</v>
      </c>
      <c r="K2061" s="139"/>
    </row>
    <row r="2062" spans="2:11" ht="25.5" hidden="1" x14ac:dyDescent="0.25">
      <c r="B2062" s="129">
        <v>2052</v>
      </c>
      <c r="C2062" s="129" t="s">
        <v>4150</v>
      </c>
      <c r="D2062" s="129" t="s">
        <v>4691</v>
      </c>
      <c r="E2062" s="129" t="s">
        <v>377</v>
      </c>
      <c r="F2062" s="142" t="s">
        <v>4692</v>
      </c>
      <c r="G2062" s="133">
        <v>6218.51</v>
      </c>
      <c r="H2062" s="133">
        <v>1795.75</v>
      </c>
      <c r="I2062" s="133">
        <v>1544.64</v>
      </c>
      <c r="J2062" s="133">
        <f t="shared" si="32"/>
        <v>9558.9</v>
      </c>
      <c r="K2062" s="139"/>
    </row>
    <row r="2063" spans="2:11" ht="25.5" hidden="1" x14ac:dyDescent="0.25">
      <c r="B2063" s="129">
        <v>2053</v>
      </c>
      <c r="C2063" s="129" t="s">
        <v>4150</v>
      </c>
      <c r="D2063" s="129" t="s">
        <v>4693</v>
      </c>
      <c r="E2063" s="129" t="s">
        <v>377</v>
      </c>
      <c r="F2063" s="142" t="s">
        <v>4694</v>
      </c>
      <c r="G2063" s="133">
        <v>6812</v>
      </c>
      <c r="H2063" s="133">
        <v>3035</v>
      </c>
      <c r="I2063" s="133">
        <v>0</v>
      </c>
      <c r="J2063" s="133">
        <f t="shared" si="32"/>
        <v>9847</v>
      </c>
      <c r="K2063" s="139"/>
    </row>
    <row r="2064" spans="2:11" ht="25.5" hidden="1" x14ac:dyDescent="0.25">
      <c r="B2064" s="129">
        <v>2054</v>
      </c>
      <c r="C2064" s="129" t="s">
        <v>4150</v>
      </c>
      <c r="D2064" s="129" t="s">
        <v>4695</v>
      </c>
      <c r="E2064" s="129" t="s">
        <v>377</v>
      </c>
      <c r="F2064" s="142" t="s">
        <v>4696</v>
      </c>
      <c r="G2064" s="133">
        <v>6809</v>
      </c>
      <c r="H2064" s="133">
        <v>3074</v>
      </c>
      <c r="I2064" s="133">
        <v>0</v>
      </c>
      <c r="J2064" s="133">
        <f t="shared" si="32"/>
        <v>9883</v>
      </c>
      <c r="K2064" s="139"/>
    </row>
    <row r="2065" spans="2:11" ht="25.5" hidden="1" x14ac:dyDescent="0.25">
      <c r="B2065" s="129">
        <v>2055</v>
      </c>
      <c r="C2065" s="129" t="s">
        <v>4150</v>
      </c>
      <c r="D2065" s="129" t="s">
        <v>4697</v>
      </c>
      <c r="E2065" s="129" t="s">
        <v>377</v>
      </c>
      <c r="F2065" s="142" t="s">
        <v>4698</v>
      </c>
      <c r="G2065" s="133">
        <v>7787.4</v>
      </c>
      <c r="H2065" s="133">
        <v>2055.96</v>
      </c>
      <c r="I2065" s="133">
        <v>57.22</v>
      </c>
      <c r="J2065" s="133">
        <f t="shared" si="32"/>
        <v>9900.58</v>
      </c>
      <c r="K2065" s="139"/>
    </row>
    <row r="2066" spans="2:11" ht="25.5" hidden="1" x14ac:dyDescent="0.25">
      <c r="B2066" s="129">
        <v>2056</v>
      </c>
      <c r="C2066" s="129" t="s">
        <v>4150</v>
      </c>
      <c r="D2066" s="129" t="s">
        <v>4699</v>
      </c>
      <c r="E2066" s="129" t="s">
        <v>377</v>
      </c>
      <c r="F2066" s="142" t="s">
        <v>4700</v>
      </c>
      <c r="G2066" s="133">
        <v>6809</v>
      </c>
      <c r="H2066" s="133">
        <v>3093</v>
      </c>
      <c r="I2066" s="133">
        <v>0</v>
      </c>
      <c r="J2066" s="133">
        <f t="shared" si="32"/>
        <v>9902</v>
      </c>
      <c r="K2066" s="139"/>
    </row>
    <row r="2067" spans="2:11" ht="25.5" hidden="1" x14ac:dyDescent="0.25">
      <c r="B2067" s="129">
        <v>2057</v>
      </c>
      <c r="C2067" s="129" t="s">
        <v>4150</v>
      </c>
      <c r="D2067" s="129" t="s">
        <v>4701</v>
      </c>
      <c r="E2067" s="129" t="s">
        <v>377</v>
      </c>
      <c r="F2067" s="142" t="s">
        <v>4702</v>
      </c>
      <c r="G2067" s="133">
        <v>9976.92</v>
      </c>
      <c r="H2067" s="133">
        <v>0</v>
      </c>
      <c r="I2067" s="133">
        <v>0</v>
      </c>
      <c r="J2067" s="133">
        <f t="shared" si="32"/>
        <v>9976.92</v>
      </c>
      <c r="K2067" s="139"/>
    </row>
    <row r="2068" spans="2:11" ht="25.5" hidden="1" x14ac:dyDescent="0.25">
      <c r="B2068" s="129">
        <v>2058</v>
      </c>
      <c r="C2068" s="129" t="s">
        <v>4150</v>
      </c>
      <c r="D2068" s="129" t="s">
        <v>4703</v>
      </c>
      <c r="E2068" s="129" t="s">
        <v>377</v>
      </c>
      <c r="F2068" s="142" t="s">
        <v>4704</v>
      </c>
      <c r="G2068" s="133">
        <v>6813</v>
      </c>
      <c r="H2068" s="133">
        <v>3204</v>
      </c>
      <c r="I2068" s="133">
        <v>0</v>
      </c>
      <c r="J2068" s="133">
        <f t="shared" si="32"/>
        <v>10017</v>
      </c>
      <c r="K2068" s="139"/>
    </row>
    <row r="2069" spans="2:11" ht="25.5" hidden="1" x14ac:dyDescent="0.25">
      <c r="B2069" s="129">
        <v>2059</v>
      </c>
      <c r="C2069" s="129" t="s">
        <v>4150</v>
      </c>
      <c r="D2069" s="129" t="s">
        <v>4705</v>
      </c>
      <c r="E2069" s="129" t="s">
        <v>377</v>
      </c>
      <c r="F2069" s="142" t="s">
        <v>4706</v>
      </c>
      <c r="G2069" s="133">
        <v>10784</v>
      </c>
      <c r="H2069" s="133">
        <v>0</v>
      </c>
      <c r="I2069" s="133">
        <v>0</v>
      </c>
      <c r="J2069" s="133">
        <f t="shared" si="32"/>
        <v>10784</v>
      </c>
      <c r="K2069" s="139"/>
    </row>
    <row r="2070" spans="2:11" ht="25.5" hidden="1" x14ac:dyDescent="0.25">
      <c r="B2070" s="129">
        <v>2060</v>
      </c>
      <c r="C2070" s="129" t="s">
        <v>4150</v>
      </c>
      <c r="D2070" s="129" t="s">
        <v>4707</v>
      </c>
      <c r="E2070" s="129" t="s">
        <v>377</v>
      </c>
      <c r="F2070" s="142" t="s">
        <v>4708</v>
      </c>
      <c r="G2070" s="133">
        <v>9962.2000000000007</v>
      </c>
      <c r="H2070" s="133">
        <v>901.9</v>
      </c>
      <c r="I2070" s="133">
        <v>0</v>
      </c>
      <c r="J2070" s="133">
        <f t="shared" si="32"/>
        <v>10864.1</v>
      </c>
      <c r="K2070" s="139"/>
    </row>
    <row r="2071" spans="2:11" ht="25.5" hidden="1" x14ac:dyDescent="0.25">
      <c r="B2071" s="129">
        <v>2061</v>
      </c>
      <c r="C2071" s="129" t="s">
        <v>4150</v>
      </c>
      <c r="D2071" s="129" t="s">
        <v>4709</v>
      </c>
      <c r="E2071" s="129" t="s">
        <v>377</v>
      </c>
      <c r="F2071" s="142" t="s">
        <v>4710</v>
      </c>
      <c r="G2071" s="133">
        <v>10871</v>
      </c>
      <c r="H2071" s="133">
        <v>0</v>
      </c>
      <c r="I2071" s="133">
        <v>0</v>
      </c>
      <c r="J2071" s="133">
        <f t="shared" si="32"/>
        <v>10871</v>
      </c>
      <c r="K2071" s="139"/>
    </row>
    <row r="2072" spans="2:11" ht="25.5" hidden="1" x14ac:dyDescent="0.25">
      <c r="B2072" s="129">
        <v>2062</v>
      </c>
      <c r="C2072" s="129" t="s">
        <v>4150</v>
      </c>
      <c r="D2072" s="129" t="s">
        <v>4711</v>
      </c>
      <c r="E2072" s="129" t="s">
        <v>377</v>
      </c>
      <c r="F2072" s="142" t="s">
        <v>4578</v>
      </c>
      <c r="G2072" s="133">
        <v>7734.85</v>
      </c>
      <c r="H2072" s="133">
        <v>3209.95</v>
      </c>
      <c r="I2072" s="133">
        <v>426.58</v>
      </c>
      <c r="J2072" s="133">
        <f t="shared" si="32"/>
        <v>11371.38</v>
      </c>
      <c r="K2072" s="139"/>
    </row>
    <row r="2073" spans="2:11" ht="25.5" hidden="1" x14ac:dyDescent="0.25">
      <c r="B2073" s="129">
        <v>2063</v>
      </c>
      <c r="C2073" s="129" t="s">
        <v>4150</v>
      </c>
      <c r="D2073" s="129" t="s">
        <v>4712</v>
      </c>
      <c r="E2073" s="129" t="s">
        <v>377</v>
      </c>
      <c r="F2073" s="142" t="s">
        <v>4713</v>
      </c>
      <c r="G2073" s="133">
        <v>9016</v>
      </c>
      <c r="H2073" s="133">
        <v>2227.38</v>
      </c>
      <c r="I2073" s="133">
        <v>323.43</v>
      </c>
      <c r="J2073" s="133">
        <f t="shared" si="32"/>
        <v>11566.810000000001</v>
      </c>
      <c r="K2073" s="139"/>
    </row>
    <row r="2074" spans="2:11" ht="25.5" hidden="1" x14ac:dyDescent="0.25">
      <c r="B2074" s="129">
        <v>2064</v>
      </c>
      <c r="C2074" s="129" t="s">
        <v>4150</v>
      </c>
      <c r="D2074" s="129" t="s">
        <v>4714</v>
      </c>
      <c r="E2074" s="129" t="s">
        <v>377</v>
      </c>
      <c r="F2074" s="142" t="s">
        <v>4715</v>
      </c>
      <c r="G2074" s="133">
        <v>12077</v>
      </c>
      <c r="H2074" s="133">
        <v>0</v>
      </c>
      <c r="I2074" s="133">
        <v>0</v>
      </c>
      <c r="J2074" s="133">
        <f t="shared" si="32"/>
        <v>12077</v>
      </c>
      <c r="K2074" s="139"/>
    </row>
    <row r="2075" spans="2:11" ht="25.5" hidden="1" x14ac:dyDescent="0.25">
      <c r="B2075" s="129">
        <v>2065</v>
      </c>
      <c r="C2075" s="129" t="s">
        <v>4150</v>
      </c>
      <c r="D2075" s="129" t="s">
        <v>4716</v>
      </c>
      <c r="E2075" s="129" t="s">
        <v>377</v>
      </c>
      <c r="F2075" s="142" t="s">
        <v>4717</v>
      </c>
      <c r="G2075" s="133">
        <v>9224.3700000000008</v>
      </c>
      <c r="H2075" s="133">
        <v>2473.5500000000002</v>
      </c>
      <c r="I2075" s="133">
        <v>605.66</v>
      </c>
      <c r="J2075" s="133">
        <f t="shared" si="32"/>
        <v>12303.580000000002</v>
      </c>
      <c r="K2075" s="139"/>
    </row>
    <row r="2076" spans="2:11" ht="25.5" hidden="1" x14ac:dyDescent="0.25">
      <c r="B2076" s="129">
        <v>2066</v>
      </c>
      <c r="C2076" s="129" t="s">
        <v>4150</v>
      </c>
      <c r="D2076" s="129" t="s">
        <v>4718</v>
      </c>
      <c r="E2076" s="129" t="s">
        <v>377</v>
      </c>
      <c r="F2076" s="142" t="s">
        <v>4719</v>
      </c>
      <c r="G2076" s="133">
        <v>12156</v>
      </c>
      <c r="H2076" s="133">
        <v>0</v>
      </c>
      <c r="I2076" s="133">
        <v>817</v>
      </c>
      <c r="J2076" s="133">
        <f t="shared" si="32"/>
        <v>12973</v>
      </c>
      <c r="K2076" s="139"/>
    </row>
    <row r="2077" spans="2:11" ht="25.5" hidden="1" x14ac:dyDescent="0.25">
      <c r="B2077" s="129">
        <v>2067</v>
      </c>
      <c r="C2077" s="129" t="s">
        <v>4150</v>
      </c>
      <c r="D2077" s="129" t="s">
        <v>4720</v>
      </c>
      <c r="E2077" s="129" t="s">
        <v>377</v>
      </c>
      <c r="F2077" s="142" t="s">
        <v>4721</v>
      </c>
      <c r="G2077" s="133">
        <v>11854</v>
      </c>
      <c r="H2077" s="133">
        <v>1223.8900000000001</v>
      </c>
      <c r="I2077" s="133">
        <v>0</v>
      </c>
      <c r="J2077" s="133">
        <f t="shared" si="32"/>
        <v>13077.89</v>
      </c>
      <c r="K2077" s="139"/>
    </row>
    <row r="2078" spans="2:11" ht="25.5" hidden="1" x14ac:dyDescent="0.25">
      <c r="B2078" s="129">
        <v>2068</v>
      </c>
      <c r="C2078" s="129" t="s">
        <v>4150</v>
      </c>
      <c r="D2078" s="129" t="s">
        <v>4722</v>
      </c>
      <c r="E2078" s="129" t="s">
        <v>377</v>
      </c>
      <c r="F2078" s="142" t="s">
        <v>4723</v>
      </c>
      <c r="G2078" s="133">
        <v>11893</v>
      </c>
      <c r="H2078" s="133">
        <v>0</v>
      </c>
      <c r="I2078" s="133">
        <v>1874</v>
      </c>
      <c r="J2078" s="133">
        <f t="shared" si="32"/>
        <v>13767</v>
      </c>
      <c r="K2078" s="139"/>
    </row>
    <row r="2079" spans="2:11" ht="25.5" hidden="1" x14ac:dyDescent="0.25">
      <c r="B2079" s="129">
        <v>2069</v>
      </c>
      <c r="C2079" s="129" t="s">
        <v>4150</v>
      </c>
      <c r="D2079" s="129" t="s">
        <v>4724</v>
      </c>
      <c r="E2079" s="129" t="s">
        <v>377</v>
      </c>
      <c r="F2079" s="142" t="s">
        <v>4725</v>
      </c>
      <c r="G2079" s="133">
        <v>13875</v>
      </c>
      <c r="H2079" s="133">
        <v>0</v>
      </c>
      <c r="I2079" s="133">
        <v>0</v>
      </c>
      <c r="J2079" s="133">
        <f t="shared" si="32"/>
        <v>13875</v>
      </c>
      <c r="K2079" s="139"/>
    </row>
    <row r="2080" spans="2:11" ht="25.5" hidden="1" x14ac:dyDescent="0.25">
      <c r="B2080" s="129">
        <v>2070</v>
      </c>
      <c r="C2080" s="129" t="s">
        <v>4150</v>
      </c>
      <c r="D2080" s="129" t="s">
        <v>4726</v>
      </c>
      <c r="E2080" s="129" t="s">
        <v>377</v>
      </c>
      <c r="F2080" s="142" t="s">
        <v>4727</v>
      </c>
      <c r="G2080" s="133">
        <v>13992.86</v>
      </c>
      <c r="H2080" s="133">
        <v>0</v>
      </c>
      <c r="I2080" s="133">
        <v>0</v>
      </c>
      <c r="J2080" s="133">
        <f t="shared" si="32"/>
        <v>13992.86</v>
      </c>
      <c r="K2080" s="139"/>
    </row>
    <row r="2081" spans="2:11" ht="25.5" hidden="1" x14ac:dyDescent="0.25">
      <c r="B2081" s="129">
        <v>2071</v>
      </c>
      <c r="C2081" s="129" t="s">
        <v>4150</v>
      </c>
      <c r="D2081" s="129" t="s">
        <v>4728</v>
      </c>
      <c r="E2081" s="129" t="s">
        <v>377</v>
      </c>
      <c r="F2081" s="142" t="s">
        <v>4729</v>
      </c>
      <c r="G2081" s="133">
        <v>13995</v>
      </c>
      <c r="H2081" s="133">
        <v>325.51</v>
      </c>
      <c r="I2081" s="133">
        <v>0</v>
      </c>
      <c r="J2081" s="133">
        <f t="shared" si="32"/>
        <v>14320.51</v>
      </c>
      <c r="K2081" s="139"/>
    </row>
    <row r="2082" spans="2:11" ht="25.5" hidden="1" x14ac:dyDescent="0.25">
      <c r="B2082" s="129">
        <v>2072</v>
      </c>
      <c r="C2082" s="129" t="s">
        <v>4150</v>
      </c>
      <c r="D2082" s="129" t="s">
        <v>4730</v>
      </c>
      <c r="E2082" s="129" t="s">
        <v>377</v>
      </c>
      <c r="F2082" s="142" t="s">
        <v>4731</v>
      </c>
      <c r="G2082" s="133">
        <v>10518.31</v>
      </c>
      <c r="H2082" s="133">
        <v>3731.81</v>
      </c>
      <c r="I2082" s="133">
        <v>591.67999999999995</v>
      </c>
      <c r="J2082" s="133">
        <f t="shared" si="32"/>
        <v>14841.8</v>
      </c>
      <c r="K2082" s="139"/>
    </row>
    <row r="2083" spans="2:11" ht="25.5" hidden="1" x14ac:dyDescent="0.25">
      <c r="B2083" s="129">
        <v>2073</v>
      </c>
      <c r="C2083" s="129" t="s">
        <v>4150</v>
      </c>
      <c r="D2083" s="129" t="s">
        <v>4732</v>
      </c>
      <c r="E2083" s="129" t="s">
        <v>377</v>
      </c>
      <c r="F2083" s="142" t="s">
        <v>4733</v>
      </c>
      <c r="G2083" s="133">
        <v>10251</v>
      </c>
      <c r="H2083" s="133">
        <v>3104.74</v>
      </c>
      <c r="I2083" s="133">
        <v>1713.08</v>
      </c>
      <c r="J2083" s="133">
        <f t="shared" si="32"/>
        <v>15068.82</v>
      </c>
      <c r="K2083" s="139"/>
    </row>
    <row r="2084" spans="2:11" ht="25.5" hidden="1" x14ac:dyDescent="0.25">
      <c r="B2084" s="129">
        <v>2074</v>
      </c>
      <c r="C2084" s="129" t="s">
        <v>4150</v>
      </c>
      <c r="D2084" s="129" t="s">
        <v>4734</v>
      </c>
      <c r="E2084" s="129" t="s">
        <v>377</v>
      </c>
      <c r="F2084" s="142" t="s">
        <v>4735</v>
      </c>
      <c r="G2084" s="133">
        <v>16318</v>
      </c>
      <c r="H2084" s="133">
        <v>0</v>
      </c>
      <c r="I2084" s="133">
        <v>0</v>
      </c>
      <c r="J2084" s="133">
        <f t="shared" si="32"/>
        <v>16318</v>
      </c>
      <c r="K2084" s="139"/>
    </row>
    <row r="2085" spans="2:11" ht="25.5" hidden="1" x14ac:dyDescent="0.25">
      <c r="B2085" s="129">
        <v>2075</v>
      </c>
      <c r="C2085" s="129" t="s">
        <v>4150</v>
      </c>
      <c r="D2085" s="129" t="s">
        <v>4736</v>
      </c>
      <c r="E2085" s="129" t="s">
        <v>377</v>
      </c>
      <c r="F2085" s="142" t="s">
        <v>4737</v>
      </c>
      <c r="G2085" s="133">
        <v>16614.810000000001</v>
      </c>
      <c r="H2085" s="133">
        <v>0</v>
      </c>
      <c r="I2085" s="133">
        <v>0</v>
      </c>
      <c r="J2085" s="133">
        <f t="shared" si="32"/>
        <v>16614.810000000001</v>
      </c>
      <c r="K2085" s="139"/>
    </row>
    <row r="2086" spans="2:11" ht="25.5" hidden="1" x14ac:dyDescent="0.25">
      <c r="B2086" s="129">
        <v>2076</v>
      </c>
      <c r="C2086" s="129" t="s">
        <v>4150</v>
      </c>
      <c r="D2086" s="129" t="s">
        <v>4738</v>
      </c>
      <c r="E2086" s="129" t="s">
        <v>377</v>
      </c>
      <c r="F2086" s="142" t="s">
        <v>4739</v>
      </c>
      <c r="G2086" s="133">
        <v>13400</v>
      </c>
      <c r="H2086" s="133">
        <v>3817.45</v>
      </c>
      <c r="I2086" s="133">
        <v>0</v>
      </c>
      <c r="J2086" s="133">
        <f t="shared" si="32"/>
        <v>17217.45</v>
      </c>
      <c r="K2086" s="139"/>
    </row>
    <row r="2087" spans="2:11" ht="25.5" hidden="1" x14ac:dyDescent="0.25">
      <c r="B2087" s="129">
        <v>2077</v>
      </c>
      <c r="C2087" s="129" t="s">
        <v>4150</v>
      </c>
      <c r="D2087" s="129" t="s">
        <v>4740</v>
      </c>
      <c r="E2087" s="129" t="s">
        <v>377</v>
      </c>
      <c r="F2087" s="142" t="s">
        <v>4741</v>
      </c>
      <c r="G2087" s="133">
        <v>15096.02</v>
      </c>
      <c r="H2087" s="133">
        <v>2249.81</v>
      </c>
      <c r="I2087" s="133">
        <v>0</v>
      </c>
      <c r="J2087" s="133">
        <f t="shared" si="32"/>
        <v>17345.830000000002</v>
      </c>
      <c r="K2087" s="139"/>
    </row>
    <row r="2088" spans="2:11" ht="25.5" hidden="1" x14ac:dyDescent="0.25">
      <c r="B2088" s="129">
        <v>2078</v>
      </c>
      <c r="C2088" s="129" t="s">
        <v>4150</v>
      </c>
      <c r="D2088" s="129" t="s">
        <v>4742</v>
      </c>
      <c r="E2088" s="129" t="s">
        <v>377</v>
      </c>
      <c r="F2088" s="142" t="s">
        <v>4743</v>
      </c>
      <c r="G2088" s="133">
        <v>18007</v>
      </c>
      <c r="H2088" s="133">
        <v>0</v>
      </c>
      <c r="I2088" s="133">
        <v>0</v>
      </c>
      <c r="J2088" s="133">
        <f t="shared" si="32"/>
        <v>18007</v>
      </c>
      <c r="K2088" s="139"/>
    </row>
    <row r="2089" spans="2:11" ht="25.5" hidden="1" x14ac:dyDescent="0.25">
      <c r="B2089" s="129">
        <v>2079</v>
      </c>
      <c r="C2089" s="129" t="s">
        <v>4150</v>
      </c>
      <c r="D2089" s="129" t="s">
        <v>4744</v>
      </c>
      <c r="E2089" s="129" t="s">
        <v>377</v>
      </c>
      <c r="F2089" s="142" t="s">
        <v>4745</v>
      </c>
      <c r="G2089" s="133">
        <v>16864.5</v>
      </c>
      <c r="H2089" s="133">
        <v>1268.3800000000001</v>
      </c>
      <c r="I2089" s="133">
        <v>0.28999999999999998</v>
      </c>
      <c r="J2089" s="133">
        <f t="shared" si="32"/>
        <v>18133.170000000002</v>
      </c>
      <c r="K2089" s="139"/>
    </row>
    <row r="2090" spans="2:11" ht="25.5" hidden="1" x14ac:dyDescent="0.25">
      <c r="B2090" s="129">
        <v>2080</v>
      </c>
      <c r="C2090" s="129" t="s">
        <v>4150</v>
      </c>
      <c r="D2090" s="129" t="s">
        <v>4746</v>
      </c>
      <c r="E2090" s="129" t="s">
        <v>377</v>
      </c>
      <c r="F2090" s="142" t="s">
        <v>4747</v>
      </c>
      <c r="G2090" s="133">
        <v>15730</v>
      </c>
      <c r="H2090" s="133">
        <v>2956.01</v>
      </c>
      <c r="I2090" s="133">
        <v>166.29</v>
      </c>
      <c r="J2090" s="133">
        <f t="shared" si="32"/>
        <v>18852.300000000003</v>
      </c>
      <c r="K2090" s="139"/>
    </row>
    <row r="2091" spans="2:11" ht="25.5" hidden="1" x14ac:dyDescent="0.25">
      <c r="B2091" s="129">
        <v>2081</v>
      </c>
      <c r="C2091" s="129" t="s">
        <v>4150</v>
      </c>
      <c r="D2091" s="129" t="s">
        <v>4748</v>
      </c>
      <c r="E2091" s="129" t="s">
        <v>377</v>
      </c>
      <c r="F2091" s="142" t="s">
        <v>4749</v>
      </c>
      <c r="G2091" s="133">
        <v>13884</v>
      </c>
      <c r="H2091" s="133">
        <v>4400.33</v>
      </c>
      <c r="I2091" s="133">
        <v>775.66</v>
      </c>
      <c r="J2091" s="133">
        <f t="shared" si="32"/>
        <v>19059.990000000002</v>
      </c>
      <c r="K2091" s="139"/>
    </row>
    <row r="2092" spans="2:11" ht="25.5" hidden="1" x14ac:dyDescent="0.25">
      <c r="B2092" s="129">
        <v>2082</v>
      </c>
      <c r="C2092" s="129" t="s">
        <v>4150</v>
      </c>
      <c r="D2092" s="129" t="s">
        <v>4750</v>
      </c>
      <c r="E2092" s="129" t="s">
        <v>377</v>
      </c>
      <c r="F2092" s="142" t="s">
        <v>4751</v>
      </c>
      <c r="G2092" s="133">
        <v>16873.39</v>
      </c>
      <c r="H2092" s="133">
        <v>5775.68</v>
      </c>
      <c r="I2092" s="133">
        <v>0</v>
      </c>
      <c r="J2092" s="133">
        <f t="shared" si="32"/>
        <v>22649.07</v>
      </c>
      <c r="K2092" s="139"/>
    </row>
    <row r="2093" spans="2:11" ht="25.5" hidden="1" x14ac:dyDescent="0.25">
      <c r="B2093" s="129">
        <v>2083</v>
      </c>
      <c r="C2093" s="129" t="s">
        <v>4150</v>
      </c>
      <c r="D2093" s="129" t="s">
        <v>4752</v>
      </c>
      <c r="E2093" s="129" t="s">
        <v>377</v>
      </c>
      <c r="F2093" s="142" t="s">
        <v>4753</v>
      </c>
      <c r="G2093" s="133">
        <v>19050.71</v>
      </c>
      <c r="H2093" s="133">
        <v>5846.96</v>
      </c>
      <c r="I2093" s="133">
        <v>0</v>
      </c>
      <c r="J2093" s="133">
        <f t="shared" si="32"/>
        <v>24897.67</v>
      </c>
      <c r="K2093" s="139"/>
    </row>
    <row r="2094" spans="2:11" ht="25.5" hidden="1" x14ac:dyDescent="0.25">
      <c r="B2094" s="129">
        <v>2084</v>
      </c>
      <c r="C2094" s="129" t="s">
        <v>4150</v>
      </c>
      <c r="D2094" s="129" t="s">
        <v>4754</v>
      </c>
      <c r="E2094" s="129" t="s">
        <v>377</v>
      </c>
      <c r="F2094" s="142" t="s">
        <v>4755</v>
      </c>
      <c r="G2094" s="133">
        <v>24983</v>
      </c>
      <c r="H2094" s="133">
        <v>733.34</v>
      </c>
      <c r="I2094" s="133">
        <v>0</v>
      </c>
      <c r="J2094" s="133">
        <f t="shared" si="32"/>
        <v>25716.34</v>
      </c>
      <c r="K2094" s="139"/>
    </row>
    <row r="2095" spans="2:11" ht="25.5" hidden="1" x14ac:dyDescent="0.25">
      <c r="B2095" s="129">
        <v>2085</v>
      </c>
      <c r="C2095" s="129" t="s">
        <v>4150</v>
      </c>
      <c r="D2095" s="129" t="s">
        <v>4756</v>
      </c>
      <c r="E2095" s="129" t="s">
        <v>377</v>
      </c>
      <c r="F2095" s="142" t="s">
        <v>4757</v>
      </c>
      <c r="G2095" s="133">
        <v>25011.91</v>
      </c>
      <c r="H2095" s="133">
        <v>621.83000000000004</v>
      </c>
      <c r="I2095" s="133">
        <v>111.71</v>
      </c>
      <c r="J2095" s="133">
        <f t="shared" si="32"/>
        <v>25745.45</v>
      </c>
      <c r="K2095" s="139"/>
    </row>
    <row r="2096" spans="2:11" ht="25.5" hidden="1" x14ac:dyDescent="0.25">
      <c r="B2096" s="129">
        <v>2086</v>
      </c>
      <c r="C2096" s="129" t="s">
        <v>4150</v>
      </c>
      <c r="D2096" s="129" t="s">
        <v>4758</v>
      </c>
      <c r="E2096" s="129" t="s">
        <v>377</v>
      </c>
      <c r="F2096" s="142" t="s">
        <v>4759</v>
      </c>
      <c r="G2096" s="133">
        <v>28124</v>
      </c>
      <c r="H2096" s="133">
        <v>801.35</v>
      </c>
      <c r="I2096" s="133">
        <v>0</v>
      </c>
      <c r="J2096" s="133">
        <f t="shared" si="32"/>
        <v>28925.35</v>
      </c>
      <c r="K2096" s="139"/>
    </row>
    <row r="2097" spans="2:11" ht="25.5" hidden="1" x14ac:dyDescent="0.25">
      <c r="B2097" s="129">
        <v>2087</v>
      </c>
      <c r="C2097" s="129" t="s">
        <v>4150</v>
      </c>
      <c r="D2097" s="129" t="s">
        <v>4760</v>
      </c>
      <c r="E2097" s="129" t="s">
        <v>377</v>
      </c>
      <c r="F2097" s="142" t="s">
        <v>4761</v>
      </c>
      <c r="G2097" s="133">
        <v>27324.15</v>
      </c>
      <c r="H2097" s="133">
        <v>167.77</v>
      </c>
      <c r="I2097" s="133">
        <v>2432.91</v>
      </c>
      <c r="J2097" s="133">
        <f t="shared" si="32"/>
        <v>29924.83</v>
      </c>
      <c r="K2097" s="139"/>
    </row>
    <row r="2098" spans="2:11" ht="25.5" hidden="1" x14ac:dyDescent="0.25">
      <c r="B2098" s="129">
        <v>2088</v>
      </c>
      <c r="C2098" s="129" t="s">
        <v>4150</v>
      </c>
      <c r="D2098" s="129" t="s">
        <v>4762</v>
      </c>
      <c r="E2098" s="129" t="s">
        <v>377</v>
      </c>
      <c r="F2098" s="142" t="s">
        <v>4763</v>
      </c>
      <c r="G2098" s="133">
        <v>31471.1</v>
      </c>
      <c r="H2098" s="133">
        <v>1941.03</v>
      </c>
      <c r="I2098" s="133">
        <v>1863.43</v>
      </c>
      <c r="J2098" s="133">
        <f t="shared" si="32"/>
        <v>35275.56</v>
      </c>
      <c r="K2098" s="139"/>
    </row>
    <row r="2099" spans="2:11" ht="25.5" hidden="1" x14ac:dyDescent="0.25">
      <c r="B2099" s="129">
        <v>2089</v>
      </c>
      <c r="C2099" s="129" t="s">
        <v>4150</v>
      </c>
      <c r="D2099" s="129" t="s">
        <v>4764</v>
      </c>
      <c r="E2099" s="129" t="s">
        <v>377</v>
      </c>
      <c r="F2099" s="142" t="s">
        <v>4765</v>
      </c>
      <c r="G2099" s="133">
        <v>43422.34</v>
      </c>
      <c r="H2099" s="133">
        <v>7675.64</v>
      </c>
      <c r="I2099" s="133">
        <v>1346.13</v>
      </c>
      <c r="J2099" s="133">
        <f t="shared" si="32"/>
        <v>52444.109999999993</v>
      </c>
      <c r="K2099" s="139"/>
    </row>
    <row r="2100" spans="2:11" ht="25.5" hidden="1" x14ac:dyDescent="0.25">
      <c r="B2100" s="129">
        <v>2090</v>
      </c>
      <c r="C2100" s="129" t="s">
        <v>4150</v>
      </c>
      <c r="D2100" s="129" t="s">
        <v>4766</v>
      </c>
      <c r="E2100" s="129" t="s">
        <v>377</v>
      </c>
      <c r="F2100" s="142" t="s">
        <v>4767</v>
      </c>
      <c r="G2100" s="133">
        <v>61536.35</v>
      </c>
      <c r="H2100" s="133">
        <v>0</v>
      </c>
      <c r="I2100" s="133">
        <v>0</v>
      </c>
      <c r="J2100" s="133">
        <f t="shared" si="32"/>
        <v>61536.35</v>
      </c>
      <c r="K2100" s="139"/>
    </row>
    <row r="2101" spans="2:11" ht="25.5" hidden="1" x14ac:dyDescent="0.25">
      <c r="B2101" s="129">
        <v>2091</v>
      </c>
      <c r="C2101" s="129" t="s">
        <v>4150</v>
      </c>
      <c r="D2101" s="129" t="s">
        <v>4768</v>
      </c>
      <c r="E2101" s="129" t="s">
        <v>377</v>
      </c>
      <c r="F2101" s="142" t="s">
        <v>4769</v>
      </c>
      <c r="G2101" s="133">
        <v>82181.210000000006</v>
      </c>
      <c r="H2101" s="133">
        <v>15166.64</v>
      </c>
      <c r="I2101" s="133">
        <v>643.87</v>
      </c>
      <c r="J2101" s="133">
        <f t="shared" si="32"/>
        <v>97991.72</v>
      </c>
      <c r="K2101" s="139"/>
    </row>
    <row r="2102" spans="2:11" ht="25.5" hidden="1" x14ac:dyDescent="0.25">
      <c r="B2102" s="129">
        <v>2092</v>
      </c>
      <c r="C2102" s="129" t="s">
        <v>4150</v>
      </c>
      <c r="D2102" s="129" t="s">
        <v>4770</v>
      </c>
      <c r="E2102" s="129" t="s">
        <v>377</v>
      </c>
      <c r="F2102" s="142" t="s">
        <v>4771</v>
      </c>
      <c r="G2102" s="133">
        <v>78720.91</v>
      </c>
      <c r="H2102" s="133">
        <v>20499.830000000002</v>
      </c>
      <c r="I2102" s="133">
        <v>3302.14</v>
      </c>
      <c r="J2102" s="133">
        <f t="shared" si="32"/>
        <v>102522.88</v>
      </c>
      <c r="K2102" s="139"/>
    </row>
    <row r="2103" spans="2:11" ht="25.5" hidden="1" x14ac:dyDescent="0.25">
      <c r="B2103" s="129">
        <v>2093</v>
      </c>
      <c r="C2103" s="129" t="s">
        <v>4150</v>
      </c>
      <c r="D2103" s="129" t="s">
        <v>4772</v>
      </c>
      <c r="E2103" s="129" t="s">
        <v>377</v>
      </c>
      <c r="F2103" s="142" t="s">
        <v>4773</v>
      </c>
      <c r="G2103" s="133">
        <v>90393.03</v>
      </c>
      <c r="H2103" s="133">
        <v>7640.88</v>
      </c>
      <c r="I2103" s="133">
        <v>5242.82</v>
      </c>
      <c r="J2103" s="133">
        <f t="shared" si="32"/>
        <v>103276.73000000001</v>
      </c>
      <c r="K2103" s="139"/>
    </row>
    <row r="2104" spans="2:11" ht="25.5" hidden="1" x14ac:dyDescent="0.25">
      <c r="B2104" s="129">
        <v>2094</v>
      </c>
      <c r="C2104" s="129" t="s">
        <v>4150</v>
      </c>
      <c r="D2104" s="129" t="s">
        <v>4774</v>
      </c>
      <c r="E2104" s="129" t="s">
        <v>377</v>
      </c>
      <c r="F2104" s="142" t="s">
        <v>4775</v>
      </c>
      <c r="G2104" s="133">
        <v>83314.210000000006</v>
      </c>
      <c r="H2104" s="133">
        <v>29420.3</v>
      </c>
      <c r="I2104" s="133">
        <v>4736.32</v>
      </c>
      <c r="J2104" s="133">
        <f t="shared" si="32"/>
        <v>117470.83000000002</v>
      </c>
      <c r="K2104" s="139"/>
    </row>
    <row r="2105" spans="2:11" ht="25.5" hidden="1" x14ac:dyDescent="0.25">
      <c r="B2105" s="129">
        <v>2095</v>
      </c>
      <c r="C2105" s="129" t="s">
        <v>4150</v>
      </c>
      <c r="D2105" s="129" t="s">
        <v>4776</v>
      </c>
      <c r="E2105" s="129" t="s">
        <v>377</v>
      </c>
      <c r="F2105" s="142" t="s">
        <v>4777</v>
      </c>
      <c r="G2105" s="133">
        <v>92501.71</v>
      </c>
      <c r="H2105" s="133">
        <v>30777.439999999999</v>
      </c>
      <c r="I2105" s="133">
        <v>5823.86</v>
      </c>
      <c r="J2105" s="133">
        <f t="shared" si="32"/>
        <v>129103.01000000001</v>
      </c>
      <c r="K2105" s="139"/>
    </row>
    <row r="2106" spans="2:11" ht="38.25" hidden="1" x14ac:dyDescent="0.25">
      <c r="B2106" s="129">
        <v>2096</v>
      </c>
      <c r="C2106" s="129" t="s">
        <v>1633</v>
      </c>
      <c r="D2106" s="129" t="s">
        <v>4778</v>
      </c>
      <c r="E2106" s="129" t="s">
        <v>377</v>
      </c>
      <c r="F2106" s="142" t="s">
        <v>4779</v>
      </c>
      <c r="G2106" s="133">
        <v>0.43</v>
      </c>
      <c r="H2106" s="133">
        <v>1</v>
      </c>
      <c r="I2106" s="133">
        <v>0</v>
      </c>
      <c r="J2106" s="133">
        <f t="shared" si="32"/>
        <v>1.43</v>
      </c>
      <c r="K2106" s="139"/>
    </row>
    <row r="2107" spans="2:11" ht="38.25" hidden="1" x14ac:dyDescent="0.25">
      <c r="B2107" s="129">
        <v>2097</v>
      </c>
      <c r="C2107" s="129" t="s">
        <v>1633</v>
      </c>
      <c r="D2107" s="129" t="s">
        <v>4780</v>
      </c>
      <c r="E2107" s="129" t="s">
        <v>377</v>
      </c>
      <c r="F2107" s="142" t="s">
        <v>4781</v>
      </c>
      <c r="G2107" s="133">
        <v>3.19</v>
      </c>
      <c r="H2107" s="133">
        <v>0</v>
      </c>
      <c r="I2107" s="133">
        <v>0</v>
      </c>
      <c r="J2107" s="133">
        <f t="shared" si="32"/>
        <v>3.19</v>
      </c>
      <c r="K2107" s="139"/>
    </row>
    <row r="2108" spans="2:11" ht="38.25" hidden="1" x14ac:dyDescent="0.25">
      <c r="B2108" s="129">
        <v>2098</v>
      </c>
      <c r="C2108" s="129" t="s">
        <v>1633</v>
      </c>
      <c r="D2108" s="129" t="s">
        <v>4782</v>
      </c>
      <c r="E2108" s="129" t="s">
        <v>377</v>
      </c>
      <c r="F2108" s="142" t="s">
        <v>4783</v>
      </c>
      <c r="G2108" s="133">
        <v>3.43</v>
      </c>
      <c r="H2108" s="133">
        <v>0</v>
      </c>
      <c r="I2108" s="133">
        <v>0</v>
      </c>
      <c r="J2108" s="133">
        <f t="shared" si="32"/>
        <v>3.43</v>
      </c>
      <c r="K2108" s="139"/>
    </row>
    <row r="2109" spans="2:11" ht="38.25" hidden="1" x14ac:dyDescent="0.25">
      <c r="B2109" s="129">
        <v>2099</v>
      </c>
      <c r="C2109" s="129" t="s">
        <v>1633</v>
      </c>
      <c r="D2109" s="129" t="s">
        <v>4784</v>
      </c>
      <c r="E2109" s="129" t="s">
        <v>377</v>
      </c>
      <c r="F2109" s="142" t="s">
        <v>4785</v>
      </c>
      <c r="G2109" s="133">
        <v>0.77</v>
      </c>
      <c r="H2109" s="133">
        <v>6</v>
      </c>
      <c r="I2109" s="133">
        <v>0</v>
      </c>
      <c r="J2109" s="133">
        <f t="shared" si="32"/>
        <v>6.77</v>
      </c>
      <c r="K2109" s="139"/>
    </row>
    <row r="2110" spans="2:11" ht="38.25" hidden="1" x14ac:dyDescent="0.25">
      <c r="B2110" s="129">
        <v>2100</v>
      </c>
      <c r="C2110" s="129" t="s">
        <v>1633</v>
      </c>
      <c r="D2110" s="129" t="s">
        <v>4786</v>
      </c>
      <c r="E2110" s="129" t="s">
        <v>377</v>
      </c>
      <c r="F2110" s="142" t="s">
        <v>4787</v>
      </c>
      <c r="G2110" s="133">
        <v>0.61</v>
      </c>
      <c r="H2110" s="133">
        <v>8</v>
      </c>
      <c r="I2110" s="133">
        <v>0</v>
      </c>
      <c r="J2110" s="133">
        <f t="shared" si="32"/>
        <v>8.61</v>
      </c>
      <c r="K2110" s="139"/>
    </row>
    <row r="2111" spans="2:11" ht="38.25" hidden="1" x14ac:dyDescent="0.25">
      <c r="B2111" s="129">
        <v>2101</v>
      </c>
      <c r="C2111" s="129" t="s">
        <v>1633</v>
      </c>
      <c r="D2111" s="129" t="s">
        <v>4788</v>
      </c>
      <c r="E2111" s="129" t="s">
        <v>377</v>
      </c>
      <c r="F2111" s="142" t="s">
        <v>4789</v>
      </c>
      <c r="G2111" s="133">
        <v>0.82</v>
      </c>
      <c r="H2111" s="133">
        <v>8</v>
      </c>
      <c r="I2111" s="133">
        <v>0</v>
      </c>
      <c r="J2111" s="133">
        <f t="shared" si="32"/>
        <v>8.82</v>
      </c>
      <c r="K2111" s="139"/>
    </row>
    <row r="2112" spans="2:11" ht="38.25" hidden="1" x14ac:dyDescent="0.25">
      <c r="B2112" s="129">
        <v>2102</v>
      </c>
      <c r="C2112" s="129" t="s">
        <v>1633</v>
      </c>
      <c r="D2112" s="129" t="s">
        <v>4790</v>
      </c>
      <c r="E2112" s="129" t="s">
        <v>377</v>
      </c>
      <c r="F2112" s="142" t="s">
        <v>4791</v>
      </c>
      <c r="G2112" s="133">
        <v>0.12</v>
      </c>
      <c r="H2112" s="133">
        <v>9.6</v>
      </c>
      <c r="I2112" s="133">
        <v>0</v>
      </c>
      <c r="J2112" s="133">
        <f t="shared" si="32"/>
        <v>9.7199999999999989</v>
      </c>
      <c r="K2112" s="139"/>
    </row>
    <row r="2113" spans="2:11" ht="38.25" hidden="1" x14ac:dyDescent="0.25">
      <c r="B2113" s="129">
        <v>2103</v>
      </c>
      <c r="C2113" s="129" t="s">
        <v>1633</v>
      </c>
      <c r="D2113" s="129" t="s">
        <v>4792</v>
      </c>
      <c r="E2113" s="129" t="s">
        <v>377</v>
      </c>
      <c r="F2113" s="142" t="s">
        <v>4793</v>
      </c>
      <c r="G2113" s="133">
        <v>20.25</v>
      </c>
      <c r="H2113" s="133">
        <v>0</v>
      </c>
      <c r="I2113" s="133">
        <v>0</v>
      </c>
      <c r="J2113" s="133">
        <f t="shared" si="32"/>
        <v>20.25</v>
      </c>
      <c r="K2113" s="139"/>
    </row>
    <row r="2114" spans="2:11" ht="38.25" hidden="1" x14ac:dyDescent="0.25">
      <c r="B2114" s="129">
        <v>2104</v>
      </c>
      <c r="C2114" s="129" t="s">
        <v>1633</v>
      </c>
      <c r="D2114" s="129" t="s">
        <v>4794</v>
      </c>
      <c r="E2114" s="129" t="s">
        <v>377</v>
      </c>
      <c r="F2114" s="142" t="s">
        <v>4795</v>
      </c>
      <c r="G2114" s="133">
        <v>10.210000000000001</v>
      </c>
      <c r="H2114" s="133">
        <v>9.42</v>
      </c>
      <c r="I2114" s="133">
        <v>5.47</v>
      </c>
      <c r="J2114" s="133">
        <f t="shared" si="32"/>
        <v>25.1</v>
      </c>
      <c r="K2114" s="139"/>
    </row>
    <row r="2115" spans="2:11" ht="38.25" hidden="1" x14ac:dyDescent="0.25">
      <c r="B2115" s="129">
        <v>2105</v>
      </c>
      <c r="C2115" s="129" t="s">
        <v>1633</v>
      </c>
      <c r="D2115" s="129" t="s">
        <v>4796</v>
      </c>
      <c r="E2115" s="129" t="s">
        <v>377</v>
      </c>
      <c r="F2115" s="142" t="s">
        <v>4797</v>
      </c>
      <c r="G2115" s="133">
        <v>12.43</v>
      </c>
      <c r="H2115" s="133">
        <v>21.58</v>
      </c>
      <c r="I2115" s="133">
        <v>3.08</v>
      </c>
      <c r="J2115" s="133">
        <f t="shared" si="32"/>
        <v>37.089999999999996</v>
      </c>
      <c r="K2115" s="139"/>
    </row>
    <row r="2116" spans="2:11" ht="38.25" hidden="1" x14ac:dyDescent="0.25">
      <c r="B2116" s="129">
        <v>2106</v>
      </c>
      <c r="C2116" s="129" t="s">
        <v>1633</v>
      </c>
      <c r="D2116" s="129" t="s">
        <v>4798</v>
      </c>
      <c r="E2116" s="129" t="s">
        <v>377</v>
      </c>
      <c r="F2116" s="142" t="s">
        <v>4799</v>
      </c>
      <c r="G2116" s="133">
        <v>34.69</v>
      </c>
      <c r="H2116" s="133">
        <v>3</v>
      </c>
      <c r="I2116" s="133">
        <v>0</v>
      </c>
      <c r="J2116" s="133">
        <f t="shared" si="32"/>
        <v>37.69</v>
      </c>
      <c r="K2116" s="139"/>
    </row>
    <row r="2117" spans="2:11" ht="38.25" hidden="1" x14ac:dyDescent="0.25">
      <c r="B2117" s="129">
        <v>2107</v>
      </c>
      <c r="C2117" s="129" t="s">
        <v>1633</v>
      </c>
      <c r="D2117" s="129" t="s">
        <v>4800</v>
      </c>
      <c r="E2117" s="129" t="s">
        <v>377</v>
      </c>
      <c r="F2117" s="142" t="s">
        <v>4801</v>
      </c>
      <c r="G2117" s="133">
        <v>40</v>
      </c>
      <c r="H2117" s="133">
        <v>1.08</v>
      </c>
      <c r="I2117" s="133">
        <v>0</v>
      </c>
      <c r="J2117" s="133">
        <f t="shared" si="32"/>
        <v>41.08</v>
      </c>
      <c r="K2117" s="139"/>
    </row>
    <row r="2118" spans="2:11" ht="38.25" hidden="1" x14ac:dyDescent="0.25">
      <c r="B2118" s="129">
        <v>2108</v>
      </c>
      <c r="C2118" s="129" t="s">
        <v>1633</v>
      </c>
      <c r="D2118" s="129" t="s">
        <v>4802</v>
      </c>
      <c r="E2118" s="129" t="s">
        <v>377</v>
      </c>
      <c r="F2118" s="142" t="s">
        <v>3450</v>
      </c>
      <c r="G2118" s="133">
        <v>35</v>
      </c>
      <c r="H2118" s="133">
        <v>9.14</v>
      </c>
      <c r="I2118" s="133">
        <v>0</v>
      </c>
      <c r="J2118" s="133">
        <f t="shared" si="32"/>
        <v>44.14</v>
      </c>
      <c r="K2118" s="139"/>
    </row>
    <row r="2119" spans="2:11" ht="38.25" hidden="1" x14ac:dyDescent="0.25">
      <c r="B2119" s="129">
        <v>2109</v>
      </c>
      <c r="C2119" s="129" t="s">
        <v>1633</v>
      </c>
      <c r="D2119" s="129" t="s">
        <v>4803</v>
      </c>
      <c r="E2119" s="129" t="s">
        <v>377</v>
      </c>
      <c r="F2119" s="142" t="s">
        <v>4804</v>
      </c>
      <c r="G2119" s="133">
        <v>33.69</v>
      </c>
      <c r="H2119" s="133">
        <v>22.29</v>
      </c>
      <c r="I2119" s="133">
        <v>11.37</v>
      </c>
      <c r="J2119" s="133">
        <f t="shared" si="32"/>
        <v>67.349999999999994</v>
      </c>
      <c r="K2119" s="139"/>
    </row>
    <row r="2120" spans="2:11" ht="38.25" hidden="1" x14ac:dyDescent="0.25">
      <c r="B2120" s="129">
        <v>2110</v>
      </c>
      <c r="C2120" s="129" t="s">
        <v>1633</v>
      </c>
      <c r="D2120" s="129" t="s">
        <v>4805</v>
      </c>
      <c r="E2120" s="129" t="s">
        <v>377</v>
      </c>
      <c r="F2120" s="142" t="s">
        <v>4806</v>
      </c>
      <c r="G2120" s="133">
        <v>54.92</v>
      </c>
      <c r="H2120" s="133">
        <v>13</v>
      </c>
      <c r="I2120" s="133">
        <v>0</v>
      </c>
      <c r="J2120" s="133">
        <f t="shared" si="32"/>
        <v>67.92</v>
      </c>
      <c r="K2120" s="139"/>
    </row>
    <row r="2121" spans="2:11" ht="38.25" hidden="1" x14ac:dyDescent="0.25">
      <c r="B2121" s="129">
        <v>2111</v>
      </c>
      <c r="C2121" s="129" t="s">
        <v>1633</v>
      </c>
      <c r="D2121" s="129" t="s">
        <v>4807</v>
      </c>
      <c r="E2121" s="129" t="s">
        <v>377</v>
      </c>
      <c r="F2121" s="142" t="s">
        <v>4808</v>
      </c>
      <c r="G2121" s="133">
        <v>60</v>
      </c>
      <c r="H2121" s="133">
        <v>7.34</v>
      </c>
      <c r="I2121" s="133">
        <v>6.04</v>
      </c>
      <c r="J2121" s="133">
        <f t="shared" si="32"/>
        <v>73.38000000000001</v>
      </c>
      <c r="K2121" s="139"/>
    </row>
    <row r="2122" spans="2:11" ht="38.25" hidden="1" x14ac:dyDescent="0.25">
      <c r="B2122" s="129">
        <v>2112</v>
      </c>
      <c r="C2122" s="129" t="s">
        <v>1633</v>
      </c>
      <c r="D2122" s="129" t="s">
        <v>4809</v>
      </c>
      <c r="E2122" s="129" t="s">
        <v>377</v>
      </c>
      <c r="F2122" s="142" t="s">
        <v>4810</v>
      </c>
      <c r="G2122" s="133">
        <v>81.52</v>
      </c>
      <c r="H2122" s="133">
        <v>9.83</v>
      </c>
      <c r="I2122" s="133">
        <v>4.54</v>
      </c>
      <c r="J2122" s="133">
        <f t="shared" si="32"/>
        <v>95.89</v>
      </c>
      <c r="K2122" s="139"/>
    </row>
    <row r="2123" spans="2:11" ht="38.25" hidden="1" x14ac:dyDescent="0.25">
      <c r="B2123" s="129">
        <v>2113</v>
      </c>
      <c r="C2123" s="129" t="s">
        <v>1633</v>
      </c>
      <c r="D2123" s="129" t="s">
        <v>4811</v>
      </c>
      <c r="E2123" s="129" t="s">
        <v>377</v>
      </c>
      <c r="F2123" s="142" t="s">
        <v>4812</v>
      </c>
      <c r="G2123" s="133">
        <v>100.8</v>
      </c>
      <c r="H2123" s="133">
        <v>1</v>
      </c>
      <c r="I2123" s="133">
        <v>0</v>
      </c>
      <c r="J2123" s="133">
        <f t="shared" si="32"/>
        <v>101.8</v>
      </c>
      <c r="K2123" s="139"/>
    </row>
    <row r="2124" spans="2:11" ht="38.25" hidden="1" x14ac:dyDescent="0.25">
      <c r="B2124" s="129">
        <v>2114</v>
      </c>
      <c r="C2124" s="129" t="s">
        <v>1633</v>
      </c>
      <c r="D2124" s="129" t="s">
        <v>4813</v>
      </c>
      <c r="E2124" s="129" t="s">
        <v>377</v>
      </c>
      <c r="F2124" s="142" t="s">
        <v>4814</v>
      </c>
      <c r="G2124" s="133">
        <v>104.71</v>
      </c>
      <c r="H2124" s="133">
        <v>3.26</v>
      </c>
      <c r="I2124" s="133">
        <v>0</v>
      </c>
      <c r="J2124" s="133">
        <f t="shared" ref="J2124:J2187" si="33">G2124+H2124+I2124</f>
        <v>107.97</v>
      </c>
      <c r="K2124" s="139"/>
    </row>
    <row r="2125" spans="2:11" ht="38.25" hidden="1" x14ac:dyDescent="0.25">
      <c r="B2125" s="129">
        <v>2115</v>
      </c>
      <c r="C2125" s="129" t="s">
        <v>1633</v>
      </c>
      <c r="D2125" s="129" t="s">
        <v>4815</v>
      </c>
      <c r="E2125" s="129" t="s">
        <v>377</v>
      </c>
      <c r="F2125" s="142" t="s">
        <v>4816</v>
      </c>
      <c r="G2125" s="133">
        <v>100.31</v>
      </c>
      <c r="H2125" s="133">
        <v>9.5299999999999994</v>
      </c>
      <c r="I2125" s="133">
        <v>5.48</v>
      </c>
      <c r="J2125" s="133">
        <f t="shared" si="33"/>
        <v>115.32000000000001</v>
      </c>
      <c r="K2125" s="139"/>
    </row>
    <row r="2126" spans="2:11" ht="38.25" hidden="1" x14ac:dyDescent="0.25">
      <c r="B2126" s="129">
        <v>2116</v>
      </c>
      <c r="C2126" s="129" t="s">
        <v>1633</v>
      </c>
      <c r="D2126" s="129" t="s">
        <v>4817</v>
      </c>
      <c r="E2126" s="129" t="s">
        <v>377</v>
      </c>
      <c r="F2126" s="142" t="s">
        <v>4818</v>
      </c>
      <c r="G2126" s="133">
        <v>99.85</v>
      </c>
      <c r="H2126" s="133">
        <v>10.5</v>
      </c>
      <c r="I2126" s="133">
        <v>5.0199999999999996</v>
      </c>
      <c r="J2126" s="133">
        <f t="shared" si="33"/>
        <v>115.36999999999999</v>
      </c>
      <c r="K2126" s="139"/>
    </row>
    <row r="2127" spans="2:11" ht="38.25" hidden="1" x14ac:dyDescent="0.25">
      <c r="B2127" s="129">
        <v>2117</v>
      </c>
      <c r="C2127" s="129" t="s">
        <v>1633</v>
      </c>
      <c r="D2127" s="129" t="s">
        <v>4819</v>
      </c>
      <c r="E2127" s="129" t="s">
        <v>377</v>
      </c>
      <c r="F2127" s="142" t="s">
        <v>4820</v>
      </c>
      <c r="G2127" s="133">
        <v>115.08</v>
      </c>
      <c r="H2127" s="133">
        <v>5.39</v>
      </c>
      <c r="I2127" s="133">
        <v>3.32</v>
      </c>
      <c r="J2127" s="133">
        <f t="shared" si="33"/>
        <v>123.78999999999999</v>
      </c>
      <c r="K2127" s="139"/>
    </row>
    <row r="2128" spans="2:11" ht="38.25" hidden="1" x14ac:dyDescent="0.25">
      <c r="B2128" s="129">
        <v>2118</v>
      </c>
      <c r="C2128" s="129" t="s">
        <v>1633</v>
      </c>
      <c r="D2128" s="129" t="s">
        <v>4821</v>
      </c>
      <c r="E2128" s="129" t="s">
        <v>377</v>
      </c>
      <c r="F2128" s="142" t="s">
        <v>4795</v>
      </c>
      <c r="G2128" s="133">
        <v>114.92</v>
      </c>
      <c r="H2128" s="133">
        <v>9.48</v>
      </c>
      <c r="I2128" s="133">
        <v>6.21</v>
      </c>
      <c r="J2128" s="133">
        <f t="shared" si="33"/>
        <v>130.61000000000001</v>
      </c>
      <c r="K2128" s="139"/>
    </row>
    <row r="2129" spans="2:11" ht="38.25" hidden="1" x14ac:dyDescent="0.25">
      <c r="B2129" s="129">
        <v>2119</v>
      </c>
      <c r="C2129" s="129" t="s">
        <v>1633</v>
      </c>
      <c r="D2129" s="129" t="s">
        <v>4822</v>
      </c>
      <c r="E2129" s="129" t="s">
        <v>377</v>
      </c>
      <c r="F2129" s="142" t="s">
        <v>4823</v>
      </c>
      <c r="G2129" s="133">
        <v>135.21</v>
      </c>
      <c r="H2129" s="133">
        <v>9.98</v>
      </c>
      <c r="I2129" s="133">
        <v>0</v>
      </c>
      <c r="J2129" s="133">
        <f t="shared" si="33"/>
        <v>145.19</v>
      </c>
      <c r="K2129" s="139"/>
    </row>
    <row r="2130" spans="2:11" ht="38.25" hidden="1" x14ac:dyDescent="0.25">
      <c r="B2130" s="129">
        <v>2120</v>
      </c>
      <c r="C2130" s="129" t="s">
        <v>1633</v>
      </c>
      <c r="D2130" s="129" t="s">
        <v>4824</v>
      </c>
      <c r="E2130" s="129" t="s">
        <v>377</v>
      </c>
      <c r="F2130" s="142" t="s">
        <v>4825</v>
      </c>
      <c r="G2130" s="133">
        <v>142.4</v>
      </c>
      <c r="H2130" s="133">
        <v>11.99</v>
      </c>
      <c r="I2130" s="133">
        <v>3.02</v>
      </c>
      <c r="J2130" s="133">
        <f t="shared" si="33"/>
        <v>157.41000000000003</v>
      </c>
      <c r="K2130" s="139"/>
    </row>
    <row r="2131" spans="2:11" ht="38.25" hidden="1" x14ac:dyDescent="0.25">
      <c r="B2131" s="129">
        <v>2121</v>
      </c>
      <c r="C2131" s="129" t="s">
        <v>1633</v>
      </c>
      <c r="D2131" s="129" t="s">
        <v>4826</v>
      </c>
      <c r="E2131" s="129" t="s">
        <v>377</v>
      </c>
      <c r="F2131" s="142" t="s">
        <v>4827</v>
      </c>
      <c r="G2131" s="133">
        <v>175.06</v>
      </c>
      <c r="H2131" s="133">
        <v>9.8699999999999992</v>
      </c>
      <c r="I2131" s="133">
        <v>0</v>
      </c>
      <c r="J2131" s="133">
        <f t="shared" si="33"/>
        <v>184.93</v>
      </c>
      <c r="K2131" s="139"/>
    </row>
    <row r="2132" spans="2:11" ht="38.25" hidden="1" x14ac:dyDescent="0.25">
      <c r="B2132" s="129">
        <v>2122</v>
      </c>
      <c r="C2132" s="129" t="s">
        <v>1633</v>
      </c>
      <c r="D2132" s="129" t="s">
        <v>4828</v>
      </c>
      <c r="E2132" s="129" t="s">
        <v>377</v>
      </c>
      <c r="F2132" s="142" t="s">
        <v>4829</v>
      </c>
      <c r="G2132" s="133">
        <v>170.11</v>
      </c>
      <c r="H2132" s="133">
        <v>11.74</v>
      </c>
      <c r="I2132" s="133">
        <v>7.54</v>
      </c>
      <c r="J2132" s="133">
        <f t="shared" si="33"/>
        <v>189.39000000000001</v>
      </c>
      <c r="K2132" s="139"/>
    </row>
    <row r="2133" spans="2:11" ht="38.25" hidden="1" x14ac:dyDescent="0.25">
      <c r="B2133" s="129">
        <v>2123</v>
      </c>
      <c r="C2133" s="129" t="s">
        <v>1633</v>
      </c>
      <c r="D2133" s="129" t="s">
        <v>4830</v>
      </c>
      <c r="E2133" s="129" t="s">
        <v>377</v>
      </c>
      <c r="F2133" s="142" t="s">
        <v>4831</v>
      </c>
      <c r="G2133" s="133">
        <v>189.66</v>
      </c>
      <c r="H2133" s="133">
        <v>0</v>
      </c>
      <c r="I2133" s="133">
        <v>0</v>
      </c>
      <c r="J2133" s="133">
        <f t="shared" si="33"/>
        <v>189.66</v>
      </c>
      <c r="K2133" s="139"/>
    </row>
    <row r="2134" spans="2:11" ht="38.25" hidden="1" x14ac:dyDescent="0.25">
      <c r="B2134" s="129">
        <v>2124</v>
      </c>
      <c r="C2134" s="129" t="s">
        <v>1633</v>
      </c>
      <c r="D2134" s="129" t="s">
        <v>4832</v>
      </c>
      <c r="E2134" s="129" t="s">
        <v>377</v>
      </c>
      <c r="F2134" s="142" t="s">
        <v>2943</v>
      </c>
      <c r="G2134" s="133">
        <v>163.38999999999999</v>
      </c>
      <c r="H2134" s="133">
        <v>25.99</v>
      </c>
      <c r="I2134" s="133">
        <v>0.65</v>
      </c>
      <c r="J2134" s="133">
        <f t="shared" si="33"/>
        <v>190.03</v>
      </c>
      <c r="K2134" s="139"/>
    </row>
    <row r="2135" spans="2:11" ht="38.25" hidden="1" x14ac:dyDescent="0.25">
      <c r="B2135" s="129">
        <v>2125</v>
      </c>
      <c r="C2135" s="129" t="s">
        <v>1633</v>
      </c>
      <c r="D2135" s="129" t="s">
        <v>4833</v>
      </c>
      <c r="E2135" s="129" t="s">
        <v>377</v>
      </c>
      <c r="F2135" s="142" t="s">
        <v>4834</v>
      </c>
      <c r="G2135" s="133">
        <v>168.98</v>
      </c>
      <c r="H2135" s="133">
        <v>18.309999999999999</v>
      </c>
      <c r="I2135" s="133">
        <v>6.99</v>
      </c>
      <c r="J2135" s="133">
        <f t="shared" si="33"/>
        <v>194.28</v>
      </c>
      <c r="K2135" s="139"/>
    </row>
    <row r="2136" spans="2:11" ht="38.25" hidden="1" x14ac:dyDescent="0.25">
      <c r="B2136" s="129">
        <v>2126</v>
      </c>
      <c r="C2136" s="129" t="s">
        <v>1633</v>
      </c>
      <c r="D2136" s="129" t="s">
        <v>4835</v>
      </c>
      <c r="E2136" s="129" t="s">
        <v>377</v>
      </c>
      <c r="F2136" s="142" t="s">
        <v>4836</v>
      </c>
      <c r="G2136" s="133">
        <v>194</v>
      </c>
      <c r="H2136" s="133">
        <v>4.37</v>
      </c>
      <c r="I2136" s="133">
        <v>6.17</v>
      </c>
      <c r="J2136" s="133">
        <f t="shared" si="33"/>
        <v>204.54</v>
      </c>
      <c r="K2136" s="139"/>
    </row>
    <row r="2137" spans="2:11" ht="38.25" hidden="1" x14ac:dyDescent="0.25">
      <c r="B2137" s="129">
        <v>2127</v>
      </c>
      <c r="C2137" s="129" t="s">
        <v>1633</v>
      </c>
      <c r="D2137" s="129" t="s">
        <v>4837</v>
      </c>
      <c r="E2137" s="129" t="s">
        <v>377</v>
      </c>
      <c r="F2137" s="142" t="s">
        <v>4838</v>
      </c>
      <c r="G2137" s="133">
        <v>199.15</v>
      </c>
      <c r="H2137" s="133">
        <v>6.24</v>
      </c>
      <c r="I2137" s="133">
        <v>1.62</v>
      </c>
      <c r="J2137" s="133">
        <f t="shared" si="33"/>
        <v>207.01000000000002</v>
      </c>
      <c r="K2137" s="139"/>
    </row>
    <row r="2138" spans="2:11" ht="38.25" hidden="1" x14ac:dyDescent="0.25">
      <c r="B2138" s="129">
        <v>2128</v>
      </c>
      <c r="C2138" s="129" t="s">
        <v>1633</v>
      </c>
      <c r="D2138" s="129" t="s">
        <v>4839</v>
      </c>
      <c r="E2138" s="129" t="s">
        <v>377</v>
      </c>
      <c r="F2138" s="142" t="s">
        <v>4840</v>
      </c>
      <c r="G2138" s="133">
        <v>183.86</v>
      </c>
      <c r="H2138" s="133">
        <v>26.59</v>
      </c>
      <c r="I2138" s="133">
        <v>3.26</v>
      </c>
      <c r="J2138" s="133">
        <f t="shared" si="33"/>
        <v>213.71</v>
      </c>
      <c r="K2138" s="139"/>
    </row>
    <row r="2139" spans="2:11" ht="38.25" hidden="1" x14ac:dyDescent="0.25">
      <c r="B2139" s="129">
        <v>2129</v>
      </c>
      <c r="C2139" s="129" t="s">
        <v>1633</v>
      </c>
      <c r="D2139" s="129" t="s">
        <v>4841</v>
      </c>
      <c r="E2139" s="129" t="s">
        <v>377</v>
      </c>
      <c r="F2139" s="142" t="s">
        <v>4842</v>
      </c>
      <c r="G2139" s="133">
        <v>208.23</v>
      </c>
      <c r="H2139" s="133">
        <v>24.62</v>
      </c>
      <c r="I2139" s="133">
        <v>0</v>
      </c>
      <c r="J2139" s="133">
        <f t="shared" si="33"/>
        <v>232.85</v>
      </c>
      <c r="K2139" s="139"/>
    </row>
    <row r="2140" spans="2:11" ht="38.25" hidden="1" x14ac:dyDescent="0.25">
      <c r="B2140" s="129">
        <v>2130</v>
      </c>
      <c r="C2140" s="129" t="s">
        <v>1633</v>
      </c>
      <c r="D2140" s="129" t="s">
        <v>4843</v>
      </c>
      <c r="E2140" s="129" t="s">
        <v>377</v>
      </c>
      <c r="F2140" s="142" t="s">
        <v>4844</v>
      </c>
      <c r="G2140" s="133">
        <v>200.33</v>
      </c>
      <c r="H2140" s="133">
        <v>25.6</v>
      </c>
      <c r="I2140" s="133">
        <v>12.06</v>
      </c>
      <c r="J2140" s="133">
        <f t="shared" si="33"/>
        <v>237.99</v>
      </c>
      <c r="K2140" s="139"/>
    </row>
    <row r="2141" spans="2:11" ht="38.25" hidden="1" x14ac:dyDescent="0.25">
      <c r="B2141" s="129">
        <v>2131</v>
      </c>
      <c r="C2141" s="129" t="s">
        <v>1633</v>
      </c>
      <c r="D2141" s="129" t="s">
        <v>4845</v>
      </c>
      <c r="E2141" s="129" t="s">
        <v>377</v>
      </c>
      <c r="F2141" s="142" t="s">
        <v>4846</v>
      </c>
      <c r="G2141" s="133">
        <v>285.73</v>
      </c>
      <c r="H2141" s="133">
        <v>0</v>
      </c>
      <c r="I2141" s="133">
        <v>0</v>
      </c>
      <c r="J2141" s="133">
        <f t="shared" si="33"/>
        <v>285.73</v>
      </c>
      <c r="K2141" s="139"/>
    </row>
    <row r="2142" spans="2:11" ht="38.25" hidden="1" x14ac:dyDescent="0.25">
      <c r="B2142" s="129">
        <v>2132</v>
      </c>
      <c r="C2142" s="129" t="s">
        <v>1633</v>
      </c>
      <c r="D2142" s="129" t="s">
        <v>4847</v>
      </c>
      <c r="E2142" s="129" t="s">
        <v>377</v>
      </c>
      <c r="F2142" s="142" t="s">
        <v>4848</v>
      </c>
      <c r="G2142" s="133">
        <v>235.51</v>
      </c>
      <c r="H2142" s="133">
        <v>35.51</v>
      </c>
      <c r="I2142" s="133">
        <v>14.79</v>
      </c>
      <c r="J2142" s="133">
        <f t="shared" si="33"/>
        <v>285.81</v>
      </c>
      <c r="K2142" s="139"/>
    </row>
    <row r="2143" spans="2:11" ht="38.25" hidden="1" x14ac:dyDescent="0.25">
      <c r="B2143" s="129">
        <v>2133</v>
      </c>
      <c r="C2143" s="129" t="s">
        <v>1633</v>
      </c>
      <c r="D2143" s="129" t="s">
        <v>4849</v>
      </c>
      <c r="E2143" s="129" t="s">
        <v>377</v>
      </c>
      <c r="F2143" s="142" t="s">
        <v>4850</v>
      </c>
      <c r="G2143" s="133">
        <v>283.25</v>
      </c>
      <c r="H2143" s="133">
        <v>10.19</v>
      </c>
      <c r="I2143" s="133">
        <v>0.3</v>
      </c>
      <c r="J2143" s="133">
        <f t="shared" si="33"/>
        <v>293.74</v>
      </c>
      <c r="K2143" s="139"/>
    </row>
    <row r="2144" spans="2:11" ht="38.25" hidden="1" x14ac:dyDescent="0.25">
      <c r="B2144" s="129">
        <v>2134</v>
      </c>
      <c r="C2144" s="129" t="s">
        <v>1633</v>
      </c>
      <c r="D2144" s="129" t="s">
        <v>4851</v>
      </c>
      <c r="E2144" s="129" t="s">
        <v>377</v>
      </c>
      <c r="F2144" s="142" t="s">
        <v>4852</v>
      </c>
      <c r="G2144" s="133">
        <v>252.2</v>
      </c>
      <c r="H2144" s="133">
        <v>29.47</v>
      </c>
      <c r="I2144" s="133">
        <v>13.44</v>
      </c>
      <c r="J2144" s="133">
        <f t="shared" si="33"/>
        <v>295.10999999999996</v>
      </c>
      <c r="K2144" s="139"/>
    </row>
    <row r="2145" spans="2:11" ht="38.25" hidden="1" x14ac:dyDescent="0.25">
      <c r="B2145" s="129">
        <v>2135</v>
      </c>
      <c r="C2145" s="129" t="s">
        <v>1633</v>
      </c>
      <c r="D2145" s="129" t="s">
        <v>4853</v>
      </c>
      <c r="E2145" s="129" t="s">
        <v>377</v>
      </c>
      <c r="F2145" s="142" t="s">
        <v>4854</v>
      </c>
      <c r="G2145" s="133">
        <v>252.79</v>
      </c>
      <c r="H2145" s="133">
        <v>39.520000000000003</v>
      </c>
      <c r="I2145" s="133">
        <v>15.47</v>
      </c>
      <c r="J2145" s="133">
        <f t="shared" si="33"/>
        <v>307.78000000000003</v>
      </c>
      <c r="K2145" s="139"/>
    </row>
    <row r="2146" spans="2:11" ht="38.25" hidden="1" x14ac:dyDescent="0.25">
      <c r="B2146" s="129">
        <v>2136</v>
      </c>
      <c r="C2146" s="129" t="s">
        <v>1633</v>
      </c>
      <c r="D2146" s="129" t="s">
        <v>4855</v>
      </c>
      <c r="E2146" s="129" t="s">
        <v>377</v>
      </c>
      <c r="F2146" s="142" t="s">
        <v>4856</v>
      </c>
      <c r="G2146" s="133">
        <v>261.39</v>
      </c>
      <c r="H2146" s="133">
        <v>31.73</v>
      </c>
      <c r="I2146" s="133">
        <v>15.76</v>
      </c>
      <c r="J2146" s="133">
        <f t="shared" si="33"/>
        <v>308.88</v>
      </c>
      <c r="K2146" s="139"/>
    </row>
    <row r="2147" spans="2:11" ht="38.25" hidden="1" x14ac:dyDescent="0.25">
      <c r="B2147" s="129">
        <v>2137</v>
      </c>
      <c r="C2147" s="129" t="s">
        <v>1633</v>
      </c>
      <c r="D2147" s="129" t="s">
        <v>4857</v>
      </c>
      <c r="E2147" s="129" t="s">
        <v>377</v>
      </c>
      <c r="F2147" s="142" t="s">
        <v>4858</v>
      </c>
      <c r="G2147" s="133">
        <v>304</v>
      </c>
      <c r="H2147" s="133">
        <v>23.22</v>
      </c>
      <c r="I2147" s="133">
        <v>6.2</v>
      </c>
      <c r="J2147" s="133">
        <f t="shared" si="33"/>
        <v>333.42</v>
      </c>
      <c r="K2147" s="139"/>
    </row>
    <row r="2148" spans="2:11" ht="38.25" hidden="1" x14ac:dyDescent="0.25">
      <c r="B2148" s="129">
        <v>2138</v>
      </c>
      <c r="C2148" s="129" t="s">
        <v>1633</v>
      </c>
      <c r="D2148" s="129" t="s">
        <v>4859</v>
      </c>
      <c r="E2148" s="129" t="s">
        <v>377</v>
      </c>
      <c r="F2148" s="142" t="s">
        <v>4860</v>
      </c>
      <c r="G2148" s="133">
        <v>314.64</v>
      </c>
      <c r="H2148" s="133">
        <v>20.079999999999998</v>
      </c>
      <c r="I2148" s="133">
        <v>0</v>
      </c>
      <c r="J2148" s="133">
        <f t="shared" si="33"/>
        <v>334.71999999999997</v>
      </c>
      <c r="K2148" s="139"/>
    </row>
    <row r="2149" spans="2:11" ht="38.25" hidden="1" x14ac:dyDescent="0.25">
      <c r="B2149" s="129">
        <v>2139</v>
      </c>
      <c r="C2149" s="129" t="s">
        <v>1633</v>
      </c>
      <c r="D2149" s="129" t="s">
        <v>4861</v>
      </c>
      <c r="E2149" s="129" t="s">
        <v>377</v>
      </c>
      <c r="F2149" s="142" t="s">
        <v>4862</v>
      </c>
      <c r="G2149" s="133">
        <v>338.13</v>
      </c>
      <c r="H2149" s="133">
        <v>9.5399999999999991</v>
      </c>
      <c r="I2149" s="133">
        <v>13.93</v>
      </c>
      <c r="J2149" s="133">
        <f t="shared" si="33"/>
        <v>361.6</v>
      </c>
      <c r="K2149" s="139"/>
    </row>
    <row r="2150" spans="2:11" ht="38.25" hidden="1" x14ac:dyDescent="0.25">
      <c r="B2150" s="129">
        <v>2140</v>
      </c>
      <c r="C2150" s="129" t="s">
        <v>1633</v>
      </c>
      <c r="D2150" s="129" t="s">
        <v>4863</v>
      </c>
      <c r="E2150" s="129" t="s">
        <v>377</v>
      </c>
      <c r="F2150" s="142" t="s">
        <v>4864</v>
      </c>
      <c r="G2150" s="133">
        <v>327.60000000000002</v>
      </c>
      <c r="H2150" s="133">
        <v>50.06</v>
      </c>
      <c r="I2150" s="133">
        <v>0.32</v>
      </c>
      <c r="J2150" s="133">
        <f t="shared" si="33"/>
        <v>377.98</v>
      </c>
      <c r="K2150" s="139"/>
    </row>
    <row r="2151" spans="2:11" ht="38.25" hidden="1" x14ac:dyDescent="0.25">
      <c r="B2151" s="129">
        <v>2141</v>
      </c>
      <c r="C2151" s="129" t="s">
        <v>1633</v>
      </c>
      <c r="D2151" s="129" t="s">
        <v>4865</v>
      </c>
      <c r="E2151" s="129" t="s">
        <v>377</v>
      </c>
      <c r="F2151" s="142" t="s">
        <v>4866</v>
      </c>
      <c r="G2151" s="133">
        <v>336.3</v>
      </c>
      <c r="H2151" s="133">
        <v>52.59</v>
      </c>
      <c r="I2151" s="133">
        <v>0</v>
      </c>
      <c r="J2151" s="133">
        <f t="shared" si="33"/>
        <v>388.89</v>
      </c>
      <c r="K2151" s="139"/>
    </row>
    <row r="2152" spans="2:11" ht="38.25" hidden="1" x14ac:dyDescent="0.25">
      <c r="B2152" s="129">
        <v>2142</v>
      </c>
      <c r="C2152" s="129" t="s">
        <v>1633</v>
      </c>
      <c r="D2152" s="129" t="s">
        <v>4867</v>
      </c>
      <c r="E2152" s="129" t="s">
        <v>377</v>
      </c>
      <c r="F2152" s="142" t="s">
        <v>4868</v>
      </c>
      <c r="G2152" s="133">
        <v>373.48</v>
      </c>
      <c r="H2152" s="133">
        <v>7.35</v>
      </c>
      <c r="I2152" s="133">
        <v>11.4</v>
      </c>
      <c r="J2152" s="133">
        <f t="shared" si="33"/>
        <v>392.23</v>
      </c>
      <c r="K2152" s="139"/>
    </row>
    <row r="2153" spans="2:11" ht="38.25" hidden="1" x14ac:dyDescent="0.25">
      <c r="B2153" s="129">
        <v>2143</v>
      </c>
      <c r="C2153" s="129" t="s">
        <v>1633</v>
      </c>
      <c r="D2153" s="129" t="s">
        <v>4869</v>
      </c>
      <c r="E2153" s="129" t="s">
        <v>377</v>
      </c>
      <c r="F2153" s="142" t="s">
        <v>4870</v>
      </c>
      <c r="G2153" s="133">
        <v>348.14</v>
      </c>
      <c r="H2153" s="133">
        <v>51.74</v>
      </c>
      <c r="I2153" s="133">
        <v>14.57</v>
      </c>
      <c r="J2153" s="133">
        <f t="shared" si="33"/>
        <v>414.45</v>
      </c>
      <c r="K2153" s="139"/>
    </row>
    <row r="2154" spans="2:11" ht="38.25" hidden="1" x14ac:dyDescent="0.25">
      <c r="B2154" s="129">
        <v>2144</v>
      </c>
      <c r="C2154" s="129" t="s">
        <v>1633</v>
      </c>
      <c r="D2154" s="129" t="s">
        <v>4871</v>
      </c>
      <c r="E2154" s="129" t="s">
        <v>377</v>
      </c>
      <c r="F2154" s="142" t="s">
        <v>4872</v>
      </c>
      <c r="G2154" s="133">
        <v>370.42</v>
      </c>
      <c r="H2154" s="133">
        <v>51.65</v>
      </c>
      <c r="I2154" s="133">
        <v>11.37</v>
      </c>
      <c r="J2154" s="133">
        <f t="shared" si="33"/>
        <v>433.44</v>
      </c>
      <c r="K2154" s="139"/>
    </row>
    <row r="2155" spans="2:11" ht="38.25" hidden="1" x14ac:dyDescent="0.25">
      <c r="B2155" s="129">
        <v>2145</v>
      </c>
      <c r="C2155" s="129" t="s">
        <v>1633</v>
      </c>
      <c r="D2155" s="129" t="s">
        <v>4873</v>
      </c>
      <c r="E2155" s="129" t="s">
        <v>377</v>
      </c>
      <c r="F2155" s="142" t="s">
        <v>4874</v>
      </c>
      <c r="G2155" s="133">
        <v>502.81</v>
      </c>
      <c r="H2155" s="133">
        <v>0</v>
      </c>
      <c r="I2155" s="133">
        <v>0</v>
      </c>
      <c r="J2155" s="133">
        <f t="shared" si="33"/>
        <v>502.81</v>
      </c>
      <c r="K2155" s="139"/>
    </row>
    <row r="2156" spans="2:11" ht="38.25" hidden="1" x14ac:dyDescent="0.25">
      <c r="B2156" s="129">
        <v>2146</v>
      </c>
      <c r="C2156" s="129" t="s">
        <v>1633</v>
      </c>
      <c r="D2156" s="129" t="s">
        <v>4875</v>
      </c>
      <c r="E2156" s="129" t="s">
        <v>377</v>
      </c>
      <c r="F2156" s="142" t="s">
        <v>4876</v>
      </c>
      <c r="G2156" s="133">
        <v>499.46</v>
      </c>
      <c r="H2156" s="133">
        <v>8.92</v>
      </c>
      <c r="I2156" s="133">
        <v>5.73</v>
      </c>
      <c r="J2156" s="133">
        <f t="shared" si="33"/>
        <v>514.11</v>
      </c>
      <c r="K2156" s="139"/>
    </row>
    <row r="2157" spans="2:11" ht="38.25" hidden="1" x14ac:dyDescent="0.25">
      <c r="B2157" s="129">
        <v>2147</v>
      </c>
      <c r="C2157" s="129" t="s">
        <v>1633</v>
      </c>
      <c r="D2157" s="129" t="s">
        <v>4877</v>
      </c>
      <c r="E2157" s="129" t="s">
        <v>377</v>
      </c>
      <c r="F2157" s="142" t="s">
        <v>4878</v>
      </c>
      <c r="G2157" s="133">
        <v>456.81</v>
      </c>
      <c r="H2157" s="133">
        <v>71.64</v>
      </c>
      <c r="I2157" s="133">
        <v>0.65</v>
      </c>
      <c r="J2157" s="133">
        <f t="shared" si="33"/>
        <v>529.1</v>
      </c>
      <c r="K2157" s="139"/>
    </row>
    <row r="2158" spans="2:11" ht="38.25" hidden="1" x14ac:dyDescent="0.25">
      <c r="B2158" s="129">
        <v>2148</v>
      </c>
      <c r="C2158" s="129" t="s">
        <v>1633</v>
      </c>
      <c r="D2158" s="129" t="s">
        <v>4879</v>
      </c>
      <c r="E2158" s="129" t="s">
        <v>377</v>
      </c>
      <c r="F2158" s="142" t="s">
        <v>4880</v>
      </c>
      <c r="G2158" s="133">
        <v>473.59</v>
      </c>
      <c r="H2158" s="133">
        <v>49.9</v>
      </c>
      <c r="I2158" s="133">
        <v>20.86</v>
      </c>
      <c r="J2158" s="133">
        <f t="shared" si="33"/>
        <v>544.35</v>
      </c>
      <c r="K2158" s="139"/>
    </row>
    <row r="2159" spans="2:11" ht="38.25" hidden="1" x14ac:dyDescent="0.25">
      <c r="B2159" s="129">
        <v>2149</v>
      </c>
      <c r="C2159" s="129" t="s">
        <v>1633</v>
      </c>
      <c r="D2159" s="129" t="s">
        <v>4881</v>
      </c>
      <c r="E2159" s="129" t="s">
        <v>377</v>
      </c>
      <c r="F2159" s="142" t="s">
        <v>4882</v>
      </c>
      <c r="G2159" s="133">
        <v>547.88</v>
      </c>
      <c r="H2159" s="133">
        <v>0</v>
      </c>
      <c r="I2159" s="133">
        <v>0</v>
      </c>
      <c r="J2159" s="133">
        <f t="shared" si="33"/>
        <v>547.88</v>
      </c>
      <c r="K2159" s="139"/>
    </row>
    <row r="2160" spans="2:11" ht="38.25" hidden="1" x14ac:dyDescent="0.25">
      <c r="B2160" s="129">
        <v>2150</v>
      </c>
      <c r="C2160" s="129" t="s">
        <v>1633</v>
      </c>
      <c r="D2160" s="129" t="s">
        <v>4883</v>
      </c>
      <c r="E2160" s="129" t="s">
        <v>377</v>
      </c>
      <c r="F2160" s="142" t="s">
        <v>4884</v>
      </c>
      <c r="G2160" s="133">
        <v>551.21</v>
      </c>
      <c r="H2160" s="133">
        <v>0</v>
      </c>
      <c r="I2160" s="133">
        <v>0</v>
      </c>
      <c r="J2160" s="133">
        <f t="shared" si="33"/>
        <v>551.21</v>
      </c>
      <c r="K2160" s="139"/>
    </row>
    <row r="2161" spans="2:11" ht="38.25" hidden="1" x14ac:dyDescent="0.25">
      <c r="B2161" s="129">
        <v>2151</v>
      </c>
      <c r="C2161" s="129" t="s">
        <v>1633</v>
      </c>
      <c r="D2161" s="129" t="s">
        <v>4885</v>
      </c>
      <c r="E2161" s="129" t="s">
        <v>377</v>
      </c>
      <c r="F2161" s="142" t="s">
        <v>4886</v>
      </c>
      <c r="G2161" s="133">
        <v>393</v>
      </c>
      <c r="H2161" s="133">
        <v>132.33000000000001</v>
      </c>
      <c r="I2161" s="133">
        <v>28.5</v>
      </c>
      <c r="J2161" s="133">
        <f t="shared" si="33"/>
        <v>553.83000000000004</v>
      </c>
      <c r="K2161" s="139"/>
    </row>
    <row r="2162" spans="2:11" ht="38.25" hidden="1" x14ac:dyDescent="0.25">
      <c r="B2162" s="129">
        <v>2152</v>
      </c>
      <c r="C2162" s="129" t="s">
        <v>1633</v>
      </c>
      <c r="D2162" s="129" t="s">
        <v>4887</v>
      </c>
      <c r="E2162" s="129" t="s">
        <v>377</v>
      </c>
      <c r="F2162" s="142" t="s">
        <v>4888</v>
      </c>
      <c r="G2162" s="133">
        <v>533.99</v>
      </c>
      <c r="H2162" s="133">
        <v>29.41</v>
      </c>
      <c r="I2162" s="133">
        <v>0</v>
      </c>
      <c r="J2162" s="133">
        <f t="shared" si="33"/>
        <v>563.4</v>
      </c>
      <c r="K2162" s="139"/>
    </row>
    <row r="2163" spans="2:11" ht="38.25" hidden="1" x14ac:dyDescent="0.25">
      <c r="B2163" s="129">
        <v>2153</v>
      </c>
      <c r="C2163" s="129" t="s">
        <v>1633</v>
      </c>
      <c r="D2163" s="129" t="s">
        <v>4889</v>
      </c>
      <c r="E2163" s="129" t="s">
        <v>377</v>
      </c>
      <c r="F2163" s="142" t="s">
        <v>4890</v>
      </c>
      <c r="G2163" s="133">
        <v>495.66</v>
      </c>
      <c r="H2163" s="133">
        <v>92.19</v>
      </c>
      <c r="I2163" s="133">
        <v>4.97</v>
      </c>
      <c r="J2163" s="133">
        <f t="shared" si="33"/>
        <v>592.82000000000005</v>
      </c>
      <c r="K2163" s="139"/>
    </row>
    <row r="2164" spans="2:11" ht="38.25" hidden="1" x14ac:dyDescent="0.25">
      <c r="B2164" s="129">
        <v>2154</v>
      </c>
      <c r="C2164" s="129" t="s">
        <v>1633</v>
      </c>
      <c r="D2164" s="129" t="s">
        <v>4891</v>
      </c>
      <c r="E2164" s="129" t="s">
        <v>377</v>
      </c>
      <c r="F2164" s="142" t="s">
        <v>4892</v>
      </c>
      <c r="G2164" s="133">
        <v>580.42999999999995</v>
      </c>
      <c r="H2164" s="133">
        <v>38.01</v>
      </c>
      <c r="I2164" s="133">
        <v>0</v>
      </c>
      <c r="J2164" s="133">
        <f t="shared" si="33"/>
        <v>618.43999999999994</v>
      </c>
      <c r="K2164" s="139"/>
    </row>
    <row r="2165" spans="2:11" ht="38.25" hidden="1" x14ac:dyDescent="0.25">
      <c r="B2165" s="129">
        <v>2155</v>
      </c>
      <c r="C2165" s="129" t="s">
        <v>1633</v>
      </c>
      <c r="D2165" s="129" t="s">
        <v>4893</v>
      </c>
      <c r="E2165" s="129" t="s">
        <v>377</v>
      </c>
      <c r="F2165" s="142" t="s">
        <v>4894</v>
      </c>
      <c r="G2165" s="133">
        <v>532.20000000000005</v>
      </c>
      <c r="H2165" s="133">
        <v>81.22</v>
      </c>
      <c r="I2165" s="133">
        <v>5.51</v>
      </c>
      <c r="J2165" s="133">
        <f t="shared" si="33"/>
        <v>618.93000000000006</v>
      </c>
      <c r="K2165" s="139"/>
    </row>
    <row r="2166" spans="2:11" ht="38.25" hidden="1" x14ac:dyDescent="0.25">
      <c r="B2166" s="129">
        <v>2156</v>
      </c>
      <c r="C2166" s="129" t="s">
        <v>1633</v>
      </c>
      <c r="D2166" s="129" t="s">
        <v>4895</v>
      </c>
      <c r="E2166" s="129" t="s">
        <v>377</v>
      </c>
      <c r="F2166" s="142" t="s">
        <v>4896</v>
      </c>
      <c r="G2166" s="133">
        <v>592.76</v>
      </c>
      <c r="H2166" s="133">
        <v>34.07</v>
      </c>
      <c r="I2166" s="133">
        <v>0</v>
      </c>
      <c r="J2166" s="133">
        <f t="shared" si="33"/>
        <v>626.83000000000004</v>
      </c>
      <c r="K2166" s="139"/>
    </row>
    <row r="2167" spans="2:11" ht="38.25" hidden="1" x14ac:dyDescent="0.25">
      <c r="B2167" s="129">
        <v>2157</v>
      </c>
      <c r="C2167" s="129" t="s">
        <v>1633</v>
      </c>
      <c r="D2167" s="129" t="s">
        <v>4897</v>
      </c>
      <c r="E2167" s="129" t="s">
        <v>377</v>
      </c>
      <c r="F2167" s="142" t="s">
        <v>2943</v>
      </c>
      <c r="G2167" s="133">
        <v>575.62</v>
      </c>
      <c r="H2167" s="133">
        <v>60.98</v>
      </c>
      <c r="I2167" s="133">
        <v>0</v>
      </c>
      <c r="J2167" s="133">
        <f t="shared" si="33"/>
        <v>636.6</v>
      </c>
      <c r="K2167" s="139"/>
    </row>
    <row r="2168" spans="2:11" ht="38.25" hidden="1" x14ac:dyDescent="0.25">
      <c r="B2168" s="129">
        <v>2158</v>
      </c>
      <c r="C2168" s="129" t="s">
        <v>1633</v>
      </c>
      <c r="D2168" s="129" t="s">
        <v>4898</v>
      </c>
      <c r="E2168" s="129" t="s">
        <v>377</v>
      </c>
      <c r="F2168" s="142" t="s">
        <v>2943</v>
      </c>
      <c r="G2168" s="133">
        <v>575.79</v>
      </c>
      <c r="H2168" s="133">
        <v>60.99</v>
      </c>
      <c r="I2168" s="133">
        <v>0</v>
      </c>
      <c r="J2168" s="133">
        <f t="shared" si="33"/>
        <v>636.78</v>
      </c>
      <c r="K2168" s="139"/>
    </row>
    <row r="2169" spans="2:11" ht="38.25" hidden="1" x14ac:dyDescent="0.25">
      <c r="B2169" s="129">
        <v>2159</v>
      </c>
      <c r="C2169" s="129" t="s">
        <v>1633</v>
      </c>
      <c r="D2169" s="129" t="s">
        <v>4899</v>
      </c>
      <c r="E2169" s="129" t="s">
        <v>377</v>
      </c>
      <c r="F2169" s="142" t="s">
        <v>2943</v>
      </c>
      <c r="G2169" s="133">
        <v>575.98</v>
      </c>
      <c r="H2169" s="133">
        <v>61.02</v>
      </c>
      <c r="I2169" s="133">
        <v>0</v>
      </c>
      <c r="J2169" s="133">
        <f t="shared" si="33"/>
        <v>637</v>
      </c>
      <c r="K2169" s="139"/>
    </row>
    <row r="2170" spans="2:11" ht="38.25" hidden="1" x14ac:dyDescent="0.25">
      <c r="B2170" s="129">
        <v>2160</v>
      </c>
      <c r="C2170" s="129" t="s">
        <v>1633</v>
      </c>
      <c r="D2170" s="129" t="s">
        <v>4900</v>
      </c>
      <c r="E2170" s="129" t="s">
        <v>377</v>
      </c>
      <c r="F2170" s="142" t="s">
        <v>4901</v>
      </c>
      <c r="G2170" s="133">
        <v>614.02</v>
      </c>
      <c r="H2170" s="133">
        <v>41.98</v>
      </c>
      <c r="I2170" s="133">
        <v>7.56</v>
      </c>
      <c r="J2170" s="133">
        <f t="shared" si="33"/>
        <v>663.56</v>
      </c>
      <c r="K2170" s="139"/>
    </row>
    <row r="2171" spans="2:11" ht="38.25" hidden="1" x14ac:dyDescent="0.25">
      <c r="B2171" s="129">
        <v>2161</v>
      </c>
      <c r="C2171" s="129" t="s">
        <v>1633</v>
      </c>
      <c r="D2171" s="129" t="s">
        <v>4902</v>
      </c>
      <c r="E2171" s="129" t="s">
        <v>377</v>
      </c>
      <c r="F2171" s="142" t="s">
        <v>4903</v>
      </c>
      <c r="G2171" s="133">
        <v>660.01</v>
      </c>
      <c r="H2171" s="133">
        <v>18.18</v>
      </c>
      <c r="I2171" s="133">
        <v>0</v>
      </c>
      <c r="J2171" s="133">
        <f t="shared" si="33"/>
        <v>678.18999999999994</v>
      </c>
      <c r="K2171" s="139"/>
    </row>
    <row r="2172" spans="2:11" ht="38.25" hidden="1" x14ac:dyDescent="0.25">
      <c r="B2172" s="129">
        <v>2162</v>
      </c>
      <c r="C2172" s="129" t="s">
        <v>1633</v>
      </c>
      <c r="D2172" s="129" t="s">
        <v>4904</v>
      </c>
      <c r="E2172" s="129" t="s">
        <v>377</v>
      </c>
      <c r="F2172" s="142" t="s">
        <v>4905</v>
      </c>
      <c r="G2172" s="133">
        <v>524.54999999999995</v>
      </c>
      <c r="H2172" s="133">
        <v>144.58000000000001</v>
      </c>
      <c r="I2172" s="133">
        <v>12.75</v>
      </c>
      <c r="J2172" s="133">
        <f t="shared" si="33"/>
        <v>681.88</v>
      </c>
      <c r="K2172" s="139"/>
    </row>
    <row r="2173" spans="2:11" ht="38.25" hidden="1" x14ac:dyDescent="0.25">
      <c r="B2173" s="129">
        <v>2163</v>
      </c>
      <c r="C2173" s="129" t="s">
        <v>1633</v>
      </c>
      <c r="D2173" s="129" t="s">
        <v>4906</v>
      </c>
      <c r="E2173" s="129" t="s">
        <v>377</v>
      </c>
      <c r="F2173" s="142" t="s">
        <v>4907</v>
      </c>
      <c r="G2173" s="133">
        <v>552.44000000000005</v>
      </c>
      <c r="H2173" s="133">
        <v>114.29</v>
      </c>
      <c r="I2173" s="133">
        <v>23.95</v>
      </c>
      <c r="J2173" s="133">
        <f t="shared" si="33"/>
        <v>690.68000000000006</v>
      </c>
      <c r="K2173" s="139"/>
    </row>
    <row r="2174" spans="2:11" ht="38.25" hidden="1" x14ac:dyDescent="0.25">
      <c r="B2174" s="129">
        <v>2164</v>
      </c>
      <c r="C2174" s="129" t="s">
        <v>1633</v>
      </c>
      <c r="D2174" s="129" t="s">
        <v>4908</v>
      </c>
      <c r="E2174" s="129" t="s">
        <v>377</v>
      </c>
      <c r="F2174" s="142" t="s">
        <v>4909</v>
      </c>
      <c r="G2174" s="133">
        <v>678.54</v>
      </c>
      <c r="H2174" s="133">
        <v>15.23</v>
      </c>
      <c r="I2174" s="133">
        <v>38.5</v>
      </c>
      <c r="J2174" s="133">
        <f t="shared" si="33"/>
        <v>732.27</v>
      </c>
      <c r="K2174" s="139"/>
    </row>
    <row r="2175" spans="2:11" ht="38.25" hidden="1" x14ac:dyDescent="0.25">
      <c r="B2175" s="129">
        <v>2165</v>
      </c>
      <c r="C2175" s="129" t="s">
        <v>1633</v>
      </c>
      <c r="D2175" s="129" t="s">
        <v>4910</v>
      </c>
      <c r="E2175" s="129" t="s">
        <v>377</v>
      </c>
      <c r="F2175" s="142" t="s">
        <v>4911</v>
      </c>
      <c r="G2175" s="133">
        <v>637.91999999999996</v>
      </c>
      <c r="H2175" s="133">
        <v>67.5</v>
      </c>
      <c r="I2175" s="133">
        <v>30.61</v>
      </c>
      <c r="J2175" s="133">
        <f t="shared" si="33"/>
        <v>736.03</v>
      </c>
      <c r="K2175" s="139"/>
    </row>
    <row r="2176" spans="2:11" ht="38.25" hidden="1" x14ac:dyDescent="0.25">
      <c r="B2176" s="129">
        <v>2166</v>
      </c>
      <c r="C2176" s="129" t="s">
        <v>1633</v>
      </c>
      <c r="D2176" s="129" t="s">
        <v>4912</v>
      </c>
      <c r="E2176" s="129" t="s">
        <v>377</v>
      </c>
      <c r="F2176" s="142" t="s">
        <v>4913</v>
      </c>
      <c r="G2176" s="133">
        <v>644.96</v>
      </c>
      <c r="H2176" s="133">
        <v>92.53</v>
      </c>
      <c r="I2176" s="133">
        <v>8.2200000000000006</v>
      </c>
      <c r="J2176" s="133">
        <f t="shared" si="33"/>
        <v>745.71</v>
      </c>
      <c r="K2176" s="139"/>
    </row>
    <row r="2177" spans="2:11" ht="38.25" hidden="1" x14ac:dyDescent="0.25">
      <c r="B2177" s="129">
        <v>2167</v>
      </c>
      <c r="C2177" s="129" t="s">
        <v>1633</v>
      </c>
      <c r="D2177" s="129" t="s">
        <v>4914</v>
      </c>
      <c r="E2177" s="129" t="s">
        <v>377</v>
      </c>
      <c r="F2177" s="142" t="s">
        <v>4915</v>
      </c>
      <c r="G2177" s="133">
        <v>660</v>
      </c>
      <c r="H2177" s="133">
        <v>96.89</v>
      </c>
      <c r="I2177" s="133">
        <v>10.93</v>
      </c>
      <c r="J2177" s="133">
        <f t="shared" si="33"/>
        <v>767.81999999999994</v>
      </c>
      <c r="K2177" s="139"/>
    </row>
    <row r="2178" spans="2:11" ht="38.25" hidden="1" x14ac:dyDescent="0.25">
      <c r="B2178" s="129">
        <v>2168</v>
      </c>
      <c r="C2178" s="129" t="s">
        <v>1633</v>
      </c>
      <c r="D2178" s="129" t="s">
        <v>4916</v>
      </c>
      <c r="E2178" s="129" t="s">
        <v>377</v>
      </c>
      <c r="F2178" s="142" t="s">
        <v>4917</v>
      </c>
      <c r="G2178" s="133">
        <v>614.33000000000004</v>
      </c>
      <c r="H2178" s="133">
        <v>128.25</v>
      </c>
      <c r="I2178" s="133">
        <v>25.85</v>
      </c>
      <c r="J2178" s="133">
        <f t="shared" si="33"/>
        <v>768.43000000000006</v>
      </c>
      <c r="K2178" s="139"/>
    </row>
    <row r="2179" spans="2:11" ht="38.25" hidden="1" x14ac:dyDescent="0.25">
      <c r="B2179" s="129">
        <v>2169</v>
      </c>
      <c r="C2179" s="129" t="s">
        <v>1633</v>
      </c>
      <c r="D2179" s="129" t="s">
        <v>4918</v>
      </c>
      <c r="E2179" s="129" t="s">
        <v>377</v>
      </c>
      <c r="F2179" s="142" t="s">
        <v>2943</v>
      </c>
      <c r="G2179" s="133">
        <v>624.47</v>
      </c>
      <c r="H2179" s="133">
        <v>158.76</v>
      </c>
      <c r="I2179" s="133">
        <v>28.77</v>
      </c>
      <c r="J2179" s="133">
        <f t="shared" si="33"/>
        <v>812</v>
      </c>
      <c r="K2179" s="139"/>
    </row>
    <row r="2180" spans="2:11" ht="38.25" hidden="1" x14ac:dyDescent="0.25">
      <c r="B2180" s="129">
        <v>2170</v>
      </c>
      <c r="C2180" s="129" t="s">
        <v>1633</v>
      </c>
      <c r="D2180" s="129" t="s">
        <v>4919</v>
      </c>
      <c r="E2180" s="129" t="s">
        <v>377</v>
      </c>
      <c r="F2180" s="142" t="s">
        <v>4920</v>
      </c>
      <c r="G2180" s="133">
        <v>768.63</v>
      </c>
      <c r="H2180" s="133">
        <v>72.14</v>
      </c>
      <c r="I2180" s="133">
        <v>0</v>
      </c>
      <c r="J2180" s="133">
        <f t="shared" si="33"/>
        <v>840.77</v>
      </c>
      <c r="K2180" s="139"/>
    </row>
    <row r="2181" spans="2:11" ht="38.25" hidden="1" x14ac:dyDescent="0.25">
      <c r="B2181" s="129">
        <v>2171</v>
      </c>
      <c r="C2181" s="129" t="s">
        <v>1633</v>
      </c>
      <c r="D2181" s="129" t="s">
        <v>4921</v>
      </c>
      <c r="E2181" s="129" t="s">
        <v>377</v>
      </c>
      <c r="F2181" s="142" t="s">
        <v>4922</v>
      </c>
      <c r="G2181" s="133">
        <v>782.16</v>
      </c>
      <c r="H2181" s="133">
        <v>106.93</v>
      </c>
      <c r="I2181" s="133">
        <v>4.8600000000000003</v>
      </c>
      <c r="J2181" s="133">
        <f t="shared" si="33"/>
        <v>893.94999999999993</v>
      </c>
      <c r="K2181" s="139"/>
    </row>
    <row r="2182" spans="2:11" ht="38.25" hidden="1" x14ac:dyDescent="0.25">
      <c r="B2182" s="129">
        <v>2172</v>
      </c>
      <c r="C2182" s="129" t="s">
        <v>1633</v>
      </c>
      <c r="D2182" s="129" t="s">
        <v>4923</v>
      </c>
      <c r="E2182" s="129" t="s">
        <v>377</v>
      </c>
      <c r="F2182" s="142" t="s">
        <v>4924</v>
      </c>
      <c r="G2182" s="133">
        <v>833.81</v>
      </c>
      <c r="H2182" s="133">
        <v>69.69</v>
      </c>
      <c r="I2182" s="133">
        <v>0</v>
      </c>
      <c r="J2182" s="133">
        <f t="shared" si="33"/>
        <v>903.5</v>
      </c>
      <c r="K2182" s="139"/>
    </row>
    <row r="2183" spans="2:11" ht="38.25" hidden="1" x14ac:dyDescent="0.25">
      <c r="B2183" s="129">
        <v>2173</v>
      </c>
      <c r="C2183" s="129" t="s">
        <v>1633</v>
      </c>
      <c r="D2183" s="129" t="s">
        <v>4925</v>
      </c>
      <c r="E2183" s="129" t="s">
        <v>377</v>
      </c>
      <c r="F2183" s="142" t="s">
        <v>4926</v>
      </c>
      <c r="G2183" s="133">
        <v>826.02</v>
      </c>
      <c r="H2183" s="133">
        <v>52.14</v>
      </c>
      <c r="I2183" s="133">
        <v>28.4</v>
      </c>
      <c r="J2183" s="133">
        <f t="shared" si="33"/>
        <v>906.56</v>
      </c>
      <c r="K2183" s="139"/>
    </row>
    <row r="2184" spans="2:11" ht="38.25" hidden="1" x14ac:dyDescent="0.25">
      <c r="B2184" s="129">
        <v>2174</v>
      </c>
      <c r="C2184" s="129" t="s">
        <v>1633</v>
      </c>
      <c r="D2184" s="129" t="s">
        <v>4927</v>
      </c>
      <c r="E2184" s="129" t="s">
        <v>377</v>
      </c>
      <c r="F2184" s="142" t="s">
        <v>4928</v>
      </c>
      <c r="G2184" s="133">
        <v>756.05</v>
      </c>
      <c r="H2184" s="133">
        <v>140.68</v>
      </c>
      <c r="I2184" s="133">
        <v>34.79</v>
      </c>
      <c r="J2184" s="133">
        <f t="shared" si="33"/>
        <v>931.52</v>
      </c>
      <c r="K2184" s="139"/>
    </row>
    <row r="2185" spans="2:11" ht="38.25" hidden="1" x14ac:dyDescent="0.25">
      <c r="B2185" s="129">
        <v>2175</v>
      </c>
      <c r="C2185" s="129" t="s">
        <v>1633</v>
      </c>
      <c r="D2185" s="129" t="s">
        <v>4929</v>
      </c>
      <c r="E2185" s="129" t="s">
        <v>377</v>
      </c>
      <c r="F2185" s="142" t="s">
        <v>4930</v>
      </c>
      <c r="G2185" s="133">
        <v>900.78</v>
      </c>
      <c r="H2185" s="133">
        <v>38.86</v>
      </c>
      <c r="I2185" s="133">
        <v>0</v>
      </c>
      <c r="J2185" s="133">
        <f t="shared" si="33"/>
        <v>939.64</v>
      </c>
      <c r="K2185" s="139"/>
    </row>
    <row r="2186" spans="2:11" ht="38.25" hidden="1" x14ac:dyDescent="0.25">
      <c r="B2186" s="129">
        <v>2176</v>
      </c>
      <c r="C2186" s="129" t="s">
        <v>1633</v>
      </c>
      <c r="D2186" s="129" t="s">
        <v>4931</v>
      </c>
      <c r="E2186" s="129" t="s">
        <v>377</v>
      </c>
      <c r="F2186" s="142" t="s">
        <v>4932</v>
      </c>
      <c r="G2186" s="133">
        <v>868</v>
      </c>
      <c r="H2186" s="133">
        <v>50</v>
      </c>
      <c r="I2186" s="133">
        <v>24.03</v>
      </c>
      <c r="J2186" s="133">
        <f t="shared" si="33"/>
        <v>942.03</v>
      </c>
      <c r="K2186" s="139"/>
    </row>
    <row r="2187" spans="2:11" ht="38.25" hidden="1" x14ac:dyDescent="0.25">
      <c r="B2187" s="129">
        <v>2177</v>
      </c>
      <c r="C2187" s="129" t="s">
        <v>1633</v>
      </c>
      <c r="D2187" s="129" t="s">
        <v>4933</v>
      </c>
      <c r="E2187" s="129" t="s">
        <v>377</v>
      </c>
      <c r="F2187" s="142" t="s">
        <v>4934</v>
      </c>
      <c r="G2187" s="133">
        <v>890.31</v>
      </c>
      <c r="H2187" s="133">
        <v>76.05</v>
      </c>
      <c r="I2187" s="133">
        <v>0</v>
      </c>
      <c r="J2187" s="133">
        <f t="shared" si="33"/>
        <v>966.3599999999999</v>
      </c>
      <c r="K2187" s="139"/>
    </row>
    <row r="2188" spans="2:11" ht="38.25" hidden="1" x14ac:dyDescent="0.25">
      <c r="B2188" s="129">
        <v>2178</v>
      </c>
      <c r="C2188" s="129" t="s">
        <v>1633</v>
      </c>
      <c r="D2188" s="129" t="s">
        <v>4935</v>
      </c>
      <c r="E2188" s="129" t="s">
        <v>377</v>
      </c>
      <c r="F2188" s="142" t="s">
        <v>4936</v>
      </c>
      <c r="G2188" s="133">
        <v>759.83</v>
      </c>
      <c r="H2188" s="133">
        <v>168.5</v>
      </c>
      <c r="I2188" s="133">
        <v>41.82</v>
      </c>
      <c r="J2188" s="133">
        <f t="shared" ref="J2188:J2251" si="34">G2188+H2188+I2188</f>
        <v>970.15000000000009</v>
      </c>
      <c r="K2188" s="139"/>
    </row>
    <row r="2189" spans="2:11" ht="38.25" hidden="1" x14ac:dyDescent="0.25">
      <c r="B2189" s="129">
        <v>2179</v>
      </c>
      <c r="C2189" s="129" t="s">
        <v>1633</v>
      </c>
      <c r="D2189" s="129" t="s">
        <v>4937</v>
      </c>
      <c r="E2189" s="129" t="s">
        <v>377</v>
      </c>
      <c r="F2189" s="142" t="s">
        <v>4938</v>
      </c>
      <c r="G2189" s="133">
        <v>779</v>
      </c>
      <c r="H2189" s="133">
        <v>147.37</v>
      </c>
      <c r="I2189" s="133">
        <v>64.87</v>
      </c>
      <c r="J2189" s="133">
        <f t="shared" si="34"/>
        <v>991.24</v>
      </c>
      <c r="K2189" s="139"/>
    </row>
    <row r="2190" spans="2:11" ht="38.25" hidden="1" x14ac:dyDescent="0.25">
      <c r="B2190" s="129">
        <v>2180</v>
      </c>
      <c r="C2190" s="129" t="s">
        <v>1633</v>
      </c>
      <c r="D2190" s="129" t="s">
        <v>4939</v>
      </c>
      <c r="E2190" s="129" t="s">
        <v>377</v>
      </c>
      <c r="F2190" s="142" t="s">
        <v>4940</v>
      </c>
      <c r="G2190" s="133">
        <v>912.59</v>
      </c>
      <c r="H2190" s="133">
        <v>84.96</v>
      </c>
      <c r="I2190" s="133">
        <v>0</v>
      </c>
      <c r="J2190" s="133">
        <f t="shared" si="34"/>
        <v>997.55000000000007</v>
      </c>
      <c r="K2190" s="139"/>
    </row>
    <row r="2191" spans="2:11" ht="38.25" hidden="1" x14ac:dyDescent="0.25">
      <c r="B2191" s="129">
        <v>2181</v>
      </c>
      <c r="C2191" s="129" t="s">
        <v>1633</v>
      </c>
      <c r="D2191" s="129" t="s">
        <v>4941</v>
      </c>
      <c r="E2191" s="129" t="s">
        <v>377</v>
      </c>
      <c r="F2191" s="142" t="s">
        <v>4942</v>
      </c>
      <c r="G2191" s="133">
        <v>933</v>
      </c>
      <c r="H2191" s="133">
        <v>85.73</v>
      </c>
      <c r="I2191" s="133">
        <v>0</v>
      </c>
      <c r="J2191" s="133">
        <f t="shared" si="34"/>
        <v>1018.73</v>
      </c>
      <c r="K2191" s="139"/>
    </row>
    <row r="2192" spans="2:11" ht="38.25" hidden="1" x14ac:dyDescent="0.25">
      <c r="B2192" s="129">
        <v>2182</v>
      </c>
      <c r="C2192" s="129" t="s">
        <v>1633</v>
      </c>
      <c r="D2192" s="129" t="s">
        <v>4943</v>
      </c>
      <c r="E2192" s="129" t="s">
        <v>377</v>
      </c>
      <c r="F2192" s="142" t="s">
        <v>4920</v>
      </c>
      <c r="G2192" s="133">
        <v>943.18</v>
      </c>
      <c r="H2192" s="133">
        <v>81.16</v>
      </c>
      <c r="I2192" s="133">
        <v>0</v>
      </c>
      <c r="J2192" s="133">
        <f t="shared" si="34"/>
        <v>1024.3399999999999</v>
      </c>
      <c r="K2192" s="139"/>
    </row>
    <row r="2193" spans="2:11" ht="38.25" hidden="1" x14ac:dyDescent="0.25">
      <c r="B2193" s="129">
        <v>2183</v>
      </c>
      <c r="C2193" s="129" t="s">
        <v>1633</v>
      </c>
      <c r="D2193" s="129" t="s">
        <v>4944</v>
      </c>
      <c r="E2193" s="129" t="s">
        <v>377</v>
      </c>
      <c r="F2193" s="142" t="s">
        <v>4920</v>
      </c>
      <c r="G2193" s="133">
        <v>944.11</v>
      </c>
      <c r="H2193" s="133">
        <v>81.59</v>
      </c>
      <c r="I2193" s="133">
        <v>0</v>
      </c>
      <c r="J2193" s="133">
        <f t="shared" si="34"/>
        <v>1025.7</v>
      </c>
      <c r="K2193" s="139"/>
    </row>
    <row r="2194" spans="2:11" ht="38.25" hidden="1" x14ac:dyDescent="0.25">
      <c r="B2194" s="129">
        <v>2184</v>
      </c>
      <c r="C2194" s="129" t="s">
        <v>1633</v>
      </c>
      <c r="D2194" s="129" t="s">
        <v>4945</v>
      </c>
      <c r="E2194" s="129" t="s">
        <v>377</v>
      </c>
      <c r="F2194" s="142" t="s">
        <v>4946</v>
      </c>
      <c r="G2194" s="133">
        <v>707</v>
      </c>
      <c r="H2194" s="133">
        <v>281.02</v>
      </c>
      <c r="I2194" s="133">
        <v>44.2</v>
      </c>
      <c r="J2194" s="133">
        <f t="shared" si="34"/>
        <v>1032.22</v>
      </c>
      <c r="K2194" s="139"/>
    </row>
    <row r="2195" spans="2:11" ht="38.25" hidden="1" x14ac:dyDescent="0.25">
      <c r="B2195" s="129">
        <v>2185</v>
      </c>
      <c r="C2195" s="129" t="s">
        <v>1633</v>
      </c>
      <c r="D2195" s="129" t="s">
        <v>4947</v>
      </c>
      <c r="E2195" s="129" t="s">
        <v>377</v>
      </c>
      <c r="F2195" s="142" t="s">
        <v>4302</v>
      </c>
      <c r="G2195" s="133">
        <v>1021.81</v>
      </c>
      <c r="H2195" s="133">
        <v>33.57</v>
      </c>
      <c r="I2195" s="133">
        <v>6.03</v>
      </c>
      <c r="J2195" s="133">
        <f t="shared" si="34"/>
        <v>1061.4099999999999</v>
      </c>
      <c r="K2195" s="139"/>
    </row>
    <row r="2196" spans="2:11" ht="38.25" hidden="1" x14ac:dyDescent="0.25">
      <c r="B2196" s="129">
        <v>2186</v>
      </c>
      <c r="C2196" s="129" t="s">
        <v>1633</v>
      </c>
      <c r="D2196" s="129" t="s">
        <v>4948</v>
      </c>
      <c r="E2196" s="129" t="s">
        <v>377</v>
      </c>
      <c r="F2196" s="142" t="s">
        <v>4949</v>
      </c>
      <c r="G2196" s="133">
        <v>973.95</v>
      </c>
      <c r="H2196" s="133">
        <v>96.9</v>
      </c>
      <c r="I2196" s="133">
        <v>3.24</v>
      </c>
      <c r="J2196" s="133">
        <f t="shared" si="34"/>
        <v>1074.0900000000001</v>
      </c>
      <c r="K2196" s="139"/>
    </row>
    <row r="2197" spans="2:11" ht="38.25" hidden="1" x14ac:dyDescent="0.25">
      <c r="B2197" s="129">
        <v>2187</v>
      </c>
      <c r="C2197" s="129" t="s">
        <v>1633</v>
      </c>
      <c r="D2197" s="129" t="s">
        <v>4950</v>
      </c>
      <c r="E2197" s="129" t="s">
        <v>377</v>
      </c>
      <c r="F2197" s="142" t="s">
        <v>4951</v>
      </c>
      <c r="G2197" s="133">
        <v>914.94</v>
      </c>
      <c r="H2197" s="133">
        <v>163.21</v>
      </c>
      <c r="I2197" s="133">
        <v>6.8</v>
      </c>
      <c r="J2197" s="133">
        <f t="shared" si="34"/>
        <v>1084.95</v>
      </c>
      <c r="K2197" s="139"/>
    </row>
    <row r="2198" spans="2:11" ht="38.25" hidden="1" x14ac:dyDescent="0.25">
      <c r="B2198" s="129">
        <v>2188</v>
      </c>
      <c r="C2198" s="129" t="s">
        <v>1633</v>
      </c>
      <c r="D2198" s="129" t="s">
        <v>4952</v>
      </c>
      <c r="E2198" s="129" t="s">
        <v>377</v>
      </c>
      <c r="F2198" s="142" t="s">
        <v>4953</v>
      </c>
      <c r="G2198" s="133">
        <v>959.73</v>
      </c>
      <c r="H2198" s="133">
        <v>130.32</v>
      </c>
      <c r="I2198" s="133">
        <v>1.94</v>
      </c>
      <c r="J2198" s="133">
        <f t="shared" si="34"/>
        <v>1091.99</v>
      </c>
      <c r="K2198" s="139"/>
    </row>
    <row r="2199" spans="2:11" ht="38.25" hidden="1" x14ac:dyDescent="0.25">
      <c r="B2199" s="129">
        <v>2189</v>
      </c>
      <c r="C2199" s="129" t="s">
        <v>1633</v>
      </c>
      <c r="D2199" s="129" t="s">
        <v>4954</v>
      </c>
      <c r="E2199" s="129" t="s">
        <v>377</v>
      </c>
      <c r="F2199" s="142" t="s">
        <v>4955</v>
      </c>
      <c r="G2199" s="133">
        <v>1012.87</v>
      </c>
      <c r="H2199" s="133">
        <v>84.63</v>
      </c>
      <c r="I2199" s="133">
        <v>5.18</v>
      </c>
      <c r="J2199" s="133">
        <f t="shared" si="34"/>
        <v>1102.68</v>
      </c>
      <c r="K2199" s="139"/>
    </row>
    <row r="2200" spans="2:11" ht="38.25" hidden="1" x14ac:dyDescent="0.25">
      <c r="B2200" s="129">
        <v>2190</v>
      </c>
      <c r="C2200" s="129" t="s">
        <v>1633</v>
      </c>
      <c r="D2200" s="129" t="s">
        <v>4956</v>
      </c>
      <c r="E2200" s="129" t="s">
        <v>377</v>
      </c>
      <c r="F2200" s="142" t="s">
        <v>4957</v>
      </c>
      <c r="G2200" s="133">
        <v>983.49</v>
      </c>
      <c r="H2200" s="133">
        <v>112.36</v>
      </c>
      <c r="I2200" s="133">
        <v>10.45</v>
      </c>
      <c r="J2200" s="133">
        <f t="shared" si="34"/>
        <v>1106.3</v>
      </c>
      <c r="K2200" s="139"/>
    </row>
    <row r="2201" spans="2:11" ht="38.25" hidden="1" x14ac:dyDescent="0.25">
      <c r="B2201" s="129">
        <v>2191</v>
      </c>
      <c r="C2201" s="129" t="s">
        <v>1633</v>
      </c>
      <c r="D2201" s="129" t="s">
        <v>4958</v>
      </c>
      <c r="E2201" s="129" t="s">
        <v>377</v>
      </c>
      <c r="F2201" s="142" t="s">
        <v>4959</v>
      </c>
      <c r="G2201" s="133">
        <v>995.96</v>
      </c>
      <c r="H2201" s="133">
        <v>75.989999999999995</v>
      </c>
      <c r="I2201" s="133">
        <v>41.4</v>
      </c>
      <c r="J2201" s="133">
        <f t="shared" si="34"/>
        <v>1113.3500000000001</v>
      </c>
      <c r="K2201" s="139"/>
    </row>
    <row r="2202" spans="2:11" ht="38.25" hidden="1" x14ac:dyDescent="0.25">
      <c r="B2202" s="129">
        <v>2192</v>
      </c>
      <c r="C2202" s="129" t="s">
        <v>1633</v>
      </c>
      <c r="D2202" s="129" t="s">
        <v>4960</v>
      </c>
      <c r="E2202" s="129" t="s">
        <v>377</v>
      </c>
      <c r="F2202" s="142" t="s">
        <v>4961</v>
      </c>
      <c r="G2202" s="133">
        <v>1016.91</v>
      </c>
      <c r="H2202" s="133">
        <v>109.55</v>
      </c>
      <c r="I2202" s="133">
        <v>34.97</v>
      </c>
      <c r="J2202" s="133">
        <f t="shared" si="34"/>
        <v>1161.43</v>
      </c>
      <c r="K2202" s="139"/>
    </row>
    <row r="2203" spans="2:11" ht="38.25" hidden="1" x14ac:dyDescent="0.25">
      <c r="B2203" s="129">
        <v>2193</v>
      </c>
      <c r="C2203" s="129" t="s">
        <v>1633</v>
      </c>
      <c r="D2203" s="129" t="s">
        <v>4962</v>
      </c>
      <c r="E2203" s="129" t="s">
        <v>377</v>
      </c>
      <c r="F2203" s="142" t="s">
        <v>4963</v>
      </c>
      <c r="G2203" s="133">
        <v>992.92</v>
      </c>
      <c r="H2203" s="133">
        <v>180.8</v>
      </c>
      <c r="I2203" s="133">
        <v>18.59</v>
      </c>
      <c r="J2203" s="133">
        <f t="shared" si="34"/>
        <v>1192.31</v>
      </c>
      <c r="K2203" s="139"/>
    </row>
    <row r="2204" spans="2:11" ht="38.25" hidden="1" x14ac:dyDescent="0.25">
      <c r="B2204" s="129">
        <v>2194</v>
      </c>
      <c r="C2204" s="129" t="s">
        <v>1633</v>
      </c>
      <c r="D2204" s="129" t="s">
        <v>4964</v>
      </c>
      <c r="E2204" s="129" t="s">
        <v>377</v>
      </c>
      <c r="F2204" s="142" t="s">
        <v>4965</v>
      </c>
      <c r="G2204" s="133">
        <v>1059.49</v>
      </c>
      <c r="H2204" s="133">
        <v>72.540000000000006</v>
      </c>
      <c r="I2204" s="133">
        <v>61.03</v>
      </c>
      <c r="J2204" s="133">
        <f t="shared" si="34"/>
        <v>1193.06</v>
      </c>
      <c r="K2204" s="139"/>
    </row>
    <row r="2205" spans="2:11" ht="38.25" hidden="1" x14ac:dyDescent="0.25">
      <c r="B2205" s="129">
        <v>2195</v>
      </c>
      <c r="C2205" s="129" t="s">
        <v>1633</v>
      </c>
      <c r="D2205" s="129" t="s">
        <v>4966</v>
      </c>
      <c r="E2205" s="129" t="s">
        <v>377</v>
      </c>
      <c r="F2205" s="142" t="s">
        <v>4967</v>
      </c>
      <c r="G2205" s="133">
        <v>1030.1400000000001</v>
      </c>
      <c r="H2205" s="133">
        <v>119.43</v>
      </c>
      <c r="I2205" s="133">
        <v>46.46</v>
      </c>
      <c r="J2205" s="133">
        <f t="shared" si="34"/>
        <v>1196.0300000000002</v>
      </c>
      <c r="K2205" s="139"/>
    </row>
    <row r="2206" spans="2:11" ht="38.25" hidden="1" x14ac:dyDescent="0.25">
      <c r="B2206" s="129">
        <v>2196</v>
      </c>
      <c r="C2206" s="129" t="s">
        <v>1633</v>
      </c>
      <c r="D2206" s="129" t="s">
        <v>4968</v>
      </c>
      <c r="E2206" s="129" t="s">
        <v>377</v>
      </c>
      <c r="F2206" s="142" t="s">
        <v>4969</v>
      </c>
      <c r="G2206" s="133">
        <v>1067.55</v>
      </c>
      <c r="H2206" s="133">
        <v>116.58</v>
      </c>
      <c r="I2206" s="133">
        <v>20.5</v>
      </c>
      <c r="J2206" s="133">
        <f t="shared" si="34"/>
        <v>1204.6299999999999</v>
      </c>
      <c r="K2206" s="139"/>
    </row>
    <row r="2207" spans="2:11" ht="38.25" hidden="1" x14ac:dyDescent="0.25">
      <c r="B2207" s="129">
        <v>2197</v>
      </c>
      <c r="C2207" s="129" t="s">
        <v>1633</v>
      </c>
      <c r="D2207" s="129" t="s">
        <v>4970</v>
      </c>
      <c r="E2207" s="129" t="s">
        <v>377</v>
      </c>
      <c r="F2207" s="142" t="s">
        <v>4971</v>
      </c>
      <c r="G2207" s="133">
        <v>873.31</v>
      </c>
      <c r="H2207" s="133">
        <v>301.39</v>
      </c>
      <c r="I2207" s="133">
        <v>41.54</v>
      </c>
      <c r="J2207" s="133">
        <f t="shared" si="34"/>
        <v>1216.2399999999998</v>
      </c>
      <c r="K2207" s="139"/>
    </row>
    <row r="2208" spans="2:11" ht="38.25" hidden="1" x14ac:dyDescent="0.25">
      <c r="B2208" s="129">
        <v>2198</v>
      </c>
      <c r="C2208" s="129" t="s">
        <v>1633</v>
      </c>
      <c r="D2208" s="129" t="s">
        <v>4972</v>
      </c>
      <c r="E2208" s="129" t="s">
        <v>377</v>
      </c>
      <c r="F2208" s="142" t="s">
        <v>4973</v>
      </c>
      <c r="G2208" s="133">
        <v>995.93</v>
      </c>
      <c r="H2208" s="133">
        <v>228.77</v>
      </c>
      <c r="I2208" s="133">
        <v>0</v>
      </c>
      <c r="J2208" s="133">
        <f t="shared" si="34"/>
        <v>1224.7</v>
      </c>
      <c r="K2208" s="139"/>
    </row>
    <row r="2209" spans="2:11" ht="38.25" hidden="1" x14ac:dyDescent="0.25">
      <c r="B2209" s="129">
        <v>2199</v>
      </c>
      <c r="C2209" s="129" t="s">
        <v>1633</v>
      </c>
      <c r="D2209" s="129" t="s">
        <v>4974</v>
      </c>
      <c r="E2209" s="129" t="s">
        <v>377</v>
      </c>
      <c r="F2209" s="142" t="s">
        <v>4975</v>
      </c>
      <c r="G2209" s="133">
        <v>1241.01</v>
      </c>
      <c r="H2209" s="133">
        <v>0</v>
      </c>
      <c r="I2209" s="133">
        <v>0</v>
      </c>
      <c r="J2209" s="133">
        <f t="shared" si="34"/>
        <v>1241.01</v>
      </c>
      <c r="K2209" s="139"/>
    </row>
    <row r="2210" spans="2:11" ht="38.25" hidden="1" x14ac:dyDescent="0.25">
      <c r="B2210" s="129">
        <v>2200</v>
      </c>
      <c r="C2210" s="129" t="s">
        <v>1633</v>
      </c>
      <c r="D2210" s="129" t="s">
        <v>4976</v>
      </c>
      <c r="E2210" s="129" t="s">
        <v>377</v>
      </c>
      <c r="F2210" s="142" t="s">
        <v>4977</v>
      </c>
      <c r="G2210" s="133">
        <v>1117.92</v>
      </c>
      <c r="H2210" s="133">
        <v>116.46</v>
      </c>
      <c r="I2210" s="133">
        <v>7.13</v>
      </c>
      <c r="J2210" s="133">
        <f t="shared" si="34"/>
        <v>1241.5100000000002</v>
      </c>
      <c r="K2210" s="139"/>
    </row>
    <row r="2211" spans="2:11" ht="38.25" hidden="1" x14ac:dyDescent="0.25">
      <c r="B2211" s="129">
        <v>2201</v>
      </c>
      <c r="C2211" s="129" t="s">
        <v>1633</v>
      </c>
      <c r="D2211" s="129" t="s">
        <v>4978</v>
      </c>
      <c r="E2211" s="129" t="s">
        <v>377</v>
      </c>
      <c r="F2211" s="142" t="s">
        <v>4979</v>
      </c>
      <c r="G2211" s="133">
        <v>1091.1099999999999</v>
      </c>
      <c r="H2211" s="133">
        <v>93.77</v>
      </c>
      <c r="I2211" s="133">
        <v>72.91</v>
      </c>
      <c r="J2211" s="133">
        <f t="shared" si="34"/>
        <v>1257.79</v>
      </c>
      <c r="K2211" s="139"/>
    </row>
    <row r="2212" spans="2:11" ht="38.25" hidden="1" x14ac:dyDescent="0.25">
      <c r="B2212" s="129">
        <v>2202</v>
      </c>
      <c r="C2212" s="129" t="s">
        <v>1633</v>
      </c>
      <c r="D2212" s="129" t="s">
        <v>4980</v>
      </c>
      <c r="E2212" s="129" t="s">
        <v>377</v>
      </c>
      <c r="F2212" s="142" t="s">
        <v>4981</v>
      </c>
      <c r="G2212" s="133">
        <v>1100.94</v>
      </c>
      <c r="H2212" s="133">
        <v>159.82</v>
      </c>
      <c r="I2212" s="133">
        <v>1.32</v>
      </c>
      <c r="J2212" s="133">
        <f t="shared" si="34"/>
        <v>1262.08</v>
      </c>
      <c r="K2212" s="139"/>
    </row>
    <row r="2213" spans="2:11" ht="38.25" hidden="1" x14ac:dyDescent="0.25">
      <c r="B2213" s="129">
        <v>2203</v>
      </c>
      <c r="C2213" s="129" t="s">
        <v>1633</v>
      </c>
      <c r="D2213" s="129" t="s">
        <v>4982</v>
      </c>
      <c r="E2213" s="129" t="s">
        <v>377</v>
      </c>
      <c r="F2213" s="142" t="s">
        <v>4983</v>
      </c>
      <c r="G2213" s="133">
        <v>1087.2</v>
      </c>
      <c r="H2213" s="133">
        <v>172.07</v>
      </c>
      <c r="I2213" s="133">
        <v>3.56</v>
      </c>
      <c r="J2213" s="133">
        <f t="shared" si="34"/>
        <v>1262.83</v>
      </c>
      <c r="K2213" s="139"/>
    </row>
    <row r="2214" spans="2:11" ht="38.25" hidden="1" x14ac:dyDescent="0.25">
      <c r="B2214" s="129">
        <v>2204</v>
      </c>
      <c r="C2214" s="129" t="s">
        <v>1633</v>
      </c>
      <c r="D2214" s="129" t="s">
        <v>4984</v>
      </c>
      <c r="E2214" s="129" t="s">
        <v>377</v>
      </c>
      <c r="F2214" s="142" t="s">
        <v>4985</v>
      </c>
      <c r="G2214" s="133">
        <v>1116.93</v>
      </c>
      <c r="H2214" s="133">
        <v>152.38</v>
      </c>
      <c r="I2214" s="133">
        <v>0.3</v>
      </c>
      <c r="J2214" s="133">
        <f t="shared" si="34"/>
        <v>1269.6099999999999</v>
      </c>
      <c r="K2214" s="139"/>
    </row>
    <row r="2215" spans="2:11" ht="38.25" hidden="1" x14ac:dyDescent="0.25">
      <c r="B2215" s="129">
        <v>2205</v>
      </c>
      <c r="C2215" s="129" t="s">
        <v>1633</v>
      </c>
      <c r="D2215" s="129" t="s">
        <v>4986</v>
      </c>
      <c r="E2215" s="129" t="s">
        <v>377</v>
      </c>
      <c r="F2215" s="142" t="s">
        <v>4987</v>
      </c>
      <c r="G2215" s="133">
        <v>843.7</v>
      </c>
      <c r="H2215" s="133">
        <v>371.97</v>
      </c>
      <c r="I2215" s="133">
        <v>56.34</v>
      </c>
      <c r="J2215" s="133">
        <f t="shared" si="34"/>
        <v>1272.01</v>
      </c>
      <c r="K2215" s="139"/>
    </row>
    <row r="2216" spans="2:11" ht="38.25" hidden="1" x14ac:dyDescent="0.25">
      <c r="B2216" s="129">
        <v>2206</v>
      </c>
      <c r="C2216" s="129" t="s">
        <v>1633</v>
      </c>
      <c r="D2216" s="129" t="s">
        <v>4988</v>
      </c>
      <c r="E2216" s="129" t="s">
        <v>377</v>
      </c>
      <c r="F2216" s="142" t="s">
        <v>3110</v>
      </c>
      <c r="G2216" s="133">
        <v>1054.3</v>
      </c>
      <c r="H2216" s="133">
        <v>147.97999999999999</v>
      </c>
      <c r="I2216" s="133">
        <v>72.099999999999994</v>
      </c>
      <c r="J2216" s="133">
        <f t="shared" si="34"/>
        <v>1274.3799999999999</v>
      </c>
      <c r="K2216" s="139"/>
    </row>
    <row r="2217" spans="2:11" ht="38.25" hidden="1" x14ac:dyDescent="0.25">
      <c r="B2217" s="129">
        <v>2207</v>
      </c>
      <c r="C2217" s="129" t="s">
        <v>1633</v>
      </c>
      <c r="D2217" s="129" t="s">
        <v>4989</v>
      </c>
      <c r="E2217" s="129" t="s">
        <v>377</v>
      </c>
      <c r="F2217" s="142" t="s">
        <v>4990</v>
      </c>
      <c r="G2217" s="133">
        <v>903.33</v>
      </c>
      <c r="H2217" s="133">
        <v>323.23</v>
      </c>
      <c r="I2217" s="133">
        <v>58.4</v>
      </c>
      <c r="J2217" s="133">
        <f t="shared" si="34"/>
        <v>1284.96</v>
      </c>
      <c r="K2217" s="139"/>
    </row>
    <row r="2218" spans="2:11" ht="38.25" hidden="1" x14ac:dyDescent="0.25">
      <c r="B2218" s="129">
        <v>2208</v>
      </c>
      <c r="C2218" s="129" t="s">
        <v>1633</v>
      </c>
      <c r="D2218" s="129" t="s">
        <v>4991</v>
      </c>
      <c r="E2218" s="129" t="s">
        <v>377</v>
      </c>
      <c r="F2218" s="142" t="s">
        <v>4992</v>
      </c>
      <c r="G2218" s="133">
        <v>1000.41</v>
      </c>
      <c r="H2218" s="133">
        <v>230.57</v>
      </c>
      <c r="I2218" s="133">
        <v>60.51</v>
      </c>
      <c r="J2218" s="133">
        <f t="shared" si="34"/>
        <v>1291.49</v>
      </c>
      <c r="K2218" s="139"/>
    </row>
    <row r="2219" spans="2:11" ht="38.25" hidden="1" x14ac:dyDescent="0.25">
      <c r="B2219" s="129">
        <v>2209</v>
      </c>
      <c r="C2219" s="129" t="s">
        <v>1633</v>
      </c>
      <c r="D2219" s="129" t="s">
        <v>4993</v>
      </c>
      <c r="E2219" s="129" t="s">
        <v>377</v>
      </c>
      <c r="F2219" s="142" t="s">
        <v>4994</v>
      </c>
      <c r="G2219" s="133">
        <v>1190.1199999999999</v>
      </c>
      <c r="H2219" s="133">
        <v>103.6</v>
      </c>
      <c r="I2219" s="133">
        <v>48.43</v>
      </c>
      <c r="J2219" s="133">
        <f t="shared" si="34"/>
        <v>1342.1499999999999</v>
      </c>
      <c r="K2219" s="139"/>
    </row>
    <row r="2220" spans="2:11" ht="38.25" hidden="1" x14ac:dyDescent="0.25">
      <c r="B2220" s="129">
        <v>2210</v>
      </c>
      <c r="C2220" s="129" t="s">
        <v>1633</v>
      </c>
      <c r="D2220" s="129" t="s">
        <v>4995</v>
      </c>
      <c r="E2220" s="129" t="s">
        <v>377</v>
      </c>
      <c r="F2220" s="142" t="s">
        <v>4996</v>
      </c>
      <c r="G2220" s="133">
        <v>1165.05</v>
      </c>
      <c r="H2220" s="133">
        <v>177.25</v>
      </c>
      <c r="I2220" s="133">
        <v>13.25</v>
      </c>
      <c r="J2220" s="133">
        <f t="shared" si="34"/>
        <v>1355.55</v>
      </c>
      <c r="K2220" s="139"/>
    </row>
    <row r="2221" spans="2:11" ht="38.25" hidden="1" x14ac:dyDescent="0.25">
      <c r="B2221" s="129">
        <v>2211</v>
      </c>
      <c r="C2221" s="129" t="s">
        <v>1633</v>
      </c>
      <c r="D2221" s="129" t="s">
        <v>4997</v>
      </c>
      <c r="E2221" s="129" t="s">
        <v>377</v>
      </c>
      <c r="F2221" s="142" t="s">
        <v>4998</v>
      </c>
      <c r="G2221" s="133">
        <v>1155.43</v>
      </c>
      <c r="H2221" s="133">
        <v>266.5</v>
      </c>
      <c r="I2221" s="133">
        <v>1.04</v>
      </c>
      <c r="J2221" s="133">
        <f t="shared" si="34"/>
        <v>1422.97</v>
      </c>
      <c r="K2221" s="139"/>
    </row>
    <row r="2222" spans="2:11" ht="38.25" hidden="1" x14ac:dyDescent="0.25">
      <c r="B2222" s="129">
        <v>2212</v>
      </c>
      <c r="C2222" s="129" t="s">
        <v>1633</v>
      </c>
      <c r="D2222" s="129" t="s">
        <v>4999</v>
      </c>
      <c r="E2222" s="129" t="s">
        <v>377</v>
      </c>
      <c r="F2222" s="142" t="s">
        <v>5000</v>
      </c>
      <c r="G2222" s="133">
        <v>1296.01</v>
      </c>
      <c r="H2222" s="133">
        <v>64.819999999999993</v>
      </c>
      <c r="I2222" s="133">
        <v>72.239999999999995</v>
      </c>
      <c r="J2222" s="133">
        <f t="shared" si="34"/>
        <v>1433.07</v>
      </c>
      <c r="K2222" s="139"/>
    </row>
    <row r="2223" spans="2:11" ht="38.25" hidden="1" x14ac:dyDescent="0.25">
      <c r="B2223" s="129">
        <v>2213</v>
      </c>
      <c r="C2223" s="129" t="s">
        <v>1633</v>
      </c>
      <c r="D2223" s="129" t="s">
        <v>5001</v>
      </c>
      <c r="E2223" s="129" t="s">
        <v>377</v>
      </c>
      <c r="F2223" s="142" t="s">
        <v>5002</v>
      </c>
      <c r="G2223" s="133">
        <v>1258.71</v>
      </c>
      <c r="H2223" s="133">
        <v>170.26</v>
      </c>
      <c r="I2223" s="133">
        <v>13.25</v>
      </c>
      <c r="J2223" s="133">
        <f t="shared" si="34"/>
        <v>1442.22</v>
      </c>
      <c r="K2223" s="139"/>
    </row>
    <row r="2224" spans="2:11" ht="38.25" hidden="1" x14ac:dyDescent="0.25">
      <c r="B2224" s="129">
        <v>2214</v>
      </c>
      <c r="C2224" s="129" t="s">
        <v>1633</v>
      </c>
      <c r="D2224" s="129" t="s">
        <v>5003</v>
      </c>
      <c r="E2224" s="129" t="s">
        <v>377</v>
      </c>
      <c r="F2224" s="142" t="s">
        <v>5004</v>
      </c>
      <c r="G2224" s="133">
        <v>1242</v>
      </c>
      <c r="H2224" s="133">
        <v>172.2</v>
      </c>
      <c r="I2224" s="133">
        <v>31.77</v>
      </c>
      <c r="J2224" s="133">
        <f t="shared" si="34"/>
        <v>1445.97</v>
      </c>
      <c r="K2224" s="139"/>
    </row>
    <row r="2225" spans="2:11" ht="38.25" hidden="1" x14ac:dyDescent="0.25">
      <c r="B2225" s="129">
        <v>2215</v>
      </c>
      <c r="C2225" s="129" t="s">
        <v>1633</v>
      </c>
      <c r="D2225" s="129" t="s">
        <v>5005</v>
      </c>
      <c r="E2225" s="129" t="s">
        <v>377</v>
      </c>
      <c r="F2225" s="142" t="s">
        <v>5006</v>
      </c>
      <c r="G2225" s="133">
        <v>1257.1199999999999</v>
      </c>
      <c r="H2225" s="133">
        <v>182.64</v>
      </c>
      <c r="I2225" s="133">
        <v>20.75</v>
      </c>
      <c r="J2225" s="133">
        <f t="shared" si="34"/>
        <v>1460.5099999999998</v>
      </c>
      <c r="K2225" s="139"/>
    </row>
    <row r="2226" spans="2:11" ht="38.25" hidden="1" x14ac:dyDescent="0.25">
      <c r="B2226" s="129">
        <v>2216</v>
      </c>
      <c r="C2226" s="129" t="s">
        <v>1633</v>
      </c>
      <c r="D2226" s="129" t="s">
        <v>5007</v>
      </c>
      <c r="E2226" s="129" t="s">
        <v>377</v>
      </c>
      <c r="F2226" s="142" t="s">
        <v>5008</v>
      </c>
      <c r="G2226" s="133">
        <v>1279.1600000000001</v>
      </c>
      <c r="H2226" s="133">
        <v>194.36</v>
      </c>
      <c r="I2226" s="133">
        <v>23.39</v>
      </c>
      <c r="J2226" s="133">
        <f t="shared" si="34"/>
        <v>1496.91</v>
      </c>
      <c r="K2226" s="139"/>
    </row>
    <row r="2227" spans="2:11" ht="38.25" hidden="1" x14ac:dyDescent="0.25">
      <c r="B2227" s="129">
        <v>2217</v>
      </c>
      <c r="C2227" s="129" t="s">
        <v>1633</v>
      </c>
      <c r="D2227" s="129" t="s">
        <v>5009</v>
      </c>
      <c r="E2227" s="129" t="s">
        <v>377</v>
      </c>
      <c r="F2227" s="142" t="s">
        <v>3574</v>
      </c>
      <c r="G2227" s="133">
        <v>1336.09</v>
      </c>
      <c r="H2227" s="133">
        <v>188.5</v>
      </c>
      <c r="I2227" s="133">
        <v>2.41</v>
      </c>
      <c r="J2227" s="133">
        <f t="shared" si="34"/>
        <v>1527</v>
      </c>
      <c r="K2227" s="139"/>
    </row>
    <row r="2228" spans="2:11" ht="38.25" hidden="1" x14ac:dyDescent="0.25">
      <c r="B2228" s="129">
        <v>2218</v>
      </c>
      <c r="C2228" s="129" t="s">
        <v>1633</v>
      </c>
      <c r="D2228" s="129" t="s">
        <v>5010</v>
      </c>
      <c r="E2228" s="129" t="s">
        <v>377</v>
      </c>
      <c r="F2228" s="142" t="s">
        <v>5011</v>
      </c>
      <c r="G2228" s="133">
        <v>1299.3900000000001</v>
      </c>
      <c r="H2228" s="133">
        <v>209.92</v>
      </c>
      <c r="I2228" s="133">
        <v>17.98</v>
      </c>
      <c r="J2228" s="133">
        <f t="shared" si="34"/>
        <v>1527.2900000000002</v>
      </c>
      <c r="K2228" s="139"/>
    </row>
    <row r="2229" spans="2:11" ht="38.25" hidden="1" x14ac:dyDescent="0.25">
      <c r="B2229" s="129">
        <v>2219</v>
      </c>
      <c r="C2229" s="129" t="s">
        <v>1633</v>
      </c>
      <c r="D2229" s="129" t="s">
        <v>5012</v>
      </c>
      <c r="E2229" s="129" t="s">
        <v>377</v>
      </c>
      <c r="F2229" s="142" t="s">
        <v>5013</v>
      </c>
      <c r="G2229" s="133">
        <v>1534.45</v>
      </c>
      <c r="H2229" s="133">
        <v>0</v>
      </c>
      <c r="I2229" s="133">
        <v>0</v>
      </c>
      <c r="J2229" s="133">
        <f t="shared" si="34"/>
        <v>1534.45</v>
      </c>
      <c r="K2229" s="139"/>
    </row>
    <row r="2230" spans="2:11" ht="38.25" hidden="1" x14ac:dyDescent="0.25">
      <c r="B2230" s="129">
        <v>2220</v>
      </c>
      <c r="C2230" s="129" t="s">
        <v>1633</v>
      </c>
      <c r="D2230" s="129" t="s">
        <v>5014</v>
      </c>
      <c r="E2230" s="129" t="s">
        <v>377</v>
      </c>
      <c r="F2230" s="142" t="s">
        <v>5015</v>
      </c>
      <c r="G2230" s="133">
        <v>1237.53</v>
      </c>
      <c r="H2230" s="133">
        <v>276.99</v>
      </c>
      <c r="I2230" s="133">
        <v>36.99</v>
      </c>
      <c r="J2230" s="133">
        <f t="shared" si="34"/>
        <v>1551.51</v>
      </c>
      <c r="K2230" s="139"/>
    </row>
    <row r="2231" spans="2:11" ht="38.25" hidden="1" x14ac:dyDescent="0.25">
      <c r="B2231" s="129">
        <v>2221</v>
      </c>
      <c r="C2231" s="129" t="s">
        <v>1633</v>
      </c>
      <c r="D2231" s="129" t="s">
        <v>5016</v>
      </c>
      <c r="E2231" s="129" t="s">
        <v>377</v>
      </c>
      <c r="F2231" s="142" t="s">
        <v>5017</v>
      </c>
      <c r="G2231" s="133">
        <v>1318.13</v>
      </c>
      <c r="H2231" s="133">
        <v>225.9</v>
      </c>
      <c r="I2231" s="133">
        <v>10.64</v>
      </c>
      <c r="J2231" s="133">
        <f t="shared" si="34"/>
        <v>1554.6700000000003</v>
      </c>
      <c r="K2231" s="139"/>
    </row>
    <row r="2232" spans="2:11" ht="38.25" hidden="1" x14ac:dyDescent="0.25">
      <c r="B2232" s="129">
        <v>2222</v>
      </c>
      <c r="C2232" s="129" t="s">
        <v>1633</v>
      </c>
      <c r="D2232" s="129" t="s">
        <v>5018</v>
      </c>
      <c r="E2232" s="129" t="s">
        <v>377</v>
      </c>
      <c r="F2232" s="142" t="s">
        <v>5019</v>
      </c>
      <c r="G2232" s="133">
        <v>1372.83</v>
      </c>
      <c r="H2232" s="133">
        <v>143.19999999999999</v>
      </c>
      <c r="I2232" s="133">
        <v>68.88</v>
      </c>
      <c r="J2232" s="133">
        <f t="shared" si="34"/>
        <v>1584.9099999999999</v>
      </c>
      <c r="K2232" s="139"/>
    </row>
    <row r="2233" spans="2:11" ht="38.25" hidden="1" x14ac:dyDescent="0.25">
      <c r="B2233" s="129">
        <v>2223</v>
      </c>
      <c r="C2233" s="129" t="s">
        <v>1633</v>
      </c>
      <c r="D2233" s="129" t="s">
        <v>5020</v>
      </c>
      <c r="E2233" s="129" t="s">
        <v>377</v>
      </c>
      <c r="F2233" s="142" t="s">
        <v>5021</v>
      </c>
      <c r="G2233" s="133">
        <v>1294.49</v>
      </c>
      <c r="H2233" s="133">
        <v>241.42</v>
      </c>
      <c r="I2233" s="133">
        <v>50.88</v>
      </c>
      <c r="J2233" s="133">
        <f t="shared" si="34"/>
        <v>1586.7900000000002</v>
      </c>
      <c r="K2233" s="139"/>
    </row>
    <row r="2234" spans="2:11" ht="38.25" hidden="1" x14ac:dyDescent="0.25">
      <c r="B2234" s="129">
        <v>2224</v>
      </c>
      <c r="C2234" s="129" t="s">
        <v>1633</v>
      </c>
      <c r="D2234" s="129" t="s">
        <v>5022</v>
      </c>
      <c r="E2234" s="129" t="s">
        <v>377</v>
      </c>
      <c r="F2234" s="142" t="s">
        <v>5023</v>
      </c>
      <c r="G2234" s="133">
        <v>1359.15</v>
      </c>
      <c r="H2234" s="133">
        <v>225.75</v>
      </c>
      <c r="I2234" s="133">
        <v>18.05</v>
      </c>
      <c r="J2234" s="133">
        <f t="shared" si="34"/>
        <v>1602.95</v>
      </c>
      <c r="K2234" s="139"/>
    </row>
    <row r="2235" spans="2:11" ht="38.25" hidden="1" x14ac:dyDescent="0.25">
      <c r="B2235" s="129">
        <v>2225</v>
      </c>
      <c r="C2235" s="129" t="s">
        <v>1633</v>
      </c>
      <c r="D2235" s="129" t="s">
        <v>5024</v>
      </c>
      <c r="E2235" s="129" t="s">
        <v>377</v>
      </c>
      <c r="F2235" s="142" t="s">
        <v>5025</v>
      </c>
      <c r="G2235" s="133">
        <v>1027.3</v>
      </c>
      <c r="H2235" s="133">
        <v>513.5</v>
      </c>
      <c r="I2235" s="133">
        <v>75.599999999999994</v>
      </c>
      <c r="J2235" s="133">
        <f t="shared" si="34"/>
        <v>1616.3999999999999</v>
      </c>
      <c r="K2235" s="139"/>
    </row>
    <row r="2236" spans="2:11" ht="38.25" hidden="1" x14ac:dyDescent="0.25">
      <c r="B2236" s="129">
        <v>2226</v>
      </c>
      <c r="C2236" s="129" t="s">
        <v>1633</v>
      </c>
      <c r="D2236" s="129" t="s">
        <v>5026</v>
      </c>
      <c r="E2236" s="129" t="s">
        <v>377</v>
      </c>
      <c r="F2236" s="142" t="s">
        <v>5027</v>
      </c>
      <c r="G2236" s="133">
        <v>1362.06</v>
      </c>
      <c r="H2236" s="133">
        <v>239.76</v>
      </c>
      <c r="I2236" s="133">
        <v>28.11</v>
      </c>
      <c r="J2236" s="133">
        <f t="shared" si="34"/>
        <v>1629.9299999999998</v>
      </c>
      <c r="K2236" s="139"/>
    </row>
    <row r="2237" spans="2:11" ht="38.25" hidden="1" x14ac:dyDescent="0.25">
      <c r="B2237" s="129">
        <v>2227</v>
      </c>
      <c r="C2237" s="129" t="s">
        <v>1633</v>
      </c>
      <c r="D2237" s="129" t="s">
        <v>5028</v>
      </c>
      <c r="E2237" s="129" t="s">
        <v>377</v>
      </c>
      <c r="F2237" s="142" t="s">
        <v>5029</v>
      </c>
      <c r="G2237" s="133">
        <v>1242.4100000000001</v>
      </c>
      <c r="H2237" s="133">
        <v>321.11</v>
      </c>
      <c r="I2237" s="133">
        <v>79.400000000000006</v>
      </c>
      <c r="J2237" s="133">
        <f t="shared" si="34"/>
        <v>1642.92</v>
      </c>
      <c r="K2237" s="139"/>
    </row>
    <row r="2238" spans="2:11" ht="38.25" hidden="1" x14ac:dyDescent="0.25">
      <c r="B2238" s="129">
        <v>2228</v>
      </c>
      <c r="C2238" s="129" t="s">
        <v>1633</v>
      </c>
      <c r="D2238" s="129" t="s">
        <v>5030</v>
      </c>
      <c r="E2238" s="129" t="s">
        <v>377</v>
      </c>
      <c r="F2238" s="142" t="s">
        <v>5031</v>
      </c>
      <c r="G2238" s="133">
        <v>1367.38</v>
      </c>
      <c r="H2238" s="133">
        <v>308.68</v>
      </c>
      <c r="I2238" s="133">
        <v>1.65</v>
      </c>
      <c r="J2238" s="133">
        <f t="shared" si="34"/>
        <v>1677.7100000000003</v>
      </c>
      <c r="K2238" s="139"/>
    </row>
    <row r="2239" spans="2:11" ht="38.25" hidden="1" x14ac:dyDescent="0.25">
      <c r="B2239" s="129">
        <v>2229</v>
      </c>
      <c r="C2239" s="129" t="s">
        <v>1633</v>
      </c>
      <c r="D2239" s="129" t="s">
        <v>5032</v>
      </c>
      <c r="E2239" s="129" t="s">
        <v>377</v>
      </c>
      <c r="F2239" s="142" t="s">
        <v>5033</v>
      </c>
      <c r="G2239" s="133">
        <v>1503.44</v>
      </c>
      <c r="H2239" s="133">
        <v>122.95</v>
      </c>
      <c r="I2239" s="133">
        <v>61.06</v>
      </c>
      <c r="J2239" s="133">
        <f t="shared" si="34"/>
        <v>1687.45</v>
      </c>
      <c r="K2239" s="139"/>
    </row>
    <row r="2240" spans="2:11" ht="38.25" hidden="1" x14ac:dyDescent="0.25">
      <c r="B2240" s="129">
        <v>2230</v>
      </c>
      <c r="C2240" s="129" t="s">
        <v>1633</v>
      </c>
      <c r="D2240" s="129" t="s">
        <v>5034</v>
      </c>
      <c r="E2240" s="129" t="s">
        <v>377</v>
      </c>
      <c r="F2240" s="142" t="s">
        <v>5035</v>
      </c>
      <c r="G2240" s="133">
        <v>1561.42</v>
      </c>
      <c r="H2240" s="133">
        <v>24.6</v>
      </c>
      <c r="I2240" s="133">
        <v>115.71</v>
      </c>
      <c r="J2240" s="133">
        <f t="shared" si="34"/>
        <v>1701.73</v>
      </c>
      <c r="K2240" s="139"/>
    </row>
    <row r="2241" spans="2:11" ht="38.25" hidden="1" x14ac:dyDescent="0.25">
      <c r="B2241" s="129">
        <v>2231</v>
      </c>
      <c r="C2241" s="129" t="s">
        <v>1633</v>
      </c>
      <c r="D2241" s="129" t="s">
        <v>5036</v>
      </c>
      <c r="E2241" s="129" t="s">
        <v>377</v>
      </c>
      <c r="F2241" s="142" t="s">
        <v>5037</v>
      </c>
      <c r="G2241" s="133">
        <v>1420.69</v>
      </c>
      <c r="H2241" s="133">
        <v>270.16000000000003</v>
      </c>
      <c r="I2241" s="133">
        <v>13.76</v>
      </c>
      <c r="J2241" s="133">
        <f t="shared" si="34"/>
        <v>1704.6100000000001</v>
      </c>
      <c r="K2241" s="139"/>
    </row>
    <row r="2242" spans="2:11" ht="38.25" hidden="1" x14ac:dyDescent="0.25">
      <c r="B2242" s="129">
        <v>2232</v>
      </c>
      <c r="C2242" s="129" t="s">
        <v>1633</v>
      </c>
      <c r="D2242" s="129" t="s">
        <v>5038</v>
      </c>
      <c r="E2242" s="129" t="s">
        <v>377</v>
      </c>
      <c r="F2242" s="142" t="s">
        <v>5039</v>
      </c>
      <c r="G2242" s="133">
        <v>1589.72</v>
      </c>
      <c r="H2242" s="133">
        <v>87.87</v>
      </c>
      <c r="I2242" s="133">
        <v>35.19</v>
      </c>
      <c r="J2242" s="133">
        <f t="shared" si="34"/>
        <v>1712.7800000000002</v>
      </c>
      <c r="K2242" s="139"/>
    </row>
    <row r="2243" spans="2:11" ht="38.25" hidden="1" x14ac:dyDescent="0.25">
      <c r="B2243" s="129">
        <v>2233</v>
      </c>
      <c r="C2243" s="129" t="s">
        <v>1633</v>
      </c>
      <c r="D2243" s="129" t="s">
        <v>5040</v>
      </c>
      <c r="E2243" s="129" t="s">
        <v>377</v>
      </c>
      <c r="F2243" s="142" t="s">
        <v>5041</v>
      </c>
      <c r="G2243" s="133">
        <v>1330.41</v>
      </c>
      <c r="H2243" s="133">
        <v>377.78</v>
      </c>
      <c r="I2243" s="133">
        <v>10.28</v>
      </c>
      <c r="J2243" s="133">
        <f t="shared" si="34"/>
        <v>1718.47</v>
      </c>
      <c r="K2243" s="139"/>
    </row>
    <row r="2244" spans="2:11" ht="38.25" hidden="1" x14ac:dyDescent="0.25">
      <c r="B2244" s="129">
        <v>2234</v>
      </c>
      <c r="C2244" s="129" t="s">
        <v>1633</v>
      </c>
      <c r="D2244" s="129" t="s">
        <v>5042</v>
      </c>
      <c r="E2244" s="129" t="s">
        <v>377</v>
      </c>
      <c r="F2244" s="142" t="s">
        <v>5043</v>
      </c>
      <c r="G2244" s="133">
        <v>1350.2</v>
      </c>
      <c r="H2244" s="133">
        <v>417.12</v>
      </c>
      <c r="I2244" s="133">
        <v>7.14</v>
      </c>
      <c r="J2244" s="133">
        <f t="shared" si="34"/>
        <v>1774.4600000000003</v>
      </c>
      <c r="K2244" s="139"/>
    </row>
    <row r="2245" spans="2:11" ht="38.25" hidden="1" x14ac:dyDescent="0.25">
      <c r="B2245" s="129">
        <v>2235</v>
      </c>
      <c r="C2245" s="129" t="s">
        <v>1633</v>
      </c>
      <c r="D2245" s="129" t="s">
        <v>5044</v>
      </c>
      <c r="E2245" s="129" t="s">
        <v>377</v>
      </c>
      <c r="F2245" s="142" t="s">
        <v>5045</v>
      </c>
      <c r="G2245" s="133">
        <v>1519.61</v>
      </c>
      <c r="H2245" s="133">
        <v>216.72</v>
      </c>
      <c r="I2245" s="133">
        <v>42.4</v>
      </c>
      <c r="J2245" s="133">
        <f t="shared" si="34"/>
        <v>1778.73</v>
      </c>
      <c r="K2245" s="139"/>
    </row>
    <row r="2246" spans="2:11" ht="38.25" hidden="1" x14ac:dyDescent="0.25">
      <c r="B2246" s="129">
        <v>2236</v>
      </c>
      <c r="C2246" s="129" t="s">
        <v>1633</v>
      </c>
      <c r="D2246" s="129" t="s">
        <v>5046</v>
      </c>
      <c r="E2246" s="129" t="s">
        <v>377</v>
      </c>
      <c r="F2246" s="142" t="s">
        <v>5047</v>
      </c>
      <c r="G2246" s="133">
        <v>1575</v>
      </c>
      <c r="H2246" s="133">
        <v>163.94</v>
      </c>
      <c r="I2246" s="133">
        <v>40.590000000000003</v>
      </c>
      <c r="J2246" s="133">
        <f t="shared" si="34"/>
        <v>1779.53</v>
      </c>
      <c r="K2246" s="139"/>
    </row>
    <row r="2247" spans="2:11" ht="38.25" hidden="1" x14ac:dyDescent="0.25">
      <c r="B2247" s="129">
        <v>2237</v>
      </c>
      <c r="C2247" s="129" t="s">
        <v>1633</v>
      </c>
      <c r="D2247" s="129" t="s">
        <v>5048</v>
      </c>
      <c r="E2247" s="129" t="s">
        <v>377</v>
      </c>
      <c r="F2247" s="142" t="s">
        <v>5049</v>
      </c>
      <c r="G2247" s="133">
        <v>1484.68</v>
      </c>
      <c r="H2247" s="133">
        <v>303.64999999999998</v>
      </c>
      <c r="I2247" s="133">
        <v>0</v>
      </c>
      <c r="J2247" s="133">
        <f t="shared" si="34"/>
        <v>1788.33</v>
      </c>
      <c r="K2247" s="139"/>
    </row>
    <row r="2248" spans="2:11" ht="38.25" hidden="1" x14ac:dyDescent="0.25">
      <c r="B2248" s="129">
        <v>2238</v>
      </c>
      <c r="C2248" s="129" t="s">
        <v>1633</v>
      </c>
      <c r="D2248" s="129" t="s">
        <v>5050</v>
      </c>
      <c r="E2248" s="129" t="s">
        <v>377</v>
      </c>
      <c r="F2248" s="142" t="s">
        <v>5051</v>
      </c>
      <c r="G2248" s="133">
        <v>1456.87</v>
      </c>
      <c r="H2248" s="133">
        <v>293.35000000000002</v>
      </c>
      <c r="I2248" s="133">
        <v>90.5</v>
      </c>
      <c r="J2248" s="133">
        <f t="shared" si="34"/>
        <v>1840.7199999999998</v>
      </c>
      <c r="K2248" s="139"/>
    </row>
    <row r="2249" spans="2:11" ht="38.25" hidden="1" x14ac:dyDescent="0.25">
      <c r="B2249" s="129">
        <v>2239</v>
      </c>
      <c r="C2249" s="129" t="s">
        <v>1633</v>
      </c>
      <c r="D2249" s="129" t="s">
        <v>5052</v>
      </c>
      <c r="E2249" s="129" t="s">
        <v>377</v>
      </c>
      <c r="F2249" s="142" t="s">
        <v>3028</v>
      </c>
      <c r="G2249" s="133">
        <v>1063.3800000000001</v>
      </c>
      <c r="H2249" s="133">
        <v>770.76</v>
      </c>
      <c r="I2249" s="133">
        <v>29.83</v>
      </c>
      <c r="J2249" s="133">
        <f t="shared" si="34"/>
        <v>1863.97</v>
      </c>
      <c r="K2249" s="139"/>
    </row>
    <row r="2250" spans="2:11" ht="38.25" hidden="1" x14ac:dyDescent="0.25">
      <c r="B2250" s="129">
        <v>2240</v>
      </c>
      <c r="C2250" s="129" t="s">
        <v>1633</v>
      </c>
      <c r="D2250" s="129" t="s">
        <v>5053</v>
      </c>
      <c r="E2250" s="129" t="s">
        <v>377</v>
      </c>
      <c r="F2250" s="142" t="s">
        <v>5054</v>
      </c>
      <c r="G2250" s="133">
        <v>1570.18</v>
      </c>
      <c r="H2250" s="133">
        <v>186.9</v>
      </c>
      <c r="I2250" s="133">
        <v>113.04</v>
      </c>
      <c r="J2250" s="133">
        <f t="shared" si="34"/>
        <v>1870.1200000000001</v>
      </c>
      <c r="K2250" s="139"/>
    </row>
    <row r="2251" spans="2:11" ht="38.25" hidden="1" x14ac:dyDescent="0.25">
      <c r="B2251" s="129">
        <v>2241</v>
      </c>
      <c r="C2251" s="129" t="s">
        <v>1633</v>
      </c>
      <c r="D2251" s="129" t="s">
        <v>5055</v>
      </c>
      <c r="E2251" s="129" t="s">
        <v>377</v>
      </c>
      <c r="F2251" s="142" t="s">
        <v>5056</v>
      </c>
      <c r="G2251" s="133">
        <v>1280.71</v>
      </c>
      <c r="H2251" s="133">
        <v>557.01</v>
      </c>
      <c r="I2251" s="133">
        <v>64.459999999999994</v>
      </c>
      <c r="J2251" s="133">
        <f t="shared" si="34"/>
        <v>1902.18</v>
      </c>
      <c r="K2251" s="139"/>
    </row>
    <row r="2252" spans="2:11" ht="38.25" hidden="1" x14ac:dyDescent="0.25">
      <c r="B2252" s="129">
        <v>2242</v>
      </c>
      <c r="C2252" s="129" t="s">
        <v>1633</v>
      </c>
      <c r="D2252" s="129" t="s">
        <v>5057</v>
      </c>
      <c r="E2252" s="129" t="s">
        <v>377</v>
      </c>
      <c r="F2252" s="142" t="s">
        <v>5058</v>
      </c>
      <c r="G2252" s="133">
        <v>1632.01</v>
      </c>
      <c r="H2252" s="133">
        <v>299.82</v>
      </c>
      <c r="I2252" s="133">
        <v>14.07</v>
      </c>
      <c r="J2252" s="133">
        <f t="shared" ref="J2252:J2315" si="35">G2252+H2252+I2252</f>
        <v>1945.8999999999999</v>
      </c>
      <c r="K2252" s="139"/>
    </row>
    <row r="2253" spans="2:11" ht="38.25" hidden="1" x14ac:dyDescent="0.25">
      <c r="B2253" s="129">
        <v>2243</v>
      </c>
      <c r="C2253" s="129" t="s">
        <v>1633</v>
      </c>
      <c r="D2253" s="129" t="s">
        <v>5059</v>
      </c>
      <c r="E2253" s="129" t="s">
        <v>377</v>
      </c>
      <c r="F2253" s="142" t="s">
        <v>5060</v>
      </c>
      <c r="G2253" s="133">
        <v>1748.95</v>
      </c>
      <c r="H2253" s="133">
        <v>222.44</v>
      </c>
      <c r="I2253" s="133">
        <v>0</v>
      </c>
      <c r="J2253" s="133">
        <f t="shared" si="35"/>
        <v>1971.39</v>
      </c>
      <c r="K2253" s="139"/>
    </row>
    <row r="2254" spans="2:11" ht="38.25" hidden="1" x14ac:dyDescent="0.25">
      <c r="B2254" s="129">
        <v>2244</v>
      </c>
      <c r="C2254" s="129" t="s">
        <v>1633</v>
      </c>
      <c r="D2254" s="129" t="s">
        <v>5061</v>
      </c>
      <c r="E2254" s="129" t="s">
        <v>377</v>
      </c>
      <c r="F2254" s="142" t="s">
        <v>5062</v>
      </c>
      <c r="G2254" s="133">
        <v>1412.96</v>
      </c>
      <c r="H2254" s="133">
        <v>601.41999999999996</v>
      </c>
      <c r="I2254" s="133">
        <v>9.23</v>
      </c>
      <c r="J2254" s="133">
        <f t="shared" si="35"/>
        <v>2023.6100000000001</v>
      </c>
      <c r="K2254" s="139"/>
    </row>
    <row r="2255" spans="2:11" ht="38.25" hidden="1" x14ac:dyDescent="0.25">
      <c r="B2255" s="129">
        <v>2245</v>
      </c>
      <c r="C2255" s="129" t="s">
        <v>1633</v>
      </c>
      <c r="D2255" s="129" t="s">
        <v>5063</v>
      </c>
      <c r="E2255" s="129" t="s">
        <v>377</v>
      </c>
      <c r="F2255" s="142" t="s">
        <v>5064</v>
      </c>
      <c r="G2255" s="133">
        <v>959.3</v>
      </c>
      <c r="H2255" s="133">
        <v>443.57</v>
      </c>
      <c r="I2255" s="133">
        <v>659.87</v>
      </c>
      <c r="J2255" s="133">
        <f t="shared" si="35"/>
        <v>2062.7399999999998</v>
      </c>
      <c r="K2255" s="139"/>
    </row>
    <row r="2256" spans="2:11" ht="38.25" hidden="1" x14ac:dyDescent="0.25">
      <c r="B2256" s="129">
        <v>2246</v>
      </c>
      <c r="C2256" s="129" t="s">
        <v>1633</v>
      </c>
      <c r="D2256" s="129" t="s">
        <v>5065</v>
      </c>
      <c r="E2256" s="129" t="s">
        <v>377</v>
      </c>
      <c r="F2256" s="142" t="s">
        <v>5066</v>
      </c>
      <c r="G2256" s="133">
        <v>1822.15</v>
      </c>
      <c r="H2256" s="133">
        <v>150.4</v>
      </c>
      <c r="I2256" s="133">
        <v>115.41</v>
      </c>
      <c r="J2256" s="133">
        <f t="shared" si="35"/>
        <v>2087.96</v>
      </c>
      <c r="K2256" s="139"/>
    </row>
    <row r="2257" spans="2:11" ht="38.25" hidden="1" x14ac:dyDescent="0.25">
      <c r="B2257" s="129">
        <v>2247</v>
      </c>
      <c r="C2257" s="129" t="s">
        <v>1633</v>
      </c>
      <c r="D2257" s="129" t="s">
        <v>5067</v>
      </c>
      <c r="E2257" s="129" t="s">
        <v>377</v>
      </c>
      <c r="F2257" s="142" t="s">
        <v>5068</v>
      </c>
      <c r="G2257" s="133">
        <v>1783</v>
      </c>
      <c r="H2257" s="133">
        <v>167</v>
      </c>
      <c r="I2257" s="133">
        <v>148.05000000000001</v>
      </c>
      <c r="J2257" s="133">
        <f t="shared" si="35"/>
        <v>2098.0500000000002</v>
      </c>
      <c r="K2257" s="139"/>
    </row>
    <row r="2258" spans="2:11" ht="38.25" hidden="1" x14ac:dyDescent="0.25">
      <c r="B2258" s="129">
        <v>2248</v>
      </c>
      <c r="C2258" s="129" t="s">
        <v>1633</v>
      </c>
      <c r="D2258" s="129" t="s">
        <v>5069</v>
      </c>
      <c r="E2258" s="129" t="s">
        <v>377</v>
      </c>
      <c r="F2258" s="142" t="s">
        <v>5070</v>
      </c>
      <c r="G2258" s="133">
        <v>1831</v>
      </c>
      <c r="H2258" s="133">
        <v>215</v>
      </c>
      <c r="I2258" s="133">
        <v>58.92</v>
      </c>
      <c r="J2258" s="133">
        <f t="shared" si="35"/>
        <v>2104.92</v>
      </c>
      <c r="K2258" s="139"/>
    </row>
    <row r="2259" spans="2:11" ht="38.25" hidden="1" x14ac:dyDescent="0.25">
      <c r="B2259" s="129">
        <v>2249</v>
      </c>
      <c r="C2259" s="129" t="s">
        <v>1633</v>
      </c>
      <c r="D2259" s="129" t="s">
        <v>5071</v>
      </c>
      <c r="E2259" s="129" t="s">
        <v>377</v>
      </c>
      <c r="F2259" s="142" t="s">
        <v>5072</v>
      </c>
      <c r="G2259" s="133">
        <v>1813.84</v>
      </c>
      <c r="H2259" s="133">
        <v>258.89999999999998</v>
      </c>
      <c r="I2259" s="133">
        <v>43.82</v>
      </c>
      <c r="J2259" s="133">
        <f t="shared" si="35"/>
        <v>2116.56</v>
      </c>
      <c r="K2259" s="139"/>
    </row>
    <row r="2260" spans="2:11" ht="38.25" hidden="1" x14ac:dyDescent="0.25">
      <c r="B2260" s="129">
        <v>2250</v>
      </c>
      <c r="C2260" s="129" t="s">
        <v>1633</v>
      </c>
      <c r="D2260" s="129" t="s">
        <v>5073</v>
      </c>
      <c r="E2260" s="129" t="s">
        <v>377</v>
      </c>
      <c r="F2260" s="142" t="s">
        <v>5062</v>
      </c>
      <c r="G2260" s="133">
        <v>1629.92</v>
      </c>
      <c r="H2260" s="133">
        <v>468.12</v>
      </c>
      <c r="I2260" s="133">
        <v>43.51</v>
      </c>
      <c r="J2260" s="133">
        <f t="shared" si="35"/>
        <v>2141.5500000000002</v>
      </c>
      <c r="K2260" s="139"/>
    </row>
    <row r="2261" spans="2:11" ht="38.25" hidden="1" x14ac:dyDescent="0.25">
      <c r="B2261" s="129">
        <v>2251</v>
      </c>
      <c r="C2261" s="129" t="s">
        <v>1633</v>
      </c>
      <c r="D2261" s="129" t="s">
        <v>5074</v>
      </c>
      <c r="E2261" s="129" t="s">
        <v>377</v>
      </c>
      <c r="F2261" s="142" t="s">
        <v>5075</v>
      </c>
      <c r="G2261" s="133">
        <v>1550.67</v>
      </c>
      <c r="H2261" s="133">
        <v>616.89</v>
      </c>
      <c r="I2261" s="133">
        <v>39.22</v>
      </c>
      <c r="J2261" s="133">
        <f t="shared" si="35"/>
        <v>2206.7799999999997</v>
      </c>
      <c r="K2261" s="139"/>
    </row>
    <row r="2262" spans="2:11" ht="38.25" hidden="1" x14ac:dyDescent="0.25">
      <c r="B2262" s="129">
        <v>2252</v>
      </c>
      <c r="C2262" s="129" t="s">
        <v>1633</v>
      </c>
      <c r="D2262" s="129" t="s">
        <v>5076</v>
      </c>
      <c r="E2262" s="129" t="s">
        <v>377</v>
      </c>
      <c r="F2262" s="142" t="s">
        <v>5077</v>
      </c>
      <c r="G2262" s="133">
        <v>2139.75</v>
      </c>
      <c r="H2262" s="133">
        <v>74.41</v>
      </c>
      <c r="I2262" s="133">
        <v>2.59</v>
      </c>
      <c r="J2262" s="133">
        <f t="shared" si="35"/>
        <v>2216.75</v>
      </c>
      <c r="K2262" s="139"/>
    </row>
    <row r="2263" spans="2:11" ht="38.25" hidden="1" x14ac:dyDescent="0.25">
      <c r="B2263" s="129">
        <v>2253</v>
      </c>
      <c r="C2263" s="129" t="s">
        <v>1633</v>
      </c>
      <c r="D2263" s="129" t="s">
        <v>5078</v>
      </c>
      <c r="E2263" s="129" t="s">
        <v>377</v>
      </c>
      <c r="F2263" s="142" t="s">
        <v>5079</v>
      </c>
      <c r="G2263" s="133">
        <v>1830.92</v>
      </c>
      <c r="H2263" s="133">
        <v>409.96</v>
      </c>
      <c r="I2263" s="133">
        <v>7.99</v>
      </c>
      <c r="J2263" s="133">
        <f t="shared" si="35"/>
        <v>2248.87</v>
      </c>
      <c r="K2263" s="139"/>
    </row>
    <row r="2264" spans="2:11" ht="38.25" hidden="1" x14ac:dyDescent="0.25">
      <c r="B2264" s="129">
        <v>2254</v>
      </c>
      <c r="C2264" s="129" t="s">
        <v>1633</v>
      </c>
      <c r="D2264" s="129" t="s">
        <v>5080</v>
      </c>
      <c r="E2264" s="129" t="s">
        <v>377</v>
      </c>
      <c r="F2264" s="142" t="s">
        <v>5081</v>
      </c>
      <c r="G2264" s="133">
        <v>2304</v>
      </c>
      <c r="H2264" s="133">
        <v>0</v>
      </c>
      <c r="I2264" s="133">
        <v>2.34</v>
      </c>
      <c r="J2264" s="133">
        <f t="shared" si="35"/>
        <v>2306.34</v>
      </c>
      <c r="K2264" s="139"/>
    </row>
    <row r="2265" spans="2:11" ht="38.25" hidden="1" x14ac:dyDescent="0.25">
      <c r="B2265" s="129">
        <v>2255</v>
      </c>
      <c r="C2265" s="129" t="s">
        <v>1633</v>
      </c>
      <c r="D2265" s="129" t="s">
        <v>5082</v>
      </c>
      <c r="E2265" s="129" t="s">
        <v>377</v>
      </c>
      <c r="F2265" s="142" t="s">
        <v>5083</v>
      </c>
      <c r="G2265" s="133">
        <v>1610.5</v>
      </c>
      <c r="H2265" s="133">
        <v>646.9</v>
      </c>
      <c r="I2265" s="133">
        <v>49.31</v>
      </c>
      <c r="J2265" s="133">
        <f t="shared" si="35"/>
        <v>2306.71</v>
      </c>
      <c r="K2265" s="139"/>
    </row>
    <row r="2266" spans="2:11" ht="38.25" hidden="1" x14ac:dyDescent="0.25">
      <c r="B2266" s="129">
        <v>2256</v>
      </c>
      <c r="C2266" s="129" t="s">
        <v>1633</v>
      </c>
      <c r="D2266" s="129" t="s">
        <v>5084</v>
      </c>
      <c r="E2266" s="129" t="s">
        <v>377</v>
      </c>
      <c r="F2266" s="142" t="s">
        <v>5085</v>
      </c>
      <c r="G2266" s="133">
        <v>1926.67</v>
      </c>
      <c r="H2266" s="133">
        <v>375.81</v>
      </c>
      <c r="I2266" s="133">
        <v>15.73</v>
      </c>
      <c r="J2266" s="133">
        <f t="shared" si="35"/>
        <v>2318.21</v>
      </c>
      <c r="K2266" s="139"/>
    </row>
    <row r="2267" spans="2:11" ht="38.25" hidden="1" x14ac:dyDescent="0.25">
      <c r="B2267" s="129">
        <v>2257</v>
      </c>
      <c r="C2267" s="129" t="s">
        <v>1633</v>
      </c>
      <c r="D2267" s="129" t="s">
        <v>5086</v>
      </c>
      <c r="E2267" s="129" t="s">
        <v>377</v>
      </c>
      <c r="F2267" s="142" t="s">
        <v>5087</v>
      </c>
      <c r="G2267" s="133">
        <v>1713.66</v>
      </c>
      <c r="H2267" s="133">
        <v>525.64</v>
      </c>
      <c r="I2267" s="133">
        <v>181.34</v>
      </c>
      <c r="J2267" s="133">
        <f t="shared" si="35"/>
        <v>2420.6400000000003</v>
      </c>
      <c r="K2267" s="139"/>
    </row>
    <row r="2268" spans="2:11" ht="38.25" hidden="1" x14ac:dyDescent="0.25">
      <c r="B2268" s="129">
        <v>2258</v>
      </c>
      <c r="C2268" s="129" t="s">
        <v>1633</v>
      </c>
      <c r="D2268" s="129" t="s">
        <v>5088</v>
      </c>
      <c r="E2268" s="129" t="s">
        <v>377</v>
      </c>
      <c r="F2268" s="142" t="s">
        <v>5089</v>
      </c>
      <c r="G2268" s="133">
        <v>2447.16</v>
      </c>
      <c r="H2268" s="133">
        <v>0</v>
      </c>
      <c r="I2268" s="133">
        <v>0</v>
      </c>
      <c r="J2268" s="133">
        <f t="shared" si="35"/>
        <v>2447.16</v>
      </c>
      <c r="K2268" s="139"/>
    </row>
    <row r="2269" spans="2:11" ht="38.25" hidden="1" x14ac:dyDescent="0.25">
      <c r="B2269" s="129">
        <v>2259</v>
      </c>
      <c r="C2269" s="129" t="s">
        <v>1633</v>
      </c>
      <c r="D2269" s="129" t="s">
        <v>5090</v>
      </c>
      <c r="E2269" s="129" t="s">
        <v>377</v>
      </c>
      <c r="F2269" s="142" t="s">
        <v>5091</v>
      </c>
      <c r="G2269" s="133">
        <v>1863.08</v>
      </c>
      <c r="H2269" s="133">
        <v>571.26</v>
      </c>
      <c r="I2269" s="133">
        <v>20.61</v>
      </c>
      <c r="J2269" s="133">
        <f t="shared" si="35"/>
        <v>2454.9500000000003</v>
      </c>
      <c r="K2269" s="139"/>
    </row>
    <row r="2270" spans="2:11" ht="38.25" hidden="1" x14ac:dyDescent="0.25">
      <c r="B2270" s="129">
        <v>2260</v>
      </c>
      <c r="C2270" s="129" t="s">
        <v>1633</v>
      </c>
      <c r="D2270" s="129" t="s">
        <v>5092</v>
      </c>
      <c r="E2270" s="129" t="s">
        <v>377</v>
      </c>
      <c r="F2270" s="142" t="s">
        <v>5093</v>
      </c>
      <c r="G2270" s="133">
        <v>2024.25</v>
      </c>
      <c r="H2270" s="133">
        <v>432.34</v>
      </c>
      <c r="I2270" s="133">
        <v>16.989999999999998</v>
      </c>
      <c r="J2270" s="133">
        <f t="shared" si="35"/>
        <v>2473.58</v>
      </c>
      <c r="K2270" s="139"/>
    </row>
    <row r="2271" spans="2:11" ht="38.25" hidden="1" x14ac:dyDescent="0.25">
      <c r="B2271" s="129">
        <v>2261</v>
      </c>
      <c r="C2271" s="129" t="s">
        <v>1633</v>
      </c>
      <c r="D2271" s="129" t="s">
        <v>5094</v>
      </c>
      <c r="E2271" s="129" t="s">
        <v>377</v>
      </c>
      <c r="F2271" s="142" t="s">
        <v>5072</v>
      </c>
      <c r="G2271" s="133">
        <v>1973.72</v>
      </c>
      <c r="H2271" s="133">
        <v>419.11</v>
      </c>
      <c r="I2271" s="133">
        <v>100.4</v>
      </c>
      <c r="J2271" s="133">
        <f t="shared" si="35"/>
        <v>2493.23</v>
      </c>
      <c r="K2271" s="139"/>
    </row>
    <row r="2272" spans="2:11" ht="38.25" hidden="1" x14ac:dyDescent="0.25">
      <c r="B2272" s="129">
        <v>2262</v>
      </c>
      <c r="C2272" s="129" t="s">
        <v>1633</v>
      </c>
      <c r="D2272" s="129" t="s">
        <v>5095</v>
      </c>
      <c r="E2272" s="129" t="s">
        <v>377</v>
      </c>
      <c r="F2272" s="142" t="s">
        <v>5096</v>
      </c>
      <c r="G2272" s="133">
        <v>1999.95</v>
      </c>
      <c r="H2272" s="133">
        <v>516.71</v>
      </c>
      <c r="I2272" s="133">
        <v>6.03</v>
      </c>
      <c r="J2272" s="133">
        <f t="shared" si="35"/>
        <v>2522.69</v>
      </c>
      <c r="K2272" s="139"/>
    </row>
    <row r="2273" spans="2:11" ht="38.25" hidden="1" x14ac:dyDescent="0.25">
      <c r="B2273" s="129">
        <v>2263</v>
      </c>
      <c r="C2273" s="129" t="s">
        <v>1633</v>
      </c>
      <c r="D2273" s="129" t="s">
        <v>5097</v>
      </c>
      <c r="E2273" s="129" t="s">
        <v>377</v>
      </c>
      <c r="F2273" s="142" t="s">
        <v>5098</v>
      </c>
      <c r="G2273" s="133">
        <v>1983.35</v>
      </c>
      <c r="H2273" s="133">
        <v>540.30999999999995</v>
      </c>
      <c r="I2273" s="133">
        <v>14.63</v>
      </c>
      <c r="J2273" s="133">
        <f t="shared" si="35"/>
        <v>2538.29</v>
      </c>
      <c r="K2273" s="139"/>
    </row>
    <row r="2274" spans="2:11" ht="38.25" hidden="1" x14ac:dyDescent="0.25">
      <c r="B2274" s="129">
        <v>2264</v>
      </c>
      <c r="C2274" s="129" t="s">
        <v>1633</v>
      </c>
      <c r="D2274" s="129" t="s">
        <v>5099</v>
      </c>
      <c r="E2274" s="129" t="s">
        <v>377</v>
      </c>
      <c r="F2274" s="142" t="s">
        <v>3450</v>
      </c>
      <c r="G2274" s="133">
        <v>1942.26</v>
      </c>
      <c r="H2274" s="133">
        <v>594.17999999999995</v>
      </c>
      <c r="I2274" s="133">
        <v>14.88</v>
      </c>
      <c r="J2274" s="133">
        <f t="shared" si="35"/>
        <v>2551.3200000000002</v>
      </c>
      <c r="K2274" s="139"/>
    </row>
    <row r="2275" spans="2:11" ht="38.25" hidden="1" x14ac:dyDescent="0.25">
      <c r="B2275" s="129">
        <v>2265</v>
      </c>
      <c r="C2275" s="129" t="s">
        <v>1633</v>
      </c>
      <c r="D2275" s="129" t="s">
        <v>5100</v>
      </c>
      <c r="E2275" s="129" t="s">
        <v>377</v>
      </c>
      <c r="F2275" s="142" t="s">
        <v>5101</v>
      </c>
      <c r="G2275" s="133">
        <v>1968.85</v>
      </c>
      <c r="H2275" s="133">
        <v>577.49</v>
      </c>
      <c r="I2275" s="133">
        <v>25.67</v>
      </c>
      <c r="J2275" s="133">
        <f t="shared" si="35"/>
        <v>2572.0100000000002</v>
      </c>
      <c r="K2275" s="139"/>
    </row>
    <row r="2276" spans="2:11" ht="38.25" hidden="1" x14ac:dyDescent="0.25">
      <c r="B2276" s="129">
        <v>2266</v>
      </c>
      <c r="C2276" s="129" t="s">
        <v>1633</v>
      </c>
      <c r="D2276" s="129" t="s">
        <v>5102</v>
      </c>
      <c r="E2276" s="129" t="s">
        <v>377</v>
      </c>
      <c r="F2276" s="142" t="s">
        <v>5103</v>
      </c>
      <c r="G2276" s="133">
        <v>2024.53</v>
      </c>
      <c r="H2276" s="133">
        <v>425.92</v>
      </c>
      <c r="I2276" s="133">
        <v>124.77</v>
      </c>
      <c r="J2276" s="133">
        <f t="shared" si="35"/>
        <v>2575.2199999999998</v>
      </c>
      <c r="K2276" s="139"/>
    </row>
    <row r="2277" spans="2:11" ht="38.25" hidden="1" x14ac:dyDescent="0.25">
      <c r="B2277" s="129">
        <v>2267</v>
      </c>
      <c r="C2277" s="129" t="s">
        <v>1633</v>
      </c>
      <c r="D2277" s="129" t="s">
        <v>5104</v>
      </c>
      <c r="E2277" s="129" t="s">
        <v>377</v>
      </c>
      <c r="F2277" s="142" t="s">
        <v>4920</v>
      </c>
      <c r="G2277" s="133">
        <v>2388.8200000000002</v>
      </c>
      <c r="H2277" s="133">
        <v>189.41</v>
      </c>
      <c r="I2277" s="133">
        <v>0</v>
      </c>
      <c r="J2277" s="133">
        <f t="shared" si="35"/>
        <v>2578.23</v>
      </c>
      <c r="K2277" s="139"/>
    </row>
    <row r="2278" spans="2:11" ht="38.25" hidden="1" x14ac:dyDescent="0.25">
      <c r="B2278" s="129">
        <v>2268</v>
      </c>
      <c r="C2278" s="129" t="s">
        <v>1633</v>
      </c>
      <c r="D2278" s="129" t="s">
        <v>5105</v>
      </c>
      <c r="E2278" s="129" t="s">
        <v>377</v>
      </c>
      <c r="F2278" s="142" t="s">
        <v>5106</v>
      </c>
      <c r="G2278" s="133">
        <v>1910.21</v>
      </c>
      <c r="H2278" s="133">
        <v>783.14</v>
      </c>
      <c r="I2278" s="133">
        <v>6.72</v>
      </c>
      <c r="J2278" s="133">
        <f t="shared" si="35"/>
        <v>2700.0699999999997</v>
      </c>
      <c r="K2278" s="139"/>
    </row>
    <row r="2279" spans="2:11" ht="38.25" hidden="1" x14ac:dyDescent="0.25">
      <c r="B2279" s="129">
        <v>2269</v>
      </c>
      <c r="C2279" s="129" t="s">
        <v>1633</v>
      </c>
      <c r="D2279" s="129" t="s">
        <v>5107</v>
      </c>
      <c r="E2279" s="129" t="s">
        <v>377</v>
      </c>
      <c r="F2279" s="142" t="s">
        <v>5108</v>
      </c>
      <c r="G2279" s="133">
        <v>2161.65</v>
      </c>
      <c r="H2279" s="133">
        <v>529.29</v>
      </c>
      <c r="I2279" s="133">
        <v>17.399999999999999</v>
      </c>
      <c r="J2279" s="133">
        <f t="shared" si="35"/>
        <v>2708.34</v>
      </c>
      <c r="K2279" s="139"/>
    </row>
    <row r="2280" spans="2:11" ht="38.25" hidden="1" x14ac:dyDescent="0.25">
      <c r="B2280" s="129">
        <v>2270</v>
      </c>
      <c r="C2280" s="129" t="s">
        <v>1633</v>
      </c>
      <c r="D2280" s="129" t="s">
        <v>5109</v>
      </c>
      <c r="E2280" s="129" t="s">
        <v>377</v>
      </c>
      <c r="F2280" s="142" t="s">
        <v>5110</v>
      </c>
      <c r="G2280" s="133">
        <v>2354.1999999999998</v>
      </c>
      <c r="H2280" s="133">
        <v>348.77</v>
      </c>
      <c r="I2280" s="133">
        <v>8.16</v>
      </c>
      <c r="J2280" s="133">
        <f t="shared" si="35"/>
        <v>2711.1299999999997</v>
      </c>
      <c r="K2280" s="139"/>
    </row>
    <row r="2281" spans="2:11" ht="38.25" hidden="1" x14ac:dyDescent="0.25">
      <c r="B2281" s="129">
        <v>2271</v>
      </c>
      <c r="C2281" s="129" t="s">
        <v>1633</v>
      </c>
      <c r="D2281" s="129" t="s">
        <v>5111</v>
      </c>
      <c r="E2281" s="129" t="s">
        <v>377</v>
      </c>
      <c r="F2281" s="142" t="s">
        <v>5112</v>
      </c>
      <c r="G2281" s="133">
        <v>2146.65</v>
      </c>
      <c r="H2281" s="133">
        <v>502.25</v>
      </c>
      <c r="I2281" s="133">
        <v>78.34</v>
      </c>
      <c r="J2281" s="133">
        <f t="shared" si="35"/>
        <v>2727.2400000000002</v>
      </c>
      <c r="K2281" s="139"/>
    </row>
    <row r="2282" spans="2:11" ht="38.25" hidden="1" x14ac:dyDescent="0.25">
      <c r="B2282" s="129">
        <v>2272</v>
      </c>
      <c r="C2282" s="129" t="s">
        <v>1633</v>
      </c>
      <c r="D2282" s="129" t="s">
        <v>5113</v>
      </c>
      <c r="E2282" s="129" t="s">
        <v>377</v>
      </c>
      <c r="F2282" s="142" t="s">
        <v>5114</v>
      </c>
      <c r="G2282" s="133">
        <v>2198.31</v>
      </c>
      <c r="H2282" s="133">
        <v>510.59</v>
      </c>
      <c r="I2282" s="133">
        <v>38.31</v>
      </c>
      <c r="J2282" s="133">
        <f t="shared" si="35"/>
        <v>2747.21</v>
      </c>
      <c r="K2282" s="139"/>
    </row>
    <row r="2283" spans="2:11" ht="38.25" hidden="1" x14ac:dyDescent="0.25">
      <c r="B2283" s="129">
        <v>2273</v>
      </c>
      <c r="C2283" s="129" t="s">
        <v>1633</v>
      </c>
      <c r="D2283" s="129" t="s">
        <v>5115</v>
      </c>
      <c r="E2283" s="129" t="s">
        <v>377</v>
      </c>
      <c r="F2283" s="142" t="s">
        <v>5116</v>
      </c>
      <c r="G2283" s="133">
        <v>2349.4699999999998</v>
      </c>
      <c r="H2283" s="133">
        <v>465.24</v>
      </c>
      <c r="I2283" s="133">
        <v>1.89</v>
      </c>
      <c r="J2283" s="133">
        <f t="shared" si="35"/>
        <v>2816.6</v>
      </c>
      <c r="K2283" s="139"/>
    </row>
    <row r="2284" spans="2:11" ht="38.25" hidden="1" x14ac:dyDescent="0.25">
      <c r="B2284" s="129">
        <v>2274</v>
      </c>
      <c r="C2284" s="129" t="s">
        <v>1633</v>
      </c>
      <c r="D2284" s="129" t="s">
        <v>5117</v>
      </c>
      <c r="E2284" s="129" t="s">
        <v>377</v>
      </c>
      <c r="F2284" s="142" t="s">
        <v>5118</v>
      </c>
      <c r="G2284" s="133">
        <v>2281.89</v>
      </c>
      <c r="H2284" s="133">
        <v>469.92</v>
      </c>
      <c r="I2284" s="133">
        <v>101.7</v>
      </c>
      <c r="J2284" s="133">
        <f t="shared" si="35"/>
        <v>2853.5099999999998</v>
      </c>
      <c r="K2284" s="139"/>
    </row>
    <row r="2285" spans="2:11" ht="38.25" hidden="1" x14ac:dyDescent="0.25">
      <c r="B2285" s="129">
        <v>2275</v>
      </c>
      <c r="C2285" s="129" t="s">
        <v>1633</v>
      </c>
      <c r="D2285" s="129" t="s">
        <v>5119</v>
      </c>
      <c r="E2285" s="129" t="s">
        <v>377</v>
      </c>
      <c r="F2285" s="142" t="s">
        <v>5120</v>
      </c>
      <c r="G2285" s="133">
        <v>2210.84</v>
      </c>
      <c r="H2285" s="133">
        <v>621.71</v>
      </c>
      <c r="I2285" s="133">
        <v>69.13</v>
      </c>
      <c r="J2285" s="133">
        <f t="shared" si="35"/>
        <v>2901.6800000000003</v>
      </c>
      <c r="K2285" s="139"/>
    </row>
    <row r="2286" spans="2:11" ht="38.25" hidden="1" x14ac:dyDescent="0.25">
      <c r="B2286" s="129">
        <v>2276</v>
      </c>
      <c r="C2286" s="129" t="s">
        <v>1633</v>
      </c>
      <c r="D2286" s="129" t="s">
        <v>5121</v>
      </c>
      <c r="E2286" s="129" t="s">
        <v>377</v>
      </c>
      <c r="F2286" s="142" t="s">
        <v>5122</v>
      </c>
      <c r="G2286" s="133">
        <v>2918.76</v>
      </c>
      <c r="H2286" s="133">
        <v>0</v>
      </c>
      <c r="I2286" s="133">
        <v>0</v>
      </c>
      <c r="J2286" s="133">
        <f t="shared" si="35"/>
        <v>2918.76</v>
      </c>
      <c r="K2286" s="139"/>
    </row>
    <row r="2287" spans="2:11" ht="38.25" hidden="1" x14ac:dyDescent="0.25">
      <c r="B2287" s="129">
        <v>2277</v>
      </c>
      <c r="C2287" s="129" t="s">
        <v>1633</v>
      </c>
      <c r="D2287" s="129" t="s">
        <v>5123</v>
      </c>
      <c r="E2287" s="129" t="s">
        <v>377</v>
      </c>
      <c r="F2287" s="142" t="s">
        <v>5124</v>
      </c>
      <c r="G2287" s="133">
        <v>2103.42</v>
      </c>
      <c r="H2287" s="133">
        <v>808.81</v>
      </c>
      <c r="I2287" s="133">
        <v>15.67</v>
      </c>
      <c r="J2287" s="133">
        <f t="shared" si="35"/>
        <v>2927.9</v>
      </c>
      <c r="K2287" s="139"/>
    </row>
    <row r="2288" spans="2:11" ht="38.25" hidden="1" x14ac:dyDescent="0.25">
      <c r="B2288" s="129">
        <v>2278</v>
      </c>
      <c r="C2288" s="129" t="s">
        <v>1633</v>
      </c>
      <c r="D2288" s="129" t="s">
        <v>5125</v>
      </c>
      <c r="E2288" s="129" t="s">
        <v>377</v>
      </c>
      <c r="F2288" s="142" t="s">
        <v>5126</v>
      </c>
      <c r="G2288" s="133">
        <v>2384.2399999999998</v>
      </c>
      <c r="H2288" s="133">
        <v>554.19000000000005</v>
      </c>
      <c r="I2288" s="133">
        <v>6.07</v>
      </c>
      <c r="J2288" s="133">
        <f t="shared" si="35"/>
        <v>2944.5</v>
      </c>
      <c r="K2288" s="139"/>
    </row>
    <row r="2289" spans="2:11" ht="38.25" hidden="1" x14ac:dyDescent="0.25">
      <c r="B2289" s="129">
        <v>2279</v>
      </c>
      <c r="C2289" s="129" t="s">
        <v>1633</v>
      </c>
      <c r="D2289" s="129" t="s">
        <v>5127</v>
      </c>
      <c r="E2289" s="129" t="s">
        <v>377</v>
      </c>
      <c r="F2289" s="142" t="s">
        <v>5128</v>
      </c>
      <c r="G2289" s="133">
        <v>2124.48</v>
      </c>
      <c r="H2289" s="133">
        <v>786.74</v>
      </c>
      <c r="I2289" s="133">
        <v>34.9</v>
      </c>
      <c r="J2289" s="133">
        <f t="shared" si="35"/>
        <v>2946.1200000000003</v>
      </c>
      <c r="K2289" s="139"/>
    </row>
    <row r="2290" spans="2:11" ht="38.25" hidden="1" x14ac:dyDescent="0.25">
      <c r="B2290" s="129">
        <v>2280</v>
      </c>
      <c r="C2290" s="129" t="s">
        <v>1633</v>
      </c>
      <c r="D2290" s="129" t="s">
        <v>5129</v>
      </c>
      <c r="E2290" s="129" t="s">
        <v>377</v>
      </c>
      <c r="F2290" s="142" t="s">
        <v>5130</v>
      </c>
      <c r="G2290" s="133">
        <v>2286.7399999999998</v>
      </c>
      <c r="H2290" s="133">
        <v>678.44</v>
      </c>
      <c r="I2290" s="133">
        <v>37.79</v>
      </c>
      <c r="J2290" s="133">
        <f t="shared" si="35"/>
        <v>3002.97</v>
      </c>
      <c r="K2290" s="139"/>
    </row>
    <row r="2291" spans="2:11" ht="38.25" hidden="1" x14ac:dyDescent="0.25">
      <c r="B2291" s="129">
        <v>2281</v>
      </c>
      <c r="C2291" s="129" t="s">
        <v>1633</v>
      </c>
      <c r="D2291" s="129" t="s">
        <v>5131</v>
      </c>
      <c r="E2291" s="129" t="s">
        <v>377</v>
      </c>
      <c r="F2291" s="142" t="s">
        <v>5132</v>
      </c>
      <c r="G2291" s="133">
        <v>2552</v>
      </c>
      <c r="H2291" s="133">
        <v>425</v>
      </c>
      <c r="I2291" s="133">
        <v>36.630000000000003</v>
      </c>
      <c r="J2291" s="133">
        <f t="shared" si="35"/>
        <v>3013.63</v>
      </c>
      <c r="K2291" s="139"/>
    </row>
    <row r="2292" spans="2:11" ht="38.25" hidden="1" x14ac:dyDescent="0.25">
      <c r="B2292" s="129">
        <v>2282</v>
      </c>
      <c r="C2292" s="129" t="s">
        <v>1633</v>
      </c>
      <c r="D2292" s="129" t="s">
        <v>5133</v>
      </c>
      <c r="E2292" s="129" t="s">
        <v>377</v>
      </c>
      <c r="F2292" s="142" t="s">
        <v>5134</v>
      </c>
      <c r="G2292" s="133">
        <v>2803.51</v>
      </c>
      <c r="H2292" s="133">
        <v>214.67</v>
      </c>
      <c r="I2292" s="133">
        <v>1.3</v>
      </c>
      <c r="J2292" s="133">
        <f t="shared" si="35"/>
        <v>3019.4800000000005</v>
      </c>
      <c r="K2292" s="139"/>
    </row>
    <row r="2293" spans="2:11" ht="38.25" hidden="1" x14ac:dyDescent="0.25">
      <c r="B2293" s="129">
        <v>2283</v>
      </c>
      <c r="C2293" s="129" t="s">
        <v>1633</v>
      </c>
      <c r="D2293" s="129" t="s">
        <v>5135</v>
      </c>
      <c r="E2293" s="129" t="s">
        <v>377</v>
      </c>
      <c r="F2293" s="142" t="s">
        <v>5136</v>
      </c>
      <c r="G2293" s="133">
        <v>3053</v>
      </c>
      <c r="H2293" s="133">
        <v>0</v>
      </c>
      <c r="I2293" s="133">
        <v>1.53</v>
      </c>
      <c r="J2293" s="133">
        <f t="shared" si="35"/>
        <v>3054.53</v>
      </c>
      <c r="K2293" s="139"/>
    </row>
    <row r="2294" spans="2:11" ht="38.25" hidden="1" x14ac:dyDescent="0.25">
      <c r="B2294" s="129">
        <v>2284</v>
      </c>
      <c r="C2294" s="129" t="s">
        <v>1633</v>
      </c>
      <c r="D2294" s="129" t="s">
        <v>5137</v>
      </c>
      <c r="E2294" s="129" t="s">
        <v>377</v>
      </c>
      <c r="F2294" s="142" t="s">
        <v>5138</v>
      </c>
      <c r="G2294" s="133">
        <v>2201.5700000000002</v>
      </c>
      <c r="H2294" s="133">
        <v>836.22</v>
      </c>
      <c r="I2294" s="133">
        <v>17.05</v>
      </c>
      <c r="J2294" s="133">
        <f t="shared" si="35"/>
        <v>3054.84</v>
      </c>
      <c r="K2294" s="139"/>
    </row>
    <row r="2295" spans="2:11" ht="38.25" hidden="1" x14ac:dyDescent="0.25">
      <c r="B2295" s="129">
        <v>2285</v>
      </c>
      <c r="C2295" s="129" t="s">
        <v>1633</v>
      </c>
      <c r="D2295" s="129" t="s">
        <v>5139</v>
      </c>
      <c r="E2295" s="129" t="s">
        <v>377</v>
      </c>
      <c r="F2295" s="142" t="s">
        <v>5140</v>
      </c>
      <c r="G2295" s="133">
        <v>2253.58</v>
      </c>
      <c r="H2295" s="133">
        <v>803.15</v>
      </c>
      <c r="I2295" s="133">
        <v>26.43</v>
      </c>
      <c r="J2295" s="133">
        <f t="shared" si="35"/>
        <v>3083.16</v>
      </c>
      <c r="K2295" s="139"/>
    </row>
    <row r="2296" spans="2:11" ht="38.25" hidden="1" x14ac:dyDescent="0.25">
      <c r="B2296" s="129">
        <v>2286</v>
      </c>
      <c r="C2296" s="129" t="s">
        <v>1633</v>
      </c>
      <c r="D2296" s="129" t="s">
        <v>5141</v>
      </c>
      <c r="E2296" s="129" t="s">
        <v>377</v>
      </c>
      <c r="F2296" s="142" t="s">
        <v>5142</v>
      </c>
      <c r="G2296" s="133">
        <v>2122.12</v>
      </c>
      <c r="H2296" s="133">
        <v>951.87</v>
      </c>
      <c r="I2296" s="133">
        <v>19.36</v>
      </c>
      <c r="J2296" s="133">
        <f t="shared" si="35"/>
        <v>3093.35</v>
      </c>
      <c r="K2296" s="139"/>
    </row>
    <row r="2297" spans="2:11" ht="38.25" hidden="1" x14ac:dyDescent="0.25">
      <c r="B2297" s="129">
        <v>2287</v>
      </c>
      <c r="C2297" s="129" t="s">
        <v>1633</v>
      </c>
      <c r="D2297" s="129" t="s">
        <v>5143</v>
      </c>
      <c r="E2297" s="129" t="s">
        <v>377</v>
      </c>
      <c r="F2297" s="142" t="s">
        <v>5144</v>
      </c>
      <c r="G2297" s="133">
        <v>2651.53</v>
      </c>
      <c r="H2297" s="133">
        <v>316.06</v>
      </c>
      <c r="I2297" s="133">
        <v>144.4</v>
      </c>
      <c r="J2297" s="133">
        <f t="shared" si="35"/>
        <v>3111.9900000000002</v>
      </c>
      <c r="K2297" s="139"/>
    </row>
    <row r="2298" spans="2:11" ht="38.25" hidden="1" x14ac:dyDescent="0.25">
      <c r="B2298" s="129">
        <v>2288</v>
      </c>
      <c r="C2298" s="129" t="s">
        <v>1633</v>
      </c>
      <c r="D2298" s="129" t="s">
        <v>5145</v>
      </c>
      <c r="E2298" s="129" t="s">
        <v>377</v>
      </c>
      <c r="F2298" s="142" t="s">
        <v>5146</v>
      </c>
      <c r="G2298" s="133">
        <v>2949.71</v>
      </c>
      <c r="H2298" s="133">
        <v>168.54</v>
      </c>
      <c r="I2298" s="133">
        <v>5.18</v>
      </c>
      <c r="J2298" s="133">
        <f t="shared" si="35"/>
        <v>3123.43</v>
      </c>
      <c r="K2298" s="139"/>
    </row>
    <row r="2299" spans="2:11" ht="38.25" hidden="1" x14ac:dyDescent="0.25">
      <c r="B2299" s="129">
        <v>2289</v>
      </c>
      <c r="C2299" s="129" t="s">
        <v>1633</v>
      </c>
      <c r="D2299" s="129" t="s">
        <v>5147</v>
      </c>
      <c r="E2299" s="129" t="s">
        <v>377</v>
      </c>
      <c r="F2299" s="142" t="s">
        <v>5148</v>
      </c>
      <c r="G2299" s="133">
        <v>2597.25</v>
      </c>
      <c r="H2299" s="133">
        <v>454.48</v>
      </c>
      <c r="I2299" s="133">
        <v>83.8</v>
      </c>
      <c r="J2299" s="133">
        <f t="shared" si="35"/>
        <v>3135.53</v>
      </c>
      <c r="K2299" s="139"/>
    </row>
    <row r="2300" spans="2:11" ht="38.25" hidden="1" x14ac:dyDescent="0.25">
      <c r="B2300" s="129">
        <v>2290</v>
      </c>
      <c r="C2300" s="129" t="s">
        <v>1633</v>
      </c>
      <c r="D2300" s="129" t="s">
        <v>5149</v>
      </c>
      <c r="E2300" s="129" t="s">
        <v>377</v>
      </c>
      <c r="F2300" s="142" t="s">
        <v>5150</v>
      </c>
      <c r="G2300" s="133">
        <v>2338.41</v>
      </c>
      <c r="H2300" s="133">
        <v>762.67</v>
      </c>
      <c r="I2300" s="133">
        <v>35.89</v>
      </c>
      <c r="J2300" s="133">
        <f t="shared" si="35"/>
        <v>3136.97</v>
      </c>
      <c r="K2300" s="139"/>
    </row>
    <row r="2301" spans="2:11" ht="38.25" hidden="1" x14ac:dyDescent="0.25">
      <c r="B2301" s="129">
        <v>2291</v>
      </c>
      <c r="C2301" s="129" t="s">
        <v>1633</v>
      </c>
      <c r="D2301" s="129" t="s">
        <v>5151</v>
      </c>
      <c r="E2301" s="129" t="s">
        <v>377</v>
      </c>
      <c r="F2301" s="142" t="s">
        <v>5152</v>
      </c>
      <c r="G2301" s="133">
        <v>2706.65</v>
      </c>
      <c r="H2301" s="133">
        <v>433.15</v>
      </c>
      <c r="I2301" s="133">
        <v>20.62</v>
      </c>
      <c r="J2301" s="133">
        <f t="shared" si="35"/>
        <v>3160.42</v>
      </c>
      <c r="K2301" s="139"/>
    </row>
    <row r="2302" spans="2:11" ht="38.25" hidden="1" x14ac:dyDescent="0.25">
      <c r="B2302" s="129">
        <v>2292</v>
      </c>
      <c r="C2302" s="129" t="s">
        <v>1633</v>
      </c>
      <c r="D2302" s="129" t="s">
        <v>5153</v>
      </c>
      <c r="E2302" s="129" t="s">
        <v>377</v>
      </c>
      <c r="F2302" s="142" t="s">
        <v>3028</v>
      </c>
      <c r="G2302" s="133">
        <v>3171</v>
      </c>
      <c r="H2302" s="133">
        <v>0</v>
      </c>
      <c r="I2302" s="133">
        <v>3.23</v>
      </c>
      <c r="J2302" s="133">
        <f t="shared" si="35"/>
        <v>3174.23</v>
      </c>
      <c r="K2302" s="139"/>
    </row>
    <row r="2303" spans="2:11" ht="38.25" hidden="1" x14ac:dyDescent="0.25">
      <c r="B2303" s="129">
        <v>2293</v>
      </c>
      <c r="C2303" s="129" t="s">
        <v>1633</v>
      </c>
      <c r="D2303" s="129" t="s">
        <v>5154</v>
      </c>
      <c r="E2303" s="129" t="s">
        <v>377</v>
      </c>
      <c r="F2303" s="142" t="s">
        <v>5155</v>
      </c>
      <c r="G2303" s="133">
        <v>2800</v>
      </c>
      <c r="H2303" s="133">
        <v>411.89</v>
      </c>
      <c r="I2303" s="133">
        <v>0</v>
      </c>
      <c r="J2303" s="133">
        <f t="shared" si="35"/>
        <v>3211.89</v>
      </c>
      <c r="K2303" s="139"/>
    </row>
    <row r="2304" spans="2:11" ht="38.25" hidden="1" x14ac:dyDescent="0.25">
      <c r="B2304" s="129">
        <v>2294</v>
      </c>
      <c r="C2304" s="129" t="s">
        <v>1633</v>
      </c>
      <c r="D2304" s="129" t="s">
        <v>5156</v>
      </c>
      <c r="E2304" s="129" t="s">
        <v>377</v>
      </c>
      <c r="F2304" s="142" t="s">
        <v>5157</v>
      </c>
      <c r="G2304" s="133">
        <v>2437.21</v>
      </c>
      <c r="H2304" s="133">
        <v>628.99</v>
      </c>
      <c r="I2304" s="133">
        <v>163.29</v>
      </c>
      <c r="J2304" s="133">
        <f t="shared" si="35"/>
        <v>3229.49</v>
      </c>
      <c r="K2304" s="139"/>
    </row>
    <row r="2305" spans="2:11" ht="38.25" hidden="1" x14ac:dyDescent="0.25">
      <c r="B2305" s="129">
        <v>2295</v>
      </c>
      <c r="C2305" s="129" t="s">
        <v>1633</v>
      </c>
      <c r="D2305" s="129" t="s">
        <v>5158</v>
      </c>
      <c r="E2305" s="129" t="s">
        <v>377</v>
      </c>
      <c r="F2305" s="142" t="s">
        <v>5159</v>
      </c>
      <c r="G2305" s="133">
        <v>2882.46</v>
      </c>
      <c r="H2305" s="133">
        <v>380.04</v>
      </c>
      <c r="I2305" s="133">
        <v>0.19</v>
      </c>
      <c r="J2305" s="133">
        <f t="shared" si="35"/>
        <v>3262.69</v>
      </c>
      <c r="K2305" s="139"/>
    </row>
    <row r="2306" spans="2:11" ht="38.25" hidden="1" x14ac:dyDescent="0.25">
      <c r="B2306" s="129">
        <v>2296</v>
      </c>
      <c r="C2306" s="129" t="s">
        <v>1633</v>
      </c>
      <c r="D2306" s="129" t="s">
        <v>5160</v>
      </c>
      <c r="E2306" s="129" t="s">
        <v>377</v>
      </c>
      <c r="F2306" s="142" t="s">
        <v>5161</v>
      </c>
      <c r="G2306" s="133">
        <v>3264</v>
      </c>
      <c r="H2306" s="133">
        <v>0</v>
      </c>
      <c r="I2306" s="133">
        <v>3.32</v>
      </c>
      <c r="J2306" s="133">
        <f t="shared" si="35"/>
        <v>3267.32</v>
      </c>
      <c r="K2306" s="139"/>
    </row>
    <row r="2307" spans="2:11" ht="38.25" hidden="1" x14ac:dyDescent="0.25">
      <c r="B2307" s="129">
        <v>2297</v>
      </c>
      <c r="C2307" s="129" t="s">
        <v>1633</v>
      </c>
      <c r="D2307" s="129" t="s">
        <v>5162</v>
      </c>
      <c r="E2307" s="129" t="s">
        <v>377</v>
      </c>
      <c r="F2307" s="142" t="s">
        <v>5163</v>
      </c>
      <c r="G2307" s="133">
        <v>2370.5100000000002</v>
      </c>
      <c r="H2307" s="133">
        <v>873.36</v>
      </c>
      <c r="I2307" s="133">
        <v>39.58</v>
      </c>
      <c r="J2307" s="133">
        <f t="shared" si="35"/>
        <v>3283.4500000000003</v>
      </c>
      <c r="K2307" s="139"/>
    </row>
    <row r="2308" spans="2:11" ht="38.25" hidden="1" x14ac:dyDescent="0.25">
      <c r="B2308" s="129">
        <v>2298</v>
      </c>
      <c r="C2308" s="129" t="s">
        <v>1633</v>
      </c>
      <c r="D2308" s="129" t="s">
        <v>5164</v>
      </c>
      <c r="E2308" s="129" t="s">
        <v>377</v>
      </c>
      <c r="F2308" s="142" t="s">
        <v>5165</v>
      </c>
      <c r="G2308" s="133">
        <v>2644.82</v>
      </c>
      <c r="H2308" s="133">
        <v>611.11</v>
      </c>
      <c r="I2308" s="133">
        <v>65.39</v>
      </c>
      <c r="J2308" s="133">
        <f t="shared" si="35"/>
        <v>3321.32</v>
      </c>
      <c r="K2308" s="139"/>
    </row>
    <row r="2309" spans="2:11" ht="38.25" hidden="1" x14ac:dyDescent="0.25">
      <c r="B2309" s="129">
        <v>2299</v>
      </c>
      <c r="C2309" s="129" t="s">
        <v>1633</v>
      </c>
      <c r="D2309" s="129" t="s">
        <v>5166</v>
      </c>
      <c r="E2309" s="129" t="s">
        <v>377</v>
      </c>
      <c r="F2309" s="142" t="s">
        <v>5167</v>
      </c>
      <c r="G2309" s="133">
        <v>2752.73</v>
      </c>
      <c r="H2309" s="133">
        <v>481.4</v>
      </c>
      <c r="I2309" s="133">
        <v>111.92</v>
      </c>
      <c r="J2309" s="133">
        <f t="shared" si="35"/>
        <v>3346.05</v>
      </c>
      <c r="K2309" s="139"/>
    </row>
    <row r="2310" spans="2:11" ht="38.25" hidden="1" x14ac:dyDescent="0.25">
      <c r="B2310" s="129">
        <v>2300</v>
      </c>
      <c r="C2310" s="129" t="s">
        <v>1633</v>
      </c>
      <c r="D2310" s="129" t="s">
        <v>5168</v>
      </c>
      <c r="E2310" s="129" t="s">
        <v>377</v>
      </c>
      <c r="F2310" s="142" t="s">
        <v>5169</v>
      </c>
      <c r="G2310" s="133">
        <v>3459</v>
      </c>
      <c r="H2310" s="133">
        <v>0</v>
      </c>
      <c r="I2310" s="133">
        <v>1.76</v>
      </c>
      <c r="J2310" s="133">
        <f t="shared" si="35"/>
        <v>3460.76</v>
      </c>
      <c r="K2310" s="139"/>
    </row>
    <row r="2311" spans="2:11" ht="38.25" hidden="1" x14ac:dyDescent="0.25">
      <c r="B2311" s="129">
        <v>2301</v>
      </c>
      <c r="C2311" s="129" t="s">
        <v>1633</v>
      </c>
      <c r="D2311" s="129" t="s">
        <v>5170</v>
      </c>
      <c r="E2311" s="129" t="s">
        <v>377</v>
      </c>
      <c r="F2311" s="142" t="s">
        <v>5171</v>
      </c>
      <c r="G2311" s="133">
        <v>2481.8000000000002</v>
      </c>
      <c r="H2311" s="133">
        <v>957.35</v>
      </c>
      <c r="I2311" s="133">
        <v>33.35</v>
      </c>
      <c r="J2311" s="133">
        <f t="shared" si="35"/>
        <v>3472.5</v>
      </c>
      <c r="K2311" s="139"/>
    </row>
    <row r="2312" spans="2:11" ht="38.25" hidden="1" x14ac:dyDescent="0.25">
      <c r="B2312" s="129">
        <v>2302</v>
      </c>
      <c r="C2312" s="129" t="s">
        <v>1633</v>
      </c>
      <c r="D2312" s="129" t="s">
        <v>5172</v>
      </c>
      <c r="E2312" s="129" t="s">
        <v>377</v>
      </c>
      <c r="F2312" s="142" t="s">
        <v>5173</v>
      </c>
      <c r="G2312" s="133">
        <v>3493</v>
      </c>
      <c r="H2312" s="133">
        <v>0</v>
      </c>
      <c r="I2312" s="133">
        <v>3.55</v>
      </c>
      <c r="J2312" s="133">
        <f t="shared" si="35"/>
        <v>3496.55</v>
      </c>
      <c r="K2312" s="139"/>
    </row>
    <row r="2313" spans="2:11" ht="38.25" hidden="1" x14ac:dyDescent="0.25">
      <c r="B2313" s="129">
        <v>2303</v>
      </c>
      <c r="C2313" s="129" t="s">
        <v>1633</v>
      </c>
      <c r="D2313" s="129" t="s">
        <v>5174</v>
      </c>
      <c r="E2313" s="129" t="s">
        <v>377</v>
      </c>
      <c r="F2313" s="142" t="s">
        <v>5175</v>
      </c>
      <c r="G2313" s="133">
        <v>2891.56</v>
      </c>
      <c r="H2313" s="133">
        <v>579.79</v>
      </c>
      <c r="I2313" s="133">
        <v>66.709999999999994</v>
      </c>
      <c r="J2313" s="133">
        <f t="shared" si="35"/>
        <v>3538.06</v>
      </c>
      <c r="K2313" s="139"/>
    </row>
    <row r="2314" spans="2:11" ht="38.25" hidden="1" x14ac:dyDescent="0.25">
      <c r="B2314" s="129">
        <v>2304</v>
      </c>
      <c r="C2314" s="129" t="s">
        <v>1633</v>
      </c>
      <c r="D2314" s="129" t="s">
        <v>5176</v>
      </c>
      <c r="E2314" s="129" t="s">
        <v>377</v>
      </c>
      <c r="F2314" s="142" t="s">
        <v>5177</v>
      </c>
      <c r="G2314" s="133">
        <v>2540.75</v>
      </c>
      <c r="H2314" s="133">
        <v>946.28</v>
      </c>
      <c r="I2314" s="133">
        <v>57.99</v>
      </c>
      <c r="J2314" s="133">
        <f t="shared" si="35"/>
        <v>3545.0199999999995</v>
      </c>
      <c r="K2314" s="139"/>
    </row>
    <row r="2315" spans="2:11" ht="38.25" hidden="1" x14ac:dyDescent="0.25">
      <c r="B2315" s="129">
        <v>2305</v>
      </c>
      <c r="C2315" s="129" t="s">
        <v>1633</v>
      </c>
      <c r="D2315" s="129" t="s">
        <v>5178</v>
      </c>
      <c r="E2315" s="129" t="s">
        <v>377</v>
      </c>
      <c r="F2315" s="142" t="s">
        <v>5179</v>
      </c>
      <c r="G2315" s="133">
        <v>2621.25</v>
      </c>
      <c r="H2315" s="133">
        <v>908.48</v>
      </c>
      <c r="I2315" s="133">
        <v>24.01</v>
      </c>
      <c r="J2315" s="133">
        <f t="shared" si="35"/>
        <v>3553.7400000000002</v>
      </c>
      <c r="K2315" s="139"/>
    </row>
    <row r="2316" spans="2:11" ht="38.25" hidden="1" x14ac:dyDescent="0.25">
      <c r="B2316" s="129">
        <v>2306</v>
      </c>
      <c r="C2316" s="129" t="s">
        <v>1633</v>
      </c>
      <c r="D2316" s="129" t="s">
        <v>5180</v>
      </c>
      <c r="E2316" s="129" t="s">
        <v>377</v>
      </c>
      <c r="F2316" s="142" t="s">
        <v>5181</v>
      </c>
      <c r="G2316" s="133">
        <v>2763</v>
      </c>
      <c r="H2316" s="133">
        <v>797</v>
      </c>
      <c r="I2316" s="133">
        <v>48.53</v>
      </c>
      <c r="J2316" s="133">
        <f t="shared" ref="J2316:J2379" si="36">G2316+H2316+I2316</f>
        <v>3608.53</v>
      </c>
      <c r="K2316" s="139"/>
    </row>
    <row r="2317" spans="2:11" ht="38.25" hidden="1" x14ac:dyDescent="0.25">
      <c r="B2317" s="129">
        <v>2307</v>
      </c>
      <c r="C2317" s="129" t="s">
        <v>1633</v>
      </c>
      <c r="D2317" s="129" t="s">
        <v>5182</v>
      </c>
      <c r="E2317" s="129" t="s">
        <v>377</v>
      </c>
      <c r="F2317" s="142" t="s">
        <v>5183</v>
      </c>
      <c r="G2317" s="133">
        <v>3094.84</v>
      </c>
      <c r="H2317" s="133">
        <v>381.17</v>
      </c>
      <c r="I2317" s="133">
        <v>192.87</v>
      </c>
      <c r="J2317" s="133">
        <f t="shared" si="36"/>
        <v>3668.88</v>
      </c>
      <c r="K2317" s="139"/>
    </row>
    <row r="2318" spans="2:11" ht="38.25" hidden="1" x14ac:dyDescent="0.25">
      <c r="B2318" s="129">
        <v>2308</v>
      </c>
      <c r="C2318" s="129" t="s">
        <v>1633</v>
      </c>
      <c r="D2318" s="129" t="s">
        <v>5184</v>
      </c>
      <c r="E2318" s="129" t="s">
        <v>377</v>
      </c>
      <c r="F2318" s="142" t="s">
        <v>5185</v>
      </c>
      <c r="G2318" s="133">
        <v>3672</v>
      </c>
      <c r="H2318" s="133">
        <v>0</v>
      </c>
      <c r="I2318" s="133">
        <v>1.85</v>
      </c>
      <c r="J2318" s="133">
        <f t="shared" si="36"/>
        <v>3673.85</v>
      </c>
      <c r="K2318" s="139"/>
    </row>
    <row r="2319" spans="2:11" ht="38.25" hidden="1" x14ac:dyDescent="0.25">
      <c r="B2319" s="129">
        <v>2309</v>
      </c>
      <c r="C2319" s="129" t="s">
        <v>1633</v>
      </c>
      <c r="D2319" s="129" t="s">
        <v>5186</v>
      </c>
      <c r="E2319" s="129" t="s">
        <v>377</v>
      </c>
      <c r="F2319" s="142" t="s">
        <v>5187</v>
      </c>
      <c r="G2319" s="133">
        <v>2685.88</v>
      </c>
      <c r="H2319" s="133">
        <v>1021.5</v>
      </c>
      <c r="I2319" s="133">
        <v>7.9</v>
      </c>
      <c r="J2319" s="133">
        <f t="shared" si="36"/>
        <v>3715.28</v>
      </c>
      <c r="K2319" s="139"/>
    </row>
    <row r="2320" spans="2:11" ht="38.25" hidden="1" x14ac:dyDescent="0.25">
      <c r="B2320" s="129">
        <v>2310</v>
      </c>
      <c r="C2320" s="129" t="s">
        <v>1633</v>
      </c>
      <c r="D2320" s="129" t="s">
        <v>5188</v>
      </c>
      <c r="E2320" s="129" t="s">
        <v>377</v>
      </c>
      <c r="F2320" s="142" t="s">
        <v>5189</v>
      </c>
      <c r="G2320" s="133">
        <v>3722</v>
      </c>
      <c r="H2320" s="133">
        <v>0</v>
      </c>
      <c r="I2320" s="133">
        <v>1.87</v>
      </c>
      <c r="J2320" s="133">
        <f t="shared" si="36"/>
        <v>3723.87</v>
      </c>
      <c r="K2320" s="139"/>
    </row>
    <row r="2321" spans="2:11" ht="38.25" hidden="1" x14ac:dyDescent="0.25">
      <c r="B2321" s="129">
        <v>2311</v>
      </c>
      <c r="C2321" s="129" t="s">
        <v>1633</v>
      </c>
      <c r="D2321" s="129" t="s">
        <v>5190</v>
      </c>
      <c r="E2321" s="129" t="s">
        <v>377</v>
      </c>
      <c r="F2321" s="142" t="s">
        <v>5191</v>
      </c>
      <c r="G2321" s="133">
        <v>2404.81</v>
      </c>
      <c r="H2321" s="133">
        <v>1329.57</v>
      </c>
      <c r="I2321" s="133">
        <v>63.06</v>
      </c>
      <c r="J2321" s="133">
        <f t="shared" si="36"/>
        <v>3797.44</v>
      </c>
      <c r="K2321" s="139"/>
    </row>
    <row r="2322" spans="2:11" ht="38.25" hidden="1" x14ac:dyDescent="0.25">
      <c r="B2322" s="129">
        <v>2312</v>
      </c>
      <c r="C2322" s="129" t="s">
        <v>1633</v>
      </c>
      <c r="D2322" s="129" t="s">
        <v>5192</v>
      </c>
      <c r="E2322" s="129" t="s">
        <v>377</v>
      </c>
      <c r="F2322" s="142" t="s">
        <v>5193</v>
      </c>
      <c r="G2322" s="133">
        <v>3826</v>
      </c>
      <c r="H2322" s="133">
        <v>0</v>
      </c>
      <c r="I2322" s="133">
        <v>3.89</v>
      </c>
      <c r="J2322" s="133">
        <f t="shared" si="36"/>
        <v>3829.89</v>
      </c>
      <c r="K2322" s="139"/>
    </row>
    <row r="2323" spans="2:11" ht="38.25" hidden="1" x14ac:dyDescent="0.25">
      <c r="B2323" s="129">
        <v>2313</v>
      </c>
      <c r="C2323" s="129" t="s">
        <v>1633</v>
      </c>
      <c r="D2323" s="129" t="s">
        <v>5194</v>
      </c>
      <c r="E2323" s="129" t="s">
        <v>377</v>
      </c>
      <c r="F2323" s="142" t="s">
        <v>5195</v>
      </c>
      <c r="G2323" s="133">
        <v>2737.44</v>
      </c>
      <c r="H2323" s="133">
        <v>1083.3900000000001</v>
      </c>
      <c r="I2323" s="133">
        <v>11.14</v>
      </c>
      <c r="J2323" s="133">
        <f t="shared" si="36"/>
        <v>3831.97</v>
      </c>
      <c r="K2323" s="139"/>
    </row>
    <row r="2324" spans="2:11" ht="38.25" hidden="1" x14ac:dyDescent="0.25">
      <c r="B2324" s="129">
        <v>2314</v>
      </c>
      <c r="C2324" s="129" t="s">
        <v>1633</v>
      </c>
      <c r="D2324" s="129" t="s">
        <v>5196</v>
      </c>
      <c r="E2324" s="129" t="s">
        <v>377</v>
      </c>
      <c r="F2324" s="142" t="s">
        <v>4504</v>
      </c>
      <c r="G2324" s="133">
        <v>3856</v>
      </c>
      <c r="H2324" s="133">
        <v>0</v>
      </c>
      <c r="I2324" s="133">
        <v>1.93</v>
      </c>
      <c r="J2324" s="133">
        <f t="shared" si="36"/>
        <v>3857.93</v>
      </c>
      <c r="K2324" s="139"/>
    </row>
    <row r="2325" spans="2:11" ht="38.25" hidden="1" x14ac:dyDescent="0.25">
      <c r="B2325" s="129">
        <v>2315</v>
      </c>
      <c r="C2325" s="129" t="s">
        <v>1633</v>
      </c>
      <c r="D2325" s="129" t="s">
        <v>5197</v>
      </c>
      <c r="E2325" s="129" t="s">
        <v>377</v>
      </c>
      <c r="F2325" s="142" t="s">
        <v>5198</v>
      </c>
      <c r="G2325" s="133">
        <v>3030</v>
      </c>
      <c r="H2325" s="133">
        <v>686.85</v>
      </c>
      <c r="I2325" s="133">
        <v>150.01</v>
      </c>
      <c r="J2325" s="133">
        <f t="shared" si="36"/>
        <v>3866.8599999999997</v>
      </c>
      <c r="K2325" s="139"/>
    </row>
    <row r="2326" spans="2:11" ht="38.25" hidden="1" x14ac:dyDescent="0.25">
      <c r="B2326" s="129">
        <v>2316</v>
      </c>
      <c r="C2326" s="129" t="s">
        <v>1633</v>
      </c>
      <c r="D2326" s="129" t="s">
        <v>5199</v>
      </c>
      <c r="E2326" s="129" t="s">
        <v>377</v>
      </c>
      <c r="F2326" s="142" t="s">
        <v>5195</v>
      </c>
      <c r="G2326" s="133">
        <v>2934.91</v>
      </c>
      <c r="H2326" s="133">
        <v>936.15</v>
      </c>
      <c r="I2326" s="133">
        <v>0</v>
      </c>
      <c r="J2326" s="133">
        <f t="shared" si="36"/>
        <v>3871.06</v>
      </c>
      <c r="K2326" s="139"/>
    </row>
    <row r="2327" spans="2:11" ht="38.25" hidden="1" x14ac:dyDescent="0.25">
      <c r="B2327" s="129">
        <v>2317</v>
      </c>
      <c r="C2327" s="129" t="s">
        <v>1633</v>
      </c>
      <c r="D2327" s="129" t="s">
        <v>5200</v>
      </c>
      <c r="E2327" s="129" t="s">
        <v>377</v>
      </c>
      <c r="F2327" s="142" t="s">
        <v>5043</v>
      </c>
      <c r="G2327" s="133">
        <v>2484.21</v>
      </c>
      <c r="H2327" s="133">
        <v>1390.04</v>
      </c>
      <c r="I2327" s="133">
        <v>0</v>
      </c>
      <c r="J2327" s="133">
        <f t="shared" si="36"/>
        <v>3874.25</v>
      </c>
      <c r="K2327" s="139"/>
    </row>
    <row r="2328" spans="2:11" ht="38.25" hidden="1" x14ac:dyDescent="0.25">
      <c r="B2328" s="129">
        <v>2318</v>
      </c>
      <c r="C2328" s="129" t="s">
        <v>1633</v>
      </c>
      <c r="D2328" s="129" t="s">
        <v>5201</v>
      </c>
      <c r="E2328" s="129" t="s">
        <v>377</v>
      </c>
      <c r="F2328" s="142" t="s">
        <v>5202</v>
      </c>
      <c r="G2328" s="133">
        <v>2681.25</v>
      </c>
      <c r="H2328" s="133">
        <v>1125.73</v>
      </c>
      <c r="I2328" s="133">
        <v>78.78</v>
      </c>
      <c r="J2328" s="133">
        <f t="shared" si="36"/>
        <v>3885.76</v>
      </c>
      <c r="K2328" s="139"/>
    </row>
    <row r="2329" spans="2:11" ht="38.25" hidden="1" x14ac:dyDescent="0.25">
      <c r="B2329" s="129">
        <v>2319</v>
      </c>
      <c r="C2329" s="129" t="s">
        <v>1633</v>
      </c>
      <c r="D2329" s="129" t="s">
        <v>5203</v>
      </c>
      <c r="E2329" s="129" t="s">
        <v>377</v>
      </c>
      <c r="F2329" s="142" t="s">
        <v>5204</v>
      </c>
      <c r="G2329" s="133">
        <v>3473</v>
      </c>
      <c r="H2329" s="133">
        <v>244</v>
      </c>
      <c r="I2329" s="133">
        <v>182.95</v>
      </c>
      <c r="J2329" s="133">
        <f t="shared" si="36"/>
        <v>3899.95</v>
      </c>
      <c r="K2329" s="139"/>
    </row>
    <row r="2330" spans="2:11" ht="38.25" hidden="1" x14ac:dyDescent="0.25">
      <c r="B2330" s="129">
        <v>2320</v>
      </c>
      <c r="C2330" s="129" t="s">
        <v>1633</v>
      </c>
      <c r="D2330" s="129" t="s">
        <v>5205</v>
      </c>
      <c r="E2330" s="129" t="s">
        <v>377</v>
      </c>
      <c r="F2330" s="142" t="s">
        <v>5206</v>
      </c>
      <c r="G2330" s="133">
        <v>3506</v>
      </c>
      <c r="H2330" s="133">
        <v>372</v>
      </c>
      <c r="I2330" s="133">
        <v>25.84</v>
      </c>
      <c r="J2330" s="133">
        <f t="shared" si="36"/>
        <v>3903.84</v>
      </c>
      <c r="K2330" s="139"/>
    </row>
    <row r="2331" spans="2:11" ht="38.25" hidden="1" x14ac:dyDescent="0.25">
      <c r="B2331" s="129">
        <v>2321</v>
      </c>
      <c r="C2331" s="129" t="s">
        <v>1633</v>
      </c>
      <c r="D2331" s="129" t="s">
        <v>5207</v>
      </c>
      <c r="E2331" s="129" t="s">
        <v>377</v>
      </c>
      <c r="F2331" s="142" t="s">
        <v>5208</v>
      </c>
      <c r="G2331" s="133">
        <v>3255.9</v>
      </c>
      <c r="H2331" s="133">
        <v>504.53</v>
      </c>
      <c r="I2331" s="133">
        <v>175.39</v>
      </c>
      <c r="J2331" s="133">
        <f t="shared" si="36"/>
        <v>3935.82</v>
      </c>
      <c r="K2331" s="139"/>
    </row>
    <row r="2332" spans="2:11" ht="38.25" hidden="1" x14ac:dyDescent="0.25">
      <c r="B2332" s="129">
        <v>2322</v>
      </c>
      <c r="C2332" s="129" t="s">
        <v>1633</v>
      </c>
      <c r="D2332" s="129" t="s">
        <v>5209</v>
      </c>
      <c r="E2332" s="129" t="s">
        <v>377</v>
      </c>
      <c r="F2332" s="142" t="s">
        <v>5210</v>
      </c>
      <c r="G2332" s="133">
        <v>3060.11</v>
      </c>
      <c r="H2332" s="133">
        <v>864.69</v>
      </c>
      <c r="I2332" s="133">
        <v>19.02</v>
      </c>
      <c r="J2332" s="133">
        <f t="shared" si="36"/>
        <v>3943.82</v>
      </c>
      <c r="K2332" s="139"/>
    </row>
    <row r="2333" spans="2:11" ht="38.25" hidden="1" x14ac:dyDescent="0.25">
      <c r="B2333" s="129">
        <v>2323</v>
      </c>
      <c r="C2333" s="129" t="s">
        <v>1633</v>
      </c>
      <c r="D2333" s="129" t="s">
        <v>5211</v>
      </c>
      <c r="E2333" s="129" t="s">
        <v>377</v>
      </c>
      <c r="F2333" s="142" t="s">
        <v>5212</v>
      </c>
      <c r="G2333" s="133">
        <v>3958.41</v>
      </c>
      <c r="H2333" s="133">
        <v>0</v>
      </c>
      <c r="I2333" s="133">
        <v>0</v>
      </c>
      <c r="J2333" s="133">
        <f t="shared" si="36"/>
        <v>3958.41</v>
      </c>
      <c r="K2333" s="139"/>
    </row>
    <row r="2334" spans="2:11" ht="38.25" hidden="1" x14ac:dyDescent="0.25">
      <c r="B2334" s="129">
        <v>2324</v>
      </c>
      <c r="C2334" s="129" t="s">
        <v>1633</v>
      </c>
      <c r="D2334" s="129" t="s">
        <v>5213</v>
      </c>
      <c r="E2334" s="129" t="s">
        <v>377</v>
      </c>
      <c r="F2334" s="142" t="s">
        <v>5214</v>
      </c>
      <c r="G2334" s="133">
        <v>1366.75</v>
      </c>
      <c r="H2334" s="133">
        <v>1413.03</v>
      </c>
      <c r="I2334" s="133">
        <v>1244.1500000000001</v>
      </c>
      <c r="J2334" s="133">
        <f t="shared" si="36"/>
        <v>4023.93</v>
      </c>
      <c r="K2334" s="139"/>
    </row>
    <row r="2335" spans="2:11" ht="38.25" hidden="1" x14ac:dyDescent="0.25">
      <c r="B2335" s="129">
        <v>2325</v>
      </c>
      <c r="C2335" s="129" t="s">
        <v>1633</v>
      </c>
      <c r="D2335" s="129" t="s">
        <v>5215</v>
      </c>
      <c r="E2335" s="129" t="s">
        <v>377</v>
      </c>
      <c r="F2335" s="142" t="s">
        <v>5216</v>
      </c>
      <c r="G2335" s="133">
        <v>3452.75</v>
      </c>
      <c r="H2335" s="133">
        <v>565.96</v>
      </c>
      <c r="I2335" s="133">
        <v>14.64</v>
      </c>
      <c r="J2335" s="133">
        <f t="shared" si="36"/>
        <v>4033.35</v>
      </c>
      <c r="K2335" s="139"/>
    </row>
    <row r="2336" spans="2:11" ht="38.25" hidden="1" x14ac:dyDescent="0.25">
      <c r="B2336" s="129">
        <v>2326</v>
      </c>
      <c r="C2336" s="129" t="s">
        <v>1633</v>
      </c>
      <c r="D2336" s="129" t="s">
        <v>5217</v>
      </c>
      <c r="E2336" s="129" t="s">
        <v>377</v>
      </c>
      <c r="F2336" s="142" t="s">
        <v>5187</v>
      </c>
      <c r="G2336" s="133">
        <v>2851.96</v>
      </c>
      <c r="H2336" s="133">
        <v>1192.46</v>
      </c>
      <c r="I2336" s="133">
        <v>16.89</v>
      </c>
      <c r="J2336" s="133">
        <f t="shared" si="36"/>
        <v>4061.31</v>
      </c>
      <c r="K2336" s="139"/>
    </row>
    <row r="2337" spans="2:11" ht="38.25" hidden="1" x14ac:dyDescent="0.25">
      <c r="B2337" s="129">
        <v>2327</v>
      </c>
      <c r="C2337" s="129" t="s">
        <v>1633</v>
      </c>
      <c r="D2337" s="129" t="s">
        <v>5218</v>
      </c>
      <c r="E2337" s="129" t="s">
        <v>377</v>
      </c>
      <c r="F2337" s="142" t="s">
        <v>5219</v>
      </c>
      <c r="G2337" s="133">
        <v>3068.17</v>
      </c>
      <c r="H2337" s="133">
        <v>974.92</v>
      </c>
      <c r="I2337" s="133">
        <v>68.430000000000007</v>
      </c>
      <c r="J2337" s="133">
        <f t="shared" si="36"/>
        <v>4111.5200000000004</v>
      </c>
      <c r="K2337" s="139"/>
    </row>
    <row r="2338" spans="2:11" ht="38.25" hidden="1" x14ac:dyDescent="0.25">
      <c r="B2338" s="129">
        <v>2328</v>
      </c>
      <c r="C2338" s="129" t="s">
        <v>1633</v>
      </c>
      <c r="D2338" s="129" t="s">
        <v>5220</v>
      </c>
      <c r="E2338" s="129" t="s">
        <v>377</v>
      </c>
      <c r="F2338" s="142" t="s">
        <v>5221</v>
      </c>
      <c r="G2338" s="133">
        <v>3266.29</v>
      </c>
      <c r="H2338" s="133">
        <v>704.17</v>
      </c>
      <c r="I2338" s="133">
        <v>146.86000000000001</v>
      </c>
      <c r="J2338" s="133">
        <f t="shared" si="36"/>
        <v>4117.32</v>
      </c>
      <c r="K2338" s="139"/>
    </row>
    <row r="2339" spans="2:11" ht="38.25" hidden="1" x14ac:dyDescent="0.25">
      <c r="B2339" s="129">
        <v>2329</v>
      </c>
      <c r="C2339" s="129" t="s">
        <v>1633</v>
      </c>
      <c r="D2339" s="129" t="s">
        <v>5222</v>
      </c>
      <c r="E2339" s="129" t="s">
        <v>377</v>
      </c>
      <c r="F2339" s="142" t="s">
        <v>5223</v>
      </c>
      <c r="G2339" s="133">
        <v>4115</v>
      </c>
      <c r="H2339" s="133">
        <v>0</v>
      </c>
      <c r="I2339" s="133">
        <v>4.1900000000000004</v>
      </c>
      <c r="J2339" s="133">
        <f t="shared" si="36"/>
        <v>4119.1899999999996</v>
      </c>
      <c r="K2339" s="139"/>
    </row>
    <row r="2340" spans="2:11" ht="38.25" hidden="1" x14ac:dyDescent="0.25">
      <c r="B2340" s="129">
        <v>2330</v>
      </c>
      <c r="C2340" s="129" t="s">
        <v>1633</v>
      </c>
      <c r="D2340" s="129" t="s">
        <v>5224</v>
      </c>
      <c r="E2340" s="129" t="s">
        <v>377</v>
      </c>
      <c r="F2340" s="142" t="s">
        <v>5225</v>
      </c>
      <c r="G2340" s="133">
        <v>2688.2</v>
      </c>
      <c r="H2340" s="133">
        <v>1438.02</v>
      </c>
      <c r="I2340" s="133">
        <v>49.94</v>
      </c>
      <c r="J2340" s="133">
        <f t="shared" si="36"/>
        <v>4176.1599999999989</v>
      </c>
      <c r="K2340" s="139"/>
    </row>
    <row r="2341" spans="2:11" ht="38.25" hidden="1" x14ac:dyDescent="0.25">
      <c r="B2341" s="129">
        <v>2331</v>
      </c>
      <c r="C2341" s="129" t="s">
        <v>1633</v>
      </c>
      <c r="D2341" s="129" t="s">
        <v>5226</v>
      </c>
      <c r="E2341" s="129" t="s">
        <v>377</v>
      </c>
      <c r="F2341" s="142" t="s">
        <v>5227</v>
      </c>
      <c r="G2341" s="133">
        <v>3655.31</v>
      </c>
      <c r="H2341" s="133">
        <v>513.01</v>
      </c>
      <c r="I2341" s="133">
        <v>19.579999999999998</v>
      </c>
      <c r="J2341" s="133">
        <f t="shared" si="36"/>
        <v>4187.8999999999996</v>
      </c>
      <c r="K2341" s="139"/>
    </row>
    <row r="2342" spans="2:11" ht="38.25" hidden="1" x14ac:dyDescent="0.25">
      <c r="B2342" s="129">
        <v>2332</v>
      </c>
      <c r="C2342" s="129" t="s">
        <v>1633</v>
      </c>
      <c r="D2342" s="129" t="s">
        <v>5228</v>
      </c>
      <c r="E2342" s="129" t="s">
        <v>377</v>
      </c>
      <c r="F2342" s="142" t="s">
        <v>5229</v>
      </c>
      <c r="G2342" s="133">
        <v>4189.0200000000004</v>
      </c>
      <c r="H2342" s="133">
        <v>0</v>
      </c>
      <c r="I2342" s="133">
        <v>0</v>
      </c>
      <c r="J2342" s="133">
        <f t="shared" si="36"/>
        <v>4189.0200000000004</v>
      </c>
      <c r="K2342" s="139"/>
    </row>
    <row r="2343" spans="2:11" ht="38.25" hidden="1" x14ac:dyDescent="0.25">
      <c r="B2343" s="129">
        <v>2333</v>
      </c>
      <c r="C2343" s="129" t="s">
        <v>1633</v>
      </c>
      <c r="D2343" s="129" t="s">
        <v>5230</v>
      </c>
      <c r="E2343" s="129" t="s">
        <v>377</v>
      </c>
      <c r="F2343" s="142" t="s">
        <v>5231</v>
      </c>
      <c r="G2343" s="133">
        <v>2980.05</v>
      </c>
      <c r="H2343" s="133">
        <v>1212</v>
      </c>
      <c r="I2343" s="133">
        <v>25.29</v>
      </c>
      <c r="J2343" s="133">
        <f t="shared" si="36"/>
        <v>4217.34</v>
      </c>
      <c r="K2343" s="139"/>
    </row>
    <row r="2344" spans="2:11" ht="38.25" hidden="1" x14ac:dyDescent="0.25">
      <c r="B2344" s="129">
        <v>2334</v>
      </c>
      <c r="C2344" s="129" t="s">
        <v>1633</v>
      </c>
      <c r="D2344" s="129" t="s">
        <v>5232</v>
      </c>
      <c r="E2344" s="129" t="s">
        <v>377</v>
      </c>
      <c r="F2344" s="142" t="s">
        <v>4854</v>
      </c>
      <c r="G2344" s="133">
        <v>3125.06</v>
      </c>
      <c r="H2344" s="133">
        <v>1082.5899999999999</v>
      </c>
      <c r="I2344" s="133">
        <v>72.989999999999995</v>
      </c>
      <c r="J2344" s="133">
        <f t="shared" si="36"/>
        <v>4280.6399999999994</v>
      </c>
      <c r="K2344" s="139"/>
    </row>
    <row r="2345" spans="2:11" ht="38.25" hidden="1" x14ac:dyDescent="0.25">
      <c r="B2345" s="129">
        <v>2335</v>
      </c>
      <c r="C2345" s="129" t="s">
        <v>1633</v>
      </c>
      <c r="D2345" s="129" t="s">
        <v>5233</v>
      </c>
      <c r="E2345" s="129" t="s">
        <v>377</v>
      </c>
      <c r="F2345" s="142" t="s">
        <v>5234</v>
      </c>
      <c r="G2345" s="133">
        <v>4297</v>
      </c>
      <c r="H2345" s="133">
        <v>0</v>
      </c>
      <c r="I2345" s="133">
        <v>4.37</v>
      </c>
      <c r="J2345" s="133">
        <f t="shared" si="36"/>
        <v>4301.37</v>
      </c>
      <c r="K2345" s="139"/>
    </row>
    <row r="2346" spans="2:11" ht="38.25" hidden="1" x14ac:dyDescent="0.25">
      <c r="B2346" s="129">
        <v>2336</v>
      </c>
      <c r="C2346" s="129" t="s">
        <v>1633</v>
      </c>
      <c r="D2346" s="129" t="s">
        <v>5235</v>
      </c>
      <c r="E2346" s="129" t="s">
        <v>377</v>
      </c>
      <c r="F2346" s="142" t="s">
        <v>5236</v>
      </c>
      <c r="G2346" s="133">
        <v>3324.14</v>
      </c>
      <c r="H2346" s="133">
        <v>912.97</v>
      </c>
      <c r="I2346" s="133">
        <v>68.48</v>
      </c>
      <c r="J2346" s="133">
        <f t="shared" si="36"/>
        <v>4305.5899999999992</v>
      </c>
      <c r="K2346" s="139"/>
    </row>
    <row r="2347" spans="2:11" ht="38.25" hidden="1" x14ac:dyDescent="0.25">
      <c r="B2347" s="129">
        <v>2337</v>
      </c>
      <c r="C2347" s="129" t="s">
        <v>1633</v>
      </c>
      <c r="D2347" s="129" t="s">
        <v>5237</v>
      </c>
      <c r="E2347" s="129" t="s">
        <v>377</v>
      </c>
      <c r="F2347" s="142" t="s">
        <v>5238</v>
      </c>
      <c r="G2347" s="133">
        <v>3137.57</v>
      </c>
      <c r="H2347" s="133">
        <v>1158.1500000000001</v>
      </c>
      <c r="I2347" s="133">
        <v>74.37</v>
      </c>
      <c r="J2347" s="133">
        <f t="shared" si="36"/>
        <v>4370.09</v>
      </c>
      <c r="K2347" s="139"/>
    </row>
    <row r="2348" spans="2:11" ht="38.25" hidden="1" x14ac:dyDescent="0.25">
      <c r="B2348" s="129">
        <v>2338</v>
      </c>
      <c r="C2348" s="129" t="s">
        <v>1633</v>
      </c>
      <c r="D2348" s="129" t="s">
        <v>5239</v>
      </c>
      <c r="E2348" s="129" t="s">
        <v>377</v>
      </c>
      <c r="F2348" s="142" t="s">
        <v>5240</v>
      </c>
      <c r="G2348" s="133">
        <v>4384</v>
      </c>
      <c r="H2348" s="133">
        <v>0</v>
      </c>
      <c r="I2348" s="133">
        <v>4.46</v>
      </c>
      <c r="J2348" s="133">
        <f t="shared" si="36"/>
        <v>4388.46</v>
      </c>
      <c r="K2348" s="139"/>
    </row>
    <row r="2349" spans="2:11" ht="38.25" hidden="1" x14ac:dyDescent="0.25">
      <c r="B2349" s="129">
        <v>2339</v>
      </c>
      <c r="C2349" s="129" t="s">
        <v>1633</v>
      </c>
      <c r="D2349" s="129" t="s">
        <v>5241</v>
      </c>
      <c r="E2349" s="129" t="s">
        <v>377</v>
      </c>
      <c r="F2349" s="142" t="s">
        <v>5242</v>
      </c>
      <c r="G2349" s="133">
        <v>3480.8</v>
      </c>
      <c r="H2349" s="133">
        <v>713.78</v>
      </c>
      <c r="I2349" s="133">
        <v>199.86</v>
      </c>
      <c r="J2349" s="133">
        <f t="shared" si="36"/>
        <v>4394.4399999999996</v>
      </c>
      <c r="K2349" s="139"/>
    </row>
    <row r="2350" spans="2:11" ht="38.25" hidden="1" x14ac:dyDescent="0.25">
      <c r="B2350" s="129">
        <v>2340</v>
      </c>
      <c r="C2350" s="129" t="s">
        <v>1633</v>
      </c>
      <c r="D2350" s="129" t="s">
        <v>5243</v>
      </c>
      <c r="E2350" s="129" t="s">
        <v>377</v>
      </c>
      <c r="F2350" s="142" t="s">
        <v>5244</v>
      </c>
      <c r="G2350" s="133">
        <v>3519.89</v>
      </c>
      <c r="H2350" s="133">
        <v>880.74</v>
      </c>
      <c r="I2350" s="133">
        <v>107.39</v>
      </c>
      <c r="J2350" s="133">
        <f t="shared" si="36"/>
        <v>4508.0200000000004</v>
      </c>
      <c r="K2350" s="139"/>
    </row>
    <row r="2351" spans="2:11" ht="38.25" hidden="1" x14ac:dyDescent="0.25">
      <c r="B2351" s="129">
        <v>2341</v>
      </c>
      <c r="C2351" s="129" t="s">
        <v>1633</v>
      </c>
      <c r="D2351" s="129" t="s">
        <v>5245</v>
      </c>
      <c r="E2351" s="129" t="s">
        <v>377</v>
      </c>
      <c r="F2351" s="142" t="s">
        <v>5246</v>
      </c>
      <c r="G2351" s="133">
        <v>3099.29</v>
      </c>
      <c r="H2351" s="133">
        <v>1414.01</v>
      </c>
      <c r="I2351" s="133">
        <v>0</v>
      </c>
      <c r="J2351" s="133">
        <f t="shared" si="36"/>
        <v>4513.3</v>
      </c>
      <c r="K2351" s="139"/>
    </row>
    <row r="2352" spans="2:11" ht="38.25" hidden="1" x14ac:dyDescent="0.25">
      <c r="B2352" s="129">
        <v>2342</v>
      </c>
      <c r="C2352" s="129" t="s">
        <v>1633</v>
      </c>
      <c r="D2352" s="129" t="s">
        <v>5247</v>
      </c>
      <c r="E2352" s="129" t="s">
        <v>377</v>
      </c>
      <c r="F2352" s="142" t="s">
        <v>5248</v>
      </c>
      <c r="G2352" s="133">
        <v>3543.82</v>
      </c>
      <c r="H2352" s="133">
        <v>822.05</v>
      </c>
      <c r="I2352" s="133">
        <v>193.31</v>
      </c>
      <c r="J2352" s="133">
        <f t="shared" si="36"/>
        <v>4559.18</v>
      </c>
      <c r="K2352" s="139"/>
    </row>
    <row r="2353" spans="2:11" ht="38.25" hidden="1" x14ac:dyDescent="0.25">
      <c r="B2353" s="129">
        <v>2343</v>
      </c>
      <c r="C2353" s="129" t="s">
        <v>1633</v>
      </c>
      <c r="D2353" s="129" t="s">
        <v>5249</v>
      </c>
      <c r="E2353" s="129" t="s">
        <v>377</v>
      </c>
      <c r="F2353" s="142" t="s">
        <v>5250</v>
      </c>
      <c r="G2353" s="133">
        <v>3331.12</v>
      </c>
      <c r="H2353" s="133">
        <v>1136.9100000000001</v>
      </c>
      <c r="I2353" s="133">
        <v>103.99</v>
      </c>
      <c r="J2353" s="133">
        <f t="shared" si="36"/>
        <v>4572.0199999999995</v>
      </c>
      <c r="K2353" s="139"/>
    </row>
    <row r="2354" spans="2:11" ht="38.25" hidden="1" x14ac:dyDescent="0.25">
      <c r="B2354" s="129">
        <v>2344</v>
      </c>
      <c r="C2354" s="129" t="s">
        <v>1633</v>
      </c>
      <c r="D2354" s="129" t="s">
        <v>5251</v>
      </c>
      <c r="E2354" s="129" t="s">
        <v>377</v>
      </c>
      <c r="F2354" s="142" t="s">
        <v>5252</v>
      </c>
      <c r="G2354" s="133">
        <v>3944</v>
      </c>
      <c r="H2354" s="133">
        <v>404</v>
      </c>
      <c r="I2354" s="133">
        <v>225.18</v>
      </c>
      <c r="J2354" s="133">
        <f t="shared" si="36"/>
        <v>4573.18</v>
      </c>
      <c r="K2354" s="139"/>
    </row>
    <row r="2355" spans="2:11" ht="38.25" hidden="1" x14ac:dyDescent="0.25">
      <c r="B2355" s="129">
        <v>2345</v>
      </c>
      <c r="C2355" s="129" t="s">
        <v>1633</v>
      </c>
      <c r="D2355" s="129" t="s">
        <v>5253</v>
      </c>
      <c r="E2355" s="129" t="s">
        <v>377</v>
      </c>
      <c r="F2355" s="142" t="s">
        <v>5254</v>
      </c>
      <c r="G2355" s="133">
        <v>4178</v>
      </c>
      <c r="H2355" s="133">
        <v>244</v>
      </c>
      <c r="I2355" s="133">
        <v>183.3</v>
      </c>
      <c r="J2355" s="133">
        <f t="shared" si="36"/>
        <v>4605.3</v>
      </c>
      <c r="K2355" s="139"/>
    </row>
    <row r="2356" spans="2:11" ht="38.25" hidden="1" x14ac:dyDescent="0.25">
      <c r="B2356" s="129">
        <v>2346</v>
      </c>
      <c r="C2356" s="129" t="s">
        <v>1633</v>
      </c>
      <c r="D2356" s="129" t="s">
        <v>5255</v>
      </c>
      <c r="E2356" s="129" t="s">
        <v>377</v>
      </c>
      <c r="F2356" s="142" t="s">
        <v>5256</v>
      </c>
      <c r="G2356" s="133">
        <v>3018.83</v>
      </c>
      <c r="H2356" s="133">
        <v>1576.68</v>
      </c>
      <c r="I2356" s="133">
        <v>42.87</v>
      </c>
      <c r="J2356" s="133">
        <f t="shared" si="36"/>
        <v>4638.38</v>
      </c>
      <c r="K2356" s="139"/>
    </row>
    <row r="2357" spans="2:11" ht="38.25" hidden="1" x14ac:dyDescent="0.25">
      <c r="B2357" s="129">
        <v>2347</v>
      </c>
      <c r="C2357" s="129" t="s">
        <v>1633</v>
      </c>
      <c r="D2357" s="129" t="s">
        <v>5257</v>
      </c>
      <c r="E2357" s="129" t="s">
        <v>377</v>
      </c>
      <c r="F2357" s="142" t="s">
        <v>5258</v>
      </c>
      <c r="G2357" s="133">
        <v>3902</v>
      </c>
      <c r="H2357" s="133">
        <v>570</v>
      </c>
      <c r="I2357" s="133">
        <v>219.11</v>
      </c>
      <c r="J2357" s="133">
        <f t="shared" si="36"/>
        <v>4691.1099999999997</v>
      </c>
      <c r="K2357" s="139"/>
    </row>
    <row r="2358" spans="2:11" ht="38.25" hidden="1" x14ac:dyDescent="0.25">
      <c r="B2358" s="129">
        <v>2348</v>
      </c>
      <c r="C2358" s="129" t="s">
        <v>1633</v>
      </c>
      <c r="D2358" s="129" t="s">
        <v>5259</v>
      </c>
      <c r="E2358" s="129" t="s">
        <v>377</v>
      </c>
      <c r="F2358" s="142" t="s">
        <v>5260</v>
      </c>
      <c r="G2358" s="133">
        <v>3641.79</v>
      </c>
      <c r="H2358" s="133">
        <v>980.88</v>
      </c>
      <c r="I2358" s="133">
        <v>89.92</v>
      </c>
      <c r="J2358" s="133">
        <f t="shared" si="36"/>
        <v>4712.59</v>
      </c>
      <c r="K2358" s="139"/>
    </row>
    <row r="2359" spans="2:11" ht="38.25" hidden="1" x14ac:dyDescent="0.25">
      <c r="B2359" s="129">
        <v>2349</v>
      </c>
      <c r="C2359" s="129" t="s">
        <v>1633</v>
      </c>
      <c r="D2359" s="129" t="s">
        <v>5261</v>
      </c>
      <c r="E2359" s="129" t="s">
        <v>377</v>
      </c>
      <c r="F2359" s="142" t="s">
        <v>5262</v>
      </c>
      <c r="G2359" s="133">
        <v>3432.71</v>
      </c>
      <c r="H2359" s="133">
        <v>1060.26</v>
      </c>
      <c r="I2359" s="133">
        <v>226.66</v>
      </c>
      <c r="J2359" s="133">
        <f t="shared" si="36"/>
        <v>4719.63</v>
      </c>
      <c r="K2359" s="139"/>
    </row>
    <row r="2360" spans="2:11" ht="38.25" hidden="1" x14ac:dyDescent="0.25">
      <c r="B2360" s="129">
        <v>2350</v>
      </c>
      <c r="C2360" s="129" t="s">
        <v>1633</v>
      </c>
      <c r="D2360" s="129" t="s">
        <v>5263</v>
      </c>
      <c r="E2360" s="129" t="s">
        <v>377</v>
      </c>
      <c r="F2360" s="142" t="s">
        <v>5264</v>
      </c>
      <c r="G2360" s="133">
        <v>3292.63</v>
      </c>
      <c r="H2360" s="133">
        <v>1415.96</v>
      </c>
      <c r="I2360" s="133">
        <v>13.36</v>
      </c>
      <c r="J2360" s="133">
        <f t="shared" si="36"/>
        <v>4721.95</v>
      </c>
      <c r="K2360" s="139"/>
    </row>
    <row r="2361" spans="2:11" ht="38.25" hidden="1" x14ac:dyDescent="0.25">
      <c r="B2361" s="129">
        <v>2351</v>
      </c>
      <c r="C2361" s="129" t="s">
        <v>1633</v>
      </c>
      <c r="D2361" s="129" t="s">
        <v>5265</v>
      </c>
      <c r="E2361" s="129" t="s">
        <v>377</v>
      </c>
      <c r="F2361" s="142" t="s">
        <v>5266</v>
      </c>
      <c r="G2361" s="133">
        <v>3841</v>
      </c>
      <c r="H2361" s="133">
        <v>751</v>
      </c>
      <c r="I2361" s="133">
        <v>133.36000000000001</v>
      </c>
      <c r="J2361" s="133">
        <f t="shared" si="36"/>
        <v>4725.3599999999997</v>
      </c>
      <c r="K2361" s="139"/>
    </row>
    <row r="2362" spans="2:11" ht="38.25" hidden="1" x14ac:dyDescent="0.25">
      <c r="B2362" s="129">
        <v>2352</v>
      </c>
      <c r="C2362" s="129" t="s">
        <v>1633</v>
      </c>
      <c r="D2362" s="129" t="s">
        <v>5267</v>
      </c>
      <c r="E2362" s="129" t="s">
        <v>377</v>
      </c>
      <c r="F2362" s="142" t="s">
        <v>5268</v>
      </c>
      <c r="G2362" s="133">
        <v>3173.49</v>
      </c>
      <c r="H2362" s="133">
        <v>1593.69</v>
      </c>
      <c r="I2362" s="133">
        <v>48.79</v>
      </c>
      <c r="J2362" s="133">
        <f t="shared" si="36"/>
        <v>4815.97</v>
      </c>
      <c r="K2362" s="139"/>
    </row>
    <row r="2363" spans="2:11" ht="38.25" hidden="1" x14ac:dyDescent="0.25">
      <c r="B2363" s="129">
        <v>2353</v>
      </c>
      <c r="C2363" s="129" t="s">
        <v>1633</v>
      </c>
      <c r="D2363" s="129" t="s">
        <v>5269</v>
      </c>
      <c r="E2363" s="129" t="s">
        <v>377</v>
      </c>
      <c r="F2363" s="142" t="s">
        <v>5270</v>
      </c>
      <c r="G2363" s="133">
        <v>3326.2</v>
      </c>
      <c r="H2363" s="133">
        <v>1233.49</v>
      </c>
      <c r="I2363" s="133">
        <v>275.2</v>
      </c>
      <c r="J2363" s="133">
        <f t="shared" si="36"/>
        <v>4834.8899999999994</v>
      </c>
      <c r="K2363" s="139"/>
    </row>
    <row r="2364" spans="2:11" ht="38.25" hidden="1" x14ac:dyDescent="0.25">
      <c r="B2364" s="129">
        <v>2354</v>
      </c>
      <c r="C2364" s="129" t="s">
        <v>1633</v>
      </c>
      <c r="D2364" s="129" t="s">
        <v>5271</v>
      </c>
      <c r="E2364" s="129" t="s">
        <v>377</v>
      </c>
      <c r="F2364" s="142" t="s">
        <v>5272</v>
      </c>
      <c r="G2364" s="133">
        <v>3235.17</v>
      </c>
      <c r="H2364" s="133">
        <v>1519.81</v>
      </c>
      <c r="I2364" s="133">
        <v>82.87</v>
      </c>
      <c r="J2364" s="133">
        <f t="shared" si="36"/>
        <v>4837.8499999999995</v>
      </c>
      <c r="K2364" s="139"/>
    </row>
    <row r="2365" spans="2:11" ht="38.25" hidden="1" x14ac:dyDescent="0.25">
      <c r="B2365" s="129">
        <v>2355</v>
      </c>
      <c r="C2365" s="129" t="s">
        <v>1633</v>
      </c>
      <c r="D2365" s="129" t="s">
        <v>5273</v>
      </c>
      <c r="E2365" s="129" t="s">
        <v>377</v>
      </c>
      <c r="F2365" s="142" t="s">
        <v>5274</v>
      </c>
      <c r="G2365" s="133">
        <v>4197.95</v>
      </c>
      <c r="H2365" s="133">
        <v>430.73</v>
      </c>
      <c r="I2365" s="133">
        <v>227.87</v>
      </c>
      <c r="J2365" s="133">
        <f t="shared" si="36"/>
        <v>4856.55</v>
      </c>
      <c r="K2365" s="139"/>
    </row>
    <row r="2366" spans="2:11" ht="38.25" hidden="1" x14ac:dyDescent="0.25">
      <c r="B2366" s="129">
        <v>2356</v>
      </c>
      <c r="C2366" s="129" t="s">
        <v>1633</v>
      </c>
      <c r="D2366" s="129" t="s">
        <v>5275</v>
      </c>
      <c r="E2366" s="129" t="s">
        <v>377</v>
      </c>
      <c r="F2366" s="142" t="s">
        <v>4587</v>
      </c>
      <c r="G2366" s="133">
        <v>3641.48</v>
      </c>
      <c r="H2366" s="133">
        <v>1125.0899999999999</v>
      </c>
      <c r="I2366" s="133">
        <v>98.41</v>
      </c>
      <c r="J2366" s="133">
        <f t="shared" si="36"/>
        <v>4864.9799999999996</v>
      </c>
      <c r="K2366" s="139"/>
    </row>
    <row r="2367" spans="2:11" ht="38.25" hidden="1" x14ac:dyDescent="0.25">
      <c r="B2367" s="129">
        <v>2357</v>
      </c>
      <c r="C2367" s="129" t="s">
        <v>1633</v>
      </c>
      <c r="D2367" s="129" t="s">
        <v>5276</v>
      </c>
      <c r="E2367" s="129" t="s">
        <v>377</v>
      </c>
      <c r="F2367" s="142" t="s">
        <v>5277</v>
      </c>
      <c r="G2367" s="133">
        <v>3578.33</v>
      </c>
      <c r="H2367" s="133">
        <v>1196.04</v>
      </c>
      <c r="I2367" s="133">
        <v>128.53</v>
      </c>
      <c r="J2367" s="133">
        <f t="shared" si="36"/>
        <v>4902.8999999999996</v>
      </c>
      <c r="K2367" s="139"/>
    </row>
    <row r="2368" spans="2:11" ht="38.25" hidden="1" x14ac:dyDescent="0.25">
      <c r="B2368" s="129">
        <v>2358</v>
      </c>
      <c r="C2368" s="129" t="s">
        <v>1633</v>
      </c>
      <c r="D2368" s="129" t="s">
        <v>5278</v>
      </c>
      <c r="E2368" s="129" t="s">
        <v>377</v>
      </c>
      <c r="F2368" s="142" t="s">
        <v>5279</v>
      </c>
      <c r="G2368" s="133">
        <v>4984</v>
      </c>
      <c r="H2368" s="133">
        <v>0</v>
      </c>
      <c r="I2368" s="133">
        <v>5.07</v>
      </c>
      <c r="J2368" s="133">
        <f t="shared" si="36"/>
        <v>4989.07</v>
      </c>
      <c r="K2368" s="139"/>
    </row>
    <row r="2369" spans="2:11" ht="38.25" hidden="1" x14ac:dyDescent="0.25">
      <c r="B2369" s="129">
        <v>2359</v>
      </c>
      <c r="C2369" s="129" t="s">
        <v>1633</v>
      </c>
      <c r="D2369" s="129" t="s">
        <v>5280</v>
      </c>
      <c r="E2369" s="129" t="s">
        <v>377</v>
      </c>
      <c r="F2369" s="142" t="s">
        <v>5281</v>
      </c>
      <c r="G2369" s="133">
        <v>3458.26</v>
      </c>
      <c r="H2369" s="133">
        <v>1530.91</v>
      </c>
      <c r="I2369" s="133">
        <v>34.49</v>
      </c>
      <c r="J2369" s="133">
        <f t="shared" si="36"/>
        <v>5023.66</v>
      </c>
      <c r="K2369" s="139"/>
    </row>
    <row r="2370" spans="2:11" ht="38.25" hidden="1" x14ac:dyDescent="0.25">
      <c r="B2370" s="129">
        <v>2360</v>
      </c>
      <c r="C2370" s="129" t="s">
        <v>1633</v>
      </c>
      <c r="D2370" s="129" t="s">
        <v>5282</v>
      </c>
      <c r="E2370" s="129" t="s">
        <v>377</v>
      </c>
      <c r="F2370" s="142" t="s">
        <v>5283</v>
      </c>
      <c r="G2370" s="133">
        <v>3884.58</v>
      </c>
      <c r="H2370" s="133">
        <v>977.87</v>
      </c>
      <c r="I2370" s="133">
        <v>167.12</v>
      </c>
      <c r="J2370" s="133">
        <f t="shared" si="36"/>
        <v>5029.57</v>
      </c>
      <c r="K2370" s="139"/>
    </row>
    <row r="2371" spans="2:11" ht="38.25" hidden="1" x14ac:dyDescent="0.25">
      <c r="B2371" s="129">
        <v>2361</v>
      </c>
      <c r="C2371" s="129" t="s">
        <v>1633</v>
      </c>
      <c r="D2371" s="129" t="s">
        <v>5284</v>
      </c>
      <c r="E2371" s="129" t="s">
        <v>377</v>
      </c>
      <c r="F2371" s="142" t="s">
        <v>5285</v>
      </c>
      <c r="G2371" s="133">
        <v>3922.78</v>
      </c>
      <c r="H2371" s="133">
        <v>1004.78</v>
      </c>
      <c r="I2371" s="133">
        <v>160.99</v>
      </c>
      <c r="J2371" s="133">
        <f t="shared" si="36"/>
        <v>5088.55</v>
      </c>
      <c r="K2371" s="139"/>
    </row>
    <row r="2372" spans="2:11" ht="38.25" hidden="1" x14ac:dyDescent="0.25">
      <c r="B2372" s="129">
        <v>2362</v>
      </c>
      <c r="C2372" s="129" t="s">
        <v>1633</v>
      </c>
      <c r="D2372" s="129" t="s">
        <v>5286</v>
      </c>
      <c r="E2372" s="129" t="s">
        <v>377</v>
      </c>
      <c r="F2372" s="142" t="s">
        <v>5287</v>
      </c>
      <c r="G2372" s="133">
        <v>3431.78</v>
      </c>
      <c r="H2372" s="133">
        <v>1656.02</v>
      </c>
      <c r="I2372" s="133">
        <v>43.17</v>
      </c>
      <c r="J2372" s="133">
        <f t="shared" si="36"/>
        <v>5130.97</v>
      </c>
      <c r="K2372" s="139"/>
    </row>
    <row r="2373" spans="2:11" ht="38.25" hidden="1" x14ac:dyDescent="0.25">
      <c r="B2373" s="129">
        <v>2363</v>
      </c>
      <c r="C2373" s="129" t="s">
        <v>1633</v>
      </c>
      <c r="D2373" s="129" t="s">
        <v>5288</v>
      </c>
      <c r="E2373" s="129" t="s">
        <v>377</v>
      </c>
      <c r="F2373" s="142" t="s">
        <v>5289</v>
      </c>
      <c r="G2373" s="133">
        <v>3172.16</v>
      </c>
      <c r="H2373" s="133">
        <v>1972.95</v>
      </c>
      <c r="I2373" s="133">
        <v>64.73</v>
      </c>
      <c r="J2373" s="133">
        <f t="shared" si="36"/>
        <v>5209.8399999999992</v>
      </c>
      <c r="K2373" s="139"/>
    </row>
    <row r="2374" spans="2:11" ht="38.25" hidden="1" x14ac:dyDescent="0.25">
      <c r="B2374" s="129">
        <v>2364</v>
      </c>
      <c r="C2374" s="129" t="s">
        <v>1633</v>
      </c>
      <c r="D2374" s="129" t="s">
        <v>5290</v>
      </c>
      <c r="E2374" s="129" t="s">
        <v>377</v>
      </c>
      <c r="F2374" s="142" t="s">
        <v>5291</v>
      </c>
      <c r="G2374" s="133">
        <v>3987.33</v>
      </c>
      <c r="H2374" s="133">
        <v>1176.1500000000001</v>
      </c>
      <c r="I2374" s="133">
        <v>90.8</v>
      </c>
      <c r="J2374" s="133">
        <f t="shared" si="36"/>
        <v>5254.28</v>
      </c>
      <c r="K2374" s="139"/>
    </row>
    <row r="2375" spans="2:11" ht="38.25" hidden="1" x14ac:dyDescent="0.25">
      <c r="B2375" s="129">
        <v>2365</v>
      </c>
      <c r="C2375" s="129" t="s">
        <v>1633</v>
      </c>
      <c r="D2375" s="129" t="s">
        <v>5292</v>
      </c>
      <c r="E2375" s="129" t="s">
        <v>377</v>
      </c>
      <c r="F2375" s="142" t="s">
        <v>5293</v>
      </c>
      <c r="G2375" s="133">
        <v>3610.3</v>
      </c>
      <c r="H2375" s="133">
        <v>1644.92</v>
      </c>
      <c r="I2375" s="133">
        <v>27.27</v>
      </c>
      <c r="J2375" s="133">
        <f t="shared" si="36"/>
        <v>5282.4900000000007</v>
      </c>
      <c r="K2375" s="139"/>
    </row>
    <row r="2376" spans="2:11" ht="38.25" hidden="1" x14ac:dyDescent="0.25">
      <c r="B2376" s="129">
        <v>2366</v>
      </c>
      <c r="C2376" s="129" t="s">
        <v>1633</v>
      </c>
      <c r="D2376" s="129" t="s">
        <v>5294</v>
      </c>
      <c r="E2376" s="129" t="s">
        <v>377</v>
      </c>
      <c r="F2376" s="142" t="s">
        <v>5295</v>
      </c>
      <c r="G2376" s="133">
        <v>3806</v>
      </c>
      <c r="H2376" s="133">
        <v>1323.33</v>
      </c>
      <c r="I2376" s="133">
        <v>226.43</v>
      </c>
      <c r="J2376" s="133">
        <f t="shared" si="36"/>
        <v>5355.76</v>
      </c>
      <c r="K2376" s="139"/>
    </row>
    <row r="2377" spans="2:11" ht="38.25" hidden="1" x14ac:dyDescent="0.25">
      <c r="B2377" s="129">
        <v>2367</v>
      </c>
      <c r="C2377" s="129" t="s">
        <v>1633</v>
      </c>
      <c r="D2377" s="129" t="s">
        <v>5296</v>
      </c>
      <c r="E2377" s="129" t="s">
        <v>377</v>
      </c>
      <c r="F2377" s="142" t="s">
        <v>5297</v>
      </c>
      <c r="G2377" s="133">
        <v>3806</v>
      </c>
      <c r="H2377" s="133">
        <v>1323.33</v>
      </c>
      <c r="I2377" s="133">
        <v>226.43</v>
      </c>
      <c r="J2377" s="133">
        <f t="shared" si="36"/>
        <v>5355.76</v>
      </c>
      <c r="K2377" s="139"/>
    </row>
    <row r="2378" spans="2:11" ht="38.25" hidden="1" x14ac:dyDescent="0.25">
      <c r="B2378" s="129">
        <v>2368</v>
      </c>
      <c r="C2378" s="129" t="s">
        <v>1633</v>
      </c>
      <c r="D2378" s="129" t="s">
        <v>5298</v>
      </c>
      <c r="E2378" s="129" t="s">
        <v>377</v>
      </c>
      <c r="F2378" s="142" t="s">
        <v>5299</v>
      </c>
      <c r="G2378" s="133">
        <v>3682.37</v>
      </c>
      <c r="H2378" s="133">
        <v>1618.74</v>
      </c>
      <c r="I2378" s="133">
        <v>82.2</v>
      </c>
      <c r="J2378" s="133">
        <f t="shared" si="36"/>
        <v>5383.3099999999995</v>
      </c>
      <c r="K2378" s="139"/>
    </row>
    <row r="2379" spans="2:11" ht="38.25" hidden="1" x14ac:dyDescent="0.25">
      <c r="B2379" s="129">
        <v>2369</v>
      </c>
      <c r="C2379" s="129" t="s">
        <v>1633</v>
      </c>
      <c r="D2379" s="129" t="s">
        <v>5300</v>
      </c>
      <c r="E2379" s="129" t="s">
        <v>377</v>
      </c>
      <c r="F2379" s="142" t="s">
        <v>3445</v>
      </c>
      <c r="G2379" s="133">
        <v>3898.91</v>
      </c>
      <c r="H2379" s="133">
        <v>1413.25</v>
      </c>
      <c r="I2379" s="133">
        <v>80.150000000000006</v>
      </c>
      <c r="J2379" s="133">
        <f t="shared" si="36"/>
        <v>5392.3099999999995</v>
      </c>
      <c r="K2379" s="139"/>
    </row>
    <row r="2380" spans="2:11" ht="38.25" hidden="1" x14ac:dyDescent="0.25">
      <c r="B2380" s="129">
        <v>2370</v>
      </c>
      <c r="C2380" s="129" t="s">
        <v>1633</v>
      </c>
      <c r="D2380" s="129" t="s">
        <v>5301</v>
      </c>
      <c r="E2380" s="129" t="s">
        <v>377</v>
      </c>
      <c r="F2380" s="142" t="s">
        <v>5302</v>
      </c>
      <c r="G2380" s="133">
        <v>4022.74</v>
      </c>
      <c r="H2380" s="133">
        <v>1299.18</v>
      </c>
      <c r="I2380" s="133">
        <v>114.68</v>
      </c>
      <c r="J2380" s="133">
        <f t="shared" ref="J2380:J2443" si="37">G2380+H2380+I2380</f>
        <v>5436.6</v>
      </c>
      <c r="K2380" s="139"/>
    </row>
    <row r="2381" spans="2:11" ht="38.25" hidden="1" x14ac:dyDescent="0.25">
      <c r="B2381" s="129">
        <v>2371</v>
      </c>
      <c r="C2381" s="129" t="s">
        <v>1633</v>
      </c>
      <c r="D2381" s="129" t="s">
        <v>5303</v>
      </c>
      <c r="E2381" s="129" t="s">
        <v>377</v>
      </c>
      <c r="F2381" s="142" t="s">
        <v>5304</v>
      </c>
      <c r="G2381" s="133">
        <v>3881.33</v>
      </c>
      <c r="H2381" s="133">
        <v>1573.98</v>
      </c>
      <c r="I2381" s="133">
        <v>28.76</v>
      </c>
      <c r="J2381" s="133">
        <f t="shared" si="37"/>
        <v>5484.07</v>
      </c>
      <c r="K2381" s="139"/>
    </row>
    <row r="2382" spans="2:11" ht="38.25" hidden="1" x14ac:dyDescent="0.25">
      <c r="B2382" s="129">
        <v>2372</v>
      </c>
      <c r="C2382" s="129" t="s">
        <v>1633</v>
      </c>
      <c r="D2382" s="129" t="s">
        <v>5305</v>
      </c>
      <c r="E2382" s="129" t="s">
        <v>377</v>
      </c>
      <c r="F2382" s="142" t="s">
        <v>5306</v>
      </c>
      <c r="G2382" s="133">
        <v>4523.66</v>
      </c>
      <c r="H2382" s="133">
        <v>1035.51</v>
      </c>
      <c r="I2382" s="133">
        <v>15.45</v>
      </c>
      <c r="J2382" s="133">
        <f t="shared" si="37"/>
        <v>5574.62</v>
      </c>
      <c r="K2382" s="139"/>
    </row>
    <row r="2383" spans="2:11" ht="38.25" hidden="1" x14ac:dyDescent="0.25">
      <c r="B2383" s="129">
        <v>2373</v>
      </c>
      <c r="C2383" s="129" t="s">
        <v>1633</v>
      </c>
      <c r="D2383" s="129" t="s">
        <v>5307</v>
      </c>
      <c r="E2383" s="129" t="s">
        <v>377</v>
      </c>
      <c r="F2383" s="142" t="s">
        <v>5187</v>
      </c>
      <c r="G2383" s="133">
        <v>3440.35</v>
      </c>
      <c r="H2383" s="133">
        <v>2148.81</v>
      </c>
      <c r="I2383" s="133">
        <v>17.39</v>
      </c>
      <c r="J2383" s="133">
        <f t="shared" si="37"/>
        <v>5606.55</v>
      </c>
      <c r="K2383" s="139"/>
    </row>
    <row r="2384" spans="2:11" ht="38.25" hidden="1" x14ac:dyDescent="0.25">
      <c r="B2384" s="129">
        <v>2374</v>
      </c>
      <c r="C2384" s="129" t="s">
        <v>1633</v>
      </c>
      <c r="D2384" s="129" t="s">
        <v>5308</v>
      </c>
      <c r="E2384" s="129" t="s">
        <v>377</v>
      </c>
      <c r="F2384" s="142" t="s">
        <v>5309</v>
      </c>
      <c r="G2384" s="133">
        <v>4217.32</v>
      </c>
      <c r="H2384" s="133">
        <v>1244.6500000000001</v>
      </c>
      <c r="I2384" s="133">
        <v>157.74</v>
      </c>
      <c r="J2384" s="133">
        <f t="shared" si="37"/>
        <v>5619.7099999999991</v>
      </c>
      <c r="K2384" s="139"/>
    </row>
    <row r="2385" spans="2:11" ht="38.25" hidden="1" x14ac:dyDescent="0.25">
      <c r="B2385" s="129">
        <v>2375</v>
      </c>
      <c r="C2385" s="129" t="s">
        <v>1633</v>
      </c>
      <c r="D2385" s="129" t="s">
        <v>5310</v>
      </c>
      <c r="E2385" s="129" t="s">
        <v>377</v>
      </c>
      <c r="F2385" s="142" t="s">
        <v>5159</v>
      </c>
      <c r="G2385" s="133">
        <v>4537.22</v>
      </c>
      <c r="H2385" s="133">
        <v>1109.27</v>
      </c>
      <c r="I2385" s="133">
        <v>20.29</v>
      </c>
      <c r="J2385" s="133">
        <f t="shared" si="37"/>
        <v>5666.78</v>
      </c>
      <c r="K2385" s="139"/>
    </row>
    <row r="2386" spans="2:11" ht="38.25" hidden="1" x14ac:dyDescent="0.25">
      <c r="B2386" s="129">
        <v>2376</v>
      </c>
      <c r="C2386" s="129" t="s">
        <v>1633</v>
      </c>
      <c r="D2386" s="129" t="s">
        <v>5311</v>
      </c>
      <c r="E2386" s="129" t="s">
        <v>377</v>
      </c>
      <c r="F2386" s="142" t="s">
        <v>5312</v>
      </c>
      <c r="G2386" s="133">
        <v>3236.56</v>
      </c>
      <c r="H2386" s="133">
        <v>2422.58</v>
      </c>
      <c r="I2386" s="133">
        <v>64.31</v>
      </c>
      <c r="J2386" s="133">
        <f t="shared" si="37"/>
        <v>5723.45</v>
      </c>
      <c r="K2386" s="139"/>
    </row>
    <row r="2387" spans="2:11" ht="38.25" hidden="1" x14ac:dyDescent="0.25">
      <c r="B2387" s="129">
        <v>2377</v>
      </c>
      <c r="C2387" s="129" t="s">
        <v>1633</v>
      </c>
      <c r="D2387" s="129" t="s">
        <v>5313</v>
      </c>
      <c r="E2387" s="129" t="s">
        <v>377</v>
      </c>
      <c r="F2387" s="142" t="s">
        <v>5314</v>
      </c>
      <c r="G2387" s="133">
        <v>3733.59</v>
      </c>
      <c r="H2387" s="133">
        <v>1946.92</v>
      </c>
      <c r="I2387" s="133">
        <v>59.06</v>
      </c>
      <c r="J2387" s="133">
        <f t="shared" si="37"/>
        <v>5739.5700000000006</v>
      </c>
      <c r="K2387" s="139"/>
    </row>
    <row r="2388" spans="2:11" ht="38.25" hidden="1" x14ac:dyDescent="0.25">
      <c r="B2388" s="129">
        <v>2378</v>
      </c>
      <c r="C2388" s="129" t="s">
        <v>1633</v>
      </c>
      <c r="D2388" s="129" t="s">
        <v>5315</v>
      </c>
      <c r="E2388" s="129" t="s">
        <v>377</v>
      </c>
      <c r="F2388" s="142" t="s">
        <v>5316</v>
      </c>
      <c r="G2388" s="133">
        <v>5377.16</v>
      </c>
      <c r="H2388" s="133">
        <v>402.98</v>
      </c>
      <c r="I2388" s="133">
        <v>0</v>
      </c>
      <c r="J2388" s="133">
        <f t="shared" si="37"/>
        <v>5780.1399999999994</v>
      </c>
      <c r="K2388" s="139"/>
    </row>
    <row r="2389" spans="2:11" ht="38.25" hidden="1" x14ac:dyDescent="0.25">
      <c r="B2389" s="129">
        <v>2379</v>
      </c>
      <c r="C2389" s="129" t="s">
        <v>1633</v>
      </c>
      <c r="D2389" s="129" t="s">
        <v>5317</v>
      </c>
      <c r="E2389" s="129" t="s">
        <v>377</v>
      </c>
      <c r="F2389" s="142" t="s">
        <v>5318</v>
      </c>
      <c r="G2389" s="133">
        <v>4286.46</v>
      </c>
      <c r="H2389" s="133">
        <v>1552.01</v>
      </c>
      <c r="I2389" s="133">
        <v>0.31</v>
      </c>
      <c r="J2389" s="133">
        <f t="shared" si="37"/>
        <v>5838.7800000000007</v>
      </c>
      <c r="K2389" s="139"/>
    </row>
    <row r="2390" spans="2:11" ht="38.25" hidden="1" x14ac:dyDescent="0.25">
      <c r="B2390" s="129">
        <v>2380</v>
      </c>
      <c r="C2390" s="129" t="s">
        <v>1633</v>
      </c>
      <c r="D2390" s="129" t="s">
        <v>5319</v>
      </c>
      <c r="E2390" s="129" t="s">
        <v>377</v>
      </c>
      <c r="F2390" s="142" t="s">
        <v>5320</v>
      </c>
      <c r="G2390" s="133">
        <v>4015.13</v>
      </c>
      <c r="H2390" s="133">
        <v>1774.79</v>
      </c>
      <c r="I2390" s="133">
        <v>139.35</v>
      </c>
      <c r="J2390" s="133">
        <f t="shared" si="37"/>
        <v>5929.27</v>
      </c>
      <c r="K2390" s="139"/>
    </row>
    <row r="2391" spans="2:11" ht="38.25" hidden="1" x14ac:dyDescent="0.25">
      <c r="B2391" s="129">
        <v>2381</v>
      </c>
      <c r="C2391" s="129" t="s">
        <v>1633</v>
      </c>
      <c r="D2391" s="129" t="s">
        <v>5321</v>
      </c>
      <c r="E2391" s="129" t="s">
        <v>377</v>
      </c>
      <c r="F2391" s="142" t="s">
        <v>5322</v>
      </c>
      <c r="G2391" s="133">
        <v>3889.77</v>
      </c>
      <c r="H2391" s="133">
        <v>2152.35</v>
      </c>
      <c r="I2391" s="133">
        <v>83.46</v>
      </c>
      <c r="J2391" s="133">
        <f t="shared" si="37"/>
        <v>6125.58</v>
      </c>
      <c r="K2391" s="139"/>
    </row>
    <row r="2392" spans="2:11" ht="38.25" hidden="1" x14ac:dyDescent="0.25">
      <c r="B2392" s="129">
        <v>2382</v>
      </c>
      <c r="C2392" s="129" t="s">
        <v>1633</v>
      </c>
      <c r="D2392" s="129" t="s">
        <v>5323</v>
      </c>
      <c r="E2392" s="129" t="s">
        <v>377</v>
      </c>
      <c r="F2392" s="142" t="s">
        <v>5324</v>
      </c>
      <c r="G2392" s="133">
        <v>3460.13</v>
      </c>
      <c r="H2392" s="133">
        <v>2558.0100000000002</v>
      </c>
      <c r="I2392" s="133">
        <v>117.59</v>
      </c>
      <c r="J2392" s="133">
        <f t="shared" si="37"/>
        <v>6135.7300000000005</v>
      </c>
      <c r="K2392" s="139"/>
    </row>
    <row r="2393" spans="2:11" ht="38.25" hidden="1" x14ac:dyDescent="0.25">
      <c r="B2393" s="129">
        <v>2383</v>
      </c>
      <c r="C2393" s="129" t="s">
        <v>1633</v>
      </c>
      <c r="D2393" s="129" t="s">
        <v>5325</v>
      </c>
      <c r="E2393" s="129" t="s">
        <v>377</v>
      </c>
      <c r="F2393" s="142" t="s">
        <v>5326</v>
      </c>
      <c r="G2393" s="133">
        <v>5073</v>
      </c>
      <c r="H2393" s="133">
        <v>875.54</v>
      </c>
      <c r="I2393" s="133">
        <v>296.67</v>
      </c>
      <c r="J2393" s="133">
        <f t="shared" si="37"/>
        <v>6245.21</v>
      </c>
      <c r="K2393" s="139"/>
    </row>
    <row r="2394" spans="2:11" ht="38.25" hidden="1" x14ac:dyDescent="0.25">
      <c r="B2394" s="129">
        <v>2384</v>
      </c>
      <c r="C2394" s="129" t="s">
        <v>1633</v>
      </c>
      <c r="D2394" s="129" t="s">
        <v>5327</v>
      </c>
      <c r="E2394" s="129" t="s">
        <v>377</v>
      </c>
      <c r="F2394" s="142" t="s">
        <v>5328</v>
      </c>
      <c r="G2394" s="133">
        <v>4667.4399999999996</v>
      </c>
      <c r="H2394" s="133">
        <v>1428.14</v>
      </c>
      <c r="I2394" s="133">
        <v>205.67</v>
      </c>
      <c r="J2394" s="133">
        <f t="shared" si="37"/>
        <v>6301.25</v>
      </c>
      <c r="K2394" s="139"/>
    </row>
    <row r="2395" spans="2:11" ht="38.25" hidden="1" x14ac:dyDescent="0.25">
      <c r="B2395" s="129">
        <v>2385</v>
      </c>
      <c r="C2395" s="129" t="s">
        <v>1633</v>
      </c>
      <c r="D2395" s="129" t="s">
        <v>5329</v>
      </c>
      <c r="E2395" s="129" t="s">
        <v>377</v>
      </c>
      <c r="F2395" s="142" t="s">
        <v>5330</v>
      </c>
      <c r="G2395" s="133">
        <v>5008.97</v>
      </c>
      <c r="H2395" s="133">
        <v>1203.55</v>
      </c>
      <c r="I2395" s="133">
        <v>244.22</v>
      </c>
      <c r="J2395" s="133">
        <f t="shared" si="37"/>
        <v>6456.7400000000007</v>
      </c>
      <c r="K2395" s="139"/>
    </row>
    <row r="2396" spans="2:11" ht="38.25" hidden="1" x14ac:dyDescent="0.25">
      <c r="B2396" s="129">
        <v>2386</v>
      </c>
      <c r="C2396" s="129" t="s">
        <v>1633</v>
      </c>
      <c r="D2396" s="129" t="s">
        <v>5331</v>
      </c>
      <c r="E2396" s="129" t="s">
        <v>377</v>
      </c>
      <c r="F2396" s="142" t="s">
        <v>5332</v>
      </c>
      <c r="G2396" s="133">
        <v>4804.82</v>
      </c>
      <c r="H2396" s="133">
        <v>1627.82</v>
      </c>
      <c r="I2396" s="133">
        <v>109.29</v>
      </c>
      <c r="J2396" s="133">
        <f t="shared" si="37"/>
        <v>6541.9299999999994</v>
      </c>
      <c r="K2396" s="139"/>
    </row>
    <row r="2397" spans="2:11" ht="38.25" hidden="1" x14ac:dyDescent="0.25">
      <c r="B2397" s="129">
        <v>2387</v>
      </c>
      <c r="C2397" s="129" t="s">
        <v>1633</v>
      </c>
      <c r="D2397" s="129" t="s">
        <v>5333</v>
      </c>
      <c r="E2397" s="129" t="s">
        <v>377</v>
      </c>
      <c r="F2397" s="142" t="s">
        <v>5334</v>
      </c>
      <c r="G2397" s="133">
        <v>6521.84</v>
      </c>
      <c r="H2397" s="133">
        <v>382.75</v>
      </c>
      <c r="I2397" s="133">
        <v>6.8</v>
      </c>
      <c r="J2397" s="133">
        <f t="shared" si="37"/>
        <v>6911.39</v>
      </c>
      <c r="K2397" s="139"/>
    </row>
    <row r="2398" spans="2:11" ht="38.25" hidden="1" x14ac:dyDescent="0.25">
      <c r="B2398" s="129">
        <v>2388</v>
      </c>
      <c r="C2398" s="129" t="s">
        <v>1633</v>
      </c>
      <c r="D2398" s="129" t="s">
        <v>5335</v>
      </c>
      <c r="E2398" s="129" t="s">
        <v>377</v>
      </c>
      <c r="F2398" s="142" t="s">
        <v>5336</v>
      </c>
      <c r="G2398" s="133">
        <v>4425.55</v>
      </c>
      <c r="H2398" s="133">
        <v>2619.7800000000002</v>
      </c>
      <c r="I2398" s="133">
        <v>150.49</v>
      </c>
      <c r="J2398" s="133">
        <f t="shared" si="37"/>
        <v>7195.82</v>
      </c>
      <c r="K2398" s="139"/>
    </row>
    <row r="2399" spans="2:11" ht="38.25" hidden="1" x14ac:dyDescent="0.25">
      <c r="B2399" s="129">
        <v>2389</v>
      </c>
      <c r="C2399" s="129" t="s">
        <v>1633</v>
      </c>
      <c r="D2399" s="129" t="s">
        <v>5337</v>
      </c>
      <c r="E2399" s="129" t="s">
        <v>377</v>
      </c>
      <c r="F2399" s="142" t="s">
        <v>5338</v>
      </c>
      <c r="G2399" s="133">
        <v>5550.38</v>
      </c>
      <c r="H2399" s="133">
        <v>1927.65</v>
      </c>
      <c r="I2399" s="133">
        <v>235.44</v>
      </c>
      <c r="J2399" s="133">
        <f t="shared" si="37"/>
        <v>7713.47</v>
      </c>
      <c r="K2399" s="139"/>
    </row>
    <row r="2400" spans="2:11" ht="38.25" hidden="1" x14ac:dyDescent="0.25">
      <c r="B2400" s="129">
        <v>2390</v>
      </c>
      <c r="C2400" s="129" t="s">
        <v>1633</v>
      </c>
      <c r="D2400" s="129" t="s">
        <v>5339</v>
      </c>
      <c r="E2400" s="129" t="s">
        <v>377</v>
      </c>
      <c r="F2400" s="142" t="s">
        <v>5340</v>
      </c>
      <c r="G2400" s="133">
        <v>6155.37</v>
      </c>
      <c r="H2400" s="133">
        <v>1240.76</v>
      </c>
      <c r="I2400" s="133">
        <v>319.19</v>
      </c>
      <c r="J2400" s="133">
        <f t="shared" si="37"/>
        <v>7715.32</v>
      </c>
      <c r="K2400" s="139"/>
    </row>
    <row r="2401" spans="2:11" ht="38.25" hidden="1" x14ac:dyDescent="0.25">
      <c r="B2401" s="129">
        <v>2391</v>
      </c>
      <c r="C2401" s="129" t="s">
        <v>1633</v>
      </c>
      <c r="D2401" s="129" t="s">
        <v>5341</v>
      </c>
      <c r="E2401" s="129" t="s">
        <v>377</v>
      </c>
      <c r="F2401" s="142" t="s">
        <v>5342</v>
      </c>
      <c r="G2401" s="133">
        <v>6353.75</v>
      </c>
      <c r="H2401" s="133">
        <v>1525.38</v>
      </c>
      <c r="I2401" s="133">
        <v>105.19</v>
      </c>
      <c r="J2401" s="133">
        <f t="shared" si="37"/>
        <v>7984.32</v>
      </c>
      <c r="K2401" s="139"/>
    </row>
    <row r="2402" spans="2:11" ht="38.25" hidden="1" x14ac:dyDescent="0.25">
      <c r="B2402" s="129">
        <v>2392</v>
      </c>
      <c r="C2402" s="129" t="s">
        <v>1633</v>
      </c>
      <c r="D2402" s="129" t="s">
        <v>5343</v>
      </c>
      <c r="E2402" s="129" t="s">
        <v>377</v>
      </c>
      <c r="F2402" s="142" t="s">
        <v>5344</v>
      </c>
      <c r="G2402" s="133">
        <v>6632.77</v>
      </c>
      <c r="H2402" s="133">
        <v>1133.96</v>
      </c>
      <c r="I2402" s="133">
        <v>471.43</v>
      </c>
      <c r="J2402" s="133">
        <f t="shared" si="37"/>
        <v>8238.16</v>
      </c>
      <c r="K2402" s="139"/>
    </row>
    <row r="2403" spans="2:11" ht="38.25" hidden="1" x14ac:dyDescent="0.25">
      <c r="B2403" s="129">
        <v>2393</v>
      </c>
      <c r="C2403" s="129" t="s">
        <v>1633</v>
      </c>
      <c r="D2403" s="129" t="s">
        <v>5345</v>
      </c>
      <c r="E2403" s="129" t="s">
        <v>377</v>
      </c>
      <c r="F2403" s="142" t="s">
        <v>5346</v>
      </c>
      <c r="G2403" s="133">
        <v>5815.46</v>
      </c>
      <c r="H2403" s="133">
        <v>2378.79</v>
      </c>
      <c r="I2403" s="133">
        <v>96.37</v>
      </c>
      <c r="J2403" s="133">
        <f t="shared" si="37"/>
        <v>8290.6200000000008</v>
      </c>
      <c r="K2403" s="139"/>
    </row>
    <row r="2404" spans="2:11" ht="38.25" hidden="1" x14ac:dyDescent="0.25">
      <c r="B2404" s="129">
        <v>2394</v>
      </c>
      <c r="C2404" s="129" t="s">
        <v>1633</v>
      </c>
      <c r="D2404" s="129" t="s">
        <v>5347</v>
      </c>
      <c r="E2404" s="129" t="s">
        <v>377</v>
      </c>
      <c r="F2404" s="142" t="s">
        <v>5348</v>
      </c>
      <c r="G2404" s="133">
        <v>5630.81</v>
      </c>
      <c r="H2404" s="133">
        <v>2537.1799999999998</v>
      </c>
      <c r="I2404" s="133">
        <v>235.64</v>
      </c>
      <c r="J2404" s="133">
        <f t="shared" si="37"/>
        <v>8403.6299999999992</v>
      </c>
      <c r="K2404" s="139"/>
    </row>
    <row r="2405" spans="2:11" ht="38.25" hidden="1" x14ac:dyDescent="0.25">
      <c r="B2405" s="129">
        <v>2395</v>
      </c>
      <c r="C2405" s="129" t="s">
        <v>1633</v>
      </c>
      <c r="D2405" s="129" t="s">
        <v>5349</v>
      </c>
      <c r="E2405" s="129" t="s">
        <v>377</v>
      </c>
      <c r="F2405" s="142" t="s">
        <v>5350</v>
      </c>
      <c r="G2405" s="133">
        <v>6873.93</v>
      </c>
      <c r="H2405" s="133">
        <v>1640.58</v>
      </c>
      <c r="I2405" s="133">
        <v>10.48</v>
      </c>
      <c r="J2405" s="133">
        <f t="shared" si="37"/>
        <v>8524.99</v>
      </c>
      <c r="K2405" s="139"/>
    </row>
    <row r="2406" spans="2:11" ht="38.25" hidden="1" x14ac:dyDescent="0.25">
      <c r="B2406" s="129">
        <v>2396</v>
      </c>
      <c r="C2406" s="129" t="s">
        <v>1633</v>
      </c>
      <c r="D2406" s="129" t="s">
        <v>5351</v>
      </c>
      <c r="E2406" s="129" t="s">
        <v>377</v>
      </c>
      <c r="F2406" s="142" t="s">
        <v>5352</v>
      </c>
      <c r="G2406" s="133">
        <v>6523.39</v>
      </c>
      <c r="H2406" s="133">
        <v>2225.6999999999998</v>
      </c>
      <c r="I2406" s="133">
        <v>109.65</v>
      </c>
      <c r="J2406" s="133">
        <f t="shared" si="37"/>
        <v>8858.74</v>
      </c>
      <c r="K2406" s="139"/>
    </row>
    <row r="2407" spans="2:11" ht="38.25" hidden="1" x14ac:dyDescent="0.25">
      <c r="B2407" s="129">
        <v>2397</v>
      </c>
      <c r="C2407" s="129" t="s">
        <v>1633</v>
      </c>
      <c r="D2407" s="129" t="s">
        <v>5353</v>
      </c>
      <c r="E2407" s="129" t="s">
        <v>377</v>
      </c>
      <c r="F2407" s="142" t="s">
        <v>5354</v>
      </c>
      <c r="G2407" s="133">
        <v>6851.65</v>
      </c>
      <c r="H2407" s="133">
        <v>1939.8</v>
      </c>
      <c r="I2407" s="133">
        <v>350.73</v>
      </c>
      <c r="J2407" s="133">
        <f t="shared" si="37"/>
        <v>9142.1799999999985</v>
      </c>
      <c r="K2407" s="139"/>
    </row>
    <row r="2408" spans="2:11" ht="38.25" hidden="1" x14ac:dyDescent="0.25">
      <c r="B2408" s="129">
        <v>2398</v>
      </c>
      <c r="C2408" s="129" t="s">
        <v>1633</v>
      </c>
      <c r="D2408" s="129" t="s">
        <v>5355</v>
      </c>
      <c r="E2408" s="129" t="s">
        <v>377</v>
      </c>
      <c r="F2408" s="142" t="s">
        <v>5356</v>
      </c>
      <c r="G2408" s="133">
        <v>6065.6</v>
      </c>
      <c r="H2408" s="133">
        <v>2717.19</v>
      </c>
      <c r="I2408" s="133">
        <v>505.65</v>
      </c>
      <c r="J2408" s="133">
        <f t="shared" si="37"/>
        <v>9288.44</v>
      </c>
      <c r="K2408" s="139"/>
    </row>
    <row r="2409" spans="2:11" ht="38.25" hidden="1" x14ac:dyDescent="0.25">
      <c r="B2409" s="129">
        <v>2399</v>
      </c>
      <c r="C2409" s="129" t="s">
        <v>1633</v>
      </c>
      <c r="D2409" s="129" t="s">
        <v>5357</v>
      </c>
      <c r="E2409" s="129" t="s">
        <v>377</v>
      </c>
      <c r="F2409" s="142" t="s">
        <v>5358</v>
      </c>
      <c r="G2409" s="133">
        <v>7976.5</v>
      </c>
      <c r="H2409" s="133">
        <v>1410.33</v>
      </c>
      <c r="I2409" s="133">
        <v>10.9</v>
      </c>
      <c r="J2409" s="133">
        <f t="shared" si="37"/>
        <v>9397.73</v>
      </c>
      <c r="K2409" s="139"/>
    </row>
    <row r="2410" spans="2:11" ht="38.25" hidden="1" x14ac:dyDescent="0.25">
      <c r="B2410" s="129">
        <v>2400</v>
      </c>
      <c r="C2410" s="129" t="s">
        <v>1633</v>
      </c>
      <c r="D2410" s="129" t="s">
        <v>5359</v>
      </c>
      <c r="E2410" s="129" t="s">
        <v>377</v>
      </c>
      <c r="F2410" s="142" t="s">
        <v>5360</v>
      </c>
      <c r="G2410" s="133">
        <v>6238.97</v>
      </c>
      <c r="H2410" s="133">
        <v>3321.36</v>
      </c>
      <c r="I2410" s="133">
        <v>70.709999999999994</v>
      </c>
      <c r="J2410" s="133">
        <f t="shared" si="37"/>
        <v>9631.0399999999991</v>
      </c>
      <c r="K2410" s="139"/>
    </row>
    <row r="2411" spans="2:11" ht="38.25" hidden="1" x14ac:dyDescent="0.25">
      <c r="B2411" s="129">
        <v>2401</v>
      </c>
      <c r="C2411" s="129" t="s">
        <v>1633</v>
      </c>
      <c r="D2411" s="129" t="s">
        <v>5361</v>
      </c>
      <c r="E2411" s="129" t="s">
        <v>377</v>
      </c>
      <c r="F2411" s="142" t="s">
        <v>5362</v>
      </c>
      <c r="G2411" s="133">
        <v>6182.56</v>
      </c>
      <c r="H2411" s="133">
        <v>3424.59</v>
      </c>
      <c r="I2411" s="133">
        <v>236.32</v>
      </c>
      <c r="J2411" s="133">
        <f t="shared" si="37"/>
        <v>9843.4700000000012</v>
      </c>
      <c r="K2411" s="139"/>
    </row>
    <row r="2412" spans="2:11" ht="38.25" hidden="1" x14ac:dyDescent="0.25">
      <c r="B2412" s="129">
        <v>2402</v>
      </c>
      <c r="C2412" s="129" t="s">
        <v>1633</v>
      </c>
      <c r="D2412" s="129" t="s">
        <v>5363</v>
      </c>
      <c r="E2412" s="129" t="s">
        <v>377</v>
      </c>
      <c r="F2412" s="142" t="s">
        <v>5364</v>
      </c>
      <c r="G2412" s="133">
        <v>9515.2000000000007</v>
      </c>
      <c r="H2412" s="133">
        <v>1877.73</v>
      </c>
      <c r="I2412" s="133">
        <v>538.91</v>
      </c>
      <c r="J2412" s="133">
        <f t="shared" si="37"/>
        <v>11931.84</v>
      </c>
      <c r="K2412" s="139"/>
    </row>
    <row r="2413" spans="2:11" ht="38.25" hidden="1" x14ac:dyDescent="0.25">
      <c r="B2413" s="129">
        <v>2403</v>
      </c>
      <c r="C2413" s="129" t="s">
        <v>1633</v>
      </c>
      <c r="D2413" s="129" t="s">
        <v>5365</v>
      </c>
      <c r="E2413" s="129" t="s">
        <v>377</v>
      </c>
      <c r="F2413" s="142" t="s">
        <v>5366</v>
      </c>
      <c r="G2413" s="133">
        <v>9195.5300000000007</v>
      </c>
      <c r="H2413" s="133">
        <v>3382.81</v>
      </c>
      <c r="I2413" s="133">
        <v>28.7</v>
      </c>
      <c r="J2413" s="133">
        <f t="shared" si="37"/>
        <v>12607.04</v>
      </c>
      <c r="K2413" s="139"/>
    </row>
    <row r="2414" spans="2:11" ht="38.25" hidden="1" x14ac:dyDescent="0.25">
      <c r="B2414" s="129">
        <v>2404</v>
      </c>
      <c r="C2414" s="129" t="s">
        <v>1633</v>
      </c>
      <c r="D2414" s="129" t="s">
        <v>5367</v>
      </c>
      <c r="E2414" s="129" t="s">
        <v>377</v>
      </c>
      <c r="F2414" s="142" t="s">
        <v>5368</v>
      </c>
      <c r="G2414" s="133">
        <v>9823.9500000000007</v>
      </c>
      <c r="H2414" s="133">
        <v>2798.82</v>
      </c>
      <c r="I2414" s="133">
        <v>588.52</v>
      </c>
      <c r="J2414" s="133">
        <f t="shared" si="37"/>
        <v>13211.29</v>
      </c>
      <c r="K2414" s="139"/>
    </row>
    <row r="2415" spans="2:11" ht="38.25" hidden="1" x14ac:dyDescent="0.25">
      <c r="B2415" s="129">
        <v>2405</v>
      </c>
      <c r="C2415" s="129" t="s">
        <v>1633</v>
      </c>
      <c r="D2415" s="129" t="s">
        <v>5369</v>
      </c>
      <c r="E2415" s="129" t="s">
        <v>377</v>
      </c>
      <c r="F2415" s="142" t="s">
        <v>5370</v>
      </c>
      <c r="G2415" s="133">
        <v>9809</v>
      </c>
      <c r="H2415" s="133">
        <v>3412.73</v>
      </c>
      <c r="I2415" s="133">
        <v>611.52</v>
      </c>
      <c r="J2415" s="133">
        <f t="shared" si="37"/>
        <v>13833.25</v>
      </c>
      <c r="K2415" s="139"/>
    </row>
    <row r="2416" spans="2:11" ht="38.25" hidden="1" x14ac:dyDescent="0.25">
      <c r="B2416" s="129">
        <v>2406</v>
      </c>
      <c r="C2416" s="129" t="s">
        <v>1633</v>
      </c>
      <c r="D2416" s="129" t="s">
        <v>5371</v>
      </c>
      <c r="E2416" s="129" t="s">
        <v>377</v>
      </c>
      <c r="F2416" s="142" t="s">
        <v>5372</v>
      </c>
      <c r="G2416" s="133">
        <v>10269.94</v>
      </c>
      <c r="H2416" s="133">
        <v>3736.68</v>
      </c>
      <c r="I2416" s="133">
        <v>708.67</v>
      </c>
      <c r="J2416" s="133">
        <f t="shared" si="37"/>
        <v>14715.29</v>
      </c>
      <c r="K2416" s="139"/>
    </row>
    <row r="2417" spans="2:11" ht="38.25" hidden="1" x14ac:dyDescent="0.25">
      <c r="B2417" s="129">
        <v>2407</v>
      </c>
      <c r="C2417" s="129" t="s">
        <v>1633</v>
      </c>
      <c r="D2417" s="129" t="s">
        <v>5373</v>
      </c>
      <c r="E2417" s="129" t="s">
        <v>377</v>
      </c>
      <c r="F2417" s="142" t="s">
        <v>5374</v>
      </c>
      <c r="G2417" s="133">
        <v>11164.9</v>
      </c>
      <c r="H2417" s="133">
        <v>3746.57</v>
      </c>
      <c r="I2417" s="133">
        <v>540.83000000000004</v>
      </c>
      <c r="J2417" s="133">
        <f t="shared" si="37"/>
        <v>15452.3</v>
      </c>
      <c r="K2417" s="139"/>
    </row>
    <row r="2418" spans="2:11" ht="38.25" hidden="1" x14ac:dyDescent="0.25">
      <c r="B2418" s="129">
        <v>2408</v>
      </c>
      <c r="C2418" s="129" t="s">
        <v>1633</v>
      </c>
      <c r="D2418" s="129" t="s">
        <v>5375</v>
      </c>
      <c r="E2418" s="129" t="s">
        <v>377</v>
      </c>
      <c r="F2418" s="142" t="s">
        <v>3468</v>
      </c>
      <c r="G2418" s="133">
        <v>13039.8</v>
      </c>
      <c r="H2418" s="133">
        <v>3372.92</v>
      </c>
      <c r="I2418" s="133">
        <v>50.49</v>
      </c>
      <c r="J2418" s="133">
        <f t="shared" si="37"/>
        <v>16463.210000000003</v>
      </c>
      <c r="K2418" s="139"/>
    </row>
    <row r="2419" spans="2:11" ht="38.25" hidden="1" x14ac:dyDescent="0.25">
      <c r="B2419" s="129">
        <v>2409</v>
      </c>
      <c r="C2419" s="129" t="s">
        <v>1633</v>
      </c>
      <c r="D2419" s="129" t="s">
        <v>5376</v>
      </c>
      <c r="E2419" s="129" t="s">
        <v>377</v>
      </c>
      <c r="F2419" s="142" t="s">
        <v>5377</v>
      </c>
      <c r="G2419" s="133">
        <v>12043.38</v>
      </c>
      <c r="H2419" s="133">
        <v>5463.12</v>
      </c>
      <c r="I2419" s="133">
        <v>121.67</v>
      </c>
      <c r="J2419" s="133">
        <f t="shared" si="37"/>
        <v>17628.169999999998</v>
      </c>
      <c r="K2419" s="139"/>
    </row>
    <row r="2420" spans="2:11" ht="38.25" hidden="1" x14ac:dyDescent="0.25">
      <c r="B2420" s="129">
        <v>2410</v>
      </c>
      <c r="C2420" s="129" t="s">
        <v>1633</v>
      </c>
      <c r="D2420" s="129" t="s">
        <v>5378</v>
      </c>
      <c r="E2420" s="129" t="s">
        <v>377</v>
      </c>
      <c r="F2420" s="142" t="s">
        <v>5379</v>
      </c>
      <c r="G2420" s="133">
        <v>19077.439999999999</v>
      </c>
      <c r="H2420" s="133">
        <v>371.3</v>
      </c>
      <c r="I2420" s="133">
        <v>36.85</v>
      </c>
      <c r="J2420" s="133">
        <f t="shared" si="37"/>
        <v>19485.589999999997</v>
      </c>
      <c r="K2420" s="139"/>
    </row>
    <row r="2421" spans="2:11" ht="38.25" hidden="1" x14ac:dyDescent="0.25">
      <c r="B2421" s="129">
        <v>2411</v>
      </c>
      <c r="C2421" s="129" t="s">
        <v>1633</v>
      </c>
      <c r="D2421" s="129" t="s">
        <v>5380</v>
      </c>
      <c r="E2421" s="129" t="s">
        <v>377</v>
      </c>
      <c r="F2421" s="142" t="s">
        <v>5381</v>
      </c>
      <c r="G2421" s="133">
        <v>12342</v>
      </c>
      <c r="H2421" s="133">
        <v>6944.11</v>
      </c>
      <c r="I2421" s="133">
        <v>732.12</v>
      </c>
      <c r="J2421" s="133">
        <f t="shared" si="37"/>
        <v>20018.23</v>
      </c>
      <c r="K2421" s="139"/>
    </row>
    <row r="2422" spans="2:11" ht="38.25" hidden="1" x14ac:dyDescent="0.25">
      <c r="B2422" s="129">
        <v>2412</v>
      </c>
      <c r="C2422" s="129" t="s">
        <v>1633</v>
      </c>
      <c r="D2422" s="129" t="s">
        <v>5382</v>
      </c>
      <c r="E2422" s="129" t="s">
        <v>377</v>
      </c>
      <c r="F2422" s="142" t="s">
        <v>2943</v>
      </c>
      <c r="G2422" s="133">
        <v>20228.189999999999</v>
      </c>
      <c r="H2422" s="133">
        <v>52.34</v>
      </c>
      <c r="I2422" s="133">
        <v>21.39</v>
      </c>
      <c r="J2422" s="133">
        <f t="shared" si="37"/>
        <v>20301.919999999998</v>
      </c>
      <c r="K2422" s="139"/>
    </row>
    <row r="2423" spans="2:11" ht="38.25" hidden="1" x14ac:dyDescent="0.25">
      <c r="B2423" s="129">
        <v>2413</v>
      </c>
      <c r="C2423" s="129" t="s">
        <v>1633</v>
      </c>
      <c r="D2423" s="129" t="s">
        <v>5383</v>
      </c>
      <c r="E2423" s="129" t="s">
        <v>377</v>
      </c>
      <c r="F2423" s="142" t="s">
        <v>5384</v>
      </c>
      <c r="G2423" s="133">
        <v>13182</v>
      </c>
      <c r="H2423" s="133">
        <v>7427.12</v>
      </c>
      <c r="I2423" s="133">
        <v>799.3</v>
      </c>
      <c r="J2423" s="133">
        <f t="shared" si="37"/>
        <v>21408.42</v>
      </c>
      <c r="K2423" s="139"/>
    </row>
    <row r="2424" spans="2:11" ht="38.25" hidden="1" x14ac:dyDescent="0.25">
      <c r="B2424" s="129">
        <v>2414</v>
      </c>
      <c r="C2424" s="129" t="s">
        <v>1633</v>
      </c>
      <c r="D2424" s="129" t="s">
        <v>5385</v>
      </c>
      <c r="E2424" s="129" t="s">
        <v>377</v>
      </c>
      <c r="F2424" s="142" t="s">
        <v>5386</v>
      </c>
      <c r="G2424" s="133">
        <v>19716</v>
      </c>
      <c r="H2424" s="133">
        <v>5307.15</v>
      </c>
      <c r="I2424" s="133">
        <v>1157.96</v>
      </c>
      <c r="J2424" s="133">
        <f t="shared" si="37"/>
        <v>26181.11</v>
      </c>
      <c r="K2424" s="139"/>
    </row>
    <row r="2425" spans="2:11" ht="38.25" hidden="1" x14ac:dyDescent="0.25">
      <c r="B2425" s="129">
        <v>2415</v>
      </c>
      <c r="C2425" s="129" t="s">
        <v>1633</v>
      </c>
      <c r="D2425" s="129" t="s">
        <v>5387</v>
      </c>
      <c r="E2425" s="129" t="s">
        <v>377</v>
      </c>
      <c r="F2425" s="142" t="s">
        <v>5388</v>
      </c>
      <c r="G2425" s="133">
        <v>26713.54</v>
      </c>
      <c r="H2425" s="133">
        <v>2001.18</v>
      </c>
      <c r="I2425" s="133">
        <v>2273.04</v>
      </c>
      <c r="J2425" s="133">
        <f t="shared" si="37"/>
        <v>30987.760000000002</v>
      </c>
      <c r="K2425" s="139"/>
    </row>
    <row r="2426" spans="2:11" ht="38.25" hidden="1" x14ac:dyDescent="0.25">
      <c r="B2426" s="129">
        <v>2416</v>
      </c>
      <c r="C2426" s="129" t="s">
        <v>1633</v>
      </c>
      <c r="D2426" s="129" t="s">
        <v>5389</v>
      </c>
      <c r="E2426" s="129" t="s">
        <v>377</v>
      </c>
      <c r="F2426" s="142" t="s">
        <v>5390</v>
      </c>
      <c r="G2426" s="133">
        <v>25810.62</v>
      </c>
      <c r="H2426" s="133">
        <v>5738.59</v>
      </c>
      <c r="I2426" s="133">
        <v>33.6</v>
      </c>
      <c r="J2426" s="133">
        <f t="shared" si="37"/>
        <v>31582.809999999998</v>
      </c>
      <c r="K2426" s="139"/>
    </row>
    <row r="2427" spans="2:11" ht="38.25" hidden="1" x14ac:dyDescent="0.25">
      <c r="B2427" s="129">
        <v>2417</v>
      </c>
      <c r="C2427" s="129" t="s">
        <v>1633</v>
      </c>
      <c r="D2427" s="129" t="s">
        <v>5391</v>
      </c>
      <c r="E2427" s="129" t="s">
        <v>377</v>
      </c>
      <c r="F2427" s="142" t="s">
        <v>5392</v>
      </c>
      <c r="G2427" s="133">
        <v>55922.23</v>
      </c>
      <c r="H2427" s="133">
        <v>578.32000000000005</v>
      </c>
      <c r="I2427" s="133">
        <v>34.74</v>
      </c>
      <c r="J2427" s="133">
        <f t="shared" si="37"/>
        <v>56535.29</v>
      </c>
      <c r="K2427" s="139"/>
    </row>
    <row r="2428" spans="2:11" ht="25.5" hidden="1" x14ac:dyDescent="0.25">
      <c r="B2428" s="129">
        <v>2418</v>
      </c>
      <c r="C2428" s="129" t="s">
        <v>1640</v>
      </c>
      <c r="D2428" s="129">
        <v>43952</v>
      </c>
      <c r="E2428" s="129" t="s">
        <v>377</v>
      </c>
      <c r="F2428" s="142" t="s">
        <v>5393</v>
      </c>
      <c r="G2428" s="133">
        <v>1418.6499999999999</v>
      </c>
      <c r="H2428" s="133">
        <v>87.97</v>
      </c>
      <c r="I2428" s="133">
        <v>11.38</v>
      </c>
      <c r="J2428" s="133">
        <f t="shared" si="37"/>
        <v>1518</v>
      </c>
      <c r="K2428" s="139"/>
    </row>
    <row r="2429" spans="2:11" hidden="1" x14ac:dyDescent="0.25">
      <c r="B2429" s="129">
        <v>2419</v>
      </c>
      <c r="C2429" s="129" t="s">
        <v>2138</v>
      </c>
      <c r="D2429" s="129" t="s">
        <v>5394</v>
      </c>
      <c r="E2429" s="129" t="s">
        <v>377</v>
      </c>
      <c r="F2429" s="142" t="s">
        <v>5395</v>
      </c>
      <c r="G2429" s="133">
        <v>944</v>
      </c>
      <c r="H2429" s="133">
        <v>0</v>
      </c>
      <c r="I2429" s="133">
        <v>0</v>
      </c>
      <c r="J2429" s="133">
        <f t="shared" si="37"/>
        <v>944</v>
      </c>
      <c r="K2429" s="139" t="s">
        <v>404</v>
      </c>
    </row>
    <row r="2430" spans="2:11" hidden="1" x14ac:dyDescent="0.25">
      <c r="B2430" s="129">
        <v>2420</v>
      </c>
      <c r="C2430" s="129" t="s">
        <v>2138</v>
      </c>
      <c r="D2430" s="129" t="s">
        <v>5396</v>
      </c>
      <c r="E2430" s="129" t="s">
        <v>377</v>
      </c>
      <c r="F2430" s="142" t="s">
        <v>5397</v>
      </c>
      <c r="G2430" s="133">
        <v>2588.7199999999998</v>
      </c>
      <c r="H2430" s="133">
        <v>1008.13</v>
      </c>
      <c r="I2430" s="133">
        <v>43.3</v>
      </c>
      <c r="J2430" s="133">
        <f t="shared" si="37"/>
        <v>3640.15</v>
      </c>
      <c r="K2430" s="139"/>
    </row>
    <row r="2431" spans="2:11" hidden="1" x14ac:dyDescent="0.25">
      <c r="B2431" s="129">
        <v>2421</v>
      </c>
      <c r="C2431" s="129" t="s">
        <v>2138</v>
      </c>
      <c r="D2431" s="129" t="s">
        <v>5398</v>
      </c>
      <c r="E2431" s="129" t="s">
        <v>377</v>
      </c>
      <c r="F2431" s="142" t="s">
        <v>5399</v>
      </c>
      <c r="G2431" s="133">
        <v>4992.34</v>
      </c>
      <c r="H2431" s="133">
        <v>2288.11</v>
      </c>
      <c r="I2431" s="133">
        <v>183.06</v>
      </c>
      <c r="J2431" s="133">
        <f t="shared" si="37"/>
        <v>7463.5100000000011</v>
      </c>
      <c r="K2431" s="139"/>
    </row>
    <row r="2432" spans="2:11" hidden="1" x14ac:dyDescent="0.25">
      <c r="B2432" s="129">
        <v>2422</v>
      </c>
      <c r="C2432" s="129" t="s">
        <v>2138</v>
      </c>
      <c r="D2432" s="129" t="s">
        <v>5400</v>
      </c>
      <c r="E2432" s="129" t="s">
        <v>377</v>
      </c>
      <c r="F2432" s="142" t="s">
        <v>5401</v>
      </c>
      <c r="G2432" s="133">
        <v>3202</v>
      </c>
      <c r="H2432" s="133">
        <v>0</v>
      </c>
      <c r="I2432" s="133">
        <v>0</v>
      </c>
      <c r="J2432" s="133">
        <f t="shared" si="37"/>
        <v>3202</v>
      </c>
      <c r="K2432" s="139" t="s">
        <v>404</v>
      </c>
    </row>
    <row r="2433" spans="2:11" hidden="1" x14ac:dyDescent="0.25">
      <c r="B2433" s="129">
        <v>2423</v>
      </c>
      <c r="C2433" s="129" t="s">
        <v>2138</v>
      </c>
      <c r="D2433" s="129" t="s">
        <v>5402</v>
      </c>
      <c r="E2433" s="129" t="s">
        <v>377</v>
      </c>
      <c r="F2433" s="142" t="s">
        <v>5395</v>
      </c>
      <c r="G2433" s="133">
        <v>893</v>
      </c>
      <c r="H2433" s="133">
        <v>0</v>
      </c>
      <c r="I2433" s="133">
        <v>0</v>
      </c>
      <c r="J2433" s="133">
        <f t="shared" si="37"/>
        <v>893</v>
      </c>
      <c r="K2433" s="139" t="s">
        <v>404</v>
      </c>
    </row>
    <row r="2434" spans="2:11" hidden="1" x14ac:dyDescent="0.25">
      <c r="B2434" s="129">
        <v>2424</v>
      </c>
      <c r="C2434" s="129" t="s">
        <v>2138</v>
      </c>
      <c r="D2434" s="129" t="s">
        <v>5403</v>
      </c>
      <c r="E2434" s="129" t="s">
        <v>377</v>
      </c>
      <c r="F2434" s="142" t="s">
        <v>5404</v>
      </c>
      <c r="G2434" s="133">
        <v>932</v>
      </c>
      <c r="H2434" s="133">
        <v>0</v>
      </c>
      <c r="I2434" s="133">
        <v>0</v>
      </c>
      <c r="J2434" s="133">
        <f t="shared" si="37"/>
        <v>932</v>
      </c>
      <c r="K2434" s="139" t="s">
        <v>404</v>
      </c>
    </row>
    <row r="2435" spans="2:11" hidden="1" x14ac:dyDescent="0.25">
      <c r="B2435" s="129">
        <v>2425</v>
      </c>
      <c r="C2435" s="129" t="s">
        <v>2138</v>
      </c>
      <c r="D2435" s="129" t="s">
        <v>5405</v>
      </c>
      <c r="E2435" s="129" t="s">
        <v>377</v>
      </c>
      <c r="F2435" s="142" t="s">
        <v>5406</v>
      </c>
      <c r="G2435" s="133">
        <v>4691.33</v>
      </c>
      <c r="H2435" s="133">
        <v>350.75</v>
      </c>
      <c r="I2435" s="133">
        <v>0</v>
      </c>
      <c r="J2435" s="133">
        <f t="shared" si="37"/>
        <v>5042.08</v>
      </c>
      <c r="K2435" s="139" t="s">
        <v>5407</v>
      </c>
    </row>
    <row r="2436" spans="2:11" hidden="1" x14ac:dyDescent="0.25">
      <c r="B2436" s="129">
        <v>2426</v>
      </c>
      <c r="C2436" s="129" t="s">
        <v>2138</v>
      </c>
      <c r="D2436" s="129" t="s">
        <v>5408</v>
      </c>
      <c r="E2436" s="129" t="s">
        <v>377</v>
      </c>
      <c r="F2436" s="142" t="s">
        <v>5409</v>
      </c>
      <c r="G2436" s="133">
        <v>5228</v>
      </c>
      <c r="H2436" s="133">
        <v>0</v>
      </c>
      <c r="I2436" s="133">
        <v>0</v>
      </c>
      <c r="J2436" s="133">
        <f t="shared" si="37"/>
        <v>5228</v>
      </c>
      <c r="K2436" s="139" t="s">
        <v>404</v>
      </c>
    </row>
    <row r="2437" spans="2:11" hidden="1" x14ac:dyDescent="0.25">
      <c r="B2437" s="129">
        <v>2427</v>
      </c>
      <c r="C2437" s="129" t="s">
        <v>2138</v>
      </c>
      <c r="D2437" s="129" t="s">
        <v>5410</v>
      </c>
      <c r="E2437" s="129" t="s">
        <v>377</v>
      </c>
      <c r="F2437" s="142" t="s">
        <v>5411</v>
      </c>
      <c r="G2437" s="133">
        <v>2035</v>
      </c>
      <c r="H2437" s="133">
        <v>397.17</v>
      </c>
      <c r="I2437" s="133">
        <v>14.13</v>
      </c>
      <c r="J2437" s="133">
        <f t="shared" si="37"/>
        <v>2446.3000000000002</v>
      </c>
      <c r="K2437" s="139" t="s">
        <v>400</v>
      </c>
    </row>
    <row r="2438" spans="2:11" hidden="1" x14ac:dyDescent="0.25">
      <c r="B2438" s="129">
        <v>2428</v>
      </c>
      <c r="C2438" s="129" t="s">
        <v>2138</v>
      </c>
      <c r="D2438" s="129" t="s">
        <v>5412</v>
      </c>
      <c r="E2438" s="129" t="s">
        <v>377</v>
      </c>
      <c r="F2438" s="142" t="s">
        <v>5413</v>
      </c>
      <c r="G2438" s="133">
        <v>2038.32</v>
      </c>
      <c r="H2438" s="133">
        <v>778.94</v>
      </c>
      <c r="I2438" s="133">
        <v>7.78</v>
      </c>
      <c r="J2438" s="133">
        <f t="shared" si="37"/>
        <v>2825.0400000000004</v>
      </c>
      <c r="K2438" s="139"/>
    </row>
    <row r="2439" spans="2:11" hidden="1" x14ac:dyDescent="0.25">
      <c r="B2439" s="129">
        <v>2429</v>
      </c>
      <c r="C2439" s="129" t="s">
        <v>2138</v>
      </c>
      <c r="D2439" s="129" t="s">
        <v>5414</v>
      </c>
      <c r="E2439" s="129" t="s">
        <v>377</v>
      </c>
      <c r="F2439" s="142" t="s">
        <v>5415</v>
      </c>
      <c r="G2439" s="133">
        <v>1645.53</v>
      </c>
      <c r="H2439" s="133">
        <v>479.82</v>
      </c>
      <c r="I2439" s="133">
        <v>10.6</v>
      </c>
      <c r="J2439" s="133">
        <f t="shared" si="37"/>
        <v>2135.9499999999998</v>
      </c>
      <c r="K2439" s="139"/>
    </row>
    <row r="2440" spans="2:11" hidden="1" x14ac:dyDescent="0.25">
      <c r="B2440" s="129">
        <v>2430</v>
      </c>
      <c r="C2440" s="129" t="s">
        <v>2138</v>
      </c>
      <c r="D2440" s="129" t="s">
        <v>5416</v>
      </c>
      <c r="E2440" s="129" t="s">
        <v>377</v>
      </c>
      <c r="F2440" s="142" t="s">
        <v>5417</v>
      </c>
      <c r="G2440" s="133">
        <v>1747.28</v>
      </c>
      <c r="H2440" s="133">
        <v>306.89</v>
      </c>
      <c r="I2440" s="133">
        <v>0.94</v>
      </c>
      <c r="J2440" s="133">
        <f t="shared" si="37"/>
        <v>2055.11</v>
      </c>
      <c r="K2440" s="139"/>
    </row>
    <row r="2441" spans="2:11" hidden="1" x14ac:dyDescent="0.25">
      <c r="B2441" s="129">
        <v>2431</v>
      </c>
      <c r="C2441" s="129" t="s">
        <v>2138</v>
      </c>
      <c r="D2441" s="129" t="s">
        <v>5418</v>
      </c>
      <c r="E2441" s="129" t="s">
        <v>377</v>
      </c>
      <c r="F2441" s="142" t="s">
        <v>5419</v>
      </c>
      <c r="G2441" s="133">
        <v>1337.52</v>
      </c>
      <c r="H2441" s="133">
        <v>57.61</v>
      </c>
      <c r="I2441" s="133">
        <v>62.53</v>
      </c>
      <c r="J2441" s="133">
        <f t="shared" si="37"/>
        <v>1457.6599999999999</v>
      </c>
      <c r="K2441" s="139" t="s">
        <v>5420</v>
      </c>
    </row>
    <row r="2442" spans="2:11" hidden="1" x14ac:dyDescent="0.25">
      <c r="B2442" s="129">
        <v>2432</v>
      </c>
      <c r="C2442" s="129" t="s">
        <v>2138</v>
      </c>
      <c r="D2442" s="129" t="s">
        <v>5421</v>
      </c>
      <c r="E2442" s="129" t="s">
        <v>377</v>
      </c>
      <c r="F2442" s="142" t="s">
        <v>5422</v>
      </c>
      <c r="G2442" s="133">
        <v>1405.91</v>
      </c>
      <c r="H2442" s="133">
        <v>310.83</v>
      </c>
      <c r="I2442" s="133">
        <v>0</v>
      </c>
      <c r="J2442" s="133">
        <f t="shared" si="37"/>
        <v>1716.74</v>
      </c>
      <c r="K2442" s="139"/>
    </row>
    <row r="2443" spans="2:11" hidden="1" x14ac:dyDescent="0.25">
      <c r="B2443" s="129">
        <v>2433</v>
      </c>
      <c r="C2443" s="129" t="s">
        <v>2138</v>
      </c>
      <c r="D2443" s="129" t="s">
        <v>5423</v>
      </c>
      <c r="E2443" s="129" t="s">
        <v>377</v>
      </c>
      <c r="F2443" s="142" t="s">
        <v>5424</v>
      </c>
      <c r="G2443" s="133">
        <v>2534.4299999999998</v>
      </c>
      <c r="H2443" s="133">
        <v>682.09</v>
      </c>
      <c r="I2443" s="133">
        <v>0</v>
      </c>
      <c r="J2443" s="133">
        <f t="shared" si="37"/>
        <v>3216.52</v>
      </c>
      <c r="K2443" s="139" t="s">
        <v>5425</v>
      </c>
    </row>
    <row r="2444" spans="2:11" hidden="1" x14ac:dyDescent="0.25">
      <c r="B2444" s="129">
        <v>2434</v>
      </c>
      <c r="C2444" s="129" t="s">
        <v>2138</v>
      </c>
      <c r="D2444" s="129" t="s">
        <v>5426</v>
      </c>
      <c r="E2444" s="129" t="s">
        <v>377</v>
      </c>
      <c r="F2444" s="142" t="s">
        <v>5427</v>
      </c>
      <c r="G2444" s="133">
        <v>13775.46</v>
      </c>
      <c r="H2444" s="133">
        <v>273.72000000000003</v>
      </c>
      <c r="I2444" s="133">
        <v>211.52</v>
      </c>
      <c r="J2444" s="133">
        <f t="shared" ref="J2444:J2507" si="38">G2444+H2444+I2444</f>
        <v>14260.699999999999</v>
      </c>
      <c r="K2444" s="139" t="s">
        <v>5428</v>
      </c>
    </row>
    <row r="2445" spans="2:11" hidden="1" x14ac:dyDescent="0.25">
      <c r="B2445" s="129">
        <v>2435</v>
      </c>
      <c r="C2445" s="129" t="s">
        <v>2138</v>
      </c>
      <c r="D2445" s="129" t="s">
        <v>5429</v>
      </c>
      <c r="E2445" s="129" t="s">
        <v>377</v>
      </c>
      <c r="F2445" s="142" t="s">
        <v>5430</v>
      </c>
      <c r="G2445" s="133">
        <v>2379.88</v>
      </c>
      <c r="H2445" s="133">
        <v>701.62</v>
      </c>
      <c r="I2445" s="133">
        <v>60.1</v>
      </c>
      <c r="J2445" s="133">
        <f t="shared" si="38"/>
        <v>3141.6</v>
      </c>
      <c r="K2445" s="139" t="s">
        <v>5431</v>
      </c>
    </row>
    <row r="2446" spans="2:11" hidden="1" x14ac:dyDescent="0.25">
      <c r="B2446" s="129">
        <v>2436</v>
      </c>
      <c r="C2446" s="129" t="s">
        <v>2138</v>
      </c>
      <c r="D2446" s="129" t="s">
        <v>5432</v>
      </c>
      <c r="E2446" s="129" t="s">
        <v>377</v>
      </c>
      <c r="F2446" s="142" t="s">
        <v>5433</v>
      </c>
      <c r="G2446" s="133">
        <v>476.19</v>
      </c>
      <c r="H2446" s="133">
        <v>52.55</v>
      </c>
      <c r="I2446" s="133">
        <v>0.65</v>
      </c>
      <c r="J2446" s="133">
        <f t="shared" si="38"/>
        <v>529.39</v>
      </c>
      <c r="K2446" s="139"/>
    </row>
    <row r="2447" spans="2:11" hidden="1" x14ac:dyDescent="0.25">
      <c r="B2447" s="129">
        <v>2437</v>
      </c>
      <c r="C2447" s="129" t="s">
        <v>2138</v>
      </c>
      <c r="D2447" s="129" t="s">
        <v>5434</v>
      </c>
      <c r="E2447" s="129" t="s">
        <v>377</v>
      </c>
      <c r="F2447" s="142" t="s">
        <v>5435</v>
      </c>
      <c r="G2447" s="133">
        <v>1735.67</v>
      </c>
      <c r="H2447" s="133">
        <v>238.6</v>
      </c>
      <c r="I2447" s="133">
        <v>65.400000000000006</v>
      </c>
      <c r="J2447" s="133">
        <f t="shared" si="38"/>
        <v>2039.67</v>
      </c>
      <c r="K2447" s="139" t="s">
        <v>5436</v>
      </c>
    </row>
    <row r="2448" spans="2:11" hidden="1" x14ac:dyDescent="0.25">
      <c r="B2448" s="129">
        <v>2438</v>
      </c>
      <c r="C2448" s="129" t="s">
        <v>2138</v>
      </c>
      <c r="D2448" s="129" t="s">
        <v>5437</v>
      </c>
      <c r="E2448" s="129" t="s">
        <v>377</v>
      </c>
      <c r="F2448" s="142" t="s">
        <v>5438</v>
      </c>
      <c r="G2448" s="133">
        <v>1041.58</v>
      </c>
      <c r="H2448" s="133">
        <v>121.68</v>
      </c>
      <c r="I2448" s="133">
        <v>6.16</v>
      </c>
      <c r="J2448" s="133">
        <f t="shared" si="38"/>
        <v>1169.42</v>
      </c>
      <c r="K2448" s="139"/>
    </row>
    <row r="2449" spans="2:11" hidden="1" x14ac:dyDescent="0.25">
      <c r="B2449" s="129">
        <v>2439</v>
      </c>
      <c r="C2449" s="129" t="s">
        <v>2138</v>
      </c>
      <c r="D2449" s="129" t="s">
        <v>5439</v>
      </c>
      <c r="E2449" s="129" t="s">
        <v>377</v>
      </c>
      <c r="F2449" s="142" t="s">
        <v>5440</v>
      </c>
      <c r="G2449" s="133">
        <v>7234.34</v>
      </c>
      <c r="H2449" s="133">
        <v>793.61</v>
      </c>
      <c r="I2449" s="133">
        <v>510.83</v>
      </c>
      <c r="J2449" s="133">
        <f t="shared" si="38"/>
        <v>8538.7800000000007</v>
      </c>
      <c r="K2449" s="139" t="s">
        <v>5441</v>
      </c>
    </row>
    <row r="2450" spans="2:11" hidden="1" x14ac:dyDescent="0.25">
      <c r="B2450" s="129">
        <v>2440</v>
      </c>
      <c r="C2450" s="129" t="s">
        <v>2138</v>
      </c>
      <c r="D2450" s="129" t="s">
        <v>5442</v>
      </c>
      <c r="E2450" s="129" t="s">
        <v>377</v>
      </c>
      <c r="F2450" s="142" t="s">
        <v>5443</v>
      </c>
      <c r="G2450" s="133">
        <v>1770.78</v>
      </c>
      <c r="H2450" s="133">
        <v>190.81</v>
      </c>
      <c r="I2450" s="133">
        <v>76.819999999999993</v>
      </c>
      <c r="J2450" s="133">
        <f t="shared" si="38"/>
        <v>2038.4099999999999</v>
      </c>
      <c r="K2450" s="139" t="s">
        <v>5428</v>
      </c>
    </row>
    <row r="2451" spans="2:11" hidden="1" x14ac:dyDescent="0.25">
      <c r="B2451" s="129">
        <v>2441</v>
      </c>
      <c r="C2451" s="129" t="s">
        <v>2138</v>
      </c>
      <c r="D2451" s="129" t="s">
        <v>5444</v>
      </c>
      <c r="E2451" s="129" t="s">
        <v>377</v>
      </c>
      <c r="F2451" s="142" t="s">
        <v>5445</v>
      </c>
      <c r="G2451" s="133">
        <v>3133.29</v>
      </c>
      <c r="H2451" s="133">
        <v>1152.93</v>
      </c>
      <c r="I2451" s="133">
        <v>75.69</v>
      </c>
      <c r="J2451" s="133">
        <f t="shared" si="38"/>
        <v>4361.91</v>
      </c>
      <c r="K2451" s="139"/>
    </row>
    <row r="2452" spans="2:11" hidden="1" x14ac:dyDescent="0.25">
      <c r="B2452" s="129">
        <v>2442</v>
      </c>
      <c r="C2452" s="129" t="s">
        <v>2138</v>
      </c>
      <c r="D2452" s="129" t="s">
        <v>5446</v>
      </c>
      <c r="E2452" s="129" t="s">
        <v>377</v>
      </c>
      <c r="F2452" s="142" t="s">
        <v>5447</v>
      </c>
      <c r="G2452" s="133">
        <v>3299.41</v>
      </c>
      <c r="H2452" s="133">
        <v>354.15</v>
      </c>
      <c r="I2452" s="133">
        <v>19.29</v>
      </c>
      <c r="J2452" s="133">
        <f t="shared" si="38"/>
        <v>3672.85</v>
      </c>
      <c r="K2452" s="139" t="s">
        <v>5448</v>
      </c>
    </row>
    <row r="2453" spans="2:11" hidden="1" x14ac:dyDescent="0.25">
      <c r="B2453" s="129">
        <v>2443</v>
      </c>
      <c r="C2453" s="129" t="s">
        <v>2138</v>
      </c>
      <c r="D2453" s="129" t="s">
        <v>5449</v>
      </c>
      <c r="E2453" s="129" t="s">
        <v>377</v>
      </c>
      <c r="F2453" s="142" t="s">
        <v>5450</v>
      </c>
      <c r="G2453" s="133">
        <v>2438.1999999999998</v>
      </c>
      <c r="H2453" s="133">
        <v>642.41999999999996</v>
      </c>
      <c r="I2453" s="133">
        <v>29.02</v>
      </c>
      <c r="J2453" s="133">
        <f t="shared" si="38"/>
        <v>3109.64</v>
      </c>
      <c r="K2453" s="139"/>
    </row>
    <row r="2454" spans="2:11" hidden="1" x14ac:dyDescent="0.25">
      <c r="B2454" s="129">
        <v>2444</v>
      </c>
      <c r="C2454" s="129" t="s">
        <v>2138</v>
      </c>
      <c r="D2454" s="129" t="s">
        <v>5451</v>
      </c>
      <c r="E2454" s="129" t="s">
        <v>377</v>
      </c>
      <c r="F2454" s="142" t="s">
        <v>5452</v>
      </c>
      <c r="G2454" s="133">
        <v>3511.48</v>
      </c>
      <c r="H2454" s="133">
        <v>441.4</v>
      </c>
      <c r="I2454" s="133">
        <v>195.19</v>
      </c>
      <c r="J2454" s="133">
        <f t="shared" si="38"/>
        <v>4148.07</v>
      </c>
      <c r="K2454" s="139" t="s">
        <v>3847</v>
      </c>
    </row>
    <row r="2455" spans="2:11" hidden="1" x14ac:dyDescent="0.25">
      <c r="B2455" s="129">
        <v>2445</v>
      </c>
      <c r="C2455" s="129" t="s">
        <v>2138</v>
      </c>
      <c r="D2455" s="129" t="s">
        <v>5453</v>
      </c>
      <c r="E2455" s="129" t="s">
        <v>377</v>
      </c>
      <c r="F2455" s="142" t="s">
        <v>5454</v>
      </c>
      <c r="G2455" s="133">
        <v>113.69</v>
      </c>
      <c r="H2455" s="133">
        <v>0</v>
      </c>
      <c r="I2455" s="133">
        <v>0</v>
      </c>
      <c r="J2455" s="133">
        <f t="shared" si="38"/>
        <v>113.69</v>
      </c>
      <c r="K2455" s="139" t="s">
        <v>5455</v>
      </c>
    </row>
    <row r="2456" spans="2:11" hidden="1" x14ac:dyDescent="0.25">
      <c r="B2456" s="129">
        <v>2446</v>
      </c>
      <c r="C2456" s="129" t="s">
        <v>2138</v>
      </c>
      <c r="D2456" s="129" t="s">
        <v>5456</v>
      </c>
      <c r="E2456" s="129" t="s">
        <v>377</v>
      </c>
      <c r="F2456" s="142" t="s">
        <v>5457</v>
      </c>
      <c r="G2456" s="133">
        <v>1222.28</v>
      </c>
      <c r="H2456" s="133">
        <v>278.60000000000002</v>
      </c>
      <c r="I2456" s="133">
        <v>69.94</v>
      </c>
      <c r="J2456" s="133">
        <f t="shared" si="38"/>
        <v>1570.8200000000002</v>
      </c>
      <c r="K2456" s="139"/>
    </row>
    <row r="2457" spans="2:11" hidden="1" x14ac:dyDescent="0.25">
      <c r="B2457" s="129">
        <v>2447</v>
      </c>
      <c r="C2457" s="129" t="s">
        <v>2138</v>
      </c>
      <c r="D2457" s="129" t="s">
        <v>5458</v>
      </c>
      <c r="E2457" s="129" t="s">
        <v>377</v>
      </c>
      <c r="F2457" s="142" t="s">
        <v>5459</v>
      </c>
      <c r="G2457" s="133">
        <v>1482.57</v>
      </c>
      <c r="H2457" s="133">
        <v>500.2</v>
      </c>
      <c r="I2457" s="133">
        <v>11.21</v>
      </c>
      <c r="J2457" s="133">
        <f t="shared" si="38"/>
        <v>1993.98</v>
      </c>
      <c r="K2457" s="139"/>
    </row>
    <row r="2458" spans="2:11" hidden="1" x14ac:dyDescent="0.25">
      <c r="B2458" s="129">
        <v>2448</v>
      </c>
      <c r="C2458" s="129" t="s">
        <v>2138</v>
      </c>
      <c r="D2458" s="129" t="s">
        <v>5460</v>
      </c>
      <c r="E2458" s="129" t="s">
        <v>377</v>
      </c>
      <c r="F2458" s="142" t="s">
        <v>5461</v>
      </c>
      <c r="G2458" s="133">
        <v>368.54</v>
      </c>
      <c r="H2458" s="133">
        <v>0</v>
      </c>
      <c r="I2458" s="133">
        <v>22.95</v>
      </c>
      <c r="J2458" s="133">
        <f t="shared" si="38"/>
        <v>391.49</v>
      </c>
      <c r="K2458" s="139" t="s">
        <v>510</v>
      </c>
    </row>
    <row r="2459" spans="2:11" hidden="1" x14ac:dyDescent="0.25">
      <c r="B2459" s="129">
        <v>2449</v>
      </c>
      <c r="C2459" s="129" t="s">
        <v>2138</v>
      </c>
      <c r="D2459" s="129" t="s">
        <v>5462</v>
      </c>
      <c r="E2459" s="129" t="s">
        <v>377</v>
      </c>
      <c r="F2459" s="142" t="s">
        <v>5461</v>
      </c>
      <c r="G2459" s="133">
        <v>149.86000000000001</v>
      </c>
      <c r="H2459" s="133">
        <v>2.67</v>
      </c>
      <c r="I2459" s="133">
        <v>7.45</v>
      </c>
      <c r="J2459" s="133">
        <f t="shared" si="38"/>
        <v>159.97999999999999</v>
      </c>
      <c r="K2459" s="139" t="s">
        <v>510</v>
      </c>
    </row>
    <row r="2460" spans="2:11" hidden="1" x14ac:dyDescent="0.25">
      <c r="B2460" s="129">
        <v>2450</v>
      </c>
      <c r="C2460" s="129" t="s">
        <v>2138</v>
      </c>
      <c r="D2460" s="129" t="s">
        <v>5463</v>
      </c>
      <c r="E2460" s="129" t="s">
        <v>377</v>
      </c>
      <c r="F2460" s="142" t="s">
        <v>5464</v>
      </c>
      <c r="G2460" s="133">
        <v>937.86</v>
      </c>
      <c r="H2460" s="133">
        <v>112.08</v>
      </c>
      <c r="I2460" s="133">
        <v>9.73</v>
      </c>
      <c r="J2460" s="133">
        <f t="shared" si="38"/>
        <v>1059.67</v>
      </c>
      <c r="K2460" s="139"/>
    </row>
    <row r="2461" spans="2:11" hidden="1" x14ac:dyDescent="0.25">
      <c r="B2461" s="129">
        <v>2451</v>
      </c>
      <c r="C2461" s="129" t="s">
        <v>2138</v>
      </c>
      <c r="D2461" s="129" t="s">
        <v>5465</v>
      </c>
      <c r="E2461" s="129" t="s">
        <v>377</v>
      </c>
      <c r="F2461" s="142" t="s">
        <v>5466</v>
      </c>
      <c r="G2461" s="133">
        <v>1877</v>
      </c>
      <c r="H2461" s="133">
        <v>324.95999999999998</v>
      </c>
      <c r="I2461" s="133">
        <v>81.180000000000007</v>
      </c>
      <c r="J2461" s="133">
        <f t="shared" si="38"/>
        <v>2283.14</v>
      </c>
      <c r="K2461" s="139"/>
    </row>
    <row r="2462" spans="2:11" hidden="1" x14ac:dyDescent="0.25">
      <c r="B2462" s="129">
        <v>2452</v>
      </c>
      <c r="C2462" s="129" t="s">
        <v>2138</v>
      </c>
      <c r="D2462" s="129" t="s">
        <v>5467</v>
      </c>
      <c r="E2462" s="129" t="s">
        <v>377</v>
      </c>
      <c r="F2462" s="142" t="s">
        <v>5468</v>
      </c>
      <c r="G2462" s="133">
        <v>5612</v>
      </c>
      <c r="H2462" s="133">
        <v>1577.44</v>
      </c>
      <c r="I2462" s="133">
        <v>428.49</v>
      </c>
      <c r="J2462" s="133">
        <f t="shared" si="38"/>
        <v>7617.93</v>
      </c>
      <c r="K2462" s="139"/>
    </row>
    <row r="2463" spans="2:11" hidden="1" x14ac:dyDescent="0.25">
      <c r="B2463" s="129">
        <v>2453</v>
      </c>
      <c r="C2463" s="129" t="s">
        <v>2138</v>
      </c>
      <c r="D2463" s="129" t="s">
        <v>5469</v>
      </c>
      <c r="E2463" s="129" t="s">
        <v>377</v>
      </c>
      <c r="F2463" s="142" t="s">
        <v>5470</v>
      </c>
      <c r="G2463" s="133">
        <v>465.24</v>
      </c>
      <c r="H2463" s="133">
        <v>27.97</v>
      </c>
      <c r="I2463" s="133">
        <v>0</v>
      </c>
      <c r="J2463" s="133">
        <f t="shared" si="38"/>
        <v>493.21000000000004</v>
      </c>
      <c r="K2463" s="139"/>
    </row>
    <row r="2464" spans="2:11" hidden="1" x14ac:dyDescent="0.25">
      <c r="B2464" s="129">
        <v>2454</v>
      </c>
      <c r="C2464" s="129" t="s">
        <v>2138</v>
      </c>
      <c r="D2464" s="129" t="s">
        <v>5471</v>
      </c>
      <c r="E2464" s="129" t="s">
        <v>377</v>
      </c>
      <c r="F2464" s="142" t="s">
        <v>5472</v>
      </c>
      <c r="G2464" s="133">
        <v>433.8</v>
      </c>
      <c r="H2464" s="133">
        <v>58.17</v>
      </c>
      <c r="I2464" s="133">
        <v>2.59</v>
      </c>
      <c r="J2464" s="133">
        <f t="shared" si="38"/>
        <v>494.56</v>
      </c>
      <c r="K2464" s="139"/>
    </row>
    <row r="2465" spans="2:11" hidden="1" x14ac:dyDescent="0.25">
      <c r="B2465" s="129">
        <v>2455</v>
      </c>
      <c r="C2465" s="129" t="s">
        <v>2138</v>
      </c>
      <c r="D2465" s="129" t="s">
        <v>5473</v>
      </c>
      <c r="E2465" s="129" t="s">
        <v>377</v>
      </c>
      <c r="F2465" s="142" t="s">
        <v>5474</v>
      </c>
      <c r="G2465" s="133">
        <v>3620.2</v>
      </c>
      <c r="H2465" s="133">
        <v>789.26</v>
      </c>
      <c r="I2465" s="133">
        <v>212.26</v>
      </c>
      <c r="J2465" s="133">
        <f t="shared" si="38"/>
        <v>4621.72</v>
      </c>
      <c r="K2465" s="139" t="s">
        <v>5475</v>
      </c>
    </row>
    <row r="2466" spans="2:11" hidden="1" x14ac:dyDescent="0.25">
      <c r="B2466" s="129">
        <v>2456</v>
      </c>
      <c r="C2466" s="129" t="s">
        <v>2138</v>
      </c>
      <c r="D2466" s="129" t="s">
        <v>5476</v>
      </c>
      <c r="E2466" s="129" t="s">
        <v>377</v>
      </c>
      <c r="F2466" s="142" t="s">
        <v>5477</v>
      </c>
      <c r="G2466" s="133">
        <v>5431</v>
      </c>
      <c r="H2466" s="133">
        <v>0</v>
      </c>
      <c r="I2466" s="133">
        <v>0</v>
      </c>
      <c r="J2466" s="133">
        <f t="shared" si="38"/>
        <v>5431</v>
      </c>
      <c r="K2466" s="139" t="s">
        <v>404</v>
      </c>
    </row>
    <row r="2467" spans="2:11" hidden="1" x14ac:dyDescent="0.25">
      <c r="B2467" s="129">
        <v>2457</v>
      </c>
      <c r="C2467" s="129" t="s">
        <v>2138</v>
      </c>
      <c r="D2467" s="129" t="s">
        <v>5478</v>
      </c>
      <c r="E2467" s="129" t="s">
        <v>377</v>
      </c>
      <c r="F2467" s="142" t="s">
        <v>5479</v>
      </c>
      <c r="G2467" s="133">
        <v>20.05</v>
      </c>
      <c r="H2467" s="133">
        <v>14</v>
      </c>
      <c r="I2467" s="133">
        <v>0</v>
      </c>
      <c r="J2467" s="133">
        <f t="shared" si="38"/>
        <v>34.049999999999997</v>
      </c>
      <c r="K2467" s="139"/>
    </row>
    <row r="2468" spans="2:11" hidden="1" x14ac:dyDescent="0.25">
      <c r="B2468" s="129">
        <v>2458</v>
      </c>
      <c r="C2468" s="129" t="s">
        <v>2138</v>
      </c>
      <c r="D2468" s="129" t="s">
        <v>5480</v>
      </c>
      <c r="E2468" s="129" t="s">
        <v>377</v>
      </c>
      <c r="F2468" s="142" t="s">
        <v>5481</v>
      </c>
      <c r="G2468" s="133">
        <v>148</v>
      </c>
      <c r="H2468" s="133">
        <v>25.49</v>
      </c>
      <c r="I2468" s="133">
        <v>0</v>
      </c>
      <c r="J2468" s="133">
        <f t="shared" si="38"/>
        <v>173.49</v>
      </c>
      <c r="K2468" s="139" t="s">
        <v>405</v>
      </c>
    </row>
    <row r="2469" spans="2:11" hidden="1" x14ac:dyDescent="0.25">
      <c r="B2469" s="129">
        <v>2459</v>
      </c>
      <c r="C2469" s="129" t="s">
        <v>2138</v>
      </c>
      <c r="D2469" s="129" t="s">
        <v>5482</v>
      </c>
      <c r="E2469" s="129" t="s">
        <v>377</v>
      </c>
      <c r="F2469" s="142" t="s">
        <v>5483</v>
      </c>
      <c r="G2469" s="133">
        <v>845.83</v>
      </c>
      <c r="H2469" s="133">
        <v>173.6</v>
      </c>
      <c r="I2469" s="133">
        <v>27.53</v>
      </c>
      <c r="J2469" s="133">
        <f t="shared" si="38"/>
        <v>1046.96</v>
      </c>
      <c r="K2469" s="139" t="s">
        <v>5484</v>
      </c>
    </row>
    <row r="2470" spans="2:11" hidden="1" x14ac:dyDescent="0.25">
      <c r="B2470" s="129">
        <v>2460</v>
      </c>
      <c r="C2470" s="129" t="s">
        <v>2138</v>
      </c>
      <c r="D2470" s="129" t="s">
        <v>5485</v>
      </c>
      <c r="E2470" s="129" t="s">
        <v>377</v>
      </c>
      <c r="F2470" s="142" t="s">
        <v>5486</v>
      </c>
      <c r="G2470" s="133">
        <v>11155.08</v>
      </c>
      <c r="H2470" s="133">
        <v>1980.74</v>
      </c>
      <c r="I2470" s="133">
        <v>0</v>
      </c>
      <c r="J2470" s="133">
        <f t="shared" si="38"/>
        <v>13135.82</v>
      </c>
      <c r="K2470" s="139" t="s">
        <v>404</v>
      </c>
    </row>
    <row r="2471" spans="2:11" hidden="1" x14ac:dyDescent="0.25">
      <c r="B2471" s="129">
        <v>2461</v>
      </c>
      <c r="C2471" s="129" t="s">
        <v>2138</v>
      </c>
      <c r="D2471" s="129" t="s">
        <v>5487</v>
      </c>
      <c r="E2471" s="129" t="s">
        <v>377</v>
      </c>
      <c r="F2471" s="142" t="s">
        <v>5488</v>
      </c>
      <c r="G2471" s="133">
        <v>727.17</v>
      </c>
      <c r="H2471" s="133">
        <v>72.989999999999995</v>
      </c>
      <c r="I2471" s="133">
        <v>0</v>
      </c>
      <c r="J2471" s="133">
        <f t="shared" si="38"/>
        <v>800.16</v>
      </c>
      <c r="K2471" s="139" t="s">
        <v>5489</v>
      </c>
    </row>
    <row r="2472" spans="2:11" hidden="1" x14ac:dyDescent="0.25">
      <c r="B2472" s="129">
        <v>2462</v>
      </c>
      <c r="C2472" s="129" t="s">
        <v>2138</v>
      </c>
      <c r="D2472" s="129" t="s">
        <v>5490</v>
      </c>
      <c r="E2472" s="129" t="s">
        <v>377</v>
      </c>
      <c r="F2472" s="142" t="s">
        <v>5491</v>
      </c>
      <c r="G2472" s="133">
        <v>3261.8</v>
      </c>
      <c r="H2472" s="133">
        <v>1830.75</v>
      </c>
      <c r="I2472" s="133">
        <v>0</v>
      </c>
      <c r="J2472" s="133">
        <f t="shared" si="38"/>
        <v>5092.55</v>
      </c>
      <c r="K2472" s="139" t="s">
        <v>5425</v>
      </c>
    </row>
    <row r="2473" spans="2:11" hidden="1" x14ac:dyDescent="0.25">
      <c r="B2473" s="129">
        <v>2463</v>
      </c>
      <c r="C2473" s="129" t="s">
        <v>2138</v>
      </c>
      <c r="D2473" s="129" t="s">
        <v>5492</v>
      </c>
      <c r="E2473" s="129" t="s">
        <v>377</v>
      </c>
      <c r="F2473" s="142" t="s">
        <v>5493</v>
      </c>
      <c r="G2473" s="133">
        <v>752.16</v>
      </c>
      <c r="H2473" s="133">
        <v>168.7</v>
      </c>
      <c r="I2473" s="133">
        <v>0</v>
      </c>
      <c r="J2473" s="133">
        <f t="shared" si="38"/>
        <v>920.8599999999999</v>
      </c>
      <c r="K2473" s="139"/>
    </row>
    <row r="2474" spans="2:11" hidden="1" x14ac:dyDescent="0.25">
      <c r="B2474" s="129">
        <v>2464</v>
      </c>
      <c r="C2474" s="129" t="s">
        <v>2138</v>
      </c>
      <c r="D2474" s="129" t="s">
        <v>5494</v>
      </c>
      <c r="E2474" s="129" t="s">
        <v>377</v>
      </c>
      <c r="F2474" s="142" t="s">
        <v>5495</v>
      </c>
      <c r="G2474" s="133">
        <v>1923.63</v>
      </c>
      <c r="H2474" s="133">
        <v>497.53</v>
      </c>
      <c r="I2474" s="133">
        <v>0</v>
      </c>
      <c r="J2474" s="133">
        <f t="shared" si="38"/>
        <v>2421.16</v>
      </c>
      <c r="K2474" s="139" t="s">
        <v>5425</v>
      </c>
    </row>
    <row r="2475" spans="2:11" hidden="1" x14ac:dyDescent="0.25">
      <c r="B2475" s="129">
        <v>2465</v>
      </c>
      <c r="C2475" s="129" t="s">
        <v>2138</v>
      </c>
      <c r="D2475" s="129" t="s">
        <v>5496</v>
      </c>
      <c r="E2475" s="129" t="s">
        <v>377</v>
      </c>
      <c r="F2475" s="142" t="s">
        <v>5495</v>
      </c>
      <c r="G2475" s="133">
        <v>2073.17</v>
      </c>
      <c r="H2475" s="133">
        <v>589.05999999999995</v>
      </c>
      <c r="I2475" s="133">
        <v>12.28</v>
      </c>
      <c r="J2475" s="133">
        <f t="shared" si="38"/>
        <v>2674.51</v>
      </c>
      <c r="K2475" s="139" t="s">
        <v>5425</v>
      </c>
    </row>
    <row r="2476" spans="2:11" hidden="1" x14ac:dyDescent="0.25">
      <c r="B2476" s="129">
        <v>2466</v>
      </c>
      <c r="C2476" s="129" t="s">
        <v>2138</v>
      </c>
      <c r="D2476" s="129" t="s">
        <v>5497</v>
      </c>
      <c r="E2476" s="129" t="s">
        <v>377</v>
      </c>
      <c r="F2476" s="142" t="s">
        <v>5495</v>
      </c>
      <c r="G2476" s="133">
        <v>1974.2</v>
      </c>
      <c r="H2476" s="133">
        <v>580.42999999999995</v>
      </c>
      <c r="I2476" s="133">
        <v>5.95</v>
      </c>
      <c r="J2476" s="133">
        <f t="shared" si="38"/>
        <v>2560.58</v>
      </c>
      <c r="K2476" s="139" t="s">
        <v>5425</v>
      </c>
    </row>
    <row r="2477" spans="2:11" hidden="1" x14ac:dyDescent="0.25">
      <c r="B2477" s="129">
        <v>2467</v>
      </c>
      <c r="C2477" s="129" t="s">
        <v>2138</v>
      </c>
      <c r="D2477" s="129" t="s">
        <v>5498</v>
      </c>
      <c r="E2477" s="129" t="s">
        <v>377</v>
      </c>
      <c r="F2477" s="142" t="s">
        <v>5499</v>
      </c>
      <c r="G2477" s="133">
        <v>954.92</v>
      </c>
      <c r="H2477" s="133">
        <v>304.06</v>
      </c>
      <c r="I2477" s="133">
        <v>27.4</v>
      </c>
      <c r="J2477" s="133">
        <f t="shared" si="38"/>
        <v>1286.3800000000001</v>
      </c>
      <c r="K2477" s="139" t="s">
        <v>5484</v>
      </c>
    </row>
    <row r="2478" spans="2:11" hidden="1" x14ac:dyDescent="0.25">
      <c r="B2478" s="129">
        <v>2468</v>
      </c>
      <c r="C2478" s="129" t="s">
        <v>2138</v>
      </c>
      <c r="D2478" s="129" t="s">
        <v>5500</v>
      </c>
      <c r="E2478" s="129" t="s">
        <v>377</v>
      </c>
      <c r="F2478" s="142" t="s">
        <v>5499</v>
      </c>
      <c r="G2478" s="133">
        <v>787.46</v>
      </c>
      <c r="H2478" s="133">
        <v>242.2</v>
      </c>
      <c r="I2478" s="133">
        <v>22.06</v>
      </c>
      <c r="J2478" s="133">
        <f t="shared" si="38"/>
        <v>1051.72</v>
      </c>
      <c r="K2478" s="139" t="s">
        <v>5484</v>
      </c>
    </row>
    <row r="2479" spans="2:11" hidden="1" x14ac:dyDescent="0.25">
      <c r="B2479" s="129">
        <v>2469</v>
      </c>
      <c r="C2479" s="129" t="s">
        <v>2138</v>
      </c>
      <c r="D2479" s="129" t="s">
        <v>5501</v>
      </c>
      <c r="E2479" s="129" t="s">
        <v>377</v>
      </c>
      <c r="F2479" s="142" t="s">
        <v>5502</v>
      </c>
      <c r="G2479" s="133">
        <v>1457.53</v>
      </c>
      <c r="H2479" s="133">
        <v>393.69</v>
      </c>
      <c r="I2479" s="133">
        <v>3.51</v>
      </c>
      <c r="J2479" s="133">
        <f t="shared" si="38"/>
        <v>1854.73</v>
      </c>
      <c r="K2479" s="139"/>
    </row>
    <row r="2480" spans="2:11" hidden="1" x14ac:dyDescent="0.25">
      <c r="B2480" s="129">
        <v>2470</v>
      </c>
      <c r="C2480" s="129" t="s">
        <v>2138</v>
      </c>
      <c r="D2480" s="129" t="s">
        <v>5503</v>
      </c>
      <c r="E2480" s="129" t="s">
        <v>377</v>
      </c>
      <c r="F2480" s="142" t="s">
        <v>5504</v>
      </c>
      <c r="G2480" s="133">
        <v>5442.71</v>
      </c>
      <c r="H2480" s="133">
        <v>1633.93</v>
      </c>
      <c r="I2480" s="133">
        <v>261.18</v>
      </c>
      <c r="J2480" s="133">
        <f t="shared" si="38"/>
        <v>7337.8200000000006</v>
      </c>
      <c r="K2480" s="139" t="s">
        <v>5505</v>
      </c>
    </row>
    <row r="2481" spans="2:11" hidden="1" x14ac:dyDescent="0.25">
      <c r="B2481" s="129">
        <v>2471</v>
      </c>
      <c r="C2481" s="129" t="s">
        <v>2138</v>
      </c>
      <c r="D2481" s="129" t="s">
        <v>5506</v>
      </c>
      <c r="E2481" s="129" t="s">
        <v>377</v>
      </c>
      <c r="F2481" s="142" t="s">
        <v>5507</v>
      </c>
      <c r="G2481" s="133">
        <v>4836.72</v>
      </c>
      <c r="H2481" s="133">
        <v>1685.21</v>
      </c>
      <c r="I2481" s="133">
        <v>201.9</v>
      </c>
      <c r="J2481" s="133">
        <f t="shared" si="38"/>
        <v>6723.83</v>
      </c>
      <c r="K2481" s="139"/>
    </row>
    <row r="2482" spans="2:11" hidden="1" x14ac:dyDescent="0.25">
      <c r="B2482" s="129">
        <v>2472</v>
      </c>
      <c r="C2482" s="129" t="s">
        <v>2138</v>
      </c>
      <c r="D2482" s="129" t="s">
        <v>5508</v>
      </c>
      <c r="E2482" s="129" t="s">
        <v>377</v>
      </c>
      <c r="F2482" s="142" t="s">
        <v>5509</v>
      </c>
      <c r="G2482" s="133">
        <v>390.04</v>
      </c>
      <c r="H2482" s="133">
        <v>8.3000000000000007</v>
      </c>
      <c r="I2482" s="133">
        <v>12.37</v>
      </c>
      <c r="J2482" s="133">
        <f t="shared" si="38"/>
        <v>410.71000000000004</v>
      </c>
      <c r="K2482" s="139" t="s">
        <v>5425</v>
      </c>
    </row>
    <row r="2483" spans="2:11" hidden="1" x14ac:dyDescent="0.25">
      <c r="B2483" s="129">
        <v>2473</v>
      </c>
      <c r="C2483" s="129" t="s">
        <v>2138</v>
      </c>
      <c r="D2483" s="129" t="s">
        <v>5510</v>
      </c>
      <c r="E2483" s="129" t="s">
        <v>377</v>
      </c>
      <c r="F2483" s="142" t="s">
        <v>5511</v>
      </c>
      <c r="G2483" s="133">
        <v>371.77</v>
      </c>
      <c r="H2483" s="133">
        <v>65.89</v>
      </c>
      <c r="I2483" s="133">
        <v>14.9</v>
      </c>
      <c r="J2483" s="133">
        <f t="shared" si="38"/>
        <v>452.55999999999995</v>
      </c>
      <c r="K2483" s="139"/>
    </row>
    <row r="2484" spans="2:11" hidden="1" x14ac:dyDescent="0.25">
      <c r="B2484" s="129">
        <v>2474</v>
      </c>
      <c r="C2484" s="129" t="s">
        <v>2138</v>
      </c>
      <c r="D2484" s="129" t="s">
        <v>5512</v>
      </c>
      <c r="E2484" s="129" t="s">
        <v>377</v>
      </c>
      <c r="F2484" s="142" t="s">
        <v>5495</v>
      </c>
      <c r="G2484" s="133">
        <v>1839.92</v>
      </c>
      <c r="H2484" s="133">
        <v>480.84</v>
      </c>
      <c r="I2484" s="133">
        <v>0</v>
      </c>
      <c r="J2484" s="133">
        <f t="shared" si="38"/>
        <v>2320.7600000000002</v>
      </c>
      <c r="K2484" s="139" t="s">
        <v>405</v>
      </c>
    </row>
    <row r="2485" spans="2:11" hidden="1" x14ac:dyDescent="0.25">
      <c r="B2485" s="129">
        <v>2475</v>
      </c>
      <c r="C2485" s="129" t="s">
        <v>2138</v>
      </c>
      <c r="D2485" s="129" t="s">
        <v>5513</v>
      </c>
      <c r="E2485" s="129" t="s">
        <v>377</v>
      </c>
      <c r="F2485" s="142" t="s">
        <v>5495</v>
      </c>
      <c r="G2485" s="133">
        <v>1746.92</v>
      </c>
      <c r="H2485" s="133">
        <v>450.42</v>
      </c>
      <c r="I2485" s="133">
        <v>0</v>
      </c>
      <c r="J2485" s="133">
        <f t="shared" si="38"/>
        <v>2197.34</v>
      </c>
      <c r="K2485" s="139" t="s">
        <v>405</v>
      </c>
    </row>
    <row r="2486" spans="2:11" hidden="1" x14ac:dyDescent="0.25">
      <c r="B2486" s="129">
        <v>2476</v>
      </c>
      <c r="C2486" s="129" t="s">
        <v>2138</v>
      </c>
      <c r="D2486" s="129" t="s">
        <v>5514</v>
      </c>
      <c r="E2486" s="129" t="s">
        <v>377</v>
      </c>
      <c r="F2486" s="142" t="s">
        <v>5495</v>
      </c>
      <c r="G2486" s="133">
        <v>1822.66</v>
      </c>
      <c r="H2486" s="133">
        <v>509.02</v>
      </c>
      <c r="I2486" s="133">
        <v>0</v>
      </c>
      <c r="J2486" s="133">
        <f t="shared" si="38"/>
        <v>2331.6800000000003</v>
      </c>
      <c r="K2486" s="139" t="s">
        <v>5425</v>
      </c>
    </row>
    <row r="2487" spans="2:11" hidden="1" x14ac:dyDescent="0.25">
      <c r="B2487" s="129">
        <v>2477</v>
      </c>
      <c r="C2487" s="129" t="s">
        <v>2138</v>
      </c>
      <c r="D2487" s="129" t="s">
        <v>5515</v>
      </c>
      <c r="E2487" s="129" t="s">
        <v>377</v>
      </c>
      <c r="F2487" s="142" t="s">
        <v>5495</v>
      </c>
      <c r="G2487" s="133">
        <v>1810.58</v>
      </c>
      <c r="H2487" s="133">
        <v>502.05</v>
      </c>
      <c r="I2487" s="133">
        <v>8.25</v>
      </c>
      <c r="J2487" s="133">
        <f t="shared" si="38"/>
        <v>2320.88</v>
      </c>
      <c r="K2487" s="139" t="s">
        <v>405</v>
      </c>
    </row>
    <row r="2488" spans="2:11" hidden="1" x14ac:dyDescent="0.25">
      <c r="B2488" s="129">
        <v>2478</v>
      </c>
      <c r="C2488" s="129" t="s">
        <v>2138</v>
      </c>
      <c r="D2488" s="129" t="s">
        <v>5516</v>
      </c>
      <c r="E2488" s="129" t="s">
        <v>377</v>
      </c>
      <c r="F2488" s="142" t="s">
        <v>5517</v>
      </c>
      <c r="G2488" s="133">
        <v>11611.48</v>
      </c>
      <c r="H2488" s="133">
        <v>2306.27</v>
      </c>
      <c r="I2488" s="133">
        <v>0</v>
      </c>
      <c r="J2488" s="133">
        <f t="shared" si="38"/>
        <v>13917.75</v>
      </c>
      <c r="K2488" s="139"/>
    </row>
    <row r="2489" spans="2:11" hidden="1" x14ac:dyDescent="0.25">
      <c r="B2489" s="129">
        <v>2479</v>
      </c>
      <c r="C2489" s="129" t="s">
        <v>2138</v>
      </c>
      <c r="D2489" s="129" t="s">
        <v>5518</v>
      </c>
      <c r="E2489" s="129" t="s">
        <v>377</v>
      </c>
      <c r="F2489" s="142" t="s">
        <v>5519</v>
      </c>
      <c r="G2489" s="133">
        <v>2087.44</v>
      </c>
      <c r="H2489" s="133">
        <v>138.91</v>
      </c>
      <c r="I2489" s="133">
        <v>0</v>
      </c>
      <c r="J2489" s="133">
        <f t="shared" si="38"/>
        <v>2226.35</v>
      </c>
      <c r="K2489" s="139"/>
    </row>
    <row r="2490" spans="2:11" hidden="1" x14ac:dyDescent="0.25">
      <c r="B2490" s="129">
        <v>2480</v>
      </c>
      <c r="C2490" s="129" t="s">
        <v>2138</v>
      </c>
      <c r="D2490" s="129" t="s">
        <v>5520</v>
      </c>
      <c r="E2490" s="129" t="s">
        <v>377</v>
      </c>
      <c r="F2490" s="142" t="s">
        <v>5521</v>
      </c>
      <c r="G2490" s="133">
        <v>2675.74</v>
      </c>
      <c r="H2490" s="133">
        <v>779.18</v>
      </c>
      <c r="I2490" s="133">
        <v>50.8</v>
      </c>
      <c r="J2490" s="133">
        <f t="shared" si="38"/>
        <v>3505.72</v>
      </c>
      <c r="K2490" s="139" t="s">
        <v>5484</v>
      </c>
    </row>
    <row r="2491" spans="2:11" hidden="1" x14ac:dyDescent="0.25">
      <c r="B2491" s="129">
        <v>2481</v>
      </c>
      <c r="C2491" s="129" t="s">
        <v>2138</v>
      </c>
      <c r="D2491" s="129" t="s">
        <v>5522</v>
      </c>
      <c r="E2491" s="129" t="s">
        <v>377</v>
      </c>
      <c r="F2491" s="142" t="s">
        <v>5523</v>
      </c>
      <c r="G2491" s="133">
        <v>1998.61</v>
      </c>
      <c r="H2491" s="133">
        <v>426.04</v>
      </c>
      <c r="I2491" s="133">
        <v>0</v>
      </c>
      <c r="J2491" s="133">
        <f t="shared" si="38"/>
        <v>2424.65</v>
      </c>
      <c r="K2491" s="139" t="s">
        <v>5425</v>
      </c>
    </row>
    <row r="2492" spans="2:11" hidden="1" x14ac:dyDescent="0.25">
      <c r="B2492" s="129">
        <v>2482</v>
      </c>
      <c r="C2492" s="129" t="s">
        <v>2138</v>
      </c>
      <c r="D2492" s="129" t="s">
        <v>5524</v>
      </c>
      <c r="E2492" s="129" t="s">
        <v>377</v>
      </c>
      <c r="F2492" s="142" t="s">
        <v>5525</v>
      </c>
      <c r="G2492" s="133">
        <v>2802.39</v>
      </c>
      <c r="H2492" s="133">
        <v>1043.68</v>
      </c>
      <c r="I2492" s="133">
        <v>15.58</v>
      </c>
      <c r="J2492" s="133">
        <f t="shared" si="38"/>
        <v>3861.6499999999996</v>
      </c>
      <c r="K2492" s="139" t="s">
        <v>5484</v>
      </c>
    </row>
    <row r="2493" spans="2:11" hidden="1" x14ac:dyDescent="0.25">
      <c r="B2493" s="129">
        <v>2483</v>
      </c>
      <c r="C2493" s="129" t="s">
        <v>2138</v>
      </c>
      <c r="D2493" s="129" t="s">
        <v>5526</v>
      </c>
      <c r="E2493" s="129" t="s">
        <v>377</v>
      </c>
      <c r="F2493" s="142" t="s">
        <v>5527</v>
      </c>
      <c r="G2493" s="133">
        <v>3672.91</v>
      </c>
      <c r="H2493" s="133">
        <v>373.82</v>
      </c>
      <c r="I2493" s="133">
        <v>225.44</v>
      </c>
      <c r="J2493" s="133">
        <f t="shared" si="38"/>
        <v>4272.17</v>
      </c>
      <c r="K2493" s="139" t="s">
        <v>1240</v>
      </c>
    </row>
    <row r="2494" spans="2:11" hidden="1" x14ac:dyDescent="0.25">
      <c r="B2494" s="129">
        <v>2484</v>
      </c>
      <c r="C2494" s="129" t="s">
        <v>2138</v>
      </c>
      <c r="D2494" s="129" t="s">
        <v>5528</v>
      </c>
      <c r="E2494" s="129" t="s">
        <v>377</v>
      </c>
      <c r="F2494" s="142" t="s">
        <v>5529</v>
      </c>
      <c r="G2494" s="133">
        <v>7360.89</v>
      </c>
      <c r="H2494" s="133">
        <v>1070.3399999999999</v>
      </c>
      <c r="I2494" s="133">
        <v>332.77</v>
      </c>
      <c r="J2494" s="133">
        <f t="shared" si="38"/>
        <v>8764</v>
      </c>
      <c r="K2494" s="139" t="s">
        <v>404</v>
      </c>
    </row>
    <row r="2495" spans="2:11" hidden="1" x14ac:dyDescent="0.25">
      <c r="B2495" s="129">
        <v>2485</v>
      </c>
      <c r="C2495" s="129" t="s">
        <v>2138</v>
      </c>
      <c r="D2495" s="129" t="s">
        <v>5530</v>
      </c>
      <c r="E2495" s="129" t="s">
        <v>377</v>
      </c>
      <c r="F2495" s="142" t="s">
        <v>5531</v>
      </c>
      <c r="G2495" s="133">
        <v>5260.13</v>
      </c>
      <c r="H2495" s="133">
        <v>1939.47</v>
      </c>
      <c r="I2495" s="133">
        <v>195.72</v>
      </c>
      <c r="J2495" s="133">
        <f t="shared" si="38"/>
        <v>7395.3200000000006</v>
      </c>
      <c r="K2495" s="139"/>
    </row>
    <row r="2496" spans="2:11" hidden="1" x14ac:dyDescent="0.25">
      <c r="B2496" s="129">
        <v>2486</v>
      </c>
      <c r="C2496" s="129" t="s">
        <v>2138</v>
      </c>
      <c r="D2496" s="129" t="s">
        <v>5532</v>
      </c>
      <c r="E2496" s="129" t="s">
        <v>377</v>
      </c>
      <c r="F2496" s="142" t="s">
        <v>5533</v>
      </c>
      <c r="G2496" s="133">
        <v>2554.85</v>
      </c>
      <c r="H2496" s="133">
        <v>1439.63</v>
      </c>
      <c r="I2496" s="133">
        <v>11.01</v>
      </c>
      <c r="J2496" s="133">
        <f t="shared" si="38"/>
        <v>4005.4900000000002</v>
      </c>
      <c r="K2496" s="139"/>
    </row>
    <row r="2497" spans="2:11" hidden="1" x14ac:dyDescent="0.25">
      <c r="B2497" s="129">
        <v>2487</v>
      </c>
      <c r="C2497" s="129" t="s">
        <v>2138</v>
      </c>
      <c r="D2497" s="129" t="s">
        <v>5534</v>
      </c>
      <c r="E2497" s="129" t="s">
        <v>377</v>
      </c>
      <c r="F2497" s="142" t="s">
        <v>5535</v>
      </c>
      <c r="G2497" s="133">
        <v>344.5</v>
      </c>
      <c r="H2497" s="133">
        <v>0</v>
      </c>
      <c r="I2497" s="133">
        <v>0</v>
      </c>
      <c r="J2497" s="133">
        <f t="shared" si="38"/>
        <v>344.5</v>
      </c>
      <c r="K2497" s="139" t="s">
        <v>5536</v>
      </c>
    </row>
    <row r="2498" spans="2:11" hidden="1" x14ac:dyDescent="0.25">
      <c r="B2498" s="129">
        <v>2488</v>
      </c>
      <c r="C2498" s="129" t="s">
        <v>2138</v>
      </c>
      <c r="D2498" s="129" t="s">
        <v>5537</v>
      </c>
      <c r="E2498" s="129" t="s">
        <v>377</v>
      </c>
      <c r="F2498" s="142" t="s">
        <v>2510</v>
      </c>
      <c r="G2498" s="133">
        <v>5384.55</v>
      </c>
      <c r="H2498" s="133">
        <v>2090.64</v>
      </c>
      <c r="I2498" s="133">
        <v>152.61000000000001</v>
      </c>
      <c r="J2498" s="133">
        <f t="shared" si="38"/>
        <v>7627.8</v>
      </c>
      <c r="K2498" s="139" t="s">
        <v>5538</v>
      </c>
    </row>
    <row r="2499" spans="2:11" hidden="1" x14ac:dyDescent="0.25">
      <c r="B2499" s="129">
        <v>2489</v>
      </c>
      <c r="C2499" s="129" t="s">
        <v>2138</v>
      </c>
      <c r="D2499" s="129" t="s">
        <v>5539</v>
      </c>
      <c r="E2499" s="129" t="s">
        <v>377</v>
      </c>
      <c r="F2499" s="142" t="s">
        <v>5540</v>
      </c>
      <c r="G2499" s="133">
        <v>1998</v>
      </c>
      <c r="H2499" s="133">
        <v>0</v>
      </c>
      <c r="I2499" s="133">
        <v>0</v>
      </c>
      <c r="J2499" s="133">
        <f t="shared" si="38"/>
        <v>1998</v>
      </c>
      <c r="K2499" s="139" t="s">
        <v>404</v>
      </c>
    </row>
    <row r="2500" spans="2:11" hidden="1" x14ac:dyDescent="0.25">
      <c r="B2500" s="129">
        <v>2490</v>
      </c>
      <c r="C2500" s="129" t="s">
        <v>2138</v>
      </c>
      <c r="D2500" s="129" t="s">
        <v>5541</v>
      </c>
      <c r="E2500" s="129" t="s">
        <v>377</v>
      </c>
      <c r="F2500" s="142" t="s">
        <v>5542</v>
      </c>
      <c r="G2500" s="133">
        <v>181.05</v>
      </c>
      <c r="H2500" s="133">
        <v>5.76</v>
      </c>
      <c r="I2500" s="133">
        <v>0</v>
      </c>
      <c r="J2500" s="133">
        <f t="shared" si="38"/>
        <v>186.81</v>
      </c>
      <c r="K2500" s="139" t="s">
        <v>5543</v>
      </c>
    </row>
    <row r="2501" spans="2:11" hidden="1" x14ac:dyDescent="0.25">
      <c r="B2501" s="129">
        <v>2491</v>
      </c>
      <c r="C2501" s="129" t="s">
        <v>2138</v>
      </c>
      <c r="D2501" s="129" t="s">
        <v>5544</v>
      </c>
      <c r="E2501" s="129" t="s">
        <v>377</v>
      </c>
      <c r="F2501" s="142" t="s">
        <v>5545</v>
      </c>
      <c r="G2501" s="133">
        <v>3803.53</v>
      </c>
      <c r="H2501" s="133">
        <v>1988.26</v>
      </c>
      <c r="I2501" s="133">
        <v>104.27</v>
      </c>
      <c r="J2501" s="133">
        <f t="shared" si="38"/>
        <v>5896.06</v>
      </c>
      <c r="K2501" s="139"/>
    </row>
    <row r="2502" spans="2:11" hidden="1" x14ac:dyDescent="0.25">
      <c r="B2502" s="129">
        <v>2492</v>
      </c>
      <c r="C2502" s="129" t="s">
        <v>2138</v>
      </c>
      <c r="D2502" s="129" t="s">
        <v>5546</v>
      </c>
      <c r="E2502" s="129" t="s">
        <v>377</v>
      </c>
      <c r="F2502" s="142" t="s">
        <v>5547</v>
      </c>
      <c r="G2502" s="133">
        <v>3861.48</v>
      </c>
      <c r="H2502" s="133">
        <v>2679.44</v>
      </c>
      <c r="I2502" s="133">
        <v>117.26</v>
      </c>
      <c r="J2502" s="133">
        <f t="shared" si="38"/>
        <v>6658.18</v>
      </c>
      <c r="K2502" s="139"/>
    </row>
    <row r="2503" spans="2:11" hidden="1" x14ac:dyDescent="0.25">
      <c r="B2503" s="129">
        <v>2493</v>
      </c>
      <c r="C2503" s="129" t="s">
        <v>2138</v>
      </c>
      <c r="D2503" s="129" t="s">
        <v>5548</v>
      </c>
      <c r="E2503" s="129" t="s">
        <v>377</v>
      </c>
      <c r="F2503" s="142" t="s">
        <v>5549</v>
      </c>
      <c r="G2503" s="133">
        <v>6666.02</v>
      </c>
      <c r="H2503" s="133">
        <v>2193.16</v>
      </c>
      <c r="I2503" s="133">
        <v>335.78</v>
      </c>
      <c r="J2503" s="133">
        <f t="shared" si="38"/>
        <v>9194.9600000000009</v>
      </c>
      <c r="K2503" s="139"/>
    </row>
    <row r="2504" spans="2:11" hidden="1" x14ac:dyDescent="0.25">
      <c r="B2504" s="129">
        <v>2494</v>
      </c>
      <c r="C2504" s="129" t="s">
        <v>2138</v>
      </c>
      <c r="D2504" s="129" t="s">
        <v>5550</v>
      </c>
      <c r="E2504" s="129" t="s">
        <v>377</v>
      </c>
      <c r="F2504" s="142" t="s">
        <v>5551</v>
      </c>
      <c r="G2504" s="133">
        <v>375.52</v>
      </c>
      <c r="H2504" s="133">
        <v>40.020000000000003</v>
      </c>
      <c r="I2504" s="133">
        <v>0</v>
      </c>
      <c r="J2504" s="133">
        <f t="shared" si="38"/>
        <v>415.53999999999996</v>
      </c>
      <c r="K2504" s="139"/>
    </row>
    <row r="2505" spans="2:11" hidden="1" x14ac:dyDescent="0.25">
      <c r="B2505" s="129">
        <v>2495</v>
      </c>
      <c r="C2505" s="129" t="s">
        <v>2138</v>
      </c>
      <c r="D2505" s="129" t="s">
        <v>5552</v>
      </c>
      <c r="E2505" s="129" t="s">
        <v>377</v>
      </c>
      <c r="F2505" s="142" t="s">
        <v>5553</v>
      </c>
      <c r="G2505" s="133">
        <v>6383.99</v>
      </c>
      <c r="H2505" s="133">
        <v>2364.58</v>
      </c>
      <c r="I2505" s="133">
        <v>178.29</v>
      </c>
      <c r="J2505" s="133">
        <f t="shared" si="38"/>
        <v>8926.86</v>
      </c>
      <c r="K2505" s="139" t="s">
        <v>5554</v>
      </c>
    </row>
    <row r="2506" spans="2:11" hidden="1" x14ac:dyDescent="0.25">
      <c r="B2506" s="129">
        <v>2496</v>
      </c>
      <c r="C2506" s="129" t="s">
        <v>2138</v>
      </c>
      <c r="D2506" s="129" t="s">
        <v>5555</v>
      </c>
      <c r="E2506" s="129" t="s">
        <v>377</v>
      </c>
      <c r="F2506" s="142" t="s">
        <v>5556</v>
      </c>
      <c r="G2506" s="133">
        <v>4520.68</v>
      </c>
      <c r="H2506" s="133">
        <v>3033.71</v>
      </c>
      <c r="I2506" s="133">
        <v>79.86</v>
      </c>
      <c r="J2506" s="133">
        <f t="shared" si="38"/>
        <v>7634.25</v>
      </c>
      <c r="K2506" s="139"/>
    </row>
    <row r="2507" spans="2:11" hidden="1" x14ac:dyDescent="0.25">
      <c r="B2507" s="129">
        <v>2497</v>
      </c>
      <c r="C2507" s="129" t="s">
        <v>2138</v>
      </c>
      <c r="D2507" s="129" t="s">
        <v>5557</v>
      </c>
      <c r="E2507" s="129" t="s">
        <v>377</v>
      </c>
      <c r="F2507" s="142" t="s">
        <v>5558</v>
      </c>
      <c r="G2507" s="133">
        <v>2472.6799999999998</v>
      </c>
      <c r="H2507" s="133">
        <v>1264.8699999999999</v>
      </c>
      <c r="I2507" s="133">
        <v>21.48</v>
      </c>
      <c r="J2507" s="133">
        <f t="shared" si="38"/>
        <v>3759.0299999999997</v>
      </c>
      <c r="K2507" s="139" t="s">
        <v>2308</v>
      </c>
    </row>
    <row r="2508" spans="2:11" hidden="1" x14ac:dyDescent="0.25">
      <c r="B2508" s="129">
        <v>2498</v>
      </c>
      <c r="C2508" s="129" t="s">
        <v>2138</v>
      </c>
      <c r="D2508" s="129" t="s">
        <v>5559</v>
      </c>
      <c r="E2508" s="129" t="s">
        <v>377</v>
      </c>
      <c r="F2508" s="142" t="s">
        <v>5560</v>
      </c>
      <c r="G2508" s="133">
        <v>2276.14</v>
      </c>
      <c r="H2508" s="133">
        <v>515.37</v>
      </c>
      <c r="I2508" s="133">
        <v>56.72</v>
      </c>
      <c r="J2508" s="133">
        <f t="shared" ref="J2508:J2571" si="39">G2508+H2508+I2508</f>
        <v>2848.2299999999996</v>
      </c>
      <c r="K2508" s="139" t="s">
        <v>5561</v>
      </c>
    </row>
    <row r="2509" spans="2:11" hidden="1" x14ac:dyDescent="0.25">
      <c r="B2509" s="129">
        <v>2499</v>
      </c>
      <c r="C2509" s="129" t="s">
        <v>2138</v>
      </c>
      <c r="D2509" s="129" t="s">
        <v>5562</v>
      </c>
      <c r="E2509" s="129" t="s">
        <v>377</v>
      </c>
      <c r="F2509" s="142" t="s">
        <v>5563</v>
      </c>
      <c r="G2509" s="133">
        <v>5712.32</v>
      </c>
      <c r="H2509" s="133">
        <v>0</v>
      </c>
      <c r="I2509" s="133">
        <v>0</v>
      </c>
      <c r="J2509" s="133">
        <f t="shared" si="39"/>
        <v>5712.32</v>
      </c>
      <c r="K2509" s="139" t="s">
        <v>404</v>
      </c>
    </row>
    <row r="2510" spans="2:11" hidden="1" x14ac:dyDescent="0.25">
      <c r="B2510" s="129">
        <v>2500</v>
      </c>
      <c r="C2510" s="129" t="s">
        <v>2138</v>
      </c>
      <c r="D2510" s="129" t="s">
        <v>5564</v>
      </c>
      <c r="E2510" s="129" t="s">
        <v>377</v>
      </c>
      <c r="F2510" s="142" t="s">
        <v>5565</v>
      </c>
      <c r="G2510" s="133">
        <v>2869.49</v>
      </c>
      <c r="H2510" s="133">
        <v>1548.44</v>
      </c>
      <c r="I2510" s="133">
        <v>65.94</v>
      </c>
      <c r="J2510" s="133">
        <f t="shared" si="39"/>
        <v>4483.87</v>
      </c>
      <c r="K2510" s="139"/>
    </row>
    <row r="2511" spans="2:11" hidden="1" x14ac:dyDescent="0.25">
      <c r="B2511" s="129">
        <v>2501</v>
      </c>
      <c r="C2511" s="129" t="s">
        <v>2138</v>
      </c>
      <c r="D2511" s="129" t="s">
        <v>5566</v>
      </c>
      <c r="E2511" s="129" t="s">
        <v>377</v>
      </c>
      <c r="F2511" s="142" t="s">
        <v>5567</v>
      </c>
      <c r="G2511" s="133">
        <v>81.25</v>
      </c>
      <c r="H2511" s="133">
        <v>2</v>
      </c>
      <c r="I2511" s="133">
        <v>0</v>
      </c>
      <c r="J2511" s="133">
        <f t="shared" si="39"/>
        <v>83.25</v>
      </c>
      <c r="K2511" s="139" t="s">
        <v>5568</v>
      </c>
    </row>
    <row r="2512" spans="2:11" hidden="1" x14ac:dyDescent="0.25">
      <c r="B2512" s="129">
        <v>2502</v>
      </c>
      <c r="C2512" s="129" t="s">
        <v>2138</v>
      </c>
      <c r="D2512" s="129" t="s">
        <v>5569</v>
      </c>
      <c r="E2512" s="129" t="s">
        <v>377</v>
      </c>
      <c r="F2512" s="142" t="s">
        <v>5570</v>
      </c>
      <c r="G2512" s="133">
        <v>824.72</v>
      </c>
      <c r="H2512" s="133">
        <v>86.34</v>
      </c>
      <c r="I2512" s="133">
        <v>0</v>
      </c>
      <c r="J2512" s="133">
        <f t="shared" si="39"/>
        <v>911.06000000000006</v>
      </c>
      <c r="K2512" s="139" t="s">
        <v>2308</v>
      </c>
    </row>
    <row r="2513" spans="2:11" hidden="1" x14ac:dyDescent="0.25">
      <c r="B2513" s="129">
        <v>2503</v>
      </c>
      <c r="C2513" s="129" t="s">
        <v>2138</v>
      </c>
      <c r="D2513" s="129" t="s">
        <v>5571</v>
      </c>
      <c r="E2513" s="129" t="s">
        <v>377</v>
      </c>
      <c r="F2513" s="142" t="s">
        <v>5572</v>
      </c>
      <c r="G2513" s="133">
        <v>2327.84</v>
      </c>
      <c r="H2513" s="133">
        <v>843.18</v>
      </c>
      <c r="I2513" s="133">
        <v>47.62</v>
      </c>
      <c r="J2513" s="133">
        <f t="shared" si="39"/>
        <v>3218.64</v>
      </c>
      <c r="K2513" s="139" t="s">
        <v>2308</v>
      </c>
    </row>
    <row r="2514" spans="2:11" hidden="1" x14ac:dyDescent="0.25">
      <c r="B2514" s="129">
        <v>2504</v>
      </c>
      <c r="C2514" s="129" t="s">
        <v>2138</v>
      </c>
      <c r="D2514" s="129" t="s">
        <v>5573</v>
      </c>
      <c r="E2514" s="129" t="s">
        <v>377</v>
      </c>
      <c r="F2514" s="142" t="s">
        <v>5574</v>
      </c>
      <c r="G2514" s="133">
        <v>3366.54</v>
      </c>
      <c r="H2514" s="133">
        <v>473.33</v>
      </c>
      <c r="I2514" s="133">
        <v>202.27</v>
      </c>
      <c r="J2514" s="133">
        <f t="shared" si="39"/>
        <v>4042.14</v>
      </c>
      <c r="K2514" s="139" t="s">
        <v>5575</v>
      </c>
    </row>
    <row r="2515" spans="2:11" hidden="1" x14ac:dyDescent="0.25">
      <c r="B2515" s="129">
        <v>2505</v>
      </c>
      <c r="C2515" s="129" t="s">
        <v>2138</v>
      </c>
      <c r="D2515" s="129" t="s">
        <v>5576</v>
      </c>
      <c r="E2515" s="129" t="s">
        <v>377</v>
      </c>
      <c r="F2515" s="142" t="s">
        <v>5577</v>
      </c>
      <c r="G2515" s="133">
        <v>231.7</v>
      </c>
      <c r="H2515" s="133">
        <v>299.77999999999997</v>
      </c>
      <c r="I2515" s="133">
        <v>19.82</v>
      </c>
      <c r="J2515" s="133">
        <f t="shared" si="39"/>
        <v>551.30000000000007</v>
      </c>
      <c r="K2515" s="139" t="s">
        <v>5484</v>
      </c>
    </row>
    <row r="2516" spans="2:11" hidden="1" x14ac:dyDescent="0.25">
      <c r="B2516" s="129">
        <v>2506</v>
      </c>
      <c r="C2516" s="129" t="s">
        <v>2138</v>
      </c>
      <c r="D2516" s="129" t="s">
        <v>5578</v>
      </c>
      <c r="E2516" s="129" t="s">
        <v>377</v>
      </c>
      <c r="F2516" s="142" t="s">
        <v>5579</v>
      </c>
      <c r="G2516" s="133">
        <v>7837.9</v>
      </c>
      <c r="H2516" s="133">
        <v>1127.3399999999999</v>
      </c>
      <c r="I2516" s="133">
        <v>0</v>
      </c>
      <c r="J2516" s="133">
        <f t="shared" si="39"/>
        <v>8965.24</v>
      </c>
      <c r="K2516" s="139"/>
    </row>
    <row r="2517" spans="2:11" hidden="1" x14ac:dyDescent="0.25">
      <c r="B2517" s="129">
        <v>2507</v>
      </c>
      <c r="C2517" s="129" t="s">
        <v>2138</v>
      </c>
      <c r="D2517" s="129" t="s">
        <v>5580</v>
      </c>
      <c r="E2517" s="129" t="s">
        <v>377</v>
      </c>
      <c r="F2517" s="142" t="s">
        <v>5581</v>
      </c>
      <c r="G2517" s="133">
        <v>495.64</v>
      </c>
      <c r="H2517" s="133">
        <v>18.329999999999998</v>
      </c>
      <c r="I2517" s="133">
        <v>0</v>
      </c>
      <c r="J2517" s="133">
        <f t="shared" si="39"/>
        <v>513.97</v>
      </c>
      <c r="K2517" s="139"/>
    </row>
    <row r="2518" spans="2:11" hidden="1" x14ac:dyDescent="0.25">
      <c r="B2518" s="129">
        <v>2508</v>
      </c>
      <c r="C2518" s="129" t="s">
        <v>2138</v>
      </c>
      <c r="D2518" s="129" t="s">
        <v>5582</v>
      </c>
      <c r="E2518" s="129" t="s">
        <v>377</v>
      </c>
      <c r="F2518" s="142" t="s">
        <v>5583</v>
      </c>
      <c r="G2518" s="133">
        <v>320.55</v>
      </c>
      <c r="H2518" s="133">
        <v>13.12</v>
      </c>
      <c r="I2518" s="133">
        <v>0</v>
      </c>
      <c r="J2518" s="133">
        <f t="shared" si="39"/>
        <v>333.67</v>
      </c>
      <c r="K2518" s="139" t="s">
        <v>5584</v>
      </c>
    </row>
    <row r="2519" spans="2:11" hidden="1" x14ac:dyDescent="0.25">
      <c r="B2519" s="129">
        <v>2509</v>
      </c>
      <c r="C2519" s="129" t="s">
        <v>2138</v>
      </c>
      <c r="D2519" s="129" t="s">
        <v>5585</v>
      </c>
      <c r="E2519" s="129" t="s">
        <v>377</v>
      </c>
      <c r="F2519" s="142" t="s">
        <v>5586</v>
      </c>
      <c r="G2519" s="133">
        <v>154.59</v>
      </c>
      <c r="H2519" s="133">
        <v>3</v>
      </c>
      <c r="I2519" s="133">
        <v>0</v>
      </c>
      <c r="J2519" s="133">
        <f t="shared" si="39"/>
        <v>157.59</v>
      </c>
      <c r="K2519" s="139" t="s">
        <v>5587</v>
      </c>
    </row>
    <row r="2520" spans="2:11" hidden="1" x14ac:dyDescent="0.25">
      <c r="B2520" s="129">
        <v>2510</v>
      </c>
      <c r="C2520" s="129" t="s">
        <v>2138</v>
      </c>
      <c r="D2520" s="129" t="s">
        <v>5588</v>
      </c>
      <c r="E2520" s="129" t="s">
        <v>377</v>
      </c>
      <c r="F2520" s="142" t="s">
        <v>5589</v>
      </c>
      <c r="G2520" s="133">
        <v>195</v>
      </c>
      <c r="H2520" s="133">
        <v>376.86</v>
      </c>
      <c r="I2520" s="133">
        <v>5.81</v>
      </c>
      <c r="J2520" s="133">
        <f t="shared" si="39"/>
        <v>577.66999999999996</v>
      </c>
      <c r="K2520" s="139" t="s">
        <v>404</v>
      </c>
    </row>
    <row r="2521" spans="2:11" hidden="1" x14ac:dyDescent="0.25">
      <c r="B2521" s="129">
        <v>2511</v>
      </c>
      <c r="C2521" s="129" t="s">
        <v>2138</v>
      </c>
      <c r="D2521" s="129" t="s">
        <v>5590</v>
      </c>
      <c r="E2521" s="129" t="s">
        <v>377</v>
      </c>
      <c r="F2521" s="142" t="s">
        <v>5591</v>
      </c>
      <c r="G2521" s="133">
        <v>2957.97</v>
      </c>
      <c r="H2521" s="133">
        <v>694.33</v>
      </c>
      <c r="I2521" s="133">
        <v>89.83</v>
      </c>
      <c r="J2521" s="133">
        <f t="shared" si="39"/>
        <v>3742.1299999999997</v>
      </c>
      <c r="K2521" s="139" t="s">
        <v>5584</v>
      </c>
    </row>
    <row r="2522" spans="2:11" hidden="1" x14ac:dyDescent="0.25">
      <c r="B2522" s="129">
        <v>2512</v>
      </c>
      <c r="C2522" s="129" t="s">
        <v>2138</v>
      </c>
      <c r="D2522" s="129" t="s">
        <v>5592</v>
      </c>
      <c r="E2522" s="129" t="s">
        <v>377</v>
      </c>
      <c r="F2522" s="142" t="s">
        <v>5593</v>
      </c>
      <c r="G2522" s="133">
        <v>6464.64</v>
      </c>
      <c r="H2522" s="133">
        <v>1590.74</v>
      </c>
      <c r="I2522" s="133">
        <v>28.13</v>
      </c>
      <c r="J2522" s="133">
        <f t="shared" si="39"/>
        <v>8083.51</v>
      </c>
      <c r="K2522" s="139" t="s">
        <v>5594</v>
      </c>
    </row>
    <row r="2523" spans="2:11" hidden="1" x14ac:dyDescent="0.25">
      <c r="B2523" s="129">
        <v>2513</v>
      </c>
      <c r="C2523" s="129" t="s">
        <v>2138</v>
      </c>
      <c r="D2523" s="129" t="s">
        <v>5595</v>
      </c>
      <c r="E2523" s="129" t="s">
        <v>377</v>
      </c>
      <c r="F2523" s="142" t="s">
        <v>5596</v>
      </c>
      <c r="G2523" s="133">
        <v>469.06</v>
      </c>
      <c r="H2523" s="133">
        <v>152.91</v>
      </c>
      <c r="I2523" s="133">
        <v>14.84</v>
      </c>
      <c r="J2523" s="133">
        <f t="shared" si="39"/>
        <v>636.81000000000006</v>
      </c>
      <c r="K2523" s="139" t="s">
        <v>404</v>
      </c>
    </row>
    <row r="2524" spans="2:11" hidden="1" x14ac:dyDescent="0.25">
      <c r="B2524" s="129">
        <v>2514</v>
      </c>
      <c r="C2524" s="129" t="s">
        <v>2138</v>
      </c>
      <c r="D2524" s="129" t="s">
        <v>5597</v>
      </c>
      <c r="E2524" s="129" t="s">
        <v>377</v>
      </c>
      <c r="F2524" s="142" t="s">
        <v>5598</v>
      </c>
      <c r="G2524" s="133">
        <v>1098.1600000000001</v>
      </c>
      <c r="H2524" s="133">
        <v>0</v>
      </c>
      <c r="I2524" s="133">
        <v>0</v>
      </c>
      <c r="J2524" s="133">
        <f t="shared" si="39"/>
        <v>1098.1600000000001</v>
      </c>
      <c r="K2524" s="139" t="s">
        <v>404</v>
      </c>
    </row>
    <row r="2525" spans="2:11" hidden="1" x14ac:dyDescent="0.25">
      <c r="B2525" s="129">
        <v>2515</v>
      </c>
      <c r="C2525" s="129" t="s">
        <v>2138</v>
      </c>
      <c r="D2525" s="129" t="s">
        <v>5599</v>
      </c>
      <c r="E2525" s="129" t="s">
        <v>377</v>
      </c>
      <c r="F2525" s="142" t="s">
        <v>5600</v>
      </c>
      <c r="G2525" s="133">
        <v>1710.29</v>
      </c>
      <c r="H2525" s="133">
        <v>879.62</v>
      </c>
      <c r="I2525" s="133">
        <v>21.28</v>
      </c>
      <c r="J2525" s="133">
        <f t="shared" si="39"/>
        <v>2611.19</v>
      </c>
      <c r="K2525" s="139" t="s">
        <v>5436</v>
      </c>
    </row>
    <row r="2526" spans="2:11" hidden="1" x14ac:dyDescent="0.25">
      <c r="B2526" s="129">
        <v>2516</v>
      </c>
      <c r="C2526" s="129" t="s">
        <v>2138</v>
      </c>
      <c r="D2526" s="129" t="s">
        <v>5601</v>
      </c>
      <c r="E2526" s="129" t="s">
        <v>377</v>
      </c>
      <c r="F2526" s="142" t="s">
        <v>5602</v>
      </c>
      <c r="G2526" s="133">
        <v>3517.18</v>
      </c>
      <c r="H2526" s="133">
        <v>1099.71</v>
      </c>
      <c r="I2526" s="133">
        <v>123.57</v>
      </c>
      <c r="J2526" s="133">
        <f t="shared" si="39"/>
        <v>4740.4599999999991</v>
      </c>
      <c r="K2526" s="139"/>
    </row>
    <row r="2527" spans="2:11" hidden="1" x14ac:dyDescent="0.25">
      <c r="B2527" s="129">
        <v>2517</v>
      </c>
      <c r="C2527" s="129" t="s">
        <v>2138</v>
      </c>
      <c r="D2527" s="129" t="s">
        <v>5603</v>
      </c>
      <c r="E2527" s="129" t="s">
        <v>377</v>
      </c>
      <c r="F2527" s="142" t="s">
        <v>5604</v>
      </c>
      <c r="G2527" s="133">
        <v>1554.43</v>
      </c>
      <c r="H2527" s="133">
        <v>132.49</v>
      </c>
      <c r="I2527" s="133">
        <v>85.05</v>
      </c>
      <c r="J2527" s="133">
        <f t="shared" si="39"/>
        <v>1771.97</v>
      </c>
      <c r="K2527" s="139" t="s">
        <v>5431</v>
      </c>
    </row>
    <row r="2528" spans="2:11" hidden="1" x14ac:dyDescent="0.25">
      <c r="B2528" s="129">
        <v>2518</v>
      </c>
      <c r="C2528" s="129" t="s">
        <v>2138</v>
      </c>
      <c r="D2528" s="129" t="s">
        <v>5605</v>
      </c>
      <c r="E2528" s="129" t="s">
        <v>377</v>
      </c>
      <c r="F2528" s="142" t="s">
        <v>5606</v>
      </c>
      <c r="G2528" s="133">
        <v>2552.59</v>
      </c>
      <c r="H2528" s="133">
        <v>668.57</v>
      </c>
      <c r="I2528" s="133">
        <v>37.56</v>
      </c>
      <c r="J2528" s="133">
        <f t="shared" si="39"/>
        <v>3258.7200000000003</v>
      </c>
      <c r="K2528" s="139" t="s">
        <v>5607</v>
      </c>
    </row>
    <row r="2529" spans="2:11" hidden="1" x14ac:dyDescent="0.25">
      <c r="B2529" s="129">
        <v>2519</v>
      </c>
      <c r="C2529" s="129" t="s">
        <v>2138</v>
      </c>
      <c r="D2529" s="129" t="s">
        <v>5608</v>
      </c>
      <c r="E2529" s="129" t="s">
        <v>377</v>
      </c>
      <c r="F2529" s="142" t="s">
        <v>5609</v>
      </c>
      <c r="G2529" s="133">
        <v>1074.3399999999999</v>
      </c>
      <c r="H2529" s="133">
        <v>83.71</v>
      </c>
      <c r="I2529" s="133">
        <v>65.25</v>
      </c>
      <c r="J2529" s="133">
        <f t="shared" si="39"/>
        <v>1223.3</v>
      </c>
      <c r="K2529" s="139" t="s">
        <v>5610</v>
      </c>
    </row>
    <row r="2530" spans="2:11" hidden="1" x14ac:dyDescent="0.25">
      <c r="B2530" s="129">
        <v>2520</v>
      </c>
      <c r="C2530" s="129" t="s">
        <v>2138</v>
      </c>
      <c r="D2530" s="129" t="s">
        <v>5611</v>
      </c>
      <c r="E2530" s="129" t="s">
        <v>377</v>
      </c>
      <c r="F2530" s="142" t="s">
        <v>5612</v>
      </c>
      <c r="G2530" s="133">
        <v>642</v>
      </c>
      <c r="H2530" s="133">
        <v>0</v>
      </c>
      <c r="I2530" s="133">
        <v>0</v>
      </c>
      <c r="J2530" s="133">
        <f t="shared" si="39"/>
        <v>642</v>
      </c>
      <c r="K2530" s="139" t="s">
        <v>404</v>
      </c>
    </row>
    <row r="2531" spans="2:11" hidden="1" x14ac:dyDescent="0.25">
      <c r="B2531" s="129">
        <v>2521</v>
      </c>
      <c r="C2531" s="129" t="s">
        <v>2138</v>
      </c>
      <c r="D2531" s="129" t="s">
        <v>5613</v>
      </c>
      <c r="E2531" s="129" t="s">
        <v>377</v>
      </c>
      <c r="F2531" s="142" t="s">
        <v>5614</v>
      </c>
      <c r="G2531" s="133">
        <v>1590.59</v>
      </c>
      <c r="H2531" s="133">
        <v>860.6</v>
      </c>
      <c r="I2531" s="133">
        <v>65.099999999999994</v>
      </c>
      <c r="J2531" s="133">
        <f t="shared" si="39"/>
        <v>2516.29</v>
      </c>
      <c r="K2531" s="139" t="s">
        <v>5615</v>
      </c>
    </row>
    <row r="2532" spans="2:11" hidden="1" x14ac:dyDescent="0.25">
      <c r="B2532" s="129">
        <v>2522</v>
      </c>
      <c r="C2532" s="129" t="s">
        <v>2138</v>
      </c>
      <c r="D2532" s="129" t="s">
        <v>5616</v>
      </c>
      <c r="E2532" s="129" t="s">
        <v>377</v>
      </c>
      <c r="F2532" s="142" t="s">
        <v>5617</v>
      </c>
      <c r="G2532" s="133">
        <v>1229.79</v>
      </c>
      <c r="H2532" s="133">
        <v>367.8</v>
      </c>
      <c r="I2532" s="133">
        <v>13.34</v>
      </c>
      <c r="J2532" s="133">
        <f t="shared" si="39"/>
        <v>1610.9299999999998</v>
      </c>
      <c r="K2532" s="139" t="s">
        <v>5618</v>
      </c>
    </row>
    <row r="2533" spans="2:11" hidden="1" x14ac:dyDescent="0.25">
      <c r="B2533" s="129">
        <v>2523</v>
      </c>
      <c r="C2533" s="129" t="s">
        <v>2138</v>
      </c>
      <c r="D2533" s="129" t="s">
        <v>5619</v>
      </c>
      <c r="E2533" s="129" t="s">
        <v>377</v>
      </c>
      <c r="F2533" s="142" t="s">
        <v>5620</v>
      </c>
      <c r="G2533" s="133">
        <v>14185.21</v>
      </c>
      <c r="H2533" s="133">
        <v>8783.64</v>
      </c>
      <c r="I2533" s="133">
        <v>565.22</v>
      </c>
      <c r="J2533" s="133">
        <f t="shared" si="39"/>
        <v>23534.07</v>
      </c>
      <c r="K2533" s="139" t="s">
        <v>2478</v>
      </c>
    </row>
    <row r="2534" spans="2:11" hidden="1" x14ac:dyDescent="0.25">
      <c r="B2534" s="129">
        <v>2524</v>
      </c>
      <c r="C2534" s="129" t="s">
        <v>2138</v>
      </c>
      <c r="D2534" s="129" t="s">
        <v>5621</v>
      </c>
      <c r="E2534" s="129" t="s">
        <v>377</v>
      </c>
      <c r="F2534" s="142" t="s">
        <v>5622</v>
      </c>
      <c r="G2534" s="133">
        <v>9521.61</v>
      </c>
      <c r="H2534" s="133">
        <v>1098.1400000000001</v>
      </c>
      <c r="I2534" s="133">
        <v>776.41</v>
      </c>
      <c r="J2534" s="133">
        <f t="shared" si="39"/>
        <v>11396.16</v>
      </c>
      <c r="K2534" s="139" t="s">
        <v>5623</v>
      </c>
    </row>
    <row r="2535" spans="2:11" hidden="1" x14ac:dyDescent="0.25">
      <c r="B2535" s="129">
        <v>2525</v>
      </c>
      <c r="C2535" s="129" t="s">
        <v>2138</v>
      </c>
      <c r="D2535" s="129" t="s">
        <v>5624</v>
      </c>
      <c r="E2535" s="129" t="s">
        <v>377</v>
      </c>
      <c r="F2535" s="142" t="s">
        <v>5625</v>
      </c>
      <c r="G2535" s="133">
        <v>2188.23</v>
      </c>
      <c r="H2535" s="133">
        <v>1259.31</v>
      </c>
      <c r="I2535" s="133">
        <v>48.74</v>
      </c>
      <c r="J2535" s="133">
        <f t="shared" si="39"/>
        <v>3496.2799999999997</v>
      </c>
      <c r="K2535" s="139" t="s">
        <v>5428</v>
      </c>
    </row>
    <row r="2536" spans="2:11" hidden="1" x14ac:dyDescent="0.25">
      <c r="B2536" s="129">
        <v>2526</v>
      </c>
      <c r="C2536" s="129" t="s">
        <v>2138</v>
      </c>
      <c r="D2536" s="129" t="s">
        <v>5626</v>
      </c>
      <c r="E2536" s="129" t="s">
        <v>377</v>
      </c>
      <c r="F2536" s="142" t="s">
        <v>5627</v>
      </c>
      <c r="G2536" s="133">
        <v>1047.44</v>
      </c>
      <c r="H2536" s="133">
        <v>239.02</v>
      </c>
      <c r="I2536" s="133">
        <v>11.12</v>
      </c>
      <c r="J2536" s="133">
        <f t="shared" si="39"/>
        <v>1297.58</v>
      </c>
      <c r="K2536" s="139" t="s">
        <v>5428</v>
      </c>
    </row>
    <row r="2537" spans="2:11" hidden="1" x14ac:dyDescent="0.25">
      <c r="B2537" s="129">
        <v>2527</v>
      </c>
      <c r="C2537" s="129" t="s">
        <v>2138</v>
      </c>
      <c r="D2537" s="129" t="s">
        <v>5628</v>
      </c>
      <c r="E2537" s="129" t="s">
        <v>377</v>
      </c>
      <c r="F2537" s="142" t="s">
        <v>5629</v>
      </c>
      <c r="G2537" s="133">
        <v>1944.12</v>
      </c>
      <c r="H2537" s="133">
        <v>481.2</v>
      </c>
      <c r="I2537" s="133">
        <v>1.2</v>
      </c>
      <c r="J2537" s="133">
        <f t="shared" si="39"/>
        <v>2426.5199999999995</v>
      </c>
      <c r="K2537" s="139" t="s">
        <v>2387</v>
      </c>
    </row>
    <row r="2538" spans="2:11" hidden="1" x14ac:dyDescent="0.25">
      <c r="B2538" s="129">
        <v>2528</v>
      </c>
      <c r="C2538" s="129" t="s">
        <v>2138</v>
      </c>
      <c r="D2538" s="129" t="s">
        <v>5630</v>
      </c>
      <c r="E2538" s="129" t="s">
        <v>377</v>
      </c>
      <c r="F2538" s="142" t="s">
        <v>5631</v>
      </c>
      <c r="G2538" s="133">
        <v>2240.75</v>
      </c>
      <c r="H2538" s="133">
        <v>560.96</v>
      </c>
      <c r="I2538" s="133">
        <v>51.56</v>
      </c>
      <c r="J2538" s="133">
        <f t="shared" si="39"/>
        <v>2853.27</v>
      </c>
      <c r="K2538" s="139" t="s">
        <v>5632</v>
      </c>
    </row>
    <row r="2539" spans="2:11" hidden="1" x14ac:dyDescent="0.25">
      <c r="B2539" s="129">
        <v>2529</v>
      </c>
      <c r="C2539" s="129" t="s">
        <v>2138</v>
      </c>
      <c r="D2539" s="129" t="s">
        <v>5633</v>
      </c>
      <c r="E2539" s="129" t="s">
        <v>377</v>
      </c>
      <c r="F2539" s="142" t="s">
        <v>5634</v>
      </c>
      <c r="G2539" s="133">
        <v>2314.41</v>
      </c>
      <c r="H2539" s="133">
        <v>411.67</v>
      </c>
      <c r="I2539" s="133">
        <v>107.66</v>
      </c>
      <c r="J2539" s="133">
        <f t="shared" si="39"/>
        <v>2833.74</v>
      </c>
      <c r="K2539" s="139" t="s">
        <v>5632</v>
      </c>
    </row>
    <row r="2540" spans="2:11" hidden="1" x14ac:dyDescent="0.25">
      <c r="B2540" s="129">
        <v>2530</v>
      </c>
      <c r="C2540" s="129" t="s">
        <v>2138</v>
      </c>
      <c r="D2540" s="129" t="s">
        <v>5635</v>
      </c>
      <c r="E2540" s="129" t="s">
        <v>377</v>
      </c>
      <c r="F2540" s="142" t="s">
        <v>5636</v>
      </c>
      <c r="G2540" s="133">
        <v>6144.26</v>
      </c>
      <c r="H2540" s="133">
        <v>2025.4</v>
      </c>
      <c r="I2540" s="133">
        <v>298.05</v>
      </c>
      <c r="J2540" s="133">
        <f t="shared" si="39"/>
        <v>8467.7099999999991</v>
      </c>
      <c r="K2540" s="139" t="s">
        <v>5431</v>
      </c>
    </row>
    <row r="2541" spans="2:11" hidden="1" x14ac:dyDescent="0.25">
      <c r="B2541" s="129">
        <v>2531</v>
      </c>
      <c r="C2541" s="129" t="s">
        <v>2138</v>
      </c>
      <c r="D2541" s="129" t="s">
        <v>5637</v>
      </c>
      <c r="E2541" s="129" t="s">
        <v>377</v>
      </c>
      <c r="F2541" s="142" t="s">
        <v>5638</v>
      </c>
      <c r="G2541" s="133">
        <v>303.02999999999997</v>
      </c>
      <c r="H2541" s="133">
        <v>42.41</v>
      </c>
      <c r="I2541" s="133">
        <v>0</v>
      </c>
      <c r="J2541" s="133">
        <f t="shared" si="39"/>
        <v>345.43999999999994</v>
      </c>
      <c r="K2541" s="139"/>
    </row>
    <row r="2542" spans="2:11" hidden="1" x14ac:dyDescent="0.25">
      <c r="B2542" s="129">
        <v>2532</v>
      </c>
      <c r="C2542" s="129" t="s">
        <v>2138</v>
      </c>
      <c r="D2542" s="129" t="s">
        <v>5639</v>
      </c>
      <c r="E2542" s="129" t="s">
        <v>377</v>
      </c>
      <c r="F2542" s="142" t="s">
        <v>5640</v>
      </c>
      <c r="G2542" s="133">
        <v>2811.64</v>
      </c>
      <c r="H2542" s="133">
        <v>1495.59</v>
      </c>
      <c r="I2542" s="133">
        <v>42.64</v>
      </c>
      <c r="J2542" s="133">
        <f t="shared" si="39"/>
        <v>4349.87</v>
      </c>
      <c r="K2542" s="139"/>
    </row>
    <row r="2543" spans="2:11" hidden="1" x14ac:dyDescent="0.25">
      <c r="B2543" s="129">
        <v>2533</v>
      </c>
      <c r="C2543" s="129" t="s">
        <v>2138</v>
      </c>
      <c r="D2543" s="129" t="s">
        <v>5641</v>
      </c>
      <c r="E2543" s="129" t="s">
        <v>377</v>
      </c>
      <c r="F2543" s="142" t="s">
        <v>5642</v>
      </c>
      <c r="G2543" s="133">
        <v>2390.75</v>
      </c>
      <c r="H2543" s="133">
        <v>995.96</v>
      </c>
      <c r="I2543" s="133">
        <v>26.43</v>
      </c>
      <c r="J2543" s="133">
        <f t="shared" si="39"/>
        <v>3413.14</v>
      </c>
      <c r="K2543" s="139"/>
    </row>
    <row r="2544" spans="2:11" hidden="1" x14ac:dyDescent="0.25">
      <c r="B2544" s="129">
        <v>2534</v>
      </c>
      <c r="C2544" s="129" t="s">
        <v>2138</v>
      </c>
      <c r="D2544" s="129" t="s">
        <v>5643</v>
      </c>
      <c r="E2544" s="129" t="s">
        <v>377</v>
      </c>
      <c r="F2544" s="142" t="s">
        <v>5644</v>
      </c>
      <c r="G2544" s="133">
        <v>1787.34</v>
      </c>
      <c r="H2544" s="133">
        <v>1365.78</v>
      </c>
      <c r="I2544" s="133">
        <v>89.03</v>
      </c>
      <c r="J2544" s="133">
        <f t="shared" si="39"/>
        <v>3242.15</v>
      </c>
      <c r="K2544" s="139" t="s">
        <v>5645</v>
      </c>
    </row>
    <row r="2545" spans="2:11" hidden="1" x14ac:dyDescent="0.25">
      <c r="B2545" s="129">
        <v>2535</v>
      </c>
      <c r="C2545" s="129" t="s">
        <v>2138</v>
      </c>
      <c r="D2545" s="129" t="s">
        <v>5646</v>
      </c>
      <c r="E2545" s="129" t="s">
        <v>377</v>
      </c>
      <c r="F2545" s="142" t="s">
        <v>5647</v>
      </c>
      <c r="G2545" s="133">
        <v>196.35</v>
      </c>
      <c r="H2545" s="133">
        <v>31.27</v>
      </c>
      <c r="I2545" s="133">
        <v>0</v>
      </c>
      <c r="J2545" s="133">
        <f t="shared" si="39"/>
        <v>227.62</v>
      </c>
      <c r="K2545" s="139"/>
    </row>
    <row r="2546" spans="2:11" hidden="1" x14ac:dyDescent="0.25">
      <c r="B2546" s="129">
        <v>2536</v>
      </c>
      <c r="C2546" s="129" t="s">
        <v>2138</v>
      </c>
      <c r="D2546" s="129" t="s">
        <v>5648</v>
      </c>
      <c r="E2546" s="129" t="s">
        <v>377</v>
      </c>
      <c r="F2546" s="142" t="s">
        <v>5649</v>
      </c>
      <c r="G2546" s="133">
        <v>2897.62</v>
      </c>
      <c r="H2546" s="133">
        <v>520.38</v>
      </c>
      <c r="I2546" s="133">
        <v>147.76</v>
      </c>
      <c r="J2546" s="133">
        <f t="shared" si="39"/>
        <v>3565.76</v>
      </c>
      <c r="K2546" s="139" t="s">
        <v>5650</v>
      </c>
    </row>
    <row r="2547" spans="2:11" hidden="1" x14ac:dyDescent="0.25">
      <c r="B2547" s="129">
        <v>2537</v>
      </c>
      <c r="C2547" s="129" t="s">
        <v>2138</v>
      </c>
      <c r="D2547" s="129" t="s">
        <v>5651</v>
      </c>
      <c r="E2547" s="129" t="s">
        <v>377</v>
      </c>
      <c r="F2547" s="142" t="s">
        <v>5652</v>
      </c>
      <c r="G2547" s="133">
        <v>7335.83</v>
      </c>
      <c r="H2547" s="133">
        <v>2003.36</v>
      </c>
      <c r="I2547" s="133">
        <v>198.95</v>
      </c>
      <c r="J2547" s="133">
        <f t="shared" si="39"/>
        <v>9538.1400000000012</v>
      </c>
      <c r="K2547" s="139" t="s">
        <v>404</v>
      </c>
    </row>
    <row r="2548" spans="2:11" hidden="1" x14ac:dyDescent="0.25">
      <c r="B2548" s="129">
        <v>2538</v>
      </c>
      <c r="C2548" s="129" t="s">
        <v>2138</v>
      </c>
      <c r="D2548" s="129" t="s">
        <v>5653</v>
      </c>
      <c r="E2548" s="129" t="s">
        <v>377</v>
      </c>
      <c r="F2548" s="142" t="s">
        <v>5654</v>
      </c>
      <c r="G2548" s="133">
        <v>2478</v>
      </c>
      <c r="H2548" s="133">
        <v>740.37</v>
      </c>
      <c r="I2548" s="133">
        <v>155.01</v>
      </c>
      <c r="J2548" s="133">
        <f t="shared" si="39"/>
        <v>3373.38</v>
      </c>
      <c r="K2548" s="139" t="s">
        <v>404</v>
      </c>
    </row>
    <row r="2549" spans="2:11" hidden="1" x14ac:dyDescent="0.25">
      <c r="B2549" s="129">
        <v>2539</v>
      </c>
      <c r="C2549" s="129" t="s">
        <v>2138</v>
      </c>
      <c r="D2549" s="129" t="s">
        <v>5655</v>
      </c>
      <c r="E2549" s="129" t="s">
        <v>377</v>
      </c>
      <c r="F2549" s="142" t="s">
        <v>5656</v>
      </c>
      <c r="G2549" s="133">
        <v>57.71</v>
      </c>
      <c r="H2549" s="133">
        <v>0</v>
      </c>
      <c r="I2549" s="133">
        <v>0</v>
      </c>
      <c r="J2549" s="133">
        <f t="shared" si="39"/>
        <v>57.71</v>
      </c>
      <c r="K2549" s="139" t="s">
        <v>5657</v>
      </c>
    </row>
    <row r="2550" spans="2:11" hidden="1" x14ac:dyDescent="0.25">
      <c r="B2550" s="129">
        <v>2540</v>
      </c>
      <c r="C2550" s="129" t="s">
        <v>2138</v>
      </c>
      <c r="D2550" s="129" t="s">
        <v>5658</v>
      </c>
      <c r="E2550" s="129" t="s">
        <v>377</v>
      </c>
      <c r="F2550" s="142" t="s">
        <v>5659</v>
      </c>
      <c r="G2550" s="133">
        <v>4518</v>
      </c>
      <c r="H2550" s="133">
        <v>2978.62</v>
      </c>
      <c r="I2550" s="133">
        <v>107.55</v>
      </c>
      <c r="J2550" s="133">
        <f t="shared" si="39"/>
        <v>7604.17</v>
      </c>
      <c r="K2550" s="139"/>
    </row>
    <row r="2551" spans="2:11" hidden="1" x14ac:dyDescent="0.25">
      <c r="B2551" s="129">
        <v>2541</v>
      </c>
      <c r="C2551" s="129" t="s">
        <v>2138</v>
      </c>
      <c r="D2551" s="129" t="s">
        <v>5660</v>
      </c>
      <c r="E2551" s="129" t="s">
        <v>377</v>
      </c>
      <c r="F2551" s="142" t="s">
        <v>5661</v>
      </c>
      <c r="G2551" s="133">
        <v>3293.91</v>
      </c>
      <c r="H2551" s="133">
        <v>1780.54</v>
      </c>
      <c r="I2551" s="133">
        <v>29.59</v>
      </c>
      <c r="J2551" s="133">
        <f t="shared" si="39"/>
        <v>5104.04</v>
      </c>
      <c r="K2551" s="139" t="s">
        <v>5662</v>
      </c>
    </row>
    <row r="2552" spans="2:11" hidden="1" x14ac:dyDescent="0.25">
      <c r="B2552" s="129">
        <v>2542</v>
      </c>
      <c r="C2552" s="129" t="s">
        <v>2138</v>
      </c>
      <c r="D2552" s="129" t="s">
        <v>5663</v>
      </c>
      <c r="E2552" s="129" t="s">
        <v>377</v>
      </c>
      <c r="F2552" s="142" t="s">
        <v>5664</v>
      </c>
      <c r="G2552" s="133">
        <v>752</v>
      </c>
      <c r="H2552" s="133">
        <v>62.69</v>
      </c>
      <c r="I2552" s="133">
        <v>15.25</v>
      </c>
      <c r="J2552" s="133">
        <f t="shared" si="39"/>
        <v>829.94</v>
      </c>
      <c r="K2552" s="139"/>
    </row>
    <row r="2553" spans="2:11" hidden="1" x14ac:dyDescent="0.25">
      <c r="B2553" s="129">
        <v>2543</v>
      </c>
      <c r="C2553" s="129" t="s">
        <v>2138</v>
      </c>
      <c r="D2553" s="129" t="s">
        <v>5665</v>
      </c>
      <c r="E2553" s="129" t="s">
        <v>377</v>
      </c>
      <c r="F2553" s="142" t="s">
        <v>5666</v>
      </c>
      <c r="G2553" s="133">
        <v>3308.36</v>
      </c>
      <c r="H2553" s="133">
        <v>600.5</v>
      </c>
      <c r="I2553" s="133">
        <v>109.92</v>
      </c>
      <c r="J2553" s="133">
        <f t="shared" si="39"/>
        <v>4018.78</v>
      </c>
      <c r="K2553" s="139" t="s">
        <v>5667</v>
      </c>
    </row>
    <row r="2554" spans="2:11" hidden="1" x14ac:dyDescent="0.25">
      <c r="B2554" s="129">
        <v>2544</v>
      </c>
      <c r="C2554" s="129" t="s">
        <v>2138</v>
      </c>
      <c r="D2554" s="129" t="s">
        <v>5668</v>
      </c>
      <c r="E2554" s="129" t="s">
        <v>377</v>
      </c>
      <c r="F2554" s="142" t="s">
        <v>5669</v>
      </c>
      <c r="G2554" s="133">
        <v>3324.34</v>
      </c>
      <c r="H2554" s="133">
        <v>1645.74</v>
      </c>
      <c r="I2554" s="133">
        <v>89.32</v>
      </c>
      <c r="J2554" s="133">
        <f t="shared" si="39"/>
        <v>5059.3999999999996</v>
      </c>
      <c r="K2554" s="139"/>
    </row>
    <row r="2555" spans="2:11" hidden="1" x14ac:dyDescent="0.25">
      <c r="B2555" s="129">
        <v>2545</v>
      </c>
      <c r="C2555" s="129" t="s">
        <v>2138</v>
      </c>
      <c r="D2555" s="129" t="s">
        <v>5670</v>
      </c>
      <c r="E2555" s="129" t="s">
        <v>377</v>
      </c>
      <c r="F2555" s="142" t="s">
        <v>5671</v>
      </c>
      <c r="G2555" s="133">
        <v>4932.04</v>
      </c>
      <c r="H2555" s="133">
        <v>1153.21</v>
      </c>
      <c r="I2555" s="133">
        <v>280.92</v>
      </c>
      <c r="J2555" s="133">
        <f t="shared" si="39"/>
        <v>6366.17</v>
      </c>
      <c r="K2555" s="139" t="s">
        <v>3068</v>
      </c>
    </row>
    <row r="2556" spans="2:11" hidden="1" x14ac:dyDescent="0.25">
      <c r="B2556" s="129">
        <v>2546</v>
      </c>
      <c r="C2556" s="129" t="s">
        <v>2138</v>
      </c>
      <c r="D2556" s="129" t="s">
        <v>5672</v>
      </c>
      <c r="E2556" s="129" t="s">
        <v>377</v>
      </c>
      <c r="F2556" s="142" t="s">
        <v>5673</v>
      </c>
      <c r="G2556" s="133">
        <v>4308.71</v>
      </c>
      <c r="H2556" s="133">
        <v>716.81</v>
      </c>
      <c r="I2556" s="133">
        <v>288.38</v>
      </c>
      <c r="J2556" s="133">
        <f t="shared" si="39"/>
        <v>5313.9000000000005</v>
      </c>
      <c r="K2556" s="139"/>
    </row>
    <row r="2557" spans="2:11" hidden="1" x14ac:dyDescent="0.25">
      <c r="B2557" s="129">
        <v>2547</v>
      </c>
      <c r="C2557" s="129" t="s">
        <v>2138</v>
      </c>
      <c r="D2557" s="129" t="s">
        <v>5674</v>
      </c>
      <c r="E2557" s="129" t="s">
        <v>377</v>
      </c>
      <c r="F2557" s="142" t="s">
        <v>5675</v>
      </c>
      <c r="G2557" s="133">
        <v>580.46</v>
      </c>
      <c r="H2557" s="133">
        <v>45</v>
      </c>
      <c r="I2557" s="133">
        <v>4.58</v>
      </c>
      <c r="J2557" s="133">
        <f t="shared" si="39"/>
        <v>630.04000000000008</v>
      </c>
      <c r="K2557" s="139" t="s">
        <v>5676</v>
      </c>
    </row>
    <row r="2558" spans="2:11" hidden="1" x14ac:dyDescent="0.25">
      <c r="B2558" s="129">
        <v>2548</v>
      </c>
      <c r="C2558" s="129" t="s">
        <v>2138</v>
      </c>
      <c r="D2558" s="129" t="s">
        <v>5677</v>
      </c>
      <c r="E2558" s="129" t="s">
        <v>377</v>
      </c>
      <c r="F2558" s="142" t="s">
        <v>5678</v>
      </c>
      <c r="G2558" s="133">
        <v>2817.69</v>
      </c>
      <c r="H2558" s="133">
        <v>876.31</v>
      </c>
      <c r="I2558" s="133">
        <v>43.31</v>
      </c>
      <c r="J2558" s="133">
        <f t="shared" si="39"/>
        <v>3737.31</v>
      </c>
      <c r="K2558" s="139"/>
    </row>
    <row r="2559" spans="2:11" hidden="1" x14ac:dyDescent="0.25">
      <c r="B2559" s="129">
        <v>2549</v>
      </c>
      <c r="C2559" s="129" t="s">
        <v>2138</v>
      </c>
      <c r="D2559" s="129" t="s">
        <v>5679</v>
      </c>
      <c r="E2559" s="129" t="s">
        <v>377</v>
      </c>
      <c r="F2559" s="142" t="s">
        <v>5680</v>
      </c>
      <c r="G2559" s="133">
        <v>11027</v>
      </c>
      <c r="H2559" s="133">
        <v>0</v>
      </c>
      <c r="I2559" s="133">
        <v>0</v>
      </c>
      <c r="J2559" s="133">
        <f t="shared" si="39"/>
        <v>11027</v>
      </c>
      <c r="K2559" s="139" t="s">
        <v>404</v>
      </c>
    </row>
    <row r="2560" spans="2:11" hidden="1" x14ac:dyDescent="0.25">
      <c r="B2560" s="129">
        <v>2550</v>
      </c>
      <c r="C2560" s="129" t="s">
        <v>2138</v>
      </c>
      <c r="D2560" s="129" t="s">
        <v>5681</v>
      </c>
      <c r="E2560" s="129" t="s">
        <v>377</v>
      </c>
      <c r="F2560" s="142" t="s">
        <v>5682</v>
      </c>
      <c r="G2560" s="133">
        <v>169.65</v>
      </c>
      <c r="H2560" s="133">
        <v>32.5</v>
      </c>
      <c r="I2560" s="133">
        <v>0</v>
      </c>
      <c r="J2560" s="133">
        <f t="shared" si="39"/>
        <v>202.15</v>
      </c>
      <c r="K2560" s="139"/>
    </row>
    <row r="2561" spans="2:11" hidden="1" x14ac:dyDescent="0.25">
      <c r="B2561" s="129">
        <v>2551</v>
      </c>
      <c r="C2561" s="129" t="s">
        <v>2138</v>
      </c>
      <c r="D2561" s="129" t="s">
        <v>5683</v>
      </c>
      <c r="E2561" s="129" t="s">
        <v>377</v>
      </c>
      <c r="F2561" s="142" t="s">
        <v>5684</v>
      </c>
      <c r="G2561" s="133">
        <v>12250.04</v>
      </c>
      <c r="H2561" s="133">
        <v>3262.95</v>
      </c>
      <c r="I2561" s="133">
        <v>141.27000000000001</v>
      </c>
      <c r="J2561" s="133">
        <f t="shared" si="39"/>
        <v>15654.260000000002</v>
      </c>
      <c r="K2561" s="139" t="s">
        <v>5685</v>
      </c>
    </row>
    <row r="2562" spans="2:11" hidden="1" x14ac:dyDescent="0.25">
      <c r="B2562" s="129">
        <v>2552</v>
      </c>
      <c r="C2562" s="129" t="s">
        <v>2138</v>
      </c>
      <c r="D2562" s="129" t="s">
        <v>5686</v>
      </c>
      <c r="E2562" s="129" t="s">
        <v>377</v>
      </c>
      <c r="F2562" s="142" t="s">
        <v>5687</v>
      </c>
      <c r="G2562" s="133">
        <v>6649</v>
      </c>
      <c r="H2562" s="133">
        <v>0</v>
      </c>
      <c r="I2562" s="133">
        <v>0</v>
      </c>
      <c r="J2562" s="133">
        <f t="shared" si="39"/>
        <v>6649</v>
      </c>
      <c r="K2562" s="139" t="s">
        <v>404</v>
      </c>
    </row>
    <row r="2563" spans="2:11" hidden="1" x14ac:dyDescent="0.25">
      <c r="B2563" s="129">
        <v>2553</v>
      </c>
      <c r="C2563" s="129" t="s">
        <v>2138</v>
      </c>
      <c r="D2563" s="129" t="s">
        <v>5688</v>
      </c>
      <c r="E2563" s="129" t="s">
        <v>377</v>
      </c>
      <c r="F2563" s="142" t="s">
        <v>5689</v>
      </c>
      <c r="G2563" s="133">
        <v>10958</v>
      </c>
      <c r="H2563" s="133">
        <v>0</v>
      </c>
      <c r="I2563" s="133">
        <v>0</v>
      </c>
      <c r="J2563" s="133">
        <f t="shared" si="39"/>
        <v>10958</v>
      </c>
      <c r="K2563" s="139" t="s">
        <v>404</v>
      </c>
    </row>
    <row r="2564" spans="2:11" hidden="1" x14ac:dyDescent="0.25">
      <c r="B2564" s="129">
        <v>2554</v>
      </c>
      <c r="C2564" s="129" t="s">
        <v>2138</v>
      </c>
      <c r="D2564" s="129" t="s">
        <v>5690</v>
      </c>
      <c r="E2564" s="129" t="s">
        <v>377</v>
      </c>
      <c r="F2564" s="142" t="s">
        <v>5691</v>
      </c>
      <c r="G2564" s="133">
        <v>4557.43</v>
      </c>
      <c r="H2564" s="133">
        <v>3300</v>
      </c>
      <c r="I2564" s="133">
        <v>112.38</v>
      </c>
      <c r="J2564" s="133">
        <f t="shared" si="39"/>
        <v>7969.81</v>
      </c>
      <c r="K2564" s="139"/>
    </row>
    <row r="2565" spans="2:11" hidden="1" x14ac:dyDescent="0.25">
      <c r="B2565" s="129">
        <v>2555</v>
      </c>
      <c r="C2565" s="129" t="s">
        <v>2138</v>
      </c>
      <c r="D2565" s="129" t="s">
        <v>5692</v>
      </c>
      <c r="E2565" s="129" t="s">
        <v>377</v>
      </c>
      <c r="F2565" s="142" t="s">
        <v>5693</v>
      </c>
      <c r="G2565" s="133">
        <v>13810</v>
      </c>
      <c r="H2565" s="133">
        <v>2742.08</v>
      </c>
      <c r="I2565" s="133">
        <v>0</v>
      </c>
      <c r="J2565" s="133">
        <f t="shared" si="39"/>
        <v>16552.080000000002</v>
      </c>
      <c r="K2565" s="139" t="s">
        <v>404</v>
      </c>
    </row>
    <row r="2566" spans="2:11" hidden="1" x14ac:dyDescent="0.25">
      <c r="B2566" s="129">
        <v>2556</v>
      </c>
      <c r="C2566" s="129" t="s">
        <v>2138</v>
      </c>
      <c r="D2566" s="129" t="s">
        <v>5694</v>
      </c>
      <c r="E2566" s="129" t="s">
        <v>377</v>
      </c>
      <c r="F2566" s="142" t="s">
        <v>5695</v>
      </c>
      <c r="G2566" s="133">
        <v>5859</v>
      </c>
      <c r="H2566" s="133">
        <v>2857.21</v>
      </c>
      <c r="I2566" s="133">
        <v>72.41</v>
      </c>
      <c r="J2566" s="133">
        <f t="shared" si="39"/>
        <v>8788.619999999999</v>
      </c>
      <c r="K2566" s="139" t="s">
        <v>404</v>
      </c>
    </row>
    <row r="2567" spans="2:11" hidden="1" x14ac:dyDescent="0.25">
      <c r="B2567" s="129">
        <v>2557</v>
      </c>
      <c r="C2567" s="129" t="s">
        <v>2138</v>
      </c>
      <c r="D2567" s="129" t="s">
        <v>5696</v>
      </c>
      <c r="E2567" s="129" t="s">
        <v>377</v>
      </c>
      <c r="F2567" s="142" t="s">
        <v>5697</v>
      </c>
      <c r="G2567" s="133">
        <v>8777</v>
      </c>
      <c r="H2567" s="133">
        <v>0</v>
      </c>
      <c r="I2567" s="133">
        <v>0</v>
      </c>
      <c r="J2567" s="133">
        <f t="shared" si="39"/>
        <v>8777</v>
      </c>
      <c r="K2567" s="139" t="s">
        <v>404</v>
      </c>
    </row>
    <row r="2568" spans="2:11" hidden="1" x14ac:dyDescent="0.25">
      <c r="B2568" s="129">
        <v>2558</v>
      </c>
      <c r="C2568" s="129" t="s">
        <v>2138</v>
      </c>
      <c r="D2568" s="129" t="s">
        <v>5698</v>
      </c>
      <c r="E2568" s="129" t="s">
        <v>377</v>
      </c>
      <c r="F2568" s="142" t="s">
        <v>5699</v>
      </c>
      <c r="G2568" s="133">
        <v>43885.36</v>
      </c>
      <c r="H2568" s="133">
        <v>7781.38</v>
      </c>
      <c r="I2568" s="133">
        <v>0</v>
      </c>
      <c r="J2568" s="133">
        <f t="shared" si="39"/>
        <v>51666.74</v>
      </c>
      <c r="K2568" s="139" t="s">
        <v>2210</v>
      </c>
    </row>
    <row r="2569" spans="2:11" hidden="1" x14ac:dyDescent="0.25">
      <c r="B2569" s="129">
        <v>2559</v>
      </c>
      <c r="C2569" s="129" t="s">
        <v>2138</v>
      </c>
      <c r="D2569" s="129" t="s">
        <v>5700</v>
      </c>
      <c r="E2569" s="129" t="s">
        <v>377</v>
      </c>
      <c r="F2569" s="142" t="s">
        <v>5701</v>
      </c>
      <c r="G2569" s="133">
        <v>2118.5100000000002</v>
      </c>
      <c r="H2569" s="133">
        <v>498.98</v>
      </c>
      <c r="I2569" s="133">
        <v>9</v>
      </c>
      <c r="J2569" s="133">
        <f t="shared" si="39"/>
        <v>2626.4900000000002</v>
      </c>
      <c r="K2569" s="139">
        <v>43604</v>
      </c>
    </row>
    <row r="2570" spans="2:11" hidden="1" x14ac:dyDescent="0.25">
      <c r="B2570" s="129">
        <v>2560</v>
      </c>
      <c r="C2570" s="129" t="s">
        <v>2138</v>
      </c>
      <c r="D2570" s="129" t="s">
        <v>5702</v>
      </c>
      <c r="E2570" s="129" t="s">
        <v>377</v>
      </c>
      <c r="F2570" s="142" t="s">
        <v>5703</v>
      </c>
      <c r="G2570" s="133">
        <v>1711.05</v>
      </c>
      <c r="H2570" s="133">
        <v>534.88</v>
      </c>
      <c r="I2570" s="133">
        <v>0</v>
      </c>
      <c r="J2570" s="133">
        <f t="shared" si="39"/>
        <v>2245.9299999999998</v>
      </c>
      <c r="K2570" s="139" t="s">
        <v>2450</v>
      </c>
    </row>
    <row r="2571" spans="2:11" hidden="1" x14ac:dyDescent="0.25">
      <c r="B2571" s="129">
        <v>2561</v>
      </c>
      <c r="C2571" s="129" t="s">
        <v>2138</v>
      </c>
      <c r="D2571" s="129" t="s">
        <v>5704</v>
      </c>
      <c r="E2571" s="129" t="s">
        <v>377</v>
      </c>
      <c r="F2571" s="142" t="s">
        <v>5705</v>
      </c>
      <c r="G2571" s="133">
        <v>3584.97</v>
      </c>
      <c r="H2571" s="133">
        <v>393.68</v>
      </c>
      <c r="I2571" s="133">
        <v>395.18</v>
      </c>
      <c r="J2571" s="133">
        <f t="shared" si="39"/>
        <v>4373.83</v>
      </c>
      <c r="K2571" s="139" t="s">
        <v>5632</v>
      </c>
    </row>
    <row r="2572" spans="2:11" hidden="1" x14ac:dyDescent="0.25">
      <c r="B2572" s="129">
        <v>2562</v>
      </c>
      <c r="C2572" s="129" t="s">
        <v>2138</v>
      </c>
      <c r="D2572" s="129" t="s">
        <v>5706</v>
      </c>
      <c r="E2572" s="129" t="s">
        <v>377</v>
      </c>
      <c r="F2572" s="142" t="s">
        <v>5707</v>
      </c>
      <c r="G2572" s="133">
        <v>44</v>
      </c>
      <c r="H2572" s="133">
        <v>0</v>
      </c>
      <c r="I2572" s="133">
        <v>0</v>
      </c>
      <c r="J2572" s="133">
        <f t="shared" ref="J2572:J2635" si="40">G2572+H2572+I2572</f>
        <v>44</v>
      </c>
      <c r="K2572" s="139" t="s">
        <v>2151</v>
      </c>
    </row>
    <row r="2573" spans="2:11" hidden="1" x14ac:dyDescent="0.25">
      <c r="B2573" s="129">
        <v>2563</v>
      </c>
      <c r="C2573" s="129" t="s">
        <v>2138</v>
      </c>
      <c r="D2573" s="129" t="s">
        <v>5708</v>
      </c>
      <c r="E2573" s="129" t="s">
        <v>377</v>
      </c>
      <c r="F2573" s="142" t="s">
        <v>5709</v>
      </c>
      <c r="G2573" s="133">
        <v>2497.6799999999998</v>
      </c>
      <c r="H2573" s="133">
        <v>679.82</v>
      </c>
      <c r="I2573" s="133">
        <v>56.64</v>
      </c>
      <c r="J2573" s="133">
        <f t="shared" si="40"/>
        <v>3234.14</v>
      </c>
      <c r="K2573" s="139" t="s">
        <v>2305</v>
      </c>
    </row>
    <row r="2574" spans="2:11" hidden="1" x14ac:dyDescent="0.25">
      <c r="B2574" s="129">
        <v>2564</v>
      </c>
      <c r="C2574" s="129" t="s">
        <v>2138</v>
      </c>
      <c r="D2574" s="129" t="s">
        <v>5710</v>
      </c>
      <c r="E2574" s="129" t="s">
        <v>377</v>
      </c>
      <c r="F2574" s="142" t="s">
        <v>5711</v>
      </c>
      <c r="G2574" s="133">
        <v>263.63</v>
      </c>
      <c r="H2574" s="133">
        <v>0</v>
      </c>
      <c r="I2574" s="133">
        <v>0</v>
      </c>
      <c r="J2574" s="133">
        <f t="shared" si="40"/>
        <v>263.63</v>
      </c>
      <c r="K2574" s="139">
        <v>44371</v>
      </c>
    </row>
    <row r="2575" spans="2:11" hidden="1" x14ac:dyDescent="0.25">
      <c r="B2575" s="129">
        <v>2565</v>
      </c>
      <c r="C2575" s="129" t="s">
        <v>2138</v>
      </c>
      <c r="D2575" s="129" t="s">
        <v>5712</v>
      </c>
      <c r="E2575" s="129" t="s">
        <v>377</v>
      </c>
      <c r="F2575" s="142" t="s">
        <v>5713</v>
      </c>
      <c r="G2575" s="133">
        <v>3540.61</v>
      </c>
      <c r="H2575" s="133">
        <v>945.24</v>
      </c>
      <c r="I2575" s="133">
        <v>125.89</v>
      </c>
      <c r="J2575" s="133">
        <f t="shared" si="40"/>
        <v>4611.7400000000007</v>
      </c>
      <c r="K2575" s="139" t="s">
        <v>5632</v>
      </c>
    </row>
    <row r="2576" spans="2:11" hidden="1" x14ac:dyDescent="0.25">
      <c r="B2576" s="129">
        <v>2566</v>
      </c>
      <c r="C2576" s="129" t="s">
        <v>2138</v>
      </c>
      <c r="D2576" s="129" t="s">
        <v>5714</v>
      </c>
      <c r="E2576" s="129" t="s">
        <v>377</v>
      </c>
      <c r="F2576" s="142" t="s">
        <v>5715</v>
      </c>
      <c r="G2576" s="133">
        <v>590.4</v>
      </c>
      <c r="H2576" s="133">
        <v>133.72</v>
      </c>
      <c r="I2576" s="133">
        <v>32.18</v>
      </c>
      <c r="J2576" s="133">
        <f t="shared" si="40"/>
        <v>756.3</v>
      </c>
      <c r="K2576" s="139">
        <v>44362</v>
      </c>
    </row>
    <row r="2577" spans="2:11" hidden="1" x14ac:dyDescent="0.25">
      <c r="B2577" s="129">
        <v>2567</v>
      </c>
      <c r="C2577" s="129" t="s">
        <v>2138</v>
      </c>
      <c r="D2577" s="129" t="s">
        <v>5716</v>
      </c>
      <c r="E2577" s="129" t="s">
        <v>377</v>
      </c>
      <c r="F2577" s="142" t="s">
        <v>5717</v>
      </c>
      <c r="G2577" s="133">
        <v>1090.45</v>
      </c>
      <c r="H2577" s="133">
        <v>281.83999999999997</v>
      </c>
      <c r="I2577" s="133">
        <v>5.18</v>
      </c>
      <c r="J2577" s="133">
        <f t="shared" si="40"/>
        <v>1377.47</v>
      </c>
      <c r="K2577" s="139">
        <v>44395</v>
      </c>
    </row>
    <row r="2578" spans="2:11" hidden="1" x14ac:dyDescent="0.25">
      <c r="B2578" s="129">
        <v>2568</v>
      </c>
      <c r="C2578" s="129" t="s">
        <v>2138</v>
      </c>
      <c r="D2578" s="129" t="s">
        <v>5718</v>
      </c>
      <c r="E2578" s="129" t="s">
        <v>377</v>
      </c>
      <c r="F2578" s="142" t="s">
        <v>5719</v>
      </c>
      <c r="G2578" s="133">
        <v>221.46</v>
      </c>
      <c r="H2578" s="133">
        <v>0</v>
      </c>
      <c r="I2578" s="133">
        <v>21.6</v>
      </c>
      <c r="J2578" s="133">
        <f t="shared" si="40"/>
        <v>243.06</v>
      </c>
      <c r="K2578" s="139" t="s">
        <v>5720</v>
      </c>
    </row>
    <row r="2579" spans="2:11" hidden="1" x14ac:dyDescent="0.25">
      <c r="B2579" s="129">
        <v>2569</v>
      </c>
      <c r="C2579" s="129" t="s">
        <v>2138</v>
      </c>
      <c r="D2579" s="129" t="s">
        <v>5721</v>
      </c>
      <c r="E2579" s="129" t="s">
        <v>377</v>
      </c>
      <c r="F2579" s="142" t="s">
        <v>5722</v>
      </c>
      <c r="G2579" s="133">
        <v>239.13</v>
      </c>
      <c r="H2579" s="133">
        <v>0</v>
      </c>
      <c r="I2579" s="133">
        <v>23.27</v>
      </c>
      <c r="J2579" s="133">
        <f t="shared" si="40"/>
        <v>262.39999999999998</v>
      </c>
      <c r="K2579" s="139" t="s">
        <v>5720</v>
      </c>
    </row>
    <row r="2580" spans="2:11" hidden="1" x14ac:dyDescent="0.25">
      <c r="B2580" s="129">
        <v>2570</v>
      </c>
      <c r="C2580" s="129" t="s">
        <v>2138</v>
      </c>
      <c r="D2580" s="129" t="s">
        <v>5723</v>
      </c>
      <c r="E2580" s="129" t="s">
        <v>377</v>
      </c>
      <c r="F2580" s="142" t="s">
        <v>5724</v>
      </c>
      <c r="G2580" s="133">
        <v>2017.38</v>
      </c>
      <c r="H2580" s="133">
        <v>759.21</v>
      </c>
      <c r="I2580" s="133">
        <v>6.93</v>
      </c>
      <c r="J2580" s="133">
        <f t="shared" si="40"/>
        <v>2783.52</v>
      </c>
      <c r="K2580" s="139"/>
    </row>
    <row r="2581" spans="2:11" hidden="1" x14ac:dyDescent="0.25">
      <c r="B2581" s="129">
        <v>2571</v>
      </c>
      <c r="C2581" s="129" t="s">
        <v>2138</v>
      </c>
      <c r="D2581" s="129" t="s">
        <v>5725</v>
      </c>
      <c r="E2581" s="129" t="s">
        <v>377</v>
      </c>
      <c r="F2581" s="142" t="s">
        <v>5726</v>
      </c>
      <c r="G2581" s="133">
        <v>3394.18</v>
      </c>
      <c r="H2581" s="133">
        <v>2149.1799999999998</v>
      </c>
      <c r="I2581" s="133">
        <v>48.42</v>
      </c>
      <c r="J2581" s="133">
        <f t="shared" si="40"/>
        <v>5591.78</v>
      </c>
      <c r="K2581" s="139"/>
    </row>
    <row r="2582" spans="2:11" hidden="1" x14ac:dyDescent="0.25">
      <c r="B2582" s="129">
        <v>2572</v>
      </c>
      <c r="C2582" s="129" t="s">
        <v>2138</v>
      </c>
      <c r="D2582" s="129" t="s">
        <v>5727</v>
      </c>
      <c r="E2582" s="129" t="s">
        <v>377</v>
      </c>
      <c r="F2582" s="142" t="s">
        <v>5728</v>
      </c>
      <c r="G2582" s="133">
        <v>4406.1000000000004</v>
      </c>
      <c r="H2582" s="133">
        <v>3457.68</v>
      </c>
      <c r="I2582" s="133">
        <v>116.57</v>
      </c>
      <c r="J2582" s="133">
        <f t="shared" si="40"/>
        <v>7980.35</v>
      </c>
      <c r="K2582" s="139"/>
    </row>
    <row r="2583" spans="2:11" hidden="1" x14ac:dyDescent="0.25">
      <c r="B2583" s="129">
        <v>2573</v>
      </c>
      <c r="C2583" s="129" t="s">
        <v>2138</v>
      </c>
      <c r="D2583" s="129" t="s">
        <v>5729</v>
      </c>
      <c r="E2583" s="129" t="s">
        <v>377</v>
      </c>
      <c r="F2583" s="142" t="s">
        <v>5730</v>
      </c>
      <c r="G2583" s="133">
        <v>67181.8</v>
      </c>
      <c r="H2583" s="133">
        <v>1954.22</v>
      </c>
      <c r="I2583" s="133">
        <v>1319.6</v>
      </c>
      <c r="J2583" s="133">
        <f t="shared" si="40"/>
        <v>70455.62000000001</v>
      </c>
      <c r="K2583" s="139" t="s">
        <v>5623</v>
      </c>
    </row>
    <row r="2584" spans="2:11" hidden="1" x14ac:dyDescent="0.25">
      <c r="B2584" s="129">
        <v>2574</v>
      </c>
      <c r="C2584" s="129" t="s">
        <v>2138</v>
      </c>
      <c r="D2584" s="129" t="s">
        <v>5731</v>
      </c>
      <c r="E2584" s="129" t="s">
        <v>377</v>
      </c>
      <c r="F2584" s="142" t="s">
        <v>5732</v>
      </c>
      <c r="G2584" s="133">
        <v>1255.83</v>
      </c>
      <c r="H2584" s="133">
        <v>359.16</v>
      </c>
      <c r="I2584" s="133">
        <v>25.79</v>
      </c>
      <c r="J2584" s="133">
        <f t="shared" si="40"/>
        <v>1640.78</v>
      </c>
      <c r="K2584" s="139" t="s">
        <v>5475</v>
      </c>
    </row>
    <row r="2585" spans="2:11" hidden="1" x14ac:dyDescent="0.25">
      <c r="B2585" s="129">
        <v>2575</v>
      </c>
      <c r="C2585" s="129" t="s">
        <v>2138</v>
      </c>
      <c r="D2585" s="129" t="s">
        <v>5733</v>
      </c>
      <c r="E2585" s="129" t="s">
        <v>377</v>
      </c>
      <c r="F2585" s="142" t="s">
        <v>5734</v>
      </c>
      <c r="G2585" s="133">
        <v>1172.82</v>
      </c>
      <c r="H2585" s="133">
        <v>396.86</v>
      </c>
      <c r="I2585" s="133">
        <v>33.299999999999997</v>
      </c>
      <c r="J2585" s="133">
        <f t="shared" si="40"/>
        <v>1602.9799999999998</v>
      </c>
      <c r="K2585" s="139" t="s">
        <v>5735</v>
      </c>
    </row>
    <row r="2586" spans="2:11" hidden="1" x14ac:dyDescent="0.25">
      <c r="B2586" s="129">
        <v>2576</v>
      </c>
      <c r="C2586" s="129" t="s">
        <v>2138</v>
      </c>
      <c r="D2586" s="129" t="s">
        <v>5736</v>
      </c>
      <c r="E2586" s="129" t="s">
        <v>377</v>
      </c>
      <c r="F2586" s="142" t="s">
        <v>5737</v>
      </c>
      <c r="G2586" s="133">
        <v>1839.82</v>
      </c>
      <c r="H2586" s="133">
        <v>643.70000000000005</v>
      </c>
      <c r="I2586" s="133">
        <v>10.26</v>
      </c>
      <c r="J2586" s="133">
        <f t="shared" si="40"/>
        <v>2493.7800000000002</v>
      </c>
      <c r="K2586" s="139" t="s">
        <v>1278</v>
      </c>
    </row>
    <row r="2587" spans="2:11" hidden="1" x14ac:dyDescent="0.25">
      <c r="B2587" s="129">
        <v>2577</v>
      </c>
      <c r="C2587" s="129" t="s">
        <v>2138</v>
      </c>
      <c r="D2587" s="129" t="s">
        <v>5738</v>
      </c>
      <c r="E2587" s="129" t="s">
        <v>377</v>
      </c>
      <c r="F2587" s="142" t="s">
        <v>5739</v>
      </c>
      <c r="G2587" s="133">
        <v>1479.58</v>
      </c>
      <c r="H2587" s="133">
        <v>463.34</v>
      </c>
      <c r="I2587" s="133">
        <v>9.83</v>
      </c>
      <c r="J2587" s="133">
        <f t="shared" si="40"/>
        <v>1952.7499999999998</v>
      </c>
      <c r="K2587" s="139" t="s">
        <v>5740</v>
      </c>
    </row>
    <row r="2588" spans="2:11" hidden="1" x14ac:dyDescent="0.25">
      <c r="B2588" s="129">
        <v>2578</v>
      </c>
      <c r="C2588" s="129" t="s">
        <v>2138</v>
      </c>
      <c r="D2588" s="129" t="s">
        <v>5741</v>
      </c>
      <c r="E2588" s="129" t="s">
        <v>377</v>
      </c>
      <c r="F2588" s="142" t="s">
        <v>5742</v>
      </c>
      <c r="G2588" s="133">
        <v>2023.65</v>
      </c>
      <c r="H2588" s="133">
        <v>453.09</v>
      </c>
      <c r="I2588" s="133">
        <v>95.86</v>
      </c>
      <c r="J2588" s="133">
        <f t="shared" si="40"/>
        <v>2572.6000000000004</v>
      </c>
      <c r="K2588" s="139" t="s">
        <v>5735</v>
      </c>
    </row>
    <row r="2589" spans="2:11" hidden="1" x14ac:dyDescent="0.25">
      <c r="B2589" s="129">
        <v>2579</v>
      </c>
      <c r="C2589" s="129" t="s">
        <v>2138</v>
      </c>
      <c r="D2589" s="129" t="s">
        <v>5743</v>
      </c>
      <c r="E2589" s="129" t="s">
        <v>377</v>
      </c>
      <c r="F2589" s="142" t="s">
        <v>5744</v>
      </c>
      <c r="G2589" s="133">
        <v>3681.49</v>
      </c>
      <c r="H2589" s="133">
        <v>2573.9</v>
      </c>
      <c r="I2589" s="133">
        <v>79.349999999999994</v>
      </c>
      <c r="J2589" s="133">
        <f t="shared" si="40"/>
        <v>6334.74</v>
      </c>
      <c r="K2589" s="139" t="s">
        <v>5425</v>
      </c>
    </row>
    <row r="2590" spans="2:11" hidden="1" x14ac:dyDescent="0.25">
      <c r="B2590" s="129">
        <v>2580</v>
      </c>
      <c r="C2590" s="129" t="s">
        <v>2138</v>
      </c>
      <c r="D2590" s="129" t="s">
        <v>5745</v>
      </c>
      <c r="E2590" s="129" t="s">
        <v>377</v>
      </c>
      <c r="F2590" s="142" t="s">
        <v>5746</v>
      </c>
      <c r="G2590" s="133">
        <v>1474.06</v>
      </c>
      <c r="H2590" s="133">
        <v>290.77999999999997</v>
      </c>
      <c r="I2590" s="133">
        <v>0.64</v>
      </c>
      <c r="J2590" s="133">
        <f t="shared" si="40"/>
        <v>1765.48</v>
      </c>
      <c r="K2590" s="139"/>
    </row>
    <row r="2591" spans="2:11" hidden="1" x14ac:dyDescent="0.25">
      <c r="B2591" s="129">
        <v>2581</v>
      </c>
      <c r="C2591" s="129" t="s">
        <v>2138</v>
      </c>
      <c r="D2591" s="129" t="s">
        <v>5747</v>
      </c>
      <c r="E2591" s="129" t="s">
        <v>377</v>
      </c>
      <c r="F2591" s="142" t="s">
        <v>5748</v>
      </c>
      <c r="G2591" s="133">
        <v>7073.79</v>
      </c>
      <c r="H2591" s="133">
        <v>1852.95</v>
      </c>
      <c r="I2591" s="133">
        <v>0</v>
      </c>
      <c r="J2591" s="133">
        <f t="shared" si="40"/>
        <v>8926.74</v>
      </c>
      <c r="K2591" s="139"/>
    </row>
    <row r="2592" spans="2:11" hidden="1" x14ac:dyDescent="0.25">
      <c r="B2592" s="129">
        <v>2582</v>
      </c>
      <c r="C2592" s="129" t="s">
        <v>2138</v>
      </c>
      <c r="D2592" s="129" t="s">
        <v>5749</v>
      </c>
      <c r="E2592" s="129" t="s">
        <v>377</v>
      </c>
      <c r="F2592" s="142" t="s">
        <v>5750</v>
      </c>
      <c r="G2592" s="133">
        <v>1589.53</v>
      </c>
      <c r="H2592" s="133">
        <v>87.17</v>
      </c>
      <c r="I2592" s="133">
        <v>81.8</v>
      </c>
      <c r="J2592" s="133">
        <f t="shared" si="40"/>
        <v>1758.5</v>
      </c>
      <c r="K2592" s="139" t="s">
        <v>5751</v>
      </c>
    </row>
    <row r="2593" spans="2:11" hidden="1" x14ac:dyDescent="0.25">
      <c r="B2593" s="129">
        <v>2583</v>
      </c>
      <c r="C2593" s="129" t="s">
        <v>2138</v>
      </c>
      <c r="D2593" s="129" t="s">
        <v>5752</v>
      </c>
      <c r="E2593" s="129" t="s">
        <v>377</v>
      </c>
      <c r="F2593" s="142" t="s">
        <v>5753</v>
      </c>
      <c r="G2593" s="133">
        <v>2140.4</v>
      </c>
      <c r="H2593" s="133">
        <v>1027.8699999999999</v>
      </c>
      <c r="I2593" s="133">
        <v>58.7</v>
      </c>
      <c r="J2593" s="133">
        <f t="shared" si="40"/>
        <v>3226.97</v>
      </c>
      <c r="K2593" s="139" t="s">
        <v>2450</v>
      </c>
    </row>
    <row r="2594" spans="2:11" hidden="1" x14ac:dyDescent="0.25">
      <c r="B2594" s="129">
        <v>2584</v>
      </c>
      <c r="C2594" s="129" t="s">
        <v>2138</v>
      </c>
      <c r="D2594" s="129" t="s">
        <v>5754</v>
      </c>
      <c r="E2594" s="129" t="s">
        <v>377</v>
      </c>
      <c r="F2594" s="142" t="s">
        <v>5755</v>
      </c>
      <c r="G2594" s="133">
        <v>7247.01</v>
      </c>
      <c r="H2594" s="133">
        <v>152.56</v>
      </c>
      <c r="I2594" s="133">
        <v>644.39</v>
      </c>
      <c r="J2594" s="133">
        <f t="shared" si="40"/>
        <v>8043.9600000000009</v>
      </c>
      <c r="K2594" s="139" t="s">
        <v>5685</v>
      </c>
    </row>
    <row r="2595" spans="2:11" hidden="1" x14ac:dyDescent="0.25">
      <c r="B2595" s="129">
        <v>2585</v>
      </c>
      <c r="C2595" s="129" t="s">
        <v>2138</v>
      </c>
      <c r="D2595" s="129" t="s">
        <v>5756</v>
      </c>
      <c r="E2595" s="129" t="s">
        <v>377</v>
      </c>
      <c r="F2595" s="142" t="s">
        <v>5757</v>
      </c>
      <c r="G2595" s="133">
        <v>1140.24</v>
      </c>
      <c r="H2595" s="133">
        <v>367.05</v>
      </c>
      <c r="I2595" s="133">
        <v>16.25</v>
      </c>
      <c r="J2595" s="133">
        <f t="shared" si="40"/>
        <v>1523.54</v>
      </c>
      <c r="K2595" s="139" t="s">
        <v>5428</v>
      </c>
    </row>
    <row r="2596" spans="2:11" hidden="1" x14ac:dyDescent="0.25">
      <c r="B2596" s="129">
        <v>2586</v>
      </c>
      <c r="C2596" s="129" t="s">
        <v>2138</v>
      </c>
      <c r="D2596" s="129" t="s">
        <v>5758</v>
      </c>
      <c r="E2596" s="129" t="s">
        <v>377</v>
      </c>
      <c r="F2596" s="142" t="s">
        <v>5759</v>
      </c>
      <c r="G2596" s="133">
        <v>2383.81</v>
      </c>
      <c r="H2596" s="133">
        <v>1224.8499999999999</v>
      </c>
      <c r="I2596" s="133">
        <v>16.5</v>
      </c>
      <c r="J2596" s="133">
        <f t="shared" si="40"/>
        <v>3625.16</v>
      </c>
      <c r="K2596" s="139" t="s">
        <v>5428</v>
      </c>
    </row>
    <row r="2597" spans="2:11" hidden="1" x14ac:dyDescent="0.25">
      <c r="B2597" s="129">
        <v>2587</v>
      </c>
      <c r="C2597" s="129" t="s">
        <v>2138</v>
      </c>
      <c r="D2597" s="129" t="s">
        <v>5760</v>
      </c>
      <c r="E2597" s="129" t="s">
        <v>377</v>
      </c>
      <c r="F2597" s="142" t="s">
        <v>5761</v>
      </c>
      <c r="G2597" s="133">
        <v>109.22</v>
      </c>
      <c r="H2597" s="133">
        <v>7.47</v>
      </c>
      <c r="I2597" s="133">
        <v>1.75</v>
      </c>
      <c r="J2597" s="133">
        <f t="shared" si="40"/>
        <v>118.44</v>
      </c>
      <c r="K2597" s="139" t="s">
        <v>5762</v>
      </c>
    </row>
    <row r="2598" spans="2:11" hidden="1" x14ac:dyDescent="0.25">
      <c r="B2598" s="129">
        <v>2588</v>
      </c>
      <c r="C2598" s="129" t="s">
        <v>2138</v>
      </c>
      <c r="D2598" s="129" t="s">
        <v>5763</v>
      </c>
      <c r="E2598" s="129" t="s">
        <v>377</v>
      </c>
      <c r="F2598" s="142" t="s">
        <v>5764</v>
      </c>
      <c r="G2598" s="133">
        <v>2454.69</v>
      </c>
      <c r="H2598" s="133">
        <v>409.7</v>
      </c>
      <c r="I2598" s="133">
        <v>59.84</v>
      </c>
      <c r="J2598" s="133">
        <f t="shared" si="40"/>
        <v>2924.23</v>
      </c>
      <c r="K2598" s="139" t="s">
        <v>2387</v>
      </c>
    </row>
    <row r="2599" spans="2:11" hidden="1" x14ac:dyDescent="0.25">
      <c r="B2599" s="129">
        <v>2589</v>
      </c>
      <c r="C2599" s="129" t="s">
        <v>2138</v>
      </c>
      <c r="D2599" s="129" t="s">
        <v>5765</v>
      </c>
      <c r="E2599" s="129" t="s">
        <v>377</v>
      </c>
      <c r="F2599" s="142" t="s">
        <v>5766</v>
      </c>
      <c r="G2599" s="133">
        <v>91.08</v>
      </c>
      <c r="H2599" s="133">
        <v>5.89</v>
      </c>
      <c r="I2599" s="133">
        <v>20.34</v>
      </c>
      <c r="J2599" s="133">
        <f t="shared" si="40"/>
        <v>117.31</v>
      </c>
      <c r="K2599" s="139" t="s">
        <v>5767</v>
      </c>
    </row>
    <row r="2600" spans="2:11" hidden="1" x14ac:dyDescent="0.25">
      <c r="B2600" s="129">
        <v>2590</v>
      </c>
      <c r="C2600" s="129" t="s">
        <v>2138</v>
      </c>
      <c r="D2600" s="129" t="s">
        <v>5768</v>
      </c>
      <c r="E2600" s="129" t="s">
        <v>377</v>
      </c>
      <c r="F2600" s="142" t="s">
        <v>5769</v>
      </c>
      <c r="G2600" s="133">
        <v>4135.5200000000004</v>
      </c>
      <c r="H2600" s="133">
        <v>420</v>
      </c>
      <c r="I2600" s="133">
        <v>211.08</v>
      </c>
      <c r="J2600" s="133">
        <f t="shared" si="40"/>
        <v>4766.6000000000004</v>
      </c>
      <c r="K2600" s="139" t="s">
        <v>404</v>
      </c>
    </row>
    <row r="2601" spans="2:11" hidden="1" x14ac:dyDescent="0.25">
      <c r="B2601" s="129">
        <v>2591</v>
      </c>
      <c r="C2601" s="129" t="s">
        <v>2138</v>
      </c>
      <c r="D2601" s="129" t="s">
        <v>5770</v>
      </c>
      <c r="E2601" s="129" t="s">
        <v>377</v>
      </c>
      <c r="F2601" s="142" t="s">
        <v>5771</v>
      </c>
      <c r="G2601" s="133">
        <v>257.58</v>
      </c>
      <c r="H2601" s="133">
        <v>3.18</v>
      </c>
      <c r="I2601" s="133">
        <v>7.45</v>
      </c>
      <c r="J2601" s="133">
        <f t="shared" si="40"/>
        <v>268.20999999999998</v>
      </c>
      <c r="K2601" s="139" t="s">
        <v>5772</v>
      </c>
    </row>
    <row r="2602" spans="2:11" hidden="1" x14ac:dyDescent="0.25">
      <c r="B2602" s="129">
        <v>2592</v>
      </c>
      <c r="C2602" s="129" t="s">
        <v>2138</v>
      </c>
      <c r="D2602" s="129" t="s">
        <v>5773</v>
      </c>
      <c r="E2602" s="129" t="s">
        <v>377</v>
      </c>
      <c r="F2602" s="142" t="s">
        <v>5774</v>
      </c>
      <c r="G2602" s="133">
        <v>1722.24</v>
      </c>
      <c r="H2602" s="133">
        <v>329.9</v>
      </c>
      <c r="I2602" s="133">
        <v>0</v>
      </c>
      <c r="J2602" s="133">
        <f t="shared" si="40"/>
        <v>2052.14</v>
      </c>
      <c r="K2602" s="139"/>
    </row>
    <row r="2603" spans="2:11" hidden="1" x14ac:dyDescent="0.25">
      <c r="B2603" s="129">
        <v>2593</v>
      </c>
      <c r="C2603" s="129" t="s">
        <v>2138</v>
      </c>
      <c r="D2603" s="129" t="s">
        <v>5775</v>
      </c>
      <c r="E2603" s="129" t="s">
        <v>377</v>
      </c>
      <c r="F2603" s="142" t="s">
        <v>5776</v>
      </c>
      <c r="G2603" s="133">
        <v>1298.42</v>
      </c>
      <c r="H2603" s="133">
        <v>171.2</v>
      </c>
      <c r="I2603" s="133">
        <v>1.86</v>
      </c>
      <c r="J2603" s="133">
        <f t="shared" si="40"/>
        <v>1471.48</v>
      </c>
      <c r="K2603" s="139"/>
    </row>
    <row r="2604" spans="2:11" hidden="1" x14ac:dyDescent="0.25">
      <c r="B2604" s="129">
        <v>2594</v>
      </c>
      <c r="C2604" s="129" t="s">
        <v>2138</v>
      </c>
      <c r="D2604" s="129" t="s">
        <v>5777</v>
      </c>
      <c r="E2604" s="129" t="s">
        <v>377</v>
      </c>
      <c r="F2604" s="142" t="s">
        <v>5778</v>
      </c>
      <c r="G2604" s="133">
        <v>1463</v>
      </c>
      <c r="H2604" s="133">
        <v>221.74</v>
      </c>
      <c r="I2604" s="133">
        <v>0</v>
      </c>
      <c r="J2604" s="133">
        <f t="shared" si="40"/>
        <v>1684.74</v>
      </c>
      <c r="K2604" s="139"/>
    </row>
    <row r="2605" spans="2:11" hidden="1" x14ac:dyDescent="0.25">
      <c r="B2605" s="129">
        <v>2595</v>
      </c>
      <c r="C2605" s="129" t="s">
        <v>2138</v>
      </c>
      <c r="D2605" s="129" t="s">
        <v>5779</v>
      </c>
      <c r="E2605" s="129" t="s">
        <v>377</v>
      </c>
      <c r="F2605" s="142" t="s">
        <v>5780</v>
      </c>
      <c r="G2605" s="133">
        <v>2461.79</v>
      </c>
      <c r="H2605" s="133">
        <v>1145.94</v>
      </c>
      <c r="I2605" s="133">
        <v>34.03</v>
      </c>
      <c r="J2605" s="133">
        <f t="shared" si="40"/>
        <v>3641.76</v>
      </c>
      <c r="K2605" s="139"/>
    </row>
    <row r="2606" spans="2:11" hidden="1" x14ac:dyDescent="0.25">
      <c r="B2606" s="129">
        <v>2596</v>
      </c>
      <c r="C2606" s="129" t="s">
        <v>2138</v>
      </c>
      <c r="D2606" s="129" t="s">
        <v>5781</v>
      </c>
      <c r="E2606" s="129" t="s">
        <v>377</v>
      </c>
      <c r="F2606" s="142" t="s">
        <v>5782</v>
      </c>
      <c r="G2606" s="133">
        <v>87.87</v>
      </c>
      <c r="H2606" s="133">
        <v>0</v>
      </c>
      <c r="I2606" s="133">
        <v>0</v>
      </c>
      <c r="J2606" s="133">
        <f t="shared" si="40"/>
        <v>87.87</v>
      </c>
      <c r="K2606" s="139" t="s">
        <v>402</v>
      </c>
    </row>
    <row r="2607" spans="2:11" hidden="1" x14ac:dyDescent="0.25">
      <c r="B2607" s="129">
        <v>2597</v>
      </c>
      <c r="C2607" s="129" t="s">
        <v>2138</v>
      </c>
      <c r="D2607" s="129" t="s">
        <v>5783</v>
      </c>
      <c r="E2607" s="129" t="s">
        <v>377</v>
      </c>
      <c r="F2607" s="142" t="s">
        <v>5784</v>
      </c>
      <c r="G2607" s="133">
        <v>4960.5600000000004</v>
      </c>
      <c r="H2607" s="133">
        <v>588.69000000000005</v>
      </c>
      <c r="I2607" s="133">
        <v>292.24</v>
      </c>
      <c r="J2607" s="133">
        <f t="shared" si="40"/>
        <v>5841.49</v>
      </c>
      <c r="K2607" s="139" t="s">
        <v>5484</v>
      </c>
    </row>
    <row r="2608" spans="2:11" hidden="1" x14ac:dyDescent="0.25">
      <c r="B2608" s="129">
        <v>2598</v>
      </c>
      <c r="C2608" s="129" t="s">
        <v>2138</v>
      </c>
      <c r="D2608" s="129" t="s">
        <v>5785</v>
      </c>
      <c r="E2608" s="129" t="s">
        <v>377</v>
      </c>
      <c r="F2608" s="142" t="s">
        <v>5786</v>
      </c>
      <c r="G2608" s="133">
        <v>4887.79</v>
      </c>
      <c r="H2608" s="133">
        <v>536.38</v>
      </c>
      <c r="I2608" s="133">
        <v>258.42</v>
      </c>
      <c r="J2608" s="133">
        <f t="shared" si="40"/>
        <v>5682.59</v>
      </c>
      <c r="K2608" s="139" t="s">
        <v>5787</v>
      </c>
    </row>
    <row r="2609" spans="2:11" hidden="1" x14ac:dyDescent="0.25">
      <c r="B2609" s="129">
        <v>2599</v>
      </c>
      <c r="C2609" s="129" t="s">
        <v>2138</v>
      </c>
      <c r="D2609" s="129" t="s">
        <v>5788</v>
      </c>
      <c r="E2609" s="129" t="s">
        <v>377</v>
      </c>
      <c r="F2609" s="142" t="s">
        <v>5789</v>
      </c>
      <c r="G2609" s="133">
        <v>4595.78</v>
      </c>
      <c r="H2609" s="133">
        <v>1946.63</v>
      </c>
      <c r="I2609" s="133">
        <v>129.77000000000001</v>
      </c>
      <c r="J2609" s="133">
        <f t="shared" si="40"/>
        <v>6672.18</v>
      </c>
      <c r="K2609" s="139" t="s">
        <v>5790</v>
      </c>
    </row>
    <row r="2610" spans="2:11" hidden="1" x14ac:dyDescent="0.25">
      <c r="B2610" s="129">
        <v>2600</v>
      </c>
      <c r="C2610" s="129" t="s">
        <v>2138</v>
      </c>
      <c r="D2610" s="129" t="s">
        <v>5791</v>
      </c>
      <c r="E2610" s="129" t="s">
        <v>377</v>
      </c>
      <c r="F2610" s="142" t="s">
        <v>5792</v>
      </c>
      <c r="G2610" s="133">
        <v>1605.44</v>
      </c>
      <c r="H2610" s="133">
        <v>445.04</v>
      </c>
      <c r="I2610" s="133">
        <v>45.88</v>
      </c>
      <c r="J2610" s="133">
        <f t="shared" si="40"/>
        <v>2096.36</v>
      </c>
      <c r="K2610" s="139" t="s">
        <v>1225</v>
      </c>
    </row>
    <row r="2611" spans="2:11" hidden="1" x14ac:dyDescent="0.25">
      <c r="B2611" s="129">
        <v>2601</v>
      </c>
      <c r="C2611" s="129" t="s">
        <v>2138</v>
      </c>
      <c r="D2611" s="129" t="s">
        <v>5793</v>
      </c>
      <c r="E2611" s="129" t="s">
        <v>377</v>
      </c>
      <c r="F2611" s="142" t="s">
        <v>5794</v>
      </c>
      <c r="G2611" s="133">
        <v>857.32</v>
      </c>
      <c r="H2611" s="133">
        <v>120.32</v>
      </c>
      <c r="I2611" s="133">
        <v>0</v>
      </c>
      <c r="J2611" s="133">
        <f t="shared" si="40"/>
        <v>977.6400000000001</v>
      </c>
      <c r="K2611" s="139" t="s">
        <v>5795</v>
      </c>
    </row>
    <row r="2612" spans="2:11" hidden="1" x14ac:dyDescent="0.25">
      <c r="B2612" s="129">
        <v>2602</v>
      </c>
      <c r="C2612" s="129" t="s">
        <v>2138</v>
      </c>
      <c r="D2612" s="129" t="s">
        <v>5796</v>
      </c>
      <c r="E2612" s="129" t="s">
        <v>377</v>
      </c>
      <c r="F2612" s="142" t="s">
        <v>5797</v>
      </c>
      <c r="G2612" s="133">
        <v>1452</v>
      </c>
      <c r="H2612" s="133">
        <v>469.65</v>
      </c>
      <c r="I2612" s="133">
        <v>0</v>
      </c>
      <c r="J2612" s="133">
        <f t="shared" si="40"/>
        <v>1921.65</v>
      </c>
      <c r="K2612" s="139" t="s">
        <v>404</v>
      </c>
    </row>
    <row r="2613" spans="2:11" hidden="1" x14ac:dyDescent="0.25">
      <c r="B2613" s="129">
        <v>2603</v>
      </c>
      <c r="C2613" s="129" t="s">
        <v>2138</v>
      </c>
      <c r="D2613" s="129" t="s">
        <v>5798</v>
      </c>
      <c r="E2613" s="129" t="s">
        <v>377</v>
      </c>
      <c r="F2613" s="142" t="s">
        <v>5799</v>
      </c>
      <c r="G2613" s="133">
        <v>3857.56</v>
      </c>
      <c r="H2613" s="133">
        <v>1709.33</v>
      </c>
      <c r="I2613" s="133">
        <v>71.39</v>
      </c>
      <c r="J2613" s="133">
        <f t="shared" si="40"/>
        <v>5638.28</v>
      </c>
      <c r="K2613" s="139" t="s">
        <v>5790</v>
      </c>
    </row>
    <row r="2614" spans="2:11" hidden="1" x14ac:dyDescent="0.25">
      <c r="B2614" s="129">
        <v>2604</v>
      </c>
      <c r="C2614" s="129" t="s">
        <v>2138</v>
      </c>
      <c r="D2614" s="129" t="s">
        <v>5800</v>
      </c>
      <c r="E2614" s="129" t="s">
        <v>377</v>
      </c>
      <c r="F2614" s="142" t="s">
        <v>5801</v>
      </c>
      <c r="G2614" s="133">
        <v>2397.81</v>
      </c>
      <c r="H2614" s="133">
        <v>1040.74</v>
      </c>
      <c r="I2614" s="133">
        <v>52.73</v>
      </c>
      <c r="J2614" s="133">
        <f t="shared" si="40"/>
        <v>3491.28</v>
      </c>
      <c r="K2614" s="139"/>
    </row>
    <row r="2615" spans="2:11" hidden="1" x14ac:dyDescent="0.25">
      <c r="B2615" s="129">
        <v>2605</v>
      </c>
      <c r="C2615" s="129" t="s">
        <v>2138</v>
      </c>
      <c r="D2615" s="129" t="s">
        <v>5802</v>
      </c>
      <c r="E2615" s="129" t="s">
        <v>377</v>
      </c>
      <c r="F2615" s="142" t="s">
        <v>5803</v>
      </c>
      <c r="G2615" s="133">
        <v>66.41</v>
      </c>
      <c r="H2615" s="133">
        <v>1</v>
      </c>
      <c r="I2615" s="133">
        <v>0</v>
      </c>
      <c r="J2615" s="133">
        <f t="shared" si="40"/>
        <v>67.41</v>
      </c>
      <c r="K2615" s="139"/>
    </row>
    <row r="2616" spans="2:11" hidden="1" x14ac:dyDescent="0.25">
      <c r="B2616" s="129">
        <v>2606</v>
      </c>
      <c r="C2616" s="129" t="s">
        <v>2138</v>
      </c>
      <c r="D2616" s="129" t="s">
        <v>5804</v>
      </c>
      <c r="E2616" s="129" t="s">
        <v>377</v>
      </c>
      <c r="F2616" s="142" t="s">
        <v>5805</v>
      </c>
      <c r="G2616" s="133">
        <v>2714.64</v>
      </c>
      <c r="H2616" s="133">
        <v>1488.11</v>
      </c>
      <c r="I2616" s="133">
        <v>35.17</v>
      </c>
      <c r="J2616" s="133">
        <f t="shared" si="40"/>
        <v>4237.92</v>
      </c>
      <c r="K2616" s="139"/>
    </row>
    <row r="2617" spans="2:11" hidden="1" x14ac:dyDescent="0.25">
      <c r="B2617" s="129">
        <v>2607</v>
      </c>
      <c r="C2617" s="129" t="s">
        <v>2138</v>
      </c>
      <c r="D2617" s="129" t="s">
        <v>5806</v>
      </c>
      <c r="E2617" s="129" t="s">
        <v>377</v>
      </c>
      <c r="F2617" s="142" t="s">
        <v>5807</v>
      </c>
      <c r="G2617" s="133">
        <v>362.98</v>
      </c>
      <c r="H2617" s="133">
        <v>21.88</v>
      </c>
      <c r="I2617" s="133">
        <v>6.74</v>
      </c>
      <c r="J2617" s="133">
        <f t="shared" si="40"/>
        <v>391.6</v>
      </c>
      <c r="K2617" s="139" t="s">
        <v>1212</v>
      </c>
    </row>
    <row r="2618" spans="2:11" hidden="1" x14ac:dyDescent="0.25">
      <c r="B2618" s="129">
        <v>2608</v>
      </c>
      <c r="C2618" s="129" t="s">
        <v>2138</v>
      </c>
      <c r="D2618" s="129" t="s">
        <v>5808</v>
      </c>
      <c r="E2618" s="129" t="s">
        <v>377</v>
      </c>
      <c r="F2618" s="142" t="s">
        <v>5809</v>
      </c>
      <c r="G2618" s="133">
        <v>2270.06</v>
      </c>
      <c r="H2618" s="133">
        <v>387</v>
      </c>
      <c r="I2618" s="133">
        <v>111.89</v>
      </c>
      <c r="J2618" s="133">
        <f t="shared" si="40"/>
        <v>2768.95</v>
      </c>
      <c r="K2618" s="139" t="s">
        <v>5810</v>
      </c>
    </row>
    <row r="2619" spans="2:11" hidden="1" x14ac:dyDescent="0.25">
      <c r="B2619" s="129">
        <v>2609</v>
      </c>
      <c r="C2619" s="129" t="s">
        <v>2138</v>
      </c>
      <c r="D2619" s="129" t="s">
        <v>5811</v>
      </c>
      <c r="E2619" s="129" t="s">
        <v>377</v>
      </c>
      <c r="F2619" s="142" t="s">
        <v>5812</v>
      </c>
      <c r="G2619" s="133">
        <v>1274.79</v>
      </c>
      <c r="H2619" s="133">
        <v>330.03</v>
      </c>
      <c r="I2619" s="133">
        <v>29.69</v>
      </c>
      <c r="J2619" s="133">
        <f t="shared" si="40"/>
        <v>1634.51</v>
      </c>
      <c r="K2619" s="139" t="s">
        <v>5772</v>
      </c>
    </row>
    <row r="2620" spans="2:11" hidden="1" x14ac:dyDescent="0.25">
      <c r="B2620" s="129">
        <v>2610</v>
      </c>
      <c r="C2620" s="129" t="s">
        <v>2138</v>
      </c>
      <c r="D2620" s="129" t="s">
        <v>5813</v>
      </c>
      <c r="E2620" s="129" t="s">
        <v>377</v>
      </c>
      <c r="F2620" s="142" t="s">
        <v>5814</v>
      </c>
      <c r="G2620" s="133">
        <v>3509.92</v>
      </c>
      <c r="H2620" s="133">
        <v>1973.91</v>
      </c>
      <c r="I2620" s="133">
        <v>113.39</v>
      </c>
      <c r="J2620" s="133">
        <f t="shared" si="40"/>
        <v>5597.22</v>
      </c>
      <c r="K2620" s="139" t="s">
        <v>5815</v>
      </c>
    </row>
    <row r="2621" spans="2:11" hidden="1" x14ac:dyDescent="0.25">
      <c r="B2621" s="129">
        <v>2611</v>
      </c>
      <c r="C2621" s="129" t="s">
        <v>2138</v>
      </c>
      <c r="D2621" s="129" t="s">
        <v>5816</v>
      </c>
      <c r="E2621" s="129" t="s">
        <v>377</v>
      </c>
      <c r="F2621" s="142" t="s">
        <v>5817</v>
      </c>
      <c r="G2621" s="133">
        <v>28.05</v>
      </c>
      <c r="H2621" s="133">
        <v>0</v>
      </c>
      <c r="I2621" s="133">
        <v>0</v>
      </c>
      <c r="J2621" s="133">
        <f t="shared" si="40"/>
        <v>28.05</v>
      </c>
      <c r="K2621" s="139" t="s">
        <v>404</v>
      </c>
    </row>
    <row r="2622" spans="2:11" hidden="1" x14ac:dyDescent="0.25">
      <c r="B2622" s="129">
        <v>2612</v>
      </c>
      <c r="C2622" s="129" t="s">
        <v>2138</v>
      </c>
      <c r="D2622" s="129" t="s">
        <v>5818</v>
      </c>
      <c r="E2622" s="129" t="s">
        <v>377</v>
      </c>
      <c r="F2622" s="142" t="s">
        <v>5819</v>
      </c>
      <c r="G2622" s="133">
        <v>1444.87</v>
      </c>
      <c r="H2622" s="133">
        <v>189.23</v>
      </c>
      <c r="I2622" s="133">
        <v>48.9</v>
      </c>
      <c r="J2622" s="133">
        <f t="shared" si="40"/>
        <v>1683</v>
      </c>
      <c r="K2622" s="139" t="s">
        <v>5820</v>
      </c>
    </row>
    <row r="2623" spans="2:11" hidden="1" x14ac:dyDescent="0.25">
      <c r="B2623" s="129">
        <v>2613</v>
      </c>
      <c r="C2623" s="129" t="s">
        <v>2138</v>
      </c>
      <c r="D2623" s="129" t="s">
        <v>5821</v>
      </c>
      <c r="E2623" s="129" t="s">
        <v>377</v>
      </c>
      <c r="F2623" s="142" t="s">
        <v>5822</v>
      </c>
      <c r="G2623" s="133">
        <v>7415.85</v>
      </c>
      <c r="H2623" s="133">
        <v>2207.9899999999998</v>
      </c>
      <c r="I2623" s="133">
        <v>340.18</v>
      </c>
      <c r="J2623" s="133">
        <f t="shared" si="40"/>
        <v>9964.02</v>
      </c>
      <c r="K2623" s="139" t="s">
        <v>404</v>
      </c>
    </row>
    <row r="2624" spans="2:11" hidden="1" x14ac:dyDescent="0.25">
      <c r="B2624" s="129">
        <v>2614</v>
      </c>
      <c r="C2624" s="129" t="s">
        <v>2138</v>
      </c>
      <c r="D2624" s="129" t="s">
        <v>5823</v>
      </c>
      <c r="E2624" s="129" t="s">
        <v>377</v>
      </c>
      <c r="F2624" s="142" t="s">
        <v>5824</v>
      </c>
      <c r="G2624" s="133">
        <v>823.54</v>
      </c>
      <c r="H2624" s="133">
        <v>88.86</v>
      </c>
      <c r="I2624" s="133">
        <v>19.579999999999998</v>
      </c>
      <c r="J2624" s="133">
        <f t="shared" si="40"/>
        <v>931.98</v>
      </c>
      <c r="K2624" s="139" t="s">
        <v>5772</v>
      </c>
    </row>
    <row r="2625" spans="2:11" hidden="1" x14ac:dyDescent="0.25">
      <c r="B2625" s="129">
        <v>2615</v>
      </c>
      <c r="C2625" s="129" t="s">
        <v>2138</v>
      </c>
      <c r="D2625" s="129" t="s">
        <v>5825</v>
      </c>
      <c r="E2625" s="129" t="s">
        <v>377</v>
      </c>
      <c r="F2625" s="142" t="s">
        <v>5826</v>
      </c>
      <c r="G2625" s="133">
        <v>2487.61</v>
      </c>
      <c r="H2625" s="133">
        <v>1176.18</v>
      </c>
      <c r="I2625" s="133">
        <v>106.24</v>
      </c>
      <c r="J2625" s="133">
        <f t="shared" si="40"/>
        <v>3770.0299999999997</v>
      </c>
      <c r="K2625" s="139" t="s">
        <v>5484</v>
      </c>
    </row>
    <row r="2626" spans="2:11" hidden="1" x14ac:dyDescent="0.25">
      <c r="B2626" s="129">
        <v>2616</v>
      </c>
      <c r="C2626" s="129" t="s">
        <v>2138</v>
      </c>
      <c r="D2626" s="129" t="s">
        <v>5827</v>
      </c>
      <c r="E2626" s="129" t="s">
        <v>377</v>
      </c>
      <c r="F2626" s="142" t="s">
        <v>5828</v>
      </c>
      <c r="G2626" s="133">
        <v>1431.08</v>
      </c>
      <c r="H2626" s="133">
        <v>91.86</v>
      </c>
      <c r="I2626" s="133">
        <v>36.33</v>
      </c>
      <c r="J2626" s="133">
        <f t="shared" si="40"/>
        <v>1559.2699999999998</v>
      </c>
      <c r="K2626" s="139" t="s">
        <v>5484</v>
      </c>
    </row>
    <row r="2627" spans="2:11" hidden="1" x14ac:dyDescent="0.25">
      <c r="B2627" s="129">
        <v>2617</v>
      </c>
      <c r="C2627" s="129" t="s">
        <v>2138</v>
      </c>
      <c r="D2627" s="129" t="s">
        <v>5829</v>
      </c>
      <c r="E2627" s="129" t="s">
        <v>377</v>
      </c>
      <c r="F2627" s="142" t="s">
        <v>5830</v>
      </c>
      <c r="G2627" s="133">
        <v>618.94000000000005</v>
      </c>
      <c r="H2627" s="133">
        <v>19.09</v>
      </c>
      <c r="I2627" s="133">
        <v>10.36</v>
      </c>
      <c r="J2627" s="133">
        <f t="shared" si="40"/>
        <v>648.3900000000001</v>
      </c>
      <c r="K2627" s="139" t="s">
        <v>5831</v>
      </c>
    </row>
    <row r="2628" spans="2:11" hidden="1" x14ac:dyDescent="0.25">
      <c r="B2628" s="129">
        <v>2618</v>
      </c>
      <c r="C2628" s="129" t="s">
        <v>2138</v>
      </c>
      <c r="D2628" s="129" t="s">
        <v>5832</v>
      </c>
      <c r="E2628" s="129" t="s">
        <v>377</v>
      </c>
      <c r="F2628" s="142" t="s">
        <v>5833</v>
      </c>
      <c r="G2628" s="133">
        <v>75</v>
      </c>
      <c r="H2628" s="133">
        <v>1</v>
      </c>
      <c r="I2628" s="133">
        <v>3.8</v>
      </c>
      <c r="J2628" s="133">
        <f t="shared" si="40"/>
        <v>79.8</v>
      </c>
      <c r="K2628" s="139" t="s">
        <v>404</v>
      </c>
    </row>
    <row r="2629" spans="2:11" hidden="1" x14ac:dyDescent="0.25">
      <c r="B2629" s="129">
        <v>2619</v>
      </c>
      <c r="C2629" s="129" t="s">
        <v>2138</v>
      </c>
      <c r="D2629" s="129" t="s">
        <v>5834</v>
      </c>
      <c r="E2629" s="129" t="s">
        <v>377</v>
      </c>
      <c r="F2629" s="142" t="s">
        <v>5835</v>
      </c>
      <c r="G2629" s="133">
        <v>1641.54</v>
      </c>
      <c r="H2629" s="133">
        <v>258.39999999999998</v>
      </c>
      <c r="I2629" s="133">
        <v>51.54</v>
      </c>
      <c r="J2629" s="133">
        <f t="shared" si="40"/>
        <v>1951.48</v>
      </c>
      <c r="K2629" s="139" t="s">
        <v>5441</v>
      </c>
    </row>
    <row r="2630" spans="2:11" hidden="1" x14ac:dyDescent="0.25">
      <c r="B2630" s="129">
        <v>2620</v>
      </c>
      <c r="C2630" s="129" t="s">
        <v>2138</v>
      </c>
      <c r="D2630" s="129" t="s">
        <v>5836</v>
      </c>
      <c r="E2630" s="129" t="s">
        <v>377</v>
      </c>
      <c r="F2630" s="142" t="s">
        <v>5837</v>
      </c>
      <c r="G2630" s="133">
        <v>2890.07</v>
      </c>
      <c r="H2630" s="133">
        <v>1596.26</v>
      </c>
      <c r="I2630" s="133">
        <v>42.06</v>
      </c>
      <c r="J2630" s="133">
        <f t="shared" si="40"/>
        <v>4528.3900000000003</v>
      </c>
      <c r="K2630" s="139"/>
    </row>
    <row r="2631" spans="2:11" hidden="1" x14ac:dyDescent="0.25">
      <c r="B2631" s="129">
        <v>2621</v>
      </c>
      <c r="C2631" s="129" t="s">
        <v>2138</v>
      </c>
      <c r="D2631" s="129" t="s">
        <v>5838</v>
      </c>
      <c r="E2631" s="129" t="s">
        <v>377</v>
      </c>
      <c r="F2631" s="142" t="s">
        <v>5839</v>
      </c>
      <c r="G2631" s="133">
        <v>325.95</v>
      </c>
      <c r="H2631" s="133">
        <v>24.39</v>
      </c>
      <c r="I2631" s="133">
        <v>0</v>
      </c>
      <c r="J2631" s="133">
        <f t="shared" si="40"/>
        <v>350.34</v>
      </c>
      <c r="K2631" s="139"/>
    </row>
    <row r="2632" spans="2:11" hidden="1" x14ac:dyDescent="0.25">
      <c r="B2632" s="129">
        <v>2622</v>
      </c>
      <c r="C2632" s="129" t="s">
        <v>2138</v>
      </c>
      <c r="D2632" s="129" t="s">
        <v>5840</v>
      </c>
      <c r="E2632" s="129" t="s">
        <v>377</v>
      </c>
      <c r="F2632" s="142" t="s">
        <v>5841</v>
      </c>
      <c r="G2632" s="133">
        <v>10515.97</v>
      </c>
      <c r="H2632" s="133">
        <v>5351.53</v>
      </c>
      <c r="I2632" s="133">
        <v>36.25</v>
      </c>
      <c r="J2632" s="133">
        <f t="shared" si="40"/>
        <v>15903.75</v>
      </c>
      <c r="K2632" s="139"/>
    </row>
    <row r="2633" spans="2:11" hidden="1" x14ac:dyDescent="0.25">
      <c r="B2633" s="129">
        <v>2623</v>
      </c>
      <c r="C2633" s="129" t="s">
        <v>2138</v>
      </c>
      <c r="D2633" s="129" t="s">
        <v>5842</v>
      </c>
      <c r="E2633" s="129" t="s">
        <v>377</v>
      </c>
      <c r="F2633" s="142" t="s">
        <v>5843</v>
      </c>
      <c r="G2633" s="133">
        <v>2612.69</v>
      </c>
      <c r="H2633" s="133">
        <v>1026.2</v>
      </c>
      <c r="I2633" s="133">
        <v>33.93</v>
      </c>
      <c r="J2633" s="133">
        <f t="shared" si="40"/>
        <v>3672.82</v>
      </c>
      <c r="K2633" s="139" t="s">
        <v>5844</v>
      </c>
    </row>
    <row r="2634" spans="2:11" hidden="1" x14ac:dyDescent="0.25">
      <c r="B2634" s="129">
        <v>2624</v>
      </c>
      <c r="C2634" s="129" t="s">
        <v>2138</v>
      </c>
      <c r="D2634" s="129" t="s">
        <v>5845</v>
      </c>
      <c r="E2634" s="129" t="s">
        <v>377</v>
      </c>
      <c r="F2634" s="142" t="s">
        <v>5846</v>
      </c>
      <c r="G2634" s="133">
        <v>3156.4</v>
      </c>
      <c r="H2634" s="133">
        <v>1771.03</v>
      </c>
      <c r="I2634" s="133">
        <v>68.48</v>
      </c>
      <c r="J2634" s="133">
        <f t="shared" si="40"/>
        <v>4995.91</v>
      </c>
      <c r="K2634" s="139" t="s">
        <v>5425</v>
      </c>
    </row>
    <row r="2635" spans="2:11" hidden="1" x14ac:dyDescent="0.25">
      <c r="B2635" s="129">
        <v>2625</v>
      </c>
      <c r="C2635" s="129" t="s">
        <v>2138</v>
      </c>
      <c r="D2635" s="129" t="s">
        <v>5847</v>
      </c>
      <c r="E2635" s="129" t="s">
        <v>377</v>
      </c>
      <c r="F2635" s="142" t="s">
        <v>5848</v>
      </c>
      <c r="G2635" s="133">
        <v>2786.1</v>
      </c>
      <c r="H2635" s="133">
        <v>1006.95</v>
      </c>
      <c r="I2635" s="133">
        <v>72.17</v>
      </c>
      <c r="J2635" s="133">
        <f t="shared" si="40"/>
        <v>3865.2200000000003</v>
      </c>
      <c r="K2635" s="139" t="s">
        <v>5849</v>
      </c>
    </row>
    <row r="2636" spans="2:11" hidden="1" x14ac:dyDescent="0.25">
      <c r="B2636" s="129">
        <v>2626</v>
      </c>
      <c r="C2636" s="129" t="s">
        <v>2138</v>
      </c>
      <c r="D2636" s="129" t="s">
        <v>5850</v>
      </c>
      <c r="E2636" s="129" t="s">
        <v>377</v>
      </c>
      <c r="F2636" s="142" t="s">
        <v>5851</v>
      </c>
      <c r="G2636" s="133">
        <v>63.33</v>
      </c>
      <c r="H2636" s="133">
        <v>0</v>
      </c>
      <c r="I2636" s="133">
        <v>5.78</v>
      </c>
      <c r="J2636" s="133">
        <f t="shared" ref="J2636:J2699" si="41">G2636+H2636+I2636</f>
        <v>69.11</v>
      </c>
      <c r="K2636" s="139" t="s">
        <v>5852</v>
      </c>
    </row>
    <row r="2637" spans="2:11" hidden="1" x14ac:dyDescent="0.25">
      <c r="B2637" s="129">
        <v>2627</v>
      </c>
      <c r="C2637" s="129" t="s">
        <v>2138</v>
      </c>
      <c r="D2637" s="129" t="s">
        <v>5853</v>
      </c>
      <c r="E2637" s="129" t="s">
        <v>377</v>
      </c>
      <c r="F2637" s="142" t="s">
        <v>5854</v>
      </c>
      <c r="G2637" s="133">
        <v>3669.91</v>
      </c>
      <c r="H2637" s="133">
        <v>152.85</v>
      </c>
      <c r="I2637" s="133">
        <v>0</v>
      </c>
      <c r="J2637" s="133">
        <f t="shared" si="41"/>
        <v>3822.7599999999998</v>
      </c>
      <c r="K2637" s="139" t="s">
        <v>5855</v>
      </c>
    </row>
    <row r="2638" spans="2:11" hidden="1" x14ac:dyDescent="0.25">
      <c r="B2638" s="129">
        <v>2628</v>
      </c>
      <c r="C2638" s="129" t="s">
        <v>2138</v>
      </c>
      <c r="D2638" s="129" t="s">
        <v>5856</v>
      </c>
      <c r="E2638" s="129" t="s">
        <v>377</v>
      </c>
      <c r="F2638" s="142" t="s">
        <v>5857</v>
      </c>
      <c r="G2638" s="133">
        <v>2757</v>
      </c>
      <c r="H2638" s="133">
        <v>1317.36</v>
      </c>
      <c r="I2638" s="133">
        <v>29.72</v>
      </c>
      <c r="J2638" s="133">
        <f t="shared" si="41"/>
        <v>4104.08</v>
      </c>
      <c r="K2638" s="139" t="s">
        <v>5425</v>
      </c>
    </row>
    <row r="2639" spans="2:11" hidden="1" x14ac:dyDescent="0.25">
      <c r="B2639" s="129">
        <v>2629</v>
      </c>
      <c r="C2639" s="129" t="s">
        <v>2138</v>
      </c>
      <c r="D2639" s="129" t="s">
        <v>5858</v>
      </c>
      <c r="E2639" s="129" t="s">
        <v>377</v>
      </c>
      <c r="F2639" s="142" t="s">
        <v>5859</v>
      </c>
      <c r="G2639" s="133">
        <v>555.79999999999995</v>
      </c>
      <c r="H2639" s="133">
        <v>62.49</v>
      </c>
      <c r="I2639" s="133">
        <v>6.48</v>
      </c>
      <c r="J2639" s="133">
        <f t="shared" si="41"/>
        <v>624.77</v>
      </c>
      <c r="K2639" s="139"/>
    </row>
    <row r="2640" spans="2:11" hidden="1" x14ac:dyDescent="0.25">
      <c r="B2640" s="129">
        <v>2630</v>
      </c>
      <c r="C2640" s="129" t="s">
        <v>2138</v>
      </c>
      <c r="D2640" s="129" t="s">
        <v>5860</v>
      </c>
      <c r="E2640" s="129" t="s">
        <v>377</v>
      </c>
      <c r="F2640" s="142" t="s">
        <v>5861</v>
      </c>
      <c r="G2640" s="133">
        <v>2690.79</v>
      </c>
      <c r="H2640" s="133">
        <v>1118.82</v>
      </c>
      <c r="I2640" s="133">
        <v>32.61</v>
      </c>
      <c r="J2640" s="133">
        <f t="shared" si="41"/>
        <v>3842.22</v>
      </c>
      <c r="K2640" s="139"/>
    </row>
    <row r="2641" spans="2:11" hidden="1" x14ac:dyDescent="0.25">
      <c r="B2641" s="129">
        <v>2631</v>
      </c>
      <c r="C2641" s="129" t="s">
        <v>2138</v>
      </c>
      <c r="D2641" s="129" t="s">
        <v>5862</v>
      </c>
      <c r="E2641" s="129" t="s">
        <v>377</v>
      </c>
      <c r="F2641" s="142" t="s">
        <v>5863</v>
      </c>
      <c r="G2641" s="133">
        <v>4528.3100000000004</v>
      </c>
      <c r="H2641" s="133">
        <v>677.27</v>
      </c>
      <c r="I2641" s="133">
        <v>8.58</v>
      </c>
      <c r="J2641" s="133">
        <f t="shared" si="41"/>
        <v>5214.16</v>
      </c>
      <c r="K2641" s="139" t="s">
        <v>5425</v>
      </c>
    </row>
    <row r="2642" spans="2:11" hidden="1" x14ac:dyDescent="0.25">
      <c r="B2642" s="129">
        <v>2632</v>
      </c>
      <c r="C2642" s="129" t="s">
        <v>2138</v>
      </c>
      <c r="D2642" s="129" t="s">
        <v>5864</v>
      </c>
      <c r="E2642" s="129" t="s">
        <v>377</v>
      </c>
      <c r="F2642" s="142" t="s">
        <v>5865</v>
      </c>
      <c r="G2642" s="133">
        <v>5046.2299999999996</v>
      </c>
      <c r="H2642" s="133">
        <v>575.87</v>
      </c>
      <c r="I2642" s="133">
        <v>236.11</v>
      </c>
      <c r="J2642" s="133">
        <f t="shared" si="41"/>
        <v>5858.2099999999991</v>
      </c>
      <c r="K2642" s="139" t="s">
        <v>5866</v>
      </c>
    </row>
    <row r="2643" spans="2:11" hidden="1" x14ac:dyDescent="0.25">
      <c r="B2643" s="129">
        <v>2633</v>
      </c>
      <c r="C2643" s="129" t="s">
        <v>2138</v>
      </c>
      <c r="D2643" s="129" t="s">
        <v>5867</v>
      </c>
      <c r="E2643" s="129" t="s">
        <v>377</v>
      </c>
      <c r="F2643" s="142" t="s">
        <v>5868</v>
      </c>
      <c r="G2643" s="133">
        <v>1790.58</v>
      </c>
      <c r="H2643" s="133">
        <v>448.83</v>
      </c>
      <c r="I2643" s="133">
        <v>1.7</v>
      </c>
      <c r="J2643" s="133">
        <f t="shared" si="41"/>
        <v>2241.1099999999997</v>
      </c>
      <c r="K2643" s="139"/>
    </row>
    <row r="2644" spans="2:11" hidden="1" x14ac:dyDescent="0.25">
      <c r="B2644" s="129">
        <v>2634</v>
      </c>
      <c r="C2644" s="129" t="s">
        <v>2138</v>
      </c>
      <c r="D2644" s="129" t="s">
        <v>5869</v>
      </c>
      <c r="E2644" s="129" t="s">
        <v>377</v>
      </c>
      <c r="F2644" s="142" t="s">
        <v>5870</v>
      </c>
      <c r="G2644" s="133">
        <v>887.07</v>
      </c>
      <c r="H2644" s="133">
        <v>58.73</v>
      </c>
      <c r="I2644" s="133">
        <v>4.67</v>
      </c>
      <c r="J2644" s="133">
        <f t="shared" si="41"/>
        <v>950.47</v>
      </c>
      <c r="K2644" s="139" t="s">
        <v>5820</v>
      </c>
    </row>
    <row r="2645" spans="2:11" hidden="1" x14ac:dyDescent="0.25">
      <c r="B2645" s="129">
        <v>2635</v>
      </c>
      <c r="C2645" s="129" t="s">
        <v>2138</v>
      </c>
      <c r="D2645" s="129" t="s">
        <v>5871</v>
      </c>
      <c r="E2645" s="129" t="s">
        <v>377</v>
      </c>
      <c r="F2645" s="142" t="s">
        <v>5872</v>
      </c>
      <c r="G2645" s="133">
        <v>858.6</v>
      </c>
      <c r="H2645" s="133">
        <v>473.95</v>
      </c>
      <c r="I2645" s="133">
        <v>35.86</v>
      </c>
      <c r="J2645" s="133">
        <f t="shared" si="41"/>
        <v>1368.4099999999999</v>
      </c>
      <c r="K2645" s="139"/>
    </row>
    <row r="2646" spans="2:11" hidden="1" x14ac:dyDescent="0.25">
      <c r="B2646" s="129">
        <v>2636</v>
      </c>
      <c r="C2646" s="129" t="s">
        <v>2138</v>
      </c>
      <c r="D2646" s="129" t="s">
        <v>5873</v>
      </c>
      <c r="E2646" s="129" t="s">
        <v>377</v>
      </c>
      <c r="F2646" s="142" t="s">
        <v>5874</v>
      </c>
      <c r="G2646" s="133">
        <v>788.85</v>
      </c>
      <c r="H2646" s="133">
        <v>131.31</v>
      </c>
      <c r="I2646" s="133">
        <v>32.21</v>
      </c>
      <c r="J2646" s="133">
        <f t="shared" si="41"/>
        <v>952.37000000000012</v>
      </c>
      <c r="K2646" s="139"/>
    </row>
    <row r="2647" spans="2:11" hidden="1" x14ac:dyDescent="0.25">
      <c r="B2647" s="129">
        <v>2637</v>
      </c>
      <c r="C2647" s="129" t="s">
        <v>2138</v>
      </c>
      <c r="D2647" s="129" t="s">
        <v>5875</v>
      </c>
      <c r="E2647" s="129" t="s">
        <v>377</v>
      </c>
      <c r="F2647" s="142" t="s">
        <v>5876</v>
      </c>
      <c r="G2647" s="133">
        <v>10715.04</v>
      </c>
      <c r="H2647" s="133">
        <v>1431.91</v>
      </c>
      <c r="I2647" s="133">
        <v>0</v>
      </c>
      <c r="J2647" s="133">
        <f t="shared" si="41"/>
        <v>12146.95</v>
      </c>
      <c r="K2647" s="139" t="s">
        <v>5877</v>
      </c>
    </row>
    <row r="2648" spans="2:11" hidden="1" x14ac:dyDescent="0.25">
      <c r="B2648" s="129">
        <v>2638</v>
      </c>
      <c r="C2648" s="129" t="s">
        <v>2138</v>
      </c>
      <c r="D2648" s="129" t="s">
        <v>5878</v>
      </c>
      <c r="E2648" s="129" t="s">
        <v>377</v>
      </c>
      <c r="F2648" s="142" t="s">
        <v>5879</v>
      </c>
      <c r="G2648" s="133">
        <v>2377.09</v>
      </c>
      <c r="H2648" s="133">
        <v>832.95</v>
      </c>
      <c r="I2648" s="133">
        <v>41.31</v>
      </c>
      <c r="J2648" s="133">
        <f t="shared" si="41"/>
        <v>3251.35</v>
      </c>
      <c r="K2648" s="139"/>
    </row>
    <row r="2649" spans="2:11" hidden="1" x14ac:dyDescent="0.25">
      <c r="B2649" s="129">
        <v>2639</v>
      </c>
      <c r="C2649" s="129" t="s">
        <v>2138</v>
      </c>
      <c r="D2649" s="129" t="s">
        <v>5880</v>
      </c>
      <c r="E2649" s="129" t="s">
        <v>377</v>
      </c>
      <c r="F2649" s="142" t="s">
        <v>5881</v>
      </c>
      <c r="G2649" s="133">
        <v>2434.38</v>
      </c>
      <c r="H2649" s="133">
        <v>874.37</v>
      </c>
      <c r="I2649" s="133">
        <v>17.02</v>
      </c>
      <c r="J2649" s="133">
        <f t="shared" si="41"/>
        <v>3325.77</v>
      </c>
      <c r="K2649" s="139" t="s">
        <v>2387</v>
      </c>
    </row>
    <row r="2650" spans="2:11" hidden="1" x14ac:dyDescent="0.25">
      <c r="B2650" s="129">
        <v>2640</v>
      </c>
      <c r="C2650" s="129" t="s">
        <v>2138</v>
      </c>
      <c r="D2650" s="129" t="s">
        <v>5882</v>
      </c>
      <c r="E2650" s="129" t="s">
        <v>377</v>
      </c>
      <c r="F2650" s="142" t="s">
        <v>5883</v>
      </c>
      <c r="G2650" s="133">
        <v>22580.53</v>
      </c>
      <c r="H2650" s="133">
        <v>710.4</v>
      </c>
      <c r="I2650" s="133">
        <v>54.28</v>
      </c>
      <c r="J2650" s="133">
        <f t="shared" si="41"/>
        <v>23345.21</v>
      </c>
      <c r="K2650" s="139" t="s">
        <v>5884</v>
      </c>
    </row>
    <row r="2651" spans="2:11" hidden="1" x14ac:dyDescent="0.25">
      <c r="B2651" s="129">
        <v>2641</v>
      </c>
      <c r="C2651" s="129" t="s">
        <v>2138</v>
      </c>
      <c r="D2651" s="129" t="s">
        <v>5885</v>
      </c>
      <c r="E2651" s="129" t="s">
        <v>377</v>
      </c>
      <c r="F2651" s="142" t="s">
        <v>5886</v>
      </c>
      <c r="G2651" s="133">
        <v>3279.83</v>
      </c>
      <c r="H2651" s="133">
        <v>787.22</v>
      </c>
      <c r="I2651" s="133">
        <v>166.45</v>
      </c>
      <c r="J2651" s="133">
        <f t="shared" si="41"/>
        <v>4233.5</v>
      </c>
      <c r="K2651" s="139" t="s">
        <v>5428</v>
      </c>
    </row>
    <row r="2652" spans="2:11" hidden="1" x14ac:dyDescent="0.25">
      <c r="B2652" s="129">
        <v>2642</v>
      </c>
      <c r="C2652" s="129" t="s">
        <v>2138</v>
      </c>
      <c r="D2652" s="129" t="s">
        <v>5887</v>
      </c>
      <c r="E2652" s="129" t="s">
        <v>377</v>
      </c>
      <c r="F2652" s="142" t="s">
        <v>5888</v>
      </c>
      <c r="G2652" s="133">
        <v>6267.76</v>
      </c>
      <c r="H2652" s="133">
        <v>3318.17</v>
      </c>
      <c r="I2652" s="133">
        <v>57.94</v>
      </c>
      <c r="J2652" s="133">
        <f t="shared" si="41"/>
        <v>9643.8700000000008</v>
      </c>
      <c r="K2652" s="139"/>
    </row>
    <row r="2653" spans="2:11" hidden="1" x14ac:dyDescent="0.25">
      <c r="B2653" s="129">
        <v>2643</v>
      </c>
      <c r="C2653" s="129" t="s">
        <v>2138</v>
      </c>
      <c r="D2653" s="129" t="s">
        <v>5889</v>
      </c>
      <c r="E2653" s="129" t="s">
        <v>377</v>
      </c>
      <c r="F2653" s="142" t="s">
        <v>5890</v>
      </c>
      <c r="G2653" s="133">
        <v>4119.83</v>
      </c>
      <c r="H2653" s="133">
        <v>962.02</v>
      </c>
      <c r="I2653" s="133">
        <v>11.04</v>
      </c>
      <c r="J2653" s="133">
        <f t="shared" si="41"/>
        <v>5092.8900000000003</v>
      </c>
      <c r="K2653" s="139"/>
    </row>
    <row r="2654" spans="2:11" hidden="1" x14ac:dyDescent="0.25">
      <c r="B2654" s="129">
        <v>2644</v>
      </c>
      <c r="C2654" s="129" t="s">
        <v>2138</v>
      </c>
      <c r="D2654" s="129" t="s">
        <v>5891</v>
      </c>
      <c r="E2654" s="129" t="s">
        <v>377</v>
      </c>
      <c r="F2654" s="142" t="s">
        <v>5892</v>
      </c>
      <c r="G2654" s="133">
        <v>10761.29</v>
      </c>
      <c r="H2654" s="133">
        <v>1495.28</v>
      </c>
      <c r="I2654" s="133">
        <v>584.03</v>
      </c>
      <c r="J2654" s="133">
        <f t="shared" si="41"/>
        <v>12840.600000000002</v>
      </c>
      <c r="K2654" s="139" t="s">
        <v>5893</v>
      </c>
    </row>
    <row r="2655" spans="2:11" hidden="1" x14ac:dyDescent="0.25">
      <c r="B2655" s="129">
        <v>2645</v>
      </c>
      <c r="C2655" s="129" t="s">
        <v>2138</v>
      </c>
      <c r="D2655" s="129" t="s">
        <v>5894</v>
      </c>
      <c r="E2655" s="129" t="s">
        <v>377</v>
      </c>
      <c r="F2655" s="142" t="s">
        <v>5895</v>
      </c>
      <c r="G2655" s="133">
        <v>2839.61</v>
      </c>
      <c r="H2655" s="133">
        <v>377.2</v>
      </c>
      <c r="I2655" s="133">
        <v>42.1</v>
      </c>
      <c r="J2655" s="133">
        <f t="shared" si="41"/>
        <v>3258.91</v>
      </c>
      <c r="K2655" s="139" t="s">
        <v>1240</v>
      </c>
    </row>
    <row r="2656" spans="2:11" hidden="1" x14ac:dyDescent="0.25">
      <c r="B2656" s="129">
        <v>2646</v>
      </c>
      <c r="C2656" s="129" t="s">
        <v>2138</v>
      </c>
      <c r="D2656" s="129" t="s">
        <v>5896</v>
      </c>
      <c r="E2656" s="129" t="s">
        <v>377</v>
      </c>
      <c r="F2656" s="142" t="s">
        <v>5897</v>
      </c>
      <c r="G2656" s="133">
        <v>4883.24</v>
      </c>
      <c r="H2656" s="133">
        <v>1641.21</v>
      </c>
      <c r="I2656" s="133">
        <v>0</v>
      </c>
      <c r="J2656" s="133">
        <f t="shared" si="41"/>
        <v>6524.45</v>
      </c>
      <c r="K2656" s="139"/>
    </row>
    <row r="2657" spans="2:11" hidden="1" x14ac:dyDescent="0.25">
      <c r="B2657" s="129">
        <v>2647</v>
      </c>
      <c r="C2657" s="129" t="s">
        <v>2138</v>
      </c>
      <c r="D2657" s="129" t="s">
        <v>5898</v>
      </c>
      <c r="E2657" s="129" t="s">
        <v>377</v>
      </c>
      <c r="F2657" s="142" t="s">
        <v>5899</v>
      </c>
      <c r="G2657" s="133">
        <v>2406.62</v>
      </c>
      <c r="H2657" s="133">
        <v>690.47</v>
      </c>
      <c r="I2657" s="133">
        <v>49.19</v>
      </c>
      <c r="J2657" s="133">
        <f t="shared" si="41"/>
        <v>3146.28</v>
      </c>
      <c r="K2657" s="139"/>
    </row>
    <row r="2658" spans="2:11" hidden="1" x14ac:dyDescent="0.25">
      <c r="B2658" s="129">
        <v>2648</v>
      </c>
      <c r="C2658" s="129" t="s">
        <v>2138</v>
      </c>
      <c r="D2658" s="129" t="s">
        <v>5900</v>
      </c>
      <c r="E2658" s="129" t="s">
        <v>377</v>
      </c>
      <c r="F2658" s="142" t="s">
        <v>5901</v>
      </c>
      <c r="G2658" s="133">
        <v>3073.87</v>
      </c>
      <c r="H2658" s="133">
        <v>786.26</v>
      </c>
      <c r="I2658" s="133">
        <v>102.65</v>
      </c>
      <c r="J2658" s="133">
        <f t="shared" si="41"/>
        <v>3962.78</v>
      </c>
      <c r="K2658" s="139" t="s">
        <v>5902</v>
      </c>
    </row>
    <row r="2659" spans="2:11" hidden="1" x14ac:dyDescent="0.25">
      <c r="B2659" s="129">
        <v>2649</v>
      </c>
      <c r="C2659" s="129" t="s">
        <v>2138</v>
      </c>
      <c r="D2659" s="129" t="s">
        <v>5903</v>
      </c>
      <c r="E2659" s="129" t="s">
        <v>377</v>
      </c>
      <c r="F2659" s="142" t="s">
        <v>5904</v>
      </c>
      <c r="G2659" s="133">
        <v>2939.54</v>
      </c>
      <c r="H2659" s="133">
        <v>1253.9000000000001</v>
      </c>
      <c r="I2659" s="133">
        <v>40.479999999999997</v>
      </c>
      <c r="J2659" s="133">
        <f t="shared" si="41"/>
        <v>4233.92</v>
      </c>
      <c r="K2659" s="139"/>
    </row>
    <row r="2660" spans="2:11" hidden="1" x14ac:dyDescent="0.25">
      <c r="B2660" s="129">
        <v>2650</v>
      </c>
      <c r="C2660" s="129" t="s">
        <v>2138</v>
      </c>
      <c r="D2660" s="129" t="s">
        <v>5905</v>
      </c>
      <c r="E2660" s="129" t="s">
        <v>377</v>
      </c>
      <c r="F2660" s="142" t="s">
        <v>5906</v>
      </c>
      <c r="G2660" s="133">
        <v>18930.25</v>
      </c>
      <c r="H2660" s="133">
        <v>6882.17</v>
      </c>
      <c r="I2660" s="133">
        <v>1341.37</v>
      </c>
      <c r="J2660" s="133">
        <f t="shared" si="41"/>
        <v>27153.789999999997</v>
      </c>
      <c r="K2660" s="139"/>
    </row>
    <row r="2661" spans="2:11" hidden="1" x14ac:dyDescent="0.25">
      <c r="B2661" s="129">
        <v>2651</v>
      </c>
      <c r="C2661" s="129" t="s">
        <v>2138</v>
      </c>
      <c r="D2661" s="129" t="s">
        <v>5907</v>
      </c>
      <c r="E2661" s="129" t="s">
        <v>377</v>
      </c>
      <c r="F2661" s="142" t="s">
        <v>5908</v>
      </c>
      <c r="G2661" s="133">
        <v>1817.27</v>
      </c>
      <c r="H2661" s="133">
        <v>357.36</v>
      </c>
      <c r="I2661" s="133">
        <v>33.65</v>
      </c>
      <c r="J2661" s="133">
        <f t="shared" si="41"/>
        <v>2208.2800000000002</v>
      </c>
      <c r="K2661" s="139" t="s">
        <v>5909</v>
      </c>
    </row>
    <row r="2662" spans="2:11" hidden="1" x14ac:dyDescent="0.25">
      <c r="B2662" s="129">
        <v>2652</v>
      </c>
      <c r="C2662" s="129" t="s">
        <v>2138</v>
      </c>
      <c r="D2662" s="129" t="s">
        <v>5910</v>
      </c>
      <c r="E2662" s="129" t="s">
        <v>377</v>
      </c>
      <c r="F2662" s="142" t="s">
        <v>5911</v>
      </c>
      <c r="G2662" s="133">
        <v>248.6</v>
      </c>
      <c r="H2662" s="133">
        <v>0</v>
      </c>
      <c r="I2662" s="133">
        <v>0</v>
      </c>
      <c r="J2662" s="133">
        <f t="shared" si="41"/>
        <v>248.6</v>
      </c>
      <c r="K2662" s="139" t="s">
        <v>5912</v>
      </c>
    </row>
    <row r="2663" spans="2:11" hidden="1" x14ac:dyDescent="0.25">
      <c r="B2663" s="129">
        <v>2653</v>
      </c>
      <c r="C2663" s="129" t="s">
        <v>2138</v>
      </c>
      <c r="D2663" s="129" t="s">
        <v>5913</v>
      </c>
      <c r="E2663" s="129" t="s">
        <v>377</v>
      </c>
      <c r="F2663" s="142" t="s">
        <v>5914</v>
      </c>
      <c r="G2663" s="133">
        <v>2614</v>
      </c>
      <c r="H2663" s="133">
        <v>1113.77</v>
      </c>
      <c r="I2663" s="133">
        <v>33.99</v>
      </c>
      <c r="J2663" s="133">
        <f t="shared" si="41"/>
        <v>3761.7599999999998</v>
      </c>
      <c r="K2663" s="139"/>
    </row>
    <row r="2664" spans="2:11" hidden="1" x14ac:dyDescent="0.25">
      <c r="B2664" s="129">
        <v>2654</v>
      </c>
      <c r="C2664" s="129" t="s">
        <v>2138</v>
      </c>
      <c r="D2664" s="129" t="s">
        <v>5915</v>
      </c>
      <c r="E2664" s="129" t="s">
        <v>377</v>
      </c>
      <c r="F2664" s="142" t="s">
        <v>5916</v>
      </c>
      <c r="G2664" s="133">
        <v>1178.5999999999999</v>
      </c>
      <c r="H2664" s="133">
        <v>0</v>
      </c>
      <c r="I2664" s="133">
        <v>0</v>
      </c>
      <c r="J2664" s="133">
        <f t="shared" si="41"/>
        <v>1178.5999999999999</v>
      </c>
      <c r="K2664" s="139" t="s">
        <v>5917</v>
      </c>
    </row>
    <row r="2665" spans="2:11" hidden="1" x14ac:dyDescent="0.25">
      <c r="B2665" s="129">
        <v>2655</v>
      </c>
      <c r="C2665" s="129" t="s">
        <v>2138</v>
      </c>
      <c r="D2665" s="129" t="s">
        <v>5918</v>
      </c>
      <c r="E2665" s="129" t="s">
        <v>377</v>
      </c>
      <c r="F2665" s="142" t="s">
        <v>5919</v>
      </c>
      <c r="G2665" s="133">
        <v>868.83</v>
      </c>
      <c r="H2665" s="133">
        <v>74.349999999999994</v>
      </c>
      <c r="I2665" s="133">
        <v>5.13</v>
      </c>
      <c r="J2665" s="133">
        <f t="shared" si="41"/>
        <v>948.31000000000006</v>
      </c>
      <c r="K2665" s="139" t="s">
        <v>5920</v>
      </c>
    </row>
    <row r="2666" spans="2:11" hidden="1" x14ac:dyDescent="0.25">
      <c r="B2666" s="129">
        <v>2656</v>
      </c>
      <c r="C2666" s="129" t="s">
        <v>2138</v>
      </c>
      <c r="D2666" s="129" t="s">
        <v>5921</v>
      </c>
      <c r="E2666" s="129" t="s">
        <v>377</v>
      </c>
      <c r="F2666" s="142" t="s">
        <v>5922</v>
      </c>
      <c r="G2666" s="133">
        <v>1512.5</v>
      </c>
      <c r="H2666" s="133">
        <v>244.76</v>
      </c>
      <c r="I2666" s="133">
        <v>23.83</v>
      </c>
      <c r="J2666" s="133">
        <f t="shared" si="41"/>
        <v>1781.09</v>
      </c>
      <c r="K2666" s="139" t="s">
        <v>5923</v>
      </c>
    </row>
    <row r="2667" spans="2:11" hidden="1" x14ac:dyDescent="0.25">
      <c r="B2667" s="129">
        <v>2657</v>
      </c>
      <c r="C2667" s="129" t="s">
        <v>2138</v>
      </c>
      <c r="D2667" s="129" t="s">
        <v>5924</v>
      </c>
      <c r="E2667" s="129" t="s">
        <v>377</v>
      </c>
      <c r="F2667" s="142" t="s">
        <v>5925</v>
      </c>
      <c r="G2667" s="133">
        <v>2609.5500000000002</v>
      </c>
      <c r="H2667" s="133">
        <v>628.33000000000004</v>
      </c>
      <c r="I2667" s="133">
        <v>1.5</v>
      </c>
      <c r="J2667" s="133">
        <f t="shared" si="41"/>
        <v>3239.38</v>
      </c>
      <c r="K2667" s="139" t="s">
        <v>5436</v>
      </c>
    </row>
    <row r="2668" spans="2:11" hidden="1" x14ac:dyDescent="0.25">
      <c r="B2668" s="129">
        <v>2658</v>
      </c>
      <c r="C2668" s="129" t="s">
        <v>2138</v>
      </c>
      <c r="D2668" s="129" t="s">
        <v>5926</v>
      </c>
      <c r="E2668" s="129" t="s">
        <v>377</v>
      </c>
      <c r="F2668" s="142" t="s">
        <v>5927</v>
      </c>
      <c r="G2668" s="133">
        <v>3004.7</v>
      </c>
      <c r="H2668" s="133">
        <v>1014.15</v>
      </c>
      <c r="I2668" s="133">
        <v>12.23</v>
      </c>
      <c r="J2668" s="133">
        <f t="shared" si="41"/>
        <v>4031.08</v>
      </c>
      <c r="K2668" s="139"/>
    </row>
    <row r="2669" spans="2:11" hidden="1" x14ac:dyDescent="0.25">
      <c r="B2669" s="129">
        <v>2659</v>
      </c>
      <c r="C2669" s="129" t="s">
        <v>2138</v>
      </c>
      <c r="D2669" s="129" t="s">
        <v>5928</v>
      </c>
      <c r="E2669" s="129" t="s">
        <v>377</v>
      </c>
      <c r="F2669" s="142" t="s">
        <v>5929</v>
      </c>
      <c r="G2669" s="133">
        <v>4975.26</v>
      </c>
      <c r="H2669" s="133">
        <v>900.53</v>
      </c>
      <c r="I2669" s="133">
        <v>224.34</v>
      </c>
      <c r="J2669" s="133">
        <f t="shared" si="41"/>
        <v>6100.13</v>
      </c>
      <c r="K2669" s="139" t="s">
        <v>5930</v>
      </c>
    </row>
    <row r="2670" spans="2:11" hidden="1" x14ac:dyDescent="0.25">
      <c r="B2670" s="129">
        <v>2660</v>
      </c>
      <c r="C2670" s="129" t="s">
        <v>2138</v>
      </c>
      <c r="D2670" s="129" t="s">
        <v>5931</v>
      </c>
      <c r="E2670" s="129" t="s">
        <v>377</v>
      </c>
      <c r="F2670" s="142" t="s">
        <v>5932</v>
      </c>
      <c r="G2670" s="133">
        <v>2070.79</v>
      </c>
      <c r="H2670" s="133">
        <v>830.58</v>
      </c>
      <c r="I2670" s="133">
        <v>3.68</v>
      </c>
      <c r="J2670" s="133">
        <f t="shared" si="41"/>
        <v>2905.0499999999997</v>
      </c>
      <c r="K2670" s="139"/>
    </row>
    <row r="2671" spans="2:11" hidden="1" x14ac:dyDescent="0.25">
      <c r="B2671" s="129">
        <v>2661</v>
      </c>
      <c r="C2671" s="129" t="s">
        <v>2138</v>
      </c>
      <c r="D2671" s="129" t="s">
        <v>5933</v>
      </c>
      <c r="E2671" s="129" t="s">
        <v>377</v>
      </c>
      <c r="F2671" s="142" t="s">
        <v>5934</v>
      </c>
      <c r="G2671" s="133">
        <v>2176.59</v>
      </c>
      <c r="H2671" s="133">
        <v>778.36</v>
      </c>
      <c r="I2671" s="133">
        <v>24.31</v>
      </c>
      <c r="J2671" s="133">
        <f t="shared" si="41"/>
        <v>2979.26</v>
      </c>
      <c r="K2671" s="139"/>
    </row>
    <row r="2672" spans="2:11" hidden="1" x14ac:dyDescent="0.25">
      <c r="B2672" s="129">
        <v>2662</v>
      </c>
      <c r="C2672" s="129" t="s">
        <v>2138</v>
      </c>
      <c r="D2672" s="129" t="s">
        <v>5935</v>
      </c>
      <c r="E2672" s="129" t="s">
        <v>377</v>
      </c>
      <c r="F2672" s="142" t="s">
        <v>5936</v>
      </c>
      <c r="G2672" s="133">
        <v>4923.63</v>
      </c>
      <c r="H2672" s="133">
        <v>957.72</v>
      </c>
      <c r="I2672" s="133">
        <v>5.5</v>
      </c>
      <c r="J2672" s="133">
        <f t="shared" si="41"/>
        <v>5886.85</v>
      </c>
      <c r="K2672" s="139"/>
    </row>
    <row r="2673" spans="2:11" hidden="1" x14ac:dyDescent="0.25">
      <c r="B2673" s="129">
        <v>2663</v>
      </c>
      <c r="C2673" s="129" t="s">
        <v>2138</v>
      </c>
      <c r="D2673" s="129" t="s">
        <v>5937</v>
      </c>
      <c r="E2673" s="129" t="s">
        <v>377</v>
      </c>
      <c r="F2673" s="142" t="s">
        <v>5938</v>
      </c>
      <c r="G2673" s="133">
        <v>52.2</v>
      </c>
      <c r="H2673" s="133">
        <v>8</v>
      </c>
      <c r="I2673" s="133">
        <v>0</v>
      </c>
      <c r="J2673" s="133">
        <f t="shared" si="41"/>
        <v>60.2</v>
      </c>
      <c r="K2673" s="139" t="s">
        <v>3866</v>
      </c>
    </row>
    <row r="2674" spans="2:11" hidden="1" x14ac:dyDescent="0.25">
      <c r="B2674" s="129">
        <v>2664</v>
      </c>
      <c r="C2674" s="129" t="s">
        <v>2138</v>
      </c>
      <c r="D2674" s="129" t="s">
        <v>5939</v>
      </c>
      <c r="E2674" s="129" t="s">
        <v>377</v>
      </c>
      <c r="F2674" s="142" t="s">
        <v>5940</v>
      </c>
      <c r="G2674" s="133">
        <v>245.74</v>
      </c>
      <c r="H2674" s="133">
        <v>14.98</v>
      </c>
      <c r="I2674" s="133">
        <v>0</v>
      </c>
      <c r="J2674" s="133">
        <f t="shared" si="41"/>
        <v>260.72000000000003</v>
      </c>
      <c r="K2674" s="139" t="s">
        <v>2308</v>
      </c>
    </row>
    <row r="2675" spans="2:11" hidden="1" x14ac:dyDescent="0.25">
      <c r="B2675" s="129">
        <v>2665</v>
      </c>
      <c r="C2675" s="129" t="s">
        <v>2138</v>
      </c>
      <c r="D2675" s="129" t="s">
        <v>5941</v>
      </c>
      <c r="E2675" s="129" t="s">
        <v>377</v>
      </c>
      <c r="F2675" s="142" t="s">
        <v>5942</v>
      </c>
      <c r="G2675" s="133">
        <v>2485.21</v>
      </c>
      <c r="H2675" s="133">
        <v>1377.42</v>
      </c>
      <c r="I2675" s="133">
        <v>63.36</v>
      </c>
      <c r="J2675" s="133">
        <f t="shared" si="41"/>
        <v>3925.9900000000002</v>
      </c>
      <c r="K2675" s="139" t="s">
        <v>5561</v>
      </c>
    </row>
    <row r="2676" spans="2:11" hidden="1" x14ac:dyDescent="0.25">
      <c r="B2676" s="129">
        <v>2666</v>
      </c>
      <c r="C2676" s="129" t="s">
        <v>2138</v>
      </c>
      <c r="D2676" s="129" t="s">
        <v>5943</v>
      </c>
      <c r="E2676" s="129" t="s">
        <v>377</v>
      </c>
      <c r="F2676" s="142" t="s">
        <v>5944</v>
      </c>
      <c r="G2676" s="133">
        <v>1094.3800000000001</v>
      </c>
      <c r="H2676" s="133">
        <v>37.39</v>
      </c>
      <c r="I2676" s="133">
        <v>70.92</v>
      </c>
      <c r="J2676" s="133">
        <f t="shared" si="41"/>
        <v>1202.6900000000003</v>
      </c>
      <c r="K2676" s="139" t="s">
        <v>2308</v>
      </c>
    </row>
    <row r="2677" spans="2:11" hidden="1" x14ac:dyDescent="0.25">
      <c r="B2677" s="129">
        <v>2667</v>
      </c>
      <c r="C2677" s="129" t="s">
        <v>2138</v>
      </c>
      <c r="D2677" s="129" t="s">
        <v>5945</v>
      </c>
      <c r="E2677" s="129" t="s">
        <v>377</v>
      </c>
      <c r="F2677" s="142" t="s">
        <v>5946</v>
      </c>
      <c r="G2677" s="133">
        <v>607</v>
      </c>
      <c r="H2677" s="133">
        <v>140.69</v>
      </c>
      <c r="I2677" s="133">
        <v>37.42</v>
      </c>
      <c r="J2677" s="133">
        <f t="shared" si="41"/>
        <v>785.11</v>
      </c>
      <c r="K2677" s="139" t="s">
        <v>404</v>
      </c>
    </row>
    <row r="2678" spans="2:11" hidden="1" x14ac:dyDescent="0.25">
      <c r="B2678" s="129">
        <v>2668</v>
      </c>
      <c r="C2678" s="129" t="s">
        <v>2138</v>
      </c>
      <c r="D2678" s="129" t="s">
        <v>5947</v>
      </c>
      <c r="E2678" s="129" t="s">
        <v>377</v>
      </c>
      <c r="F2678" s="142" t="s">
        <v>5948</v>
      </c>
      <c r="G2678" s="133">
        <v>45.36</v>
      </c>
      <c r="H2678" s="133">
        <v>1</v>
      </c>
      <c r="I2678" s="133">
        <v>0</v>
      </c>
      <c r="J2678" s="133">
        <f t="shared" si="41"/>
        <v>46.36</v>
      </c>
      <c r="K2678" s="139" t="s">
        <v>1255</v>
      </c>
    </row>
    <row r="2679" spans="2:11" hidden="1" x14ac:dyDescent="0.25">
      <c r="B2679" s="129">
        <v>2669</v>
      </c>
      <c r="C2679" s="129" t="s">
        <v>2138</v>
      </c>
      <c r="D2679" s="129" t="s">
        <v>5949</v>
      </c>
      <c r="E2679" s="129" t="s">
        <v>377</v>
      </c>
      <c r="F2679" s="142" t="s">
        <v>5950</v>
      </c>
      <c r="G2679" s="133">
        <v>867.62</v>
      </c>
      <c r="H2679" s="133">
        <v>60.24</v>
      </c>
      <c r="I2679" s="133">
        <v>0</v>
      </c>
      <c r="J2679" s="133">
        <f t="shared" si="41"/>
        <v>927.86</v>
      </c>
      <c r="K2679" s="139" t="s">
        <v>407</v>
      </c>
    </row>
    <row r="2680" spans="2:11" hidden="1" x14ac:dyDescent="0.25">
      <c r="B2680" s="129">
        <v>2670</v>
      </c>
      <c r="C2680" s="129" t="s">
        <v>2138</v>
      </c>
      <c r="D2680" s="129" t="s">
        <v>5951</v>
      </c>
      <c r="E2680" s="129" t="s">
        <v>377</v>
      </c>
      <c r="F2680" s="142" t="s">
        <v>5952</v>
      </c>
      <c r="G2680" s="133">
        <v>1118</v>
      </c>
      <c r="H2680" s="133">
        <v>0</v>
      </c>
      <c r="I2680" s="133">
        <v>0</v>
      </c>
      <c r="J2680" s="133">
        <f t="shared" si="41"/>
        <v>1118</v>
      </c>
      <c r="K2680" s="139" t="s">
        <v>404</v>
      </c>
    </row>
    <row r="2681" spans="2:11" hidden="1" x14ac:dyDescent="0.25">
      <c r="B2681" s="129">
        <v>2671</v>
      </c>
      <c r="C2681" s="129" t="s">
        <v>2138</v>
      </c>
      <c r="D2681" s="129" t="s">
        <v>5953</v>
      </c>
      <c r="E2681" s="129" t="s">
        <v>377</v>
      </c>
      <c r="F2681" s="142" t="s">
        <v>5954</v>
      </c>
      <c r="G2681" s="133">
        <v>1066.72</v>
      </c>
      <c r="H2681" s="133">
        <v>189.3</v>
      </c>
      <c r="I2681" s="133">
        <v>12.12</v>
      </c>
      <c r="J2681" s="133">
        <f t="shared" si="41"/>
        <v>1268.1399999999999</v>
      </c>
      <c r="K2681" s="139" t="s">
        <v>5955</v>
      </c>
    </row>
    <row r="2682" spans="2:11" hidden="1" x14ac:dyDescent="0.25">
      <c r="B2682" s="129">
        <v>2672</v>
      </c>
      <c r="C2682" s="129" t="s">
        <v>2138</v>
      </c>
      <c r="D2682" s="129" t="s">
        <v>5956</v>
      </c>
      <c r="E2682" s="129" t="s">
        <v>377</v>
      </c>
      <c r="F2682" s="142" t="s">
        <v>5957</v>
      </c>
      <c r="G2682" s="133">
        <v>3505.35</v>
      </c>
      <c r="H2682" s="133">
        <v>664.51</v>
      </c>
      <c r="I2682" s="133">
        <v>2.73</v>
      </c>
      <c r="J2682" s="133">
        <f t="shared" si="41"/>
        <v>4172.5899999999992</v>
      </c>
      <c r="K2682" s="139"/>
    </row>
    <row r="2683" spans="2:11" hidden="1" x14ac:dyDescent="0.25">
      <c r="B2683" s="129">
        <v>2673</v>
      </c>
      <c r="C2683" s="129" t="s">
        <v>2138</v>
      </c>
      <c r="D2683" s="129" t="s">
        <v>5958</v>
      </c>
      <c r="E2683" s="129" t="s">
        <v>377</v>
      </c>
      <c r="F2683" s="142" t="s">
        <v>5959</v>
      </c>
      <c r="G2683" s="133">
        <v>9427</v>
      </c>
      <c r="H2683" s="133">
        <v>1247.94</v>
      </c>
      <c r="I2683" s="133">
        <v>0</v>
      </c>
      <c r="J2683" s="133">
        <f t="shared" si="41"/>
        <v>10674.94</v>
      </c>
      <c r="K2683" s="139" t="s">
        <v>404</v>
      </c>
    </row>
    <row r="2684" spans="2:11" hidden="1" x14ac:dyDescent="0.25">
      <c r="B2684" s="129">
        <v>2674</v>
      </c>
      <c r="C2684" s="129" t="s">
        <v>2138</v>
      </c>
      <c r="D2684" s="129" t="s">
        <v>5960</v>
      </c>
      <c r="E2684" s="129" t="s">
        <v>377</v>
      </c>
      <c r="F2684" s="142" t="s">
        <v>5961</v>
      </c>
      <c r="G2684" s="133">
        <v>5486.35</v>
      </c>
      <c r="H2684" s="133">
        <v>54.71</v>
      </c>
      <c r="I2684" s="133">
        <v>3.49</v>
      </c>
      <c r="J2684" s="133">
        <f t="shared" si="41"/>
        <v>5544.55</v>
      </c>
      <c r="K2684" s="139" t="s">
        <v>404</v>
      </c>
    </row>
    <row r="2685" spans="2:11" hidden="1" x14ac:dyDescent="0.25">
      <c r="B2685" s="129">
        <v>2675</v>
      </c>
      <c r="C2685" s="129" t="s">
        <v>2138</v>
      </c>
      <c r="D2685" s="129" t="s">
        <v>5962</v>
      </c>
      <c r="E2685" s="129" t="s">
        <v>377</v>
      </c>
      <c r="F2685" s="142" t="s">
        <v>5963</v>
      </c>
      <c r="G2685" s="133">
        <v>3693.28</v>
      </c>
      <c r="H2685" s="133">
        <v>1497.13</v>
      </c>
      <c r="I2685" s="133">
        <v>154.16999999999999</v>
      </c>
      <c r="J2685" s="133">
        <f t="shared" si="41"/>
        <v>5344.58</v>
      </c>
      <c r="K2685" s="139"/>
    </row>
    <row r="2686" spans="2:11" hidden="1" x14ac:dyDescent="0.25">
      <c r="B2686" s="129">
        <v>2676</v>
      </c>
      <c r="C2686" s="129" t="s">
        <v>2138</v>
      </c>
      <c r="D2686" s="129" t="s">
        <v>5964</v>
      </c>
      <c r="E2686" s="129" t="s">
        <v>377</v>
      </c>
      <c r="F2686" s="142" t="s">
        <v>5965</v>
      </c>
      <c r="G2686" s="133">
        <v>1285.8900000000001</v>
      </c>
      <c r="H2686" s="133">
        <v>306.24</v>
      </c>
      <c r="I2686" s="133">
        <v>8.23</v>
      </c>
      <c r="J2686" s="133">
        <f t="shared" si="41"/>
        <v>1600.3600000000001</v>
      </c>
      <c r="K2686" s="139"/>
    </row>
    <row r="2687" spans="2:11" hidden="1" x14ac:dyDescent="0.25">
      <c r="B2687" s="129">
        <v>2677</v>
      </c>
      <c r="C2687" s="129" t="s">
        <v>2138</v>
      </c>
      <c r="D2687" s="129" t="s">
        <v>5966</v>
      </c>
      <c r="E2687" s="129" t="s">
        <v>377</v>
      </c>
      <c r="F2687" s="142" t="s">
        <v>5967</v>
      </c>
      <c r="G2687" s="133">
        <v>4453.62</v>
      </c>
      <c r="H2687" s="133">
        <v>1753.93</v>
      </c>
      <c r="I2687" s="133">
        <v>95.68</v>
      </c>
      <c r="J2687" s="133">
        <f t="shared" si="41"/>
        <v>6303.2300000000005</v>
      </c>
      <c r="K2687" s="139"/>
    </row>
    <row r="2688" spans="2:11" hidden="1" x14ac:dyDescent="0.25">
      <c r="B2688" s="129">
        <v>2678</v>
      </c>
      <c r="C2688" s="129" t="s">
        <v>2138</v>
      </c>
      <c r="D2688" s="129" t="s">
        <v>5968</v>
      </c>
      <c r="E2688" s="129" t="s">
        <v>377</v>
      </c>
      <c r="F2688" s="142" t="s">
        <v>5969</v>
      </c>
      <c r="G2688" s="133">
        <v>10980.55</v>
      </c>
      <c r="H2688" s="133">
        <v>1085.99</v>
      </c>
      <c r="I2688" s="133">
        <v>465.82</v>
      </c>
      <c r="J2688" s="133">
        <f t="shared" si="41"/>
        <v>12532.359999999999</v>
      </c>
      <c r="K2688" s="139" t="s">
        <v>5970</v>
      </c>
    </row>
    <row r="2689" spans="2:11" hidden="1" x14ac:dyDescent="0.25">
      <c r="B2689" s="129">
        <v>2679</v>
      </c>
      <c r="C2689" s="129" t="s">
        <v>2138</v>
      </c>
      <c r="D2689" s="129" t="s">
        <v>5971</v>
      </c>
      <c r="E2689" s="129" t="s">
        <v>377</v>
      </c>
      <c r="F2689" s="142" t="s">
        <v>5972</v>
      </c>
      <c r="G2689" s="133">
        <v>4070.87</v>
      </c>
      <c r="H2689" s="133">
        <v>1795.13</v>
      </c>
      <c r="I2689" s="133">
        <v>74.12</v>
      </c>
      <c r="J2689" s="133">
        <f t="shared" si="41"/>
        <v>5940.12</v>
      </c>
      <c r="K2689" s="139"/>
    </row>
    <row r="2690" spans="2:11" hidden="1" x14ac:dyDescent="0.25">
      <c r="B2690" s="129">
        <v>2680</v>
      </c>
      <c r="C2690" s="129" t="s">
        <v>2138</v>
      </c>
      <c r="D2690" s="129" t="s">
        <v>5973</v>
      </c>
      <c r="E2690" s="129" t="s">
        <v>377</v>
      </c>
      <c r="F2690" s="142" t="s">
        <v>5974</v>
      </c>
      <c r="G2690" s="133">
        <v>1509.16</v>
      </c>
      <c r="H2690" s="133">
        <v>225.39</v>
      </c>
      <c r="I2690" s="133">
        <v>7.54</v>
      </c>
      <c r="J2690" s="133">
        <f t="shared" si="41"/>
        <v>1742.0900000000001</v>
      </c>
      <c r="K2690" s="139" t="s">
        <v>1249</v>
      </c>
    </row>
    <row r="2691" spans="2:11" hidden="1" x14ac:dyDescent="0.25">
      <c r="B2691" s="129">
        <v>2681</v>
      </c>
      <c r="C2691" s="129" t="s">
        <v>2138</v>
      </c>
      <c r="D2691" s="129" t="s">
        <v>5975</v>
      </c>
      <c r="E2691" s="129" t="s">
        <v>377</v>
      </c>
      <c r="F2691" s="142" t="s">
        <v>5976</v>
      </c>
      <c r="G2691" s="133">
        <v>4325.95</v>
      </c>
      <c r="H2691" s="133">
        <v>2398.9499999999998</v>
      </c>
      <c r="I2691" s="133">
        <v>129.32</v>
      </c>
      <c r="J2691" s="133">
        <f t="shared" si="41"/>
        <v>6854.2199999999993</v>
      </c>
      <c r="K2691" s="139"/>
    </row>
    <row r="2692" spans="2:11" hidden="1" x14ac:dyDescent="0.25">
      <c r="B2692" s="129">
        <v>2682</v>
      </c>
      <c r="C2692" s="129" t="s">
        <v>2138</v>
      </c>
      <c r="D2692" s="129" t="s">
        <v>5977</v>
      </c>
      <c r="E2692" s="129" t="s">
        <v>377</v>
      </c>
      <c r="F2692" s="142" t="s">
        <v>5978</v>
      </c>
      <c r="G2692" s="133">
        <v>1370.19</v>
      </c>
      <c r="H2692" s="133">
        <v>253.18</v>
      </c>
      <c r="I2692" s="133">
        <v>4.62</v>
      </c>
      <c r="J2692" s="133">
        <f t="shared" si="41"/>
        <v>1627.99</v>
      </c>
      <c r="K2692" s="139"/>
    </row>
    <row r="2693" spans="2:11" hidden="1" x14ac:dyDescent="0.25">
      <c r="B2693" s="129">
        <v>2683</v>
      </c>
      <c r="C2693" s="129" t="s">
        <v>2138</v>
      </c>
      <c r="D2693" s="129" t="s">
        <v>5979</v>
      </c>
      <c r="E2693" s="129" t="s">
        <v>377</v>
      </c>
      <c r="F2693" s="142" t="s">
        <v>5980</v>
      </c>
      <c r="G2693" s="133">
        <v>3690.92</v>
      </c>
      <c r="H2693" s="133">
        <v>460.67</v>
      </c>
      <c r="I2693" s="133">
        <v>61.46</v>
      </c>
      <c r="J2693" s="133">
        <f t="shared" si="41"/>
        <v>4213.05</v>
      </c>
      <c r="K2693" s="139"/>
    </row>
    <row r="2694" spans="2:11" hidden="1" x14ac:dyDescent="0.25">
      <c r="B2694" s="129">
        <v>2684</v>
      </c>
      <c r="C2694" s="129" t="s">
        <v>2138</v>
      </c>
      <c r="D2694" s="129" t="s">
        <v>5981</v>
      </c>
      <c r="E2694" s="129" t="s">
        <v>377</v>
      </c>
      <c r="F2694" s="142" t="s">
        <v>5982</v>
      </c>
      <c r="G2694" s="133">
        <v>2992.95</v>
      </c>
      <c r="H2694" s="133">
        <v>1611.61</v>
      </c>
      <c r="I2694" s="133">
        <v>42.78</v>
      </c>
      <c r="J2694" s="133">
        <f t="shared" si="41"/>
        <v>4647.3399999999992</v>
      </c>
      <c r="K2694" s="139"/>
    </row>
    <row r="2695" spans="2:11" hidden="1" x14ac:dyDescent="0.25">
      <c r="B2695" s="129">
        <v>2685</v>
      </c>
      <c r="C2695" s="129" t="s">
        <v>2138</v>
      </c>
      <c r="D2695" s="129" t="s">
        <v>5983</v>
      </c>
      <c r="E2695" s="129" t="s">
        <v>377</v>
      </c>
      <c r="F2695" s="142" t="s">
        <v>5984</v>
      </c>
      <c r="G2695" s="133">
        <v>122.92</v>
      </c>
      <c r="H2695" s="133">
        <v>13.68</v>
      </c>
      <c r="I2695" s="133">
        <v>0.32</v>
      </c>
      <c r="J2695" s="133">
        <f t="shared" si="41"/>
        <v>136.91999999999999</v>
      </c>
      <c r="K2695" s="139"/>
    </row>
    <row r="2696" spans="2:11" hidden="1" x14ac:dyDescent="0.25">
      <c r="B2696" s="129">
        <v>2686</v>
      </c>
      <c r="C2696" s="129" t="s">
        <v>2138</v>
      </c>
      <c r="D2696" s="129" t="s">
        <v>5985</v>
      </c>
      <c r="E2696" s="129" t="s">
        <v>377</v>
      </c>
      <c r="F2696" s="142" t="s">
        <v>5986</v>
      </c>
      <c r="G2696" s="133">
        <v>384.77</v>
      </c>
      <c r="H2696" s="133">
        <v>112.06</v>
      </c>
      <c r="I2696" s="133">
        <v>11.62</v>
      </c>
      <c r="J2696" s="133">
        <f t="shared" si="41"/>
        <v>508.45</v>
      </c>
      <c r="K2696" s="139" t="s">
        <v>404</v>
      </c>
    </row>
    <row r="2697" spans="2:11" hidden="1" x14ac:dyDescent="0.25">
      <c r="B2697" s="129">
        <v>2687</v>
      </c>
      <c r="C2697" s="129" t="s">
        <v>2138</v>
      </c>
      <c r="D2697" s="129" t="s">
        <v>5987</v>
      </c>
      <c r="E2697" s="129" t="s">
        <v>377</v>
      </c>
      <c r="F2697" s="142" t="s">
        <v>5988</v>
      </c>
      <c r="G2697" s="133">
        <v>1480.8</v>
      </c>
      <c r="H2697" s="133">
        <v>149.72</v>
      </c>
      <c r="I2697" s="133">
        <v>56.05</v>
      </c>
      <c r="J2697" s="133">
        <f t="shared" si="41"/>
        <v>1686.57</v>
      </c>
      <c r="K2697" s="139" t="s">
        <v>5989</v>
      </c>
    </row>
    <row r="2698" spans="2:11" hidden="1" x14ac:dyDescent="0.25">
      <c r="B2698" s="129">
        <v>2688</v>
      </c>
      <c r="C2698" s="129" t="s">
        <v>2138</v>
      </c>
      <c r="D2698" s="129" t="s">
        <v>5990</v>
      </c>
      <c r="E2698" s="129" t="s">
        <v>377</v>
      </c>
      <c r="F2698" s="142" t="s">
        <v>5991</v>
      </c>
      <c r="G2698" s="133">
        <v>3031.59</v>
      </c>
      <c r="H2698" s="133">
        <v>294.79000000000002</v>
      </c>
      <c r="I2698" s="133">
        <v>158.76</v>
      </c>
      <c r="J2698" s="133">
        <f t="shared" si="41"/>
        <v>3485.1400000000003</v>
      </c>
      <c r="K2698" s="139" t="s">
        <v>5992</v>
      </c>
    </row>
    <row r="2699" spans="2:11" hidden="1" x14ac:dyDescent="0.25">
      <c r="B2699" s="129">
        <v>2689</v>
      </c>
      <c r="C2699" s="129" t="s">
        <v>2138</v>
      </c>
      <c r="D2699" s="129" t="s">
        <v>5993</v>
      </c>
      <c r="E2699" s="129" t="s">
        <v>377</v>
      </c>
      <c r="F2699" s="142" t="s">
        <v>5991</v>
      </c>
      <c r="G2699" s="133">
        <v>5655.74</v>
      </c>
      <c r="H2699" s="133">
        <v>562.32000000000005</v>
      </c>
      <c r="I2699" s="133">
        <v>313.64999999999998</v>
      </c>
      <c r="J2699" s="133">
        <f t="shared" si="41"/>
        <v>6531.7099999999991</v>
      </c>
      <c r="K2699" s="139" t="s">
        <v>5992</v>
      </c>
    </row>
    <row r="2700" spans="2:11" hidden="1" x14ac:dyDescent="0.25">
      <c r="B2700" s="129">
        <v>2690</v>
      </c>
      <c r="C2700" s="129" t="s">
        <v>2138</v>
      </c>
      <c r="D2700" s="129" t="s">
        <v>5994</v>
      </c>
      <c r="E2700" s="129" t="s">
        <v>377</v>
      </c>
      <c r="F2700" s="142" t="s">
        <v>5995</v>
      </c>
      <c r="G2700" s="133">
        <v>706.03</v>
      </c>
      <c r="H2700" s="133">
        <v>59.88</v>
      </c>
      <c r="I2700" s="133">
        <v>8.61</v>
      </c>
      <c r="J2700" s="133">
        <f t="shared" ref="J2700:J2763" si="42">G2700+H2700+I2700</f>
        <v>774.52</v>
      </c>
      <c r="K2700" s="139"/>
    </row>
    <row r="2701" spans="2:11" hidden="1" x14ac:dyDescent="0.25">
      <c r="B2701" s="129">
        <v>2691</v>
      </c>
      <c r="C2701" s="129" t="s">
        <v>2138</v>
      </c>
      <c r="D2701" s="129" t="s">
        <v>5996</v>
      </c>
      <c r="E2701" s="129" t="s">
        <v>377</v>
      </c>
      <c r="F2701" s="142" t="s">
        <v>5997</v>
      </c>
      <c r="G2701" s="133">
        <v>5114.32</v>
      </c>
      <c r="H2701" s="133">
        <v>856.31</v>
      </c>
      <c r="I2701" s="133">
        <v>297.95999999999998</v>
      </c>
      <c r="J2701" s="133">
        <f t="shared" si="42"/>
        <v>6268.5899999999992</v>
      </c>
      <c r="K2701" s="139" t="s">
        <v>5428</v>
      </c>
    </row>
    <row r="2702" spans="2:11" hidden="1" x14ac:dyDescent="0.25">
      <c r="B2702" s="129">
        <v>2692</v>
      </c>
      <c r="C2702" s="129" t="s">
        <v>2138</v>
      </c>
      <c r="D2702" s="129" t="s">
        <v>5998</v>
      </c>
      <c r="E2702" s="129" t="s">
        <v>377</v>
      </c>
      <c r="F2702" s="142" t="s">
        <v>5999</v>
      </c>
      <c r="G2702" s="133">
        <v>733.67</v>
      </c>
      <c r="H2702" s="133">
        <v>67.91</v>
      </c>
      <c r="I2702" s="133">
        <v>26.11</v>
      </c>
      <c r="J2702" s="133">
        <f t="shared" si="42"/>
        <v>827.68999999999994</v>
      </c>
      <c r="K2702" s="139" t="s">
        <v>3866</v>
      </c>
    </row>
    <row r="2703" spans="2:11" hidden="1" x14ac:dyDescent="0.25">
      <c r="B2703" s="129">
        <v>2693</v>
      </c>
      <c r="C2703" s="129" t="s">
        <v>2138</v>
      </c>
      <c r="D2703" s="129" t="s">
        <v>6000</v>
      </c>
      <c r="E2703" s="129" t="s">
        <v>377</v>
      </c>
      <c r="F2703" s="142" t="s">
        <v>6001</v>
      </c>
      <c r="G2703" s="133">
        <v>19081.71</v>
      </c>
      <c r="H2703" s="133">
        <v>1337.61</v>
      </c>
      <c r="I2703" s="133">
        <v>843.52</v>
      </c>
      <c r="J2703" s="133">
        <f t="shared" si="42"/>
        <v>21262.84</v>
      </c>
      <c r="K2703" s="139" t="s">
        <v>404</v>
      </c>
    </row>
    <row r="2704" spans="2:11" hidden="1" x14ac:dyDescent="0.25">
      <c r="B2704" s="129">
        <v>2694</v>
      </c>
      <c r="C2704" s="129" t="s">
        <v>2138</v>
      </c>
      <c r="D2704" s="129" t="s">
        <v>6002</v>
      </c>
      <c r="E2704" s="129" t="s">
        <v>377</v>
      </c>
      <c r="F2704" s="142" t="s">
        <v>6003</v>
      </c>
      <c r="G2704" s="133">
        <v>2960.75</v>
      </c>
      <c r="H2704" s="133">
        <v>1255.6199999999999</v>
      </c>
      <c r="I2704" s="133">
        <v>90.68</v>
      </c>
      <c r="J2704" s="133">
        <f t="shared" si="42"/>
        <v>4307.05</v>
      </c>
      <c r="K2704" s="139" t="s">
        <v>3866</v>
      </c>
    </row>
    <row r="2705" spans="2:11" hidden="1" x14ac:dyDescent="0.25">
      <c r="B2705" s="129">
        <v>2695</v>
      </c>
      <c r="C2705" s="129" t="s">
        <v>2138</v>
      </c>
      <c r="D2705" s="129" t="s">
        <v>6004</v>
      </c>
      <c r="E2705" s="129" t="s">
        <v>377</v>
      </c>
      <c r="F2705" s="142" t="s">
        <v>6005</v>
      </c>
      <c r="G2705" s="133">
        <v>2460.2600000000002</v>
      </c>
      <c r="H2705" s="133">
        <v>1048.27</v>
      </c>
      <c r="I2705" s="133">
        <v>54.54</v>
      </c>
      <c r="J2705" s="133">
        <f t="shared" si="42"/>
        <v>3563.07</v>
      </c>
      <c r="K2705" s="139" t="s">
        <v>405</v>
      </c>
    </row>
    <row r="2706" spans="2:11" hidden="1" x14ac:dyDescent="0.25">
      <c r="B2706" s="129">
        <v>2696</v>
      </c>
      <c r="C2706" s="129" t="s">
        <v>2138</v>
      </c>
      <c r="D2706" s="129" t="s">
        <v>6006</v>
      </c>
      <c r="E2706" s="129" t="s">
        <v>377</v>
      </c>
      <c r="F2706" s="142" t="s">
        <v>6007</v>
      </c>
      <c r="G2706" s="133">
        <v>4876.0600000000004</v>
      </c>
      <c r="H2706" s="133">
        <v>2746.26</v>
      </c>
      <c r="I2706" s="133">
        <v>142.66999999999999</v>
      </c>
      <c r="J2706" s="133">
        <f t="shared" si="42"/>
        <v>7764.9900000000007</v>
      </c>
      <c r="K2706" s="139" t="s">
        <v>3866</v>
      </c>
    </row>
    <row r="2707" spans="2:11" hidden="1" x14ac:dyDescent="0.25">
      <c r="B2707" s="129">
        <v>2697</v>
      </c>
      <c r="C2707" s="129" t="s">
        <v>2138</v>
      </c>
      <c r="D2707" s="129" t="s">
        <v>6008</v>
      </c>
      <c r="E2707" s="129" t="s">
        <v>377</v>
      </c>
      <c r="F2707" s="142" t="s">
        <v>6009</v>
      </c>
      <c r="G2707" s="133">
        <v>1073.3900000000001</v>
      </c>
      <c r="H2707" s="133">
        <v>166.57</v>
      </c>
      <c r="I2707" s="133">
        <v>22.95</v>
      </c>
      <c r="J2707" s="133">
        <f t="shared" si="42"/>
        <v>1262.9100000000001</v>
      </c>
      <c r="K2707" s="139"/>
    </row>
    <row r="2708" spans="2:11" hidden="1" x14ac:dyDescent="0.25">
      <c r="B2708" s="129">
        <v>2698</v>
      </c>
      <c r="C2708" s="129" t="s">
        <v>2138</v>
      </c>
      <c r="D2708" s="129" t="s">
        <v>6010</v>
      </c>
      <c r="E2708" s="129" t="s">
        <v>377</v>
      </c>
      <c r="F2708" s="142" t="s">
        <v>6011</v>
      </c>
      <c r="G2708" s="133">
        <v>1168.52</v>
      </c>
      <c r="H2708" s="133">
        <v>115.47</v>
      </c>
      <c r="I2708" s="133">
        <v>35.76</v>
      </c>
      <c r="J2708" s="133">
        <f t="shared" si="42"/>
        <v>1319.75</v>
      </c>
      <c r="K2708" s="139" t="s">
        <v>405</v>
      </c>
    </row>
    <row r="2709" spans="2:11" hidden="1" x14ac:dyDescent="0.25">
      <c r="B2709" s="129">
        <v>2699</v>
      </c>
      <c r="C2709" s="129" t="s">
        <v>2138</v>
      </c>
      <c r="D2709" s="129" t="s">
        <v>6012</v>
      </c>
      <c r="E2709" s="129" t="s">
        <v>377</v>
      </c>
      <c r="F2709" s="142" t="s">
        <v>6013</v>
      </c>
      <c r="G2709" s="133">
        <v>738.91</v>
      </c>
      <c r="H2709" s="133">
        <v>97.93</v>
      </c>
      <c r="I2709" s="133">
        <v>6.48</v>
      </c>
      <c r="J2709" s="133">
        <f t="shared" si="42"/>
        <v>843.31999999999994</v>
      </c>
      <c r="K2709" s="139" t="s">
        <v>3866</v>
      </c>
    </row>
    <row r="2710" spans="2:11" hidden="1" x14ac:dyDescent="0.25">
      <c r="B2710" s="129">
        <v>2700</v>
      </c>
      <c r="C2710" s="129" t="s">
        <v>2138</v>
      </c>
      <c r="D2710" s="129" t="s">
        <v>6014</v>
      </c>
      <c r="E2710" s="129" t="s">
        <v>377</v>
      </c>
      <c r="F2710" s="142" t="s">
        <v>6015</v>
      </c>
      <c r="G2710" s="133">
        <v>972.3</v>
      </c>
      <c r="H2710" s="133">
        <v>80.27</v>
      </c>
      <c r="I2710" s="133">
        <v>18.54</v>
      </c>
      <c r="J2710" s="133">
        <f t="shared" si="42"/>
        <v>1071.1099999999999</v>
      </c>
      <c r="K2710" s="139" t="s">
        <v>405</v>
      </c>
    </row>
    <row r="2711" spans="2:11" hidden="1" x14ac:dyDescent="0.25">
      <c r="B2711" s="129">
        <v>2701</v>
      </c>
      <c r="C2711" s="129" t="s">
        <v>2138</v>
      </c>
      <c r="D2711" s="129" t="s">
        <v>6016</v>
      </c>
      <c r="E2711" s="129" t="s">
        <v>377</v>
      </c>
      <c r="F2711" s="142" t="s">
        <v>6017</v>
      </c>
      <c r="G2711" s="133">
        <v>596.57000000000005</v>
      </c>
      <c r="H2711" s="133">
        <v>50.68</v>
      </c>
      <c r="I2711" s="133">
        <v>28.93</v>
      </c>
      <c r="J2711" s="133">
        <f t="shared" si="42"/>
        <v>676.18</v>
      </c>
      <c r="K2711" s="139" t="s">
        <v>405</v>
      </c>
    </row>
    <row r="2712" spans="2:11" hidden="1" x14ac:dyDescent="0.25">
      <c r="B2712" s="129">
        <v>2702</v>
      </c>
      <c r="C2712" s="129" t="s">
        <v>2138</v>
      </c>
      <c r="D2712" s="129" t="s">
        <v>6018</v>
      </c>
      <c r="E2712" s="129" t="s">
        <v>377</v>
      </c>
      <c r="F2712" s="142" t="s">
        <v>6019</v>
      </c>
      <c r="G2712" s="133">
        <v>8567.98</v>
      </c>
      <c r="H2712" s="133">
        <v>900.55</v>
      </c>
      <c r="I2712" s="133">
        <v>681.25</v>
      </c>
      <c r="J2712" s="133">
        <f t="shared" si="42"/>
        <v>10149.779999999999</v>
      </c>
      <c r="K2712" s="139" t="s">
        <v>6020</v>
      </c>
    </row>
    <row r="2713" spans="2:11" hidden="1" x14ac:dyDescent="0.25">
      <c r="B2713" s="129">
        <v>2703</v>
      </c>
      <c r="C2713" s="129" t="s">
        <v>2138</v>
      </c>
      <c r="D2713" s="129" t="s">
        <v>6021</v>
      </c>
      <c r="E2713" s="129" t="s">
        <v>377</v>
      </c>
      <c r="F2713" s="142" t="s">
        <v>6022</v>
      </c>
      <c r="G2713" s="133">
        <v>2148.16</v>
      </c>
      <c r="H2713" s="133">
        <v>593.59</v>
      </c>
      <c r="I2713" s="133">
        <v>19.82</v>
      </c>
      <c r="J2713" s="133">
        <f t="shared" si="42"/>
        <v>2761.57</v>
      </c>
      <c r="K2713" s="139" t="s">
        <v>6023</v>
      </c>
    </row>
    <row r="2714" spans="2:11" hidden="1" x14ac:dyDescent="0.25">
      <c r="B2714" s="129">
        <v>2704</v>
      </c>
      <c r="C2714" s="129" t="s">
        <v>2138</v>
      </c>
      <c r="D2714" s="129" t="s">
        <v>6024</v>
      </c>
      <c r="E2714" s="129" t="s">
        <v>377</v>
      </c>
      <c r="F2714" s="142" t="s">
        <v>6025</v>
      </c>
      <c r="G2714" s="133">
        <v>3064.37</v>
      </c>
      <c r="H2714" s="133">
        <v>1161.5899999999999</v>
      </c>
      <c r="I2714" s="133">
        <v>112.69</v>
      </c>
      <c r="J2714" s="133">
        <f t="shared" si="42"/>
        <v>4338.6499999999996</v>
      </c>
      <c r="K2714" s="139" t="s">
        <v>405</v>
      </c>
    </row>
    <row r="2715" spans="2:11" hidden="1" x14ac:dyDescent="0.25">
      <c r="B2715" s="129">
        <v>2705</v>
      </c>
      <c r="C2715" s="129" t="s">
        <v>2138</v>
      </c>
      <c r="D2715" s="129" t="s">
        <v>6026</v>
      </c>
      <c r="E2715" s="129" t="s">
        <v>377</v>
      </c>
      <c r="F2715" s="142" t="s">
        <v>6027</v>
      </c>
      <c r="G2715" s="133">
        <v>117</v>
      </c>
      <c r="H2715" s="133">
        <v>10.08</v>
      </c>
      <c r="I2715" s="133">
        <v>0</v>
      </c>
      <c r="J2715" s="133">
        <f t="shared" si="42"/>
        <v>127.08</v>
      </c>
      <c r="K2715" s="139" t="s">
        <v>2377</v>
      </c>
    </row>
    <row r="2716" spans="2:11" hidden="1" x14ac:dyDescent="0.25">
      <c r="B2716" s="129">
        <v>2706</v>
      </c>
      <c r="C2716" s="129" t="s">
        <v>2138</v>
      </c>
      <c r="D2716" s="129" t="s">
        <v>6028</v>
      </c>
      <c r="E2716" s="129" t="s">
        <v>377</v>
      </c>
      <c r="F2716" s="142" t="s">
        <v>6029</v>
      </c>
      <c r="G2716" s="133">
        <v>5191.95</v>
      </c>
      <c r="H2716" s="133">
        <v>2399.87</v>
      </c>
      <c r="I2716" s="133">
        <v>167.33</v>
      </c>
      <c r="J2716" s="133">
        <f t="shared" si="42"/>
        <v>7759.15</v>
      </c>
      <c r="K2716" s="139"/>
    </row>
    <row r="2717" spans="2:11" hidden="1" x14ac:dyDescent="0.25">
      <c r="B2717" s="129">
        <v>2707</v>
      </c>
      <c r="C2717" s="129" t="s">
        <v>2138</v>
      </c>
      <c r="D2717" s="129" t="s">
        <v>6030</v>
      </c>
      <c r="E2717" s="129" t="s">
        <v>377</v>
      </c>
      <c r="F2717" s="142" t="s">
        <v>6031</v>
      </c>
      <c r="G2717" s="133">
        <v>828.89</v>
      </c>
      <c r="H2717" s="133">
        <v>47.66</v>
      </c>
      <c r="I2717" s="133">
        <v>5.51</v>
      </c>
      <c r="J2717" s="133">
        <f t="shared" si="42"/>
        <v>882.06</v>
      </c>
      <c r="K2717" s="139" t="s">
        <v>3866</v>
      </c>
    </row>
    <row r="2718" spans="2:11" hidden="1" x14ac:dyDescent="0.25">
      <c r="B2718" s="129">
        <v>2708</v>
      </c>
      <c r="C2718" s="129" t="s">
        <v>2138</v>
      </c>
      <c r="D2718" s="129" t="s">
        <v>6032</v>
      </c>
      <c r="E2718" s="129" t="s">
        <v>377</v>
      </c>
      <c r="F2718" s="142" t="s">
        <v>6033</v>
      </c>
      <c r="G2718" s="133">
        <v>3619.2</v>
      </c>
      <c r="H2718" s="133">
        <v>2770.69</v>
      </c>
      <c r="I2718" s="133">
        <v>91.44</v>
      </c>
      <c r="J2718" s="133">
        <f t="shared" si="42"/>
        <v>6481.329999999999</v>
      </c>
      <c r="K2718" s="139"/>
    </row>
    <row r="2719" spans="2:11" hidden="1" x14ac:dyDescent="0.25">
      <c r="B2719" s="129">
        <v>2709</v>
      </c>
      <c r="C2719" s="129" t="s">
        <v>2138</v>
      </c>
      <c r="D2719" s="129" t="s">
        <v>6034</v>
      </c>
      <c r="E2719" s="129" t="s">
        <v>377</v>
      </c>
      <c r="F2719" s="142" t="s">
        <v>6035</v>
      </c>
      <c r="G2719" s="133">
        <v>852.6</v>
      </c>
      <c r="H2719" s="133">
        <v>120.26</v>
      </c>
      <c r="I2719" s="133">
        <v>5.18</v>
      </c>
      <c r="J2719" s="133">
        <f t="shared" si="42"/>
        <v>978.04</v>
      </c>
      <c r="K2719" s="139" t="s">
        <v>2377</v>
      </c>
    </row>
    <row r="2720" spans="2:11" hidden="1" x14ac:dyDescent="0.25">
      <c r="B2720" s="129">
        <v>2710</v>
      </c>
      <c r="C2720" s="129" t="s">
        <v>2138</v>
      </c>
      <c r="D2720" s="129" t="s">
        <v>6036</v>
      </c>
      <c r="E2720" s="129" t="s">
        <v>377</v>
      </c>
      <c r="F2720" s="142" t="s">
        <v>6037</v>
      </c>
      <c r="G2720" s="133">
        <v>3710.58</v>
      </c>
      <c r="H2720" s="133">
        <v>2035.61</v>
      </c>
      <c r="I2720" s="133">
        <v>86.78</v>
      </c>
      <c r="J2720" s="133">
        <f t="shared" si="42"/>
        <v>5832.9699999999993</v>
      </c>
      <c r="K2720" s="139" t="s">
        <v>6023</v>
      </c>
    </row>
    <row r="2721" spans="2:11" hidden="1" x14ac:dyDescent="0.25">
      <c r="B2721" s="129">
        <v>2711</v>
      </c>
      <c r="C2721" s="129" t="s">
        <v>2138</v>
      </c>
      <c r="D2721" s="129" t="s">
        <v>6038</v>
      </c>
      <c r="E2721" s="129" t="s">
        <v>377</v>
      </c>
      <c r="F2721" s="142" t="s">
        <v>6039</v>
      </c>
      <c r="G2721" s="133">
        <v>5473</v>
      </c>
      <c r="H2721" s="133">
        <v>5129</v>
      </c>
      <c r="I2721" s="133">
        <v>0</v>
      </c>
      <c r="J2721" s="133">
        <f t="shared" si="42"/>
        <v>10602</v>
      </c>
      <c r="K2721" s="139" t="s">
        <v>404</v>
      </c>
    </row>
    <row r="2722" spans="2:11" hidden="1" x14ac:dyDescent="0.25">
      <c r="B2722" s="129">
        <v>2712</v>
      </c>
      <c r="C2722" s="129" t="s">
        <v>2138</v>
      </c>
      <c r="D2722" s="129" t="s">
        <v>6040</v>
      </c>
      <c r="E2722" s="129" t="s">
        <v>377</v>
      </c>
      <c r="F2722" s="142" t="s">
        <v>6041</v>
      </c>
      <c r="G2722" s="133">
        <v>3398.29</v>
      </c>
      <c r="H2722" s="133">
        <v>2897.27</v>
      </c>
      <c r="I2722" s="133">
        <v>15.87</v>
      </c>
      <c r="J2722" s="133">
        <f t="shared" si="42"/>
        <v>6311.4299999999994</v>
      </c>
      <c r="K2722" s="139" t="s">
        <v>2377</v>
      </c>
    </row>
    <row r="2723" spans="2:11" hidden="1" x14ac:dyDescent="0.25">
      <c r="B2723" s="129">
        <v>2713</v>
      </c>
      <c r="C2723" s="129" t="s">
        <v>2138</v>
      </c>
      <c r="D2723" s="129" t="s">
        <v>6042</v>
      </c>
      <c r="E2723" s="129" t="s">
        <v>377</v>
      </c>
      <c r="F2723" s="142" t="s">
        <v>6043</v>
      </c>
      <c r="G2723" s="133">
        <v>315.99</v>
      </c>
      <c r="H2723" s="133">
        <v>10.56</v>
      </c>
      <c r="I2723" s="133">
        <v>0.99</v>
      </c>
      <c r="J2723" s="133">
        <f t="shared" si="42"/>
        <v>327.54000000000002</v>
      </c>
      <c r="K2723" s="139"/>
    </row>
    <row r="2724" spans="2:11" hidden="1" x14ac:dyDescent="0.25">
      <c r="B2724" s="129">
        <v>2714</v>
      </c>
      <c r="C2724" s="129" t="s">
        <v>2138</v>
      </c>
      <c r="D2724" s="129" t="s">
        <v>6044</v>
      </c>
      <c r="E2724" s="129" t="s">
        <v>377</v>
      </c>
      <c r="F2724" s="142" t="s">
        <v>6045</v>
      </c>
      <c r="G2724" s="133">
        <v>1742.63</v>
      </c>
      <c r="H2724" s="133">
        <v>205.76</v>
      </c>
      <c r="I2724" s="133">
        <v>87.7</v>
      </c>
      <c r="J2724" s="133">
        <f t="shared" si="42"/>
        <v>2036.0900000000001</v>
      </c>
      <c r="K2724" s="139" t="s">
        <v>404</v>
      </c>
    </row>
    <row r="2725" spans="2:11" hidden="1" x14ac:dyDescent="0.25">
      <c r="B2725" s="129">
        <v>2715</v>
      </c>
      <c r="C2725" s="129" t="s">
        <v>2138</v>
      </c>
      <c r="D2725" s="129" t="s">
        <v>6046</v>
      </c>
      <c r="E2725" s="129" t="s">
        <v>377</v>
      </c>
      <c r="F2725" s="142" t="s">
        <v>6047</v>
      </c>
      <c r="G2725" s="133">
        <v>4283.49</v>
      </c>
      <c r="H2725" s="133">
        <v>877.75</v>
      </c>
      <c r="I2725" s="133">
        <v>246.72</v>
      </c>
      <c r="J2725" s="133">
        <f t="shared" si="42"/>
        <v>5407.96</v>
      </c>
      <c r="K2725" s="139" t="s">
        <v>6048</v>
      </c>
    </row>
    <row r="2726" spans="2:11" hidden="1" x14ac:dyDescent="0.25">
      <c r="B2726" s="129">
        <v>2716</v>
      </c>
      <c r="C2726" s="129" t="s">
        <v>2138</v>
      </c>
      <c r="D2726" s="129" t="s">
        <v>6049</v>
      </c>
      <c r="E2726" s="129" t="s">
        <v>377</v>
      </c>
      <c r="F2726" s="142" t="s">
        <v>6050</v>
      </c>
      <c r="G2726" s="133">
        <v>11124.74</v>
      </c>
      <c r="H2726" s="133">
        <v>4430.5600000000004</v>
      </c>
      <c r="I2726" s="133">
        <v>610.58000000000004</v>
      </c>
      <c r="J2726" s="133">
        <f t="shared" si="42"/>
        <v>16165.88</v>
      </c>
      <c r="K2726" s="139"/>
    </row>
    <row r="2727" spans="2:11" hidden="1" x14ac:dyDescent="0.25">
      <c r="B2727" s="129">
        <v>2717</v>
      </c>
      <c r="C2727" s="129" t="s">
        <v>2138</v>
      </c>
      <c r="D2727" s="129" t="s">
        <v>6051</v>
      </c>
      <c r="E2727" s="129" t="s">
        <v>377</v>
      </c>
      <c r="F2727" s="142" t="s">
        <v>6052</v>
      </c>
      <c r="G2727" s="133">
        <v>960.76</v>
      </c>
      <c r="H2727" s="133">
        <v>49.73</v>
      </c>
      <c r="I2727" s="133">
        <v>9.08</v>
      </c>
      <c r="J2727" s="133">
        <f t="shared" si="42"/>
        <v>1019.57</v>
      </c>
      <c r="K2727" s="139"/>
    </row>
    <row r="2728" spans="2:11" hidden="1" x14ac:dyDescent="0.25">
      <c r="B2728" s="129">
        <v>2718</v>
      </c>
      <c r="C2728" s="129" t="s">
        <v>2138</v>
      </c>
      <c r="D2728" s="129" t="s">
        <v>6053</v>
      </c>
      <c r="E2728" s="129" t="s">
        <v>377</v>
      </c>
      <c r="F2728" s="142" t="s">
        <v>6054</v>
      </c>
      <c r="G2728" s="133">
        <v>3614.15</v>
      </c>
      <c r="H2728" s="133">
        <v>1470.68</v>
      </c>
      <c r="I2728" s="133">
        <v>69.709999999999994</v>
      </c>
      <c r="J2728" s="133">
        <f t="shared" si="42"/>
        <v>5154.54</v>
      </c>
      <c r="K2728" s="139" t="s">
        <v>6055</v>
      </c>
    </row>
    <row r="2729" spans="2:11" hidden="1" x14ac:dyDescent="0.25">
      <c r="B2729" s="129">
        <v>2719</v>
      </c>
      <c r="C2729" s="129" t="s">
        <v>2138</v>
      </c>
      <c r="D2729" s="129" t="s">
        <v>6056</v>
      </c>
      <c r="E2729" s="129" t="s">
        <v>377</v>
      </c>
      <c r="F2729" s="142" t="s">
        <v>6057</v>
      </c>
      <c r="G2729" s="133">
        <v>2631.73</v>
      </c>
      <c r="H2729" s="133">
        <v>237.68</v>
      </c>
      <c r="I2729" s="133">
        <v>192.88</v>
      </c>
      <c r="J2729" s="133">
        <f t="shared" si="42"/>
        <v>3062.29</v>
      </c>
      <c r="K2729" s="139"/>
    </row>
    <row r="2730" spans="2:11" hidden="1" x14ac:dyDescent="0.25">
      <c r="B2730" s="129">
        <v>2720</v>
      </c>
      <c r="C2730" s="129" t="s">
        <v>2138</v>
      </c>
      <c r="D2730" s="129" t="s">
        <v>6058</v>
      </c>
      <c r="E2730" s="129" t="s">
        <v>377</v>
      </c>
      <c r="F2730" s="142" t="s">
        <v>6059</v>
      </c>
      <c r="G2730" s="133">
        <v>6617.01</v>
      </c>
      <c r="H2730" s="133">
        <v>1647.6</v>
      </c>
      <c r="I2730" s="133">
        <v>335.22</v>
      </c>
      <c r="J2730" s="133">
        <f t="shared" si="42"/>
        <v>8599.83</v>
      </c>
      <c r="K2730" s="139" t="s">
        <v>5431</v>
      </c>
    </row>
    <row r="2731" spans="2:11" hidden="1" x14ac:dyDescent="0.25">
      <c r="B2731" s="129">
        <v>2721</v>
      </c>
      <c r="C2731" s="129" t="s">
        <v>2138</v>
      </c>
      <c r="D2731" s="129" t="s">
        <v>6060</v>
      </c>
      <c r="E2731" s="129" t="s">
        <v>377</v>
      </c>
      <c r="F2731" s="142" t="s">
        <v>6061</v>
      </c>
      <c r="G2731" s="133">
        <v>646.25</v>
      </c>
      <c r="H2731" s="133">
        <v>27.2</v>
      </c>
      <c r="I2731" s="133">
        <v>21.63</v>
      </c>
      <c r="J2731" s="133">
        <f t="shared" si="42"/>
        <v>695.08</v>
      </c>
      <c r="K2731" s="139"/>
    </row>
    <row r="2732" spans="2:11" hidden="1" x14ac:dyDescent="0.25">
      <c r="B2732" s="129">
        <v>2722</v>
      </c>
      <c r="C2732" s="129" t="s">
        <v>2138</v>
      </c>
      <c r="D2732" s="129" t="s">
        <v>6062</v>
      </c>
      <c r="E2732" s="129" t="s">
        <v>377</v>
      </c>
      <c r="F2732" s="142" t="s">
        <v>6063</v>
      </c>
      <c r="G2732" s="133">
        <v>770.2</v>
      </c>
      <c r="H2732" s="133">
        <v>155.82</v>
      </c>
      <c r="I2732" s="133">
        <v>0.65</v>
      </c>
      <c r="J2732" s="133">
        <f t="shared" si="42"/>
        <v>926.67</v>
      </c>
      <c r="K2732" s="139"/>
    </row>
    <row r="2733" spans="2:11" hidden="1" x14ac:dyDescent="0.25">
      <c r="B2733" s="129">
        <v>2723</v>
      </c>
      <c r="C2733" s="129" t="s">
        <v>2138</v>
      </c>
      <c r="D2733" s="129" t="s">
        <v>6064</v>
      </c>
      <c r="E2733" s="129" t="s">
        <v>377</v>
      </c>
      <c r="F2733" s="142" t="s">
        <v>6065</v>
      </c>
      <c r="G2733" s="133">
        <v>1390.78</v>
      </c>
      <c r="H2733" s="133">
        <v>474.89</v>
      </c>
      <c r="I2733" s="133">
        <v>7.7</v>
      </c>
      <c r="J2733" s="133">
        <f t="shared" si="42"/>
        <v>1873.3700000000001</v>
      </c>
      <c r="K2733" s="139"/>
    </row>
    <row r="2734" spans="2:11" hidden="1" x14ac:dyDescent="0.25">
      <c r="B2734" s="129">
        <v>2724</v>
      </c>
      <c r="C2734" s="129" t="s">
        <v>2138</v>
      </c>
      <c r="D2734" s="129" t="s">
        <v>6066</v>
      </c>
      <c r="E2734" s="129" t="s">
        <v>377</v>
      </c>
      <c r="F2734" s="142" t="s">
        <v>6067</v>
      </c>
      <c r="G2734" s="133">
        <v>3472.11</v>
      </c>
      <c r="H2734" s="133">
        <v>979.65</v>
      </c>
      <c r="I2734" s="133">
        <v>86.45</v>
      </c>
      <c r="J2734" s="133">
        <f t="shared" si="42"/>
        <v>4538.21</v>
      </c>
      <c r="K2734" s="139"/>
    </row>
    <row r="2735" spans="2:11" hidden="1" x14ac:dyDescent="0.25">
      <c r="B2735" s="129">
        <v>2725</v>
      </c>
      <c r="C2735" s="129" t="s">
        <v>2138</v>
      </c>
      <c r="D2735" s="129" t="s">
        <v>6068</v>
      </c>
      <c r="E2735" s="129" t="s">
        <v>377</v>
      </c>
      <c r="F2735" s="142" t="s">
        <v>6069</v>
      </c>
      <c r="G2735" s="133">
        <v>1383.11</v>
      </c>
      <c r="H2735" s="133">
        <v>171.18</v>
      </c>
      <c r="I2735" s="133">
        <v>39.01</v>
      </c>
      <c r="J2735" s="133">
        <f t="shared" si="42"/>
        <v>1593.3</v>
      </c>
      <c r="K2735" s="139"/>
    </row>
    <row r="2736" spans="2:11" hidden="1" x14ac:dyDescent="0.25">
      <c r="B2736" s="129">
        <v>2726</v>
      </c>
      <c r="C2736" s="129" t="s">
        <v>2138</v>
      </c>
      <c r="D2736" s="129" t="s">
        <v>6070</v>
      </c>
      <c r="E2736" s="129" t="s">
        <v>377</v>
      </c>
      <c r="F2736" s="142" t="s">
        <v>6071</v>
      </c>
      <c r="G2736" s="133">
        <v>3038.77</v>
      </c>
      <c r="H2736" s="133">
        <v>1034</v>
      </c>
      <c r="I2736" s="133">
        <v>100.51</v>
      </c>
      <c r="J2736" s="133">
        <f t="shared" si="42"/>
        <v>4173.28</v>
      </c>
      <c r="K2736" s="139" t="s">
        <v>6072</v>
      </c>
    </row>
    <row r="2737" spans="2:11" hidden="1" x14ac:dyDescent="0.25">
      <c r="B2737" s="129">
        <v>2727</v>
      </c>
      <c r="C2737" s="129" t="s">
        <v>2138</v>
      </c>
      <c r="D2737" s="129" t="s">
        <v>6073</v>
      </c>
      <c r="E2737" s="129" t="s">
        <v>377</v>
      </c>
      <c r="F2737" s="142" t="s">
        <v>6074</v>
      </c>
      <c r="G2737" s="133">
        <v>3440.81</v>
      </c>
      <c r="H2737" s="133">
        <v>1151.43</v>
      </c>
      <c r="I2737" s="133">
        <v>101.06</v>
      </c>
      <c r="J2737" s="133">
        <f t="shared" si="42"/>
        <v>4693.3</v>
      </c>
      <c r="K2737" s="139"/>
    </row>
    <row r="2738" spans="2:11" hidden="1" x14ac:dyDescent="0.25">
      <c r="B2738" s="129">
        <v>2728</v>
      </c>
      <c r="C2738" s="129" t="s">
        <v>2138</v>
      </c>
      <c r="D2738" s="129" t="s">
        <v>6075</v>
      </c>
      <c r="E2738" s="129" t="s">
        <v>377</v>
      </c>
      <c r="F2738" s="142" t="s">
        <v>6076</v>
      </c>
      <c r="G2738" s="133">
        <v>74370.27</v>
      </c>
      <c r="H2738" s="133">
        <v>8941.68</v>
      </c>
      <c r="I2738" s="133">
        <v>8046.96</v>
      </c>
      <c r="J2738" s="133">
        <f t="shared" si="42"/>
        <v>91358.910000000018</v>
      </c>
      <c r="K2738" s="139"/>
    </row>
    <row r="2739" spans="2:11" hidden="1" x14ac:dyDescent="0.25">
      <c r="B2739" s="129">
        <v>2729</v>
      </c>
      <c r="C2739" s="129" t="s">
        <v>2138</v>
      </c>
      <c r="D2739" s="129" t="s">
        <v>6077</v>
      </c>
      <c r="E2739" s="129" t="s">
        <v>377</v>
      </c>
      <c r="F2739" s="142" t="s">
        <v>6078</v>
      </c>
      <c r="G2739" s="133">
        <v>774.69</v>
      </c>
      <c r="H2739" s="133">
        <v>80.03</v>
      </c>
      <c r="I2739" s="133">
        <v>12.03</v>
      </c>
      <c r="J2739" s="133">
        <f t="shared" si="42"/>
        <v>866.75</v>
      </c>
      <c r="K2739" s="139"/>
    </row>
    <row r="2740" spans="2:11" hidden="1" x14ac:dyDescent="0.25">
      <c r="B2740" s="129">
        <v>2730</v>
      </c>
      <c r="C2740" s="129" t="s">
        <v>2138</v>
      </c>
      <c r="D2740" s="129" t="s">
        <v>6079</v>
      </c>
      <c r="E2740" s="129" t="s">
        <v>377</v>
      </c>
      <c r="F2740" s="142" t="s">
        <v>6080</v>
      </c>
      <c r="G2740" s="133">
        <v>574.88</v>
      </c>
      <c r="H2740" s="133">
        <v>21.84</v>
      </c>
      <c r="I2740" s="133">
        <v>17.899999999999999</v>
      </c>
      <c r="J2740" s="133">
        <f t="shared" si="42"/>
        <v>614.62</v>
      </c>
      <c r="K2740" s="139" t="s">
        <v>6072</v>
      </c>
    </row>
    <row r="2741" spans="2:11" hidden="1" x14ac:dyDescent="0.25">
      <c r="B2741" s="129">
        <v>2731</v>
      </c>
      <c r="C2741" s="129" t="s">
        <v>2138</v>
      </c>
      <c r="D2741" s="129" t="s">
        <v>6081</v>
      </c>
      <c r="E2741" s="129" t="s">
        <v>377</v>
      </c>
      <c r="F2741" s="142" t="s">
        <v>6082</v>
      </c>
      <c r="G2741" s="133">
        <v>582.29</v>
      </c>
      <c r="H2741" s="133">
        <v>16.690000000000001</v>
      </c>
      <c r="I2741" s="133">
        <v>12.31</v>
      </c>
      <c r="J2741" s="133">
        <f t="shared" si="42"/>
        <v>611.29</v>
      </c>
      <c r="K2741" s="139" t="s">
        <v>6072</v>
      </c>
    </row>
    <row r="2742" spans="2:11" hidden="1" x14ac:dyDescent="0.25">
      <c r="B2742" s="129">
        <v>2732</v>
      </c>
      <c r="C2742" s="129" t="s">
        <v>2138</v>
      </c>
      <c r="D2742" s="129" t="s">
        <v>6083</v>
      </c>
      <c r="E2742" s="129" t="s">
        <v>377</v>
      </c>
      <c r="F2742" s="142" t="s">
        <v>6084</v>
      </c>
      <c r="G2742" s="133">
        <v>530.91</v>
      </c>
      <c r="H2742" s="133">
        <v>18.149999999999999</v>
      </c>
      <c r="I2742" s="133">
        <v>11.66</v>
      </c>
      <c r="J2742" s="133">
        <f t="shared" si="42"/>
        <v>560.71999999999991</v>
      </c>
      <c r="K2742" s="139" t="s">
        <v>6072</v>
      </c>
    </row>
    <row r="2743" spans="2:11" hidden="1" x14ac:dyDescent="0.25">
      <c r="B2743" s="129">
        <v>2733</v>
      </c>
      <c r="C2743" s="129" t="s">
        <v>2138</v>
      </c>
      <c r="D2743" s="129" t="s">
        <v>6085</v>
      </c>
      <c r="E2743" s="129" t="s">
        <v>377</v>
      </c>
      <c r="F2743" s="142" t="s">
        <v>6086</v>
      </c>
      <c r="G2743" s="133">
        <v>674.17</v>
      </c>
      <c r="H2743" s="133">
        <v>20.72</v>
      </c>
      <c r="I2743" s="133">
        <v>25.45</v>
      </c>
      <c r="J2743" s="133">
        <f t="shared" si="42"/>
        <v>720.34</v>
      </c>
      <c r="K2743" s="139" t="s">
        <v>6072</v>
      </c>
    </row>
    <row r="2744" spans="2:11" hidden="1" x14ac:dyDescent="0.25">
      <c r="B2744" s="129">
        <v>2734</v>
      </c>
      <c r="C2744" s="129" t="s">
        <v>2138</v>
      </c>
      <c r="D2744" s="129" t="s">
        <v>6087</v>
      </c>
      <c r="E2744" s="129" t="s">
        <v>377</v>
      </c>
      <c r="F2744" s="142" t="s">
        <v>6074</v>
      </c>
      <c r="G2744" s="133">
        <v>1807.8</v>
      </c>
      <c r="H2744" s="133">
        <v>426.44</v>
      </c>
      <c r="I2744" s="133">
        <v>8.81</v>
      </c>
      <c r="J2744" s="133">
        <f t="shared" si="42"/>
        <v>2243.0499999999997</v>
      </c>
      <c r="K2744" s="139"/>
    </row>
    <row r="2745" spans="2:11" hidden="1" x14ac:dyDescent="0.25">
      <c r="B2745" s="129">
        <v>2735</v>
      </c>
      <c r="C2745" s="129" t="s">
        <v>2138</v>
      </c>
      <c r="D2745" s="129" t="s">
        <v>6088</v>
      </c>
      <c r="E2745" s="129" t="s">
        <v>377</v>
      </c>
      <c r="F2745" s="142" t="s">
        <v>6089</v>
      </c>
      <c r="G2745" s="133">
        <v>1362.94</v>
      </c>
      <c r="H2745" s="133">
        <v>301.97000000000003</v>
      </c>
      <c r="I2745" s="133">
        <v>0.7</v>
      </c>
      <c r="J2745" s="133">
        <f t="shared" si="42"/>
        <v>1665.6100000000001</v>
      </c>
      <c r="K2745" s="139" t="s">
        <v>6072</v>
      </c>
    </row>
    <row r="2746" spans="2:11" hidden="1" x14ac:dyDescent="0.25">
      <c r="B2746" s="129">
        <v>2736</v>
      </c>
      <c r="C2746" s="129" t="s">
        <v>2138</v>
      </c>
      <c r="D2746" s="129" t="s">
        <v>6090</v>
      </c>
      <c r="E2746" s="129" t="s">
        <v>377</v>
      </c>
      <c r="F2746" s="142" t="s">
        <v>6089</v>
      </c>
      <c r="G2746" s="133">
        <v>3127.36</v>
      </c>
      <c r="H2746" s="133">
        <v>1154.94</v>
      </c>
      <c r="I2746" s="133">
        <v>24.11</v>
      </c>
      <c r="J2746" s="133">
        <f t="shared" si="42"/>
        <v>4306.41</v>
      </c>
      <c r="K2746" s="139" t="s">
        <v>6072</v>
      </c>
    </row>
    <row r="2747" spans="2:11" hidden="1" x14ac:dyDescent="0.25">
      <c r="B2747" s="129">
        <v>2737</v>
      </c>
      <c r="C2747" s="129" t="s">
        <v>2138</v>
      </c>
      <c r="D2747" s="129" t="s">
        <v>6091</v>
      </c>
      <c r="E2747" s="129" t="s">
        <v>377</v>
      </c>
      <c r="F2747" s="142" t="s">
        <v>6092</v>
      </c>
      <c r="G2747" s="133">
        <v>238.34</v>
      </c>
      <c r="H2747" s="133">
        <v>2.16</v>
      </c>
      <c r="I2747" s="133">
        <v>0</v>
      </c>
      <c r="J2747" s="133">
        <f t="shared" si="42"/>
        <v>240.5</v>
      </c>
      <c r="K2747" s="139" t="s">
        <v>407</v>
      </c>
    </row>
    <row r="2748" spans="2:11" hidden="1" x14ac:dyDescent="0.25">
      <c r="B2748" s="129">
        <v>2738</v>
      </c>
      <c r="C2748" s="129" t="s">
        <v>2138</v>
      </c>
      <c r="D2748" s="129" t="s">
        <v>6093</v>
      </c>
      <c r="E2748" s="129" t="s">
        <v>377</v>
      </c>
      <c r="F2748" s="142" t="s">
        <v>6094</v>
      </c>
      <c r="G2748" s="133">
        <v>392.73</v>
      </c>
      <c r="H2748" s="133">
        <v>2.6</v>
      </c>
      <c r="I2748" s="133">
        <v>8.1</v>
      </c>
      <c r="J2748" s="133">
        <f t="shared" si="42"/>
        <v>403.43000000000006</v>
      </c>
      <c r="K2748" s="139" t="s">
        <v>510</v>
      </c>
    </row>
    <row r="2749" spans="2:11" hidden="1" x14ac:dyDescent="0.25">
      <c r="B2749" s="129">
        <v>2739</v>
      </c>
      <c r="C2749" s="129" t="s">
        <v>2138</v>
      </c>
      <c r="D2749" s="129" t="s">
        <v>6095</v>
      </c>
      <c r="E2749" s="129" t="s">
        <v>377</v>
      </c>
      <c r="F2749" s="142" t="s">
        <v>6096</v>
      </c>
      <c r="G2749" s="133">
        <v>567.24</v>
      </c>
      <c r="H2749" s="133">
        <v>15.19</v>
      </c>
      <c r="I2749" s="133">
        <v>11.08</v>
      </c>
      <c r="J2749" s="133">
        <f t="shared" si="42"/>
        <v>593.5100000000001</v>
      </c>
      <c r="K2749" s="139" t="s">
        <v>510</v>
      </c>
    </row>
    <row r="2750" spans="2:11" hidden="1" x14ac:dyDescent="0.25">
      <c r="B2750" s="129">
        <v>2740</v>
      </c>
      <c r="C2750" s="129" t="s">
        <v>2138</v>
      </c>
      <c r="D2750" s="129" t="s">
        <v>6097</v>
      </c>
      <c r="E2750" s="129" t="s">
        <v>377</v>
      </c>
      <c r="F2750" s="142" t="s">
        <v>6098</v>
      </c>
      <c r="G2750" s="133">
        <v>342.55</v>
      </c>
      <c r="H2750" s="133">
        <v>6.24</v>
      </c>
      <c r="I2750" s="133">
        <v>12.21</v>
      </c>
      <c r="J2750" s="133">
        <f t="shared" si="42"/>
        <v>361</v>
      </c>
      <c r="K2750" s="139" t="s">
        <v>510</v>
      </c>
    </row>
    <row r="2751" spans="2:11" hidden="1" x14ac:dyDescent="0.25">
      <c r="B2751" s="129">
        <v>2741</v>
      </c>
      <c r="C2751" s="129" t="s">
        <v>2138</v>
      </c>
      <c r="D2751" s="129" t="s">
        <v>6099</v>
      </c>
      <c r="E2751" s="129" t="s">
        <v>377</v>
      </c>
      <c r="F2751" s="142" t="s">
        <v>6100</v>
      </c>
      <c r="G2751" s="133">
        <v>285.07</v>
      </c>
      <c r="H2751" s="133">
        <v>3.58</v>
      </c>
      <c r="I2751" s="133">
        <v>10.37</v>
      </c>
      <c r="J2751" s="133">
        <f t="shared" si="42"/>
        <v>299.02</v>
      </c>
      <c r="K2751" s="139" t="s">
        <v>510</v>
      </c>
    </row>
    <row r="2752" spans="2:11" hidden="1" x14ac:dyDescent="0.25">
      <c r="B2752" s="129">
        <v>2742</v>
      </c>
      <c r="C2752" s="129" t="s">
        <v>2138</v>
      </c>
      <c r="D2752" s="129" t="s">
        <v>6101</v>
      </c>
      <c r="E2752" s="129" t="s">
        <v>377</v>
      </c>
      <c r="F2752" s="142" t="s">
        <v>6102</v>
      </c>
      <c r="G2752" s="133">
        <v>1568.15</v>
      </c>
      <c r="H2752" s="133">
        <v>304.38</v>
      </c>
      <c r="I2752" s="133">
        <v>40.01</v>
      </c>
      <c r="J2752" s="133">
        <f t="shared" si="42"/>
        <v>1912.5400000000002</v>
      </c>
      <c r="K2752" s="139"/>
    </row>
    <row r="2753" spans="2:11" hidden="1" x14ac:dyDescent="0.25">
      <c r="B2753" s="129">
        <v>2743</v>
      </c>
      <c r="C2753" s="129" t="s">
        <v>2138</v>
      </c>
      <c r="D2753" s="129" t="s">
        <v>6103</v>
      </c>
      <c r="E2753" s="129" t="s">
        <v>377</v>
      </c>
      <c r="F2753" s="142" t="s">
        <v>6104</v>
      </c>
      <c r="G2753" s="133">
        <v>461.23</v>
      </c>
      <c r="H2753" s="133">
        <v>1</v>
      </c>
      <c r="I2753" s="133">
        <v>22.07</v>
      </c>
      <c r="J2753" s="133">
        <f t="shared" si="42"/>
        <v>484.3</v>
      </c>
      <c r="K2753" s="139" t="s">
        <v>6105</v>
      </c>
    </row>
    <row r="2754" spans="2:11" hidden="1" x14ac:dyDescent="0.25">
      <c r="B2754" s="129">
        <v>2744</v>
      </c>
      <c r="C2754" s="129" t="s">
        <v>2138</v>
      </c>
      <c r="D2754" s="129" t="s">
        <v>6106</v>
      </c>
      <c r="E2754" s="129" t="s">
        <v>377</v>
      </c>
      <c r="F2754" s="142" t="s">
        <v>6107</v>
      </c>
      <c r="G2754" s="133">
        <v>1843.58</v>
      </c>
      <c r="H2754" s="133">
        <v>543.54999999999995</v>
      </c>
      <c r="I2754" s="133">
        <v>13.18</v>
      </c>
      <c r="J2754" s="133">
        <f t="shared" si="42"/>
        <v>2400.31</v>
      </c>
      <c r="K2754" s="139" t="s">
        <v>6108</v>
      </c>
    </row>
    <row r="2755" spans="2:11" hidden="1" x14ac:dyDescent="0.25">
      <c r="B2755" s="129">
        <v>2745</v>
      </c>
      <c r="C2755" s="129" t="s">
        <v>2138</v>
      </c>
      <c r="D2755" s="129" t="s">
        <v>6109</v>
      </c>
      <c r="E2755" s="129" t="s">
        <v>377</v>
      </c>
      <c r="F2755" s="142" t="s">
        <v>6107</v>
      </c>
      <c r="G2755" s="133">
        <v>1908.1</v>
      </c>
      <c r="H2755" s="133">
        <v>580.92999999999995</v>
      </c>
      <c r="I2755" s="133">
        <v>17.04</v>
      </c>
      <c r="J2755" s="133">
        <f t="shared" si="42"/>
        <v>2506.0699999999997</v>
      </c>
      <c r="K2755" s="139" t="s">
        <v>6108</v>
      </c>
    </row>
    <row r="2756" spans="2:11" hidden="1" x14ac:dyDescent="0.25">
      <c r="B2756" s="129">
        <v>2746</v>
      </c>
      <c r="C2756" s="129" t="s">
        <v>2138</v>
      </c>
      <c r="D2756" s="129" t="s">
        <v>6110</v>
      </c>
      <c r="E2756" s="129" t="s">
        <v>377</v>
      </c>
      <c r="F2756" s="142" t="s">
        <v>6107</v>
      </c>
      <c r="G2756" s="133">
        <v>1852.93</v>
      </c>
      <c r="H2756" s="133">
        <v>550.51</v>
      </c>
      <c r="I2756" s="133">
        <v>13.75</v>
      </c>
      <c r="J2756" s="133">
        <f t="shared" si="42"/>
        <v>2417.19</v>
      </c>
      <c r="K2756" s="139" t="s">
        <v>6108</v>
      </c>
    </row>
    <row r="2757" spans="2:11" hidden="1" x14ac:dyDescent="0.25">
      <c r="B2757" s="129">
        <v>2747</v>
      </c>
      <c r="C2757" s="129" t="s">
        <v>2138</v>
      </c>
      <c r="D2757" s="129" t="s">
        <v>6111</v>
      </c>
      <c r="E2757" s="129" t="s">
        <v>377</v>
      </c>
      <c r="F2757" s="142" t="s">
        <v>6112</v>
      </c>
      <c r="G2757" s="133">
        <v>1935.05</v>
      </c>
      <c r="H2757" s="133">
        <v>613.63</v>
      </c>
      <c r="I2757" s="133">
        <v>15.2</v>
      </c>
      <c r="J2757" s="133">
        <f t="shared" si="42"/>
        <v>2563.8799999999997</v>
      </c>
      <c r="K2757" s="139" t="s">
        <v>6108</v>
      </c>
    </row>
    <row r="2758" spans="2:11" hidden="1" x14ac:dyDescent="0.25">
      <c r="B2758" s="129">
        <v>2748</v>
      </c>
      <c r="C2758" s="129" t="s">
        <v>2138</v>
      </c>
      <c r="D2758" s="129" t="s">
        <v>6113</v>
      </c>
      <c r="E2758" s="129" t="s">
        <v>377</v>
      </c>
      <c r="F2758" s="142" t="s">
        <v>6114</v>
      </c>
      <c r="G2758" s="133">
        <v>766.72</v>
      </c>
      <c r="H2758" s="133">
        <v>42.13</v>
      </c>
      <c r="I2758" s="133">
        <v>23.78</v>
      </c>
      <c r="J2758" s="133">
        <f t="shared" si="42"/>
        <v>832.63</v>
      </c>
      <c r="K2758" s="139" t="s">
        <v>6072</v>
      </c>
    </row>
    <row r="2759" spans="2:11" hidden="1" x14ac:dyDescent="0.25">
      <c r="B2759" s="129">
        <v>2749</v>
      </c>
      <c r="C2759" s="129" t="s">
        <v>2138</v>
      </c>
      <c r="D2759" s="129" t="s">
        <v>6115</v>
      </c>
      <c r="E2759" s="129" t="s">
        <v>377</v>
      </c>
      <c r="F2759" s="142" t="s">
        <v>6116</v>
      </c>
      <c r="G2759" s="133">
        <v>449.54</v>
      </c>
      <c r="H2759" s="133">
        <v>5.93</v>
      </c>
      <c r="I2759" s="133">
        <v>11.67</v>
      </c>
      <c r="J2759" s="133">
        <f t="shared" si="42"/>
        <v>467.14000000000004</v>
      </c>
      <c r="K2759" s="139" t="s">
        <v>6072</v>
      </c>
    </row>
    <row r="2760" spans="2:11" hidden="1" x14ac:dyDescent="0.25">
      <c r="B2760" s="129">
        <v>2750</v>
      </c>
      <c r="C2760" s="129" t="s">
        <v>2138</v>
      </c>
      <c r="D2760" s="129" t="s">
        <v>6117</v>
      </c>
      <c r="E2760" s="129" t="s">
        <v>377</v>
      </c>
      <c r="F2760" s="142" t="s">
        <v>6118</v>
      </c>
      <c r="G2760" s="133">
        <v>509.05</v>
      </c>
      <c r="H2760" s="133">
        <v>2.29</v>
      </c>
      <c r="I2760" s="133">
        <v>17.170000000000002</v>
      </c>
      <c r="J2760" s="133">
        <f t="shared" si="42"/>
        <v>528.51</v>
      </c>
      <c r="K2760" s="139" t="s">
        <v>6072</v>
      </c>
    </row>
    <row r="2761" spans="2:11" hidden="1" x14ac:dyDescent="0.25">
      <c r="B2761" s="129">
        <v>2751</v>
      </c>
      <c r="C2761" s="129" t="s">
        <v>2138</v>
      </c>
      <c r="D2761" s="129" t="s">
        <v>6119</v>
      </c>
      <c r="E2761" s="129" t="s">
        <v>377</v>
      </c>
      <c r="F2761" s="142" t="s">
        <v>6120</v>
      </c>
      <c r="G2761" s="133">
        <v>1384.07</v>
      </c>
      <c r="H2761" s="133">
        <v>170.44</v>
      </c>
      <c r="I2761" s="133">
        <v>32.450000000000003</v>
      </c>
      <c r="J2761" s="133">
        <f t="shared" si="42"/>
        <v>1586.96</v>
      </c>
      <c r="K2761" s="139"/>
    </row>
    <row r="2762" spans="2:11" hidden="1" x14ac:dyDescent="0.25">
      <c r="B2762" s="129">
        <v>2752</v>
      </c>
      <c r="C2762" s="129" t="s">
        <v>2138</v>
      </c>
      <c r="D2762" s="129" t="s">
        <v>6121</v>
      </c>
      <c r="E2762" s="129" t="s">
        <v>377</v>
      </c>
      <c r="F2762" s="142" t="s">
        <v>6122</v>
      </c>
      <c r="G2762" s="133">
        <v>1266.77</v>
      </c>
      <c r="H2762" s="133">
        <v>177.58</v>
      </c>
      <c r="I2762" s="133">
        <v>38.369999999999997</v>
      </c>
      <c r="J2762" s="133">
        <f t="shared" si="42"/>
        <v>1482.7199999999998</v>
      </c>
      <c r="K2762" s="139"/>
    </row>
    <row r="2763" spans="2:11" hidden="1" x14ac:dyDescent="0.25">
      <c r="B2763" s="129">
        <v>2753</v>
      </c>
      <c r="C2763" s="129" t="s">
        <v>2138</v>
      </c>
      <c r="D2763" s="129" t="s">
        <v>6123</v>
      </c>
      <c r="E2763" s="129" t="s">
        <v>377</v>
      </c>
      <c r="F2763" s="142" t="s">
        <v>6124</v>
      </c>
      <c r="G2763" s="133">
        <v>3210.14</v>
      </c>
      <c r="H2763" s="133">
        <v>1960.28</v>
      </c>
      <c r="I2763" s="133">
        <v>127.62</v>
      </c>
      <c r="J2763" s="133">
        <f t="shared" si="42"/>
        <v>5298.04</v>
      </c>
      <c r="K2763" s="139" t="s">
        <v>2478</v>
      </c>
    </row>
    <row r="2764" spans="2:11" hidden="1" x14ac:dyDescent="0.25">
      <c r="B2764" s="129">
        <v>2754</v>
      </c>
      <c r="C2764" s="129" t="s">
        <v>2138</v>
      </c>
      <c r="D2764" s="129" t="s">
        <v>6125</v>
      </c>
      <c r="E2764" s="129" t="s">
        <v>377</v>
      </c>
      <c r="F2764" s="142" t="s">
        <v>6126</v>
      </c>
      <c r="G2764" s="133">
        <v>2410.7199999999998</v>
      </c>
      <c r="H2764" s="133">
        <v>845.29</v>
      </c>
      <c r="I2764" s="133">
        <v>44.5</v>
      </c>
      <c r="J2764" s="133">
        <f t="shared" ref="J2764:J2827" si="43">G2764+H2764+I2764</f>
        <v>3300.5099999999998</v>
      </c>
      <c r="K2764" s="139"/>
    </row>
    <row r="2765" spans="2:11" hidden="1" x14ac:dyDescent="0.25">
      <c r="B2765" s="129">
        <v>2755</v>
      </c>
      <c r="C2765" s="129" t="s">
        <v>2138</v>
      </c>
      <c r="D2765" s="129" t="s">
        <v>6127</v>
      </c>
      <c r="E2765" s="129" t="s">
        <v>377</v>
      </c>
      <c r="F2765" s="142" t="s">
        <v>6128</v>
      </c>
      <c r="G2765" s="133">
        <v>1273.78</v>
      </c>
      <c r="H2765" s="133">
        <v>257.8</v>
      </c>
      <c r="I2765" s="133">
        <v>2.74</v>
      </c>
      <c r="J2765" s="133">
        <f t="shared" si="43"/>
        <v>1534.32</v>
      </c>
      <c r="K2765" s="139"/>
    </row>
    <row r="2766" spans="2:11" hidden="1" x14ac:dyDescent="0.25">
      <c r="B2766" s="129">
        <v>2756</v>
      </c>
      <c r="C2766" s="129" t="s">
        <v>2138</v>
      </c>
      <c r="D2766" s="129" t="s">
        <v>6129</v>
      </c>
      <c r="E2766" s="129" t="s">
        <v>377</v>
      </c>
      <c r="F2766" s="142" t="s">
        <v>6130</v>
      </c>
      <c r="G2766" s="133">
        <v>3130.78</v>
      </c>
      <c r="H2766" s="133">
        <v>1205.1300000000001</v>
      </c>
      <c r="I2766" s="133">
        <v>50.67</v>
      </c>
      <c r="J2766" s="133">
        <f t="shared" si="43"/>
        <v>4386.58</v>
      </c>
      <c r="K2766" s="139"/>
    </row>
    <row r="2767" spans="2:11" hidden="1" x14ac:dyDescent="0.25">
      <c r="B2767" s="129">
        <v>2757</v>
      </c>
      <c r="C2767" s="129" t="s">
        <v>2138</v>
      </c>
      <c r="D2767" s="129" t="s">
        <v>6131</v>
      </c>
      <c r="E2767" s="129" t="s">
        <v>377</v>
      </c>
      <c r="F2767" s="142" t="s">
        <v>6132</v>
      </c>
      <c r="G2767" s="133">
        <v>1392.39</v>
      </c>
      <c r="H2767" s="133">
        <v>307.43</v>
      </c>
      <c r="I2767" s="133">
        <v>2.1800000000000002</v>
      </c>
      <c r="J2767" s="133">
        <f t="shared" si="43"/>
        <v>1702.0000000000002</v>
      </c>
      <c r="K2767" s="139"/>
    </row>
    <row r="2768" spans="2:11" hidden="1" x14ac:dyDescent="0.25">
      <c r="B2768" s="129">
        <v>2758</v>
      </c>
      <c r="C2768" s="129" t="s">
        <v>2138</v>
      </c>
      <c r="D2768" s="129" t="s">
        <v>6133</v>
      </c>
      <c r="E2768" s="129" t="s">
        <v>377</v>
      </c>
      <c r="F2768" s="142" t="s">
        <v>6134</v>
      </c>
      <c r="G2768" s="133">
        <v>4396.13</v>
      </c>
      <c r="H2768" s="133">
        <v>2051.9499999999998</v>
      </c>
      <c r="I2768" s="133">
        <v>47.83</v>
      </c>
      <c r="J2768" s="133">
        <f t="shared" si="43"/>
        <v>6495.91</v>
      </c>
      <c r="K2768" s="139"/>
    </row>
    <row r="2769" spans="2:11" hidden="1" x14ac:dyDescent="0.25">
      <c r="B2769" s="129">
        <v>2759</v>
      </c>
      <c r="C2769" s="129" t="s">
        <v>2138</v>
      </c>
      <c r="D2769" s="129" t="s">
        <v>6135</v>
      </c>
      <c r="E2769" s="129" t="s">
        <v>377</v>
      </c>
      <c r="F2769" s="142" t="s">
        <v>6136</v>
      </c>
      <c r="G2769" s="133">
        <v>1976.52</v>
      </c>
      <c r="H2769" s="133">
        <v>157.84</v>
      </c>
      <c r="I2769" s="133">
        <v>0</v>
      </c>
      <c r="J2769" s="133">
        <f t="shared" si="43"/>
        <v>2134.36</v>
      </c>
      <c r="K2769" s="139" t="s">
        <v>2450</v>
      </c>
    </row>
    <row r="2770" spans="2:11" hidden="1" x14ac:dyDescent="0.25">
      <c r="B2770" s="129">
        <v>2760</v>
      </c>
      <c r="C2770" s="129" t="s">
        <v>2138</v>
      </c>
      <c r="D2770" s="129" t="s">
        <v>6137</v>
      </c>
      <c r="E2770" s="129" t="s">
        <v>377</v>
      </c>
      <c r="F2770" s="142" t="s">
        <v>6138</v>
      </c>
      <c r="G2770" s="133">
        <v>63348.49</v>
      </c>
      <c r="H2770" s="133">
        <v>6238.21</v>
      </c>
      <c r="I2770" s="133">
        <v>4192.68</v>
      </c>
      <c r="J2770" s="133">
        <f t="shared" si="43"/>
        <v>73779.38</v>
      </c>
      <c r="K2770" s="139" t="s">
        <v>2481</v>
      </c>
    </row>
    <row r="2771" spans="2:11" hidden="1" x14ac:dyDescent="0.25">
      <c r="B2771" s="129">
        <v>2761</v>
      </c>
      <c r="C2771" s="129" t="s">
        <v>2138</v>
      </c>
      <c r="D2771" s="129" t="s">
        <v>6139</v>
      </c>
      <c r="E2771" s="129" t="s">
        <v>377</v>
      </c>
      <c r="F2771" s="142" t="s">
        <v>6140</v>
      </c>
      <c r="G2771" s="133">
        <v>13476</v>
      </c>
      <c r="H2771" s="133">
        <v>948.92</v>
      </c>
      <c r="I2771" s="133">
        <v>0</v>
      </c>
      <c r="J2771" s="133">
        <f t="shared" si="43"/>
        <v>14424.92</v>
      </c>
      <c r="K2771" s="139" t="s">
        <v>404</v>
      </c>
    </row>
    <row r="2772" spans="2:11" hidden="1" x14ac:dyDescent="0.25">
      <c r="B2772" s="129">
        <v>2762</v>
      </c>
      <c r="C2772" s="129" t="s">
        <v>2138</v>
      </c>
      <c r="D2772" s="129" t="s">
        <v>6141</v>
      </c>
      <c r="E2772" s="129" t="s">
        <v>377</v>
      </c>
      <c r="F2772" s="142" t="s">
        <v>6142</v>
      </c>
      <c r="G2772" s="133">
        <v>2553.56</v>
      </c>
      <c r="H2772" s="133">
        <v>753.08</v>
      </c>
      <c r="I2772" s="133">
        <v>42.62</v>
      </c>
      <c r="J2772" s="133">
        <f t="shared" si="43"/>
        <v>3349.2599999999998</v>
      </c>
      <c r="K2772" s="139" t="s">
        <v>5448</v>
      </c>
    </row>
    <row r="2773" spans="2:11" hidden="1" x14ac:dyDescent="0.25">
      <c r="B2773" s="129">
        <v>2763</v>
      </c>
      <c r="C2773" s="129" t="s">
        <v>2138</v>
      </c>
      <c r="D2773" s="129" t="s">
        <v>6143</v>
      </c>
      <c r="E2773" s="129" t="s">
        <v>377</v>
      </c>
      <c r="F2773" s="142" t="s">
        <v>6144</v>
      </c>
      <c r="G2773" s="133">
        <v>2646.71</v>
      </c>
      <c r="H2773" s="133">
        <v>1038.5</v>
      </c>
      <c r="I2773" s="133">
        <v>62.55</v>
      </c>
      <c r="J2773" s="133">
        <f t="shared" si="43"/>
        <v>3747.76</v>
      </c>
      <c r="K2773" s="139" t="s">
        <v>1278</v>
      </c>
    </row>
    <row r="2774" spans="2:11" hidden="1" x14ac:dyDescent="0.25">
      <c r="B2774" s="129">
        <v>2764</v>
      </c>
      <c r="C2774" s="129" t="s">
        <v>2138</v>
      </c>
      <c r="D2774" s="129" t="s">
        <v>6145</v>
      </c>
      <c r="E2774" s="129" t="s">
        <v>377</v>
      </c>
      <c r="F2774" s="142" t="s">
        <v>6146</v>
      </c>
      <c r="G2774" s="133">
        <v>3837.9</v>
      </c>
      <c r="H2774" s="133">
        <v>638.39</v>
      </c>
      <c r="I2774" s="133">
        <v>130.88999999999999</v>
      </c>
      <c r="J2774" s="133">
        <f t="shared" si="43"/>
        <v>4607.18</v>
      </c>
      <c r="K2774" s="139" t="s">
        <v>404</v>
      </c>
    </row>
    <row r="2775" spans="2:11" hidden="1" x14ac:dyDescent="0.25">
      <c r="B2775" s="129">
        <v>2765</v>
      </c>
      <c r="C2775" s="129" t="s">
        <v>2138</v>
      </c>
      <c r="D2775" s="129" t="s">
        <v>6147</v>
      </c>
      <c r="E2775" s="129" t="s">
        <v>377</v>
      </c>
      <c r="F2775" s="142" t="s">
        <v>6148</v>
      </c>
      <c r="G2775" s="133">
        <v>10540.89</v>
      </c>
      <c r="H2775" s="133">
        <v>2005.95</v>
      </c>
      <c r="I2775" s="133">
        <v>798.78</v>
      </c>
      <c r="J2775" s="133">
        <f t="shared" si="43"/>
        <v>13345.62</v>
      </c>
      <c r="K2775" s="139" t="s">
        <v>5448</v>
      </c>
    </row>
    <row r="2776" spans="2:11" hidden="1" x14ac:dyDescent="0.25">
      <c r="B2776" s="129">
        <v>2766</v>
      </c>
      <c r="C2776" s="129" t="s">
        <v>2138</v>
      </c>
      <c r="D2776" s="129" t="s">
        <v>6149</v>
      </c>
      <c r="E2776" s="129" t="s">
        <v>377</v>
      </c>
      <c r="F2776" s="142" t="s">
        <v>6150</v>
      </c>
      <c r="G2776" s="133">
        <v>633</v>
      </c>
      <c r="H2776" s="133">
        <v>0</v>
      </c>
      <c r="I2776" s="133">
        <v>0</v>
      </c>
      <c r="J2776" s="133">
        <f t="shared" si="43"/>
        <v>633</v>
      </c>
      <c r="K2776" s="139" t="s">
        <v>404</v>
      </c>
    </row>
    <row r="2777" spans="2:11" hidden="1" x14ac:dyDescent="0.25">
      <c r="B2777" s="129">
        <v>2767</v>
      </c>
      <c r="C2777" s="129" t="s">
        <v>2138</v>
      </c>
      <c r="D2777" s="129" t="s">
        <v>6151</v>
      </c>
      <c r="E2777" s="129" t="s">
        <v>377</v>
      </c>
      <c r="F2777" s="142" t="s">
        <v>6152</v>
      </c>
      <c r="G2777" s="133">
        <v>1738.03</v>
      </c>
      <c r="H2777" s="133">
        <v>606.52</v>
      </c>
      <c r="I2777" s="133">
        <v>40.17</v>
      </c>
      <c r="J2777" s="133">
        <f t="shared" si="43"/>
        <v>2384.7200000000003</v>
      </c>
      <c r="K2777" s="139" t="s">
        <v>5448</v>
      </c>
    </row>
    <row r="2778" spans="2:11" hidden="1" x14ac:dyDescent="0.25">
      <c r="B2778" s="129">
        <v>2768</v>
      </c>
      <c r="C2778" s="129" t="s">
        <v>2138</v>
      </c>
      <c r="D2778" s="129" t="s">
        <v>6153</v>
      </c>
      <c r="E2778" s="129" t="s">
        <v>377</v>
      </c>
      <c r="F2778" s="142" t="s">
        <v>6154</v>
      </c>
      <c r="G2778" s="133">
        <v>1216.43</v>
      </c>
      <c r="H2778" s="133">
        <v>265.74</v>
      </c>
      <c r="I2778" s="133">
        <v>56.07</v>
      </c>
      <c r="J2778" s="133">
        <f t="shared" si="43"/>
        <v>1538.24</v>
      </c>
      <c r="K2778" s="139" t="s">
        <v>6155</v>
      </c>
    </row>
    <row r="2779" spans="2:11" hidden="1" x14ac:dyDescent="0.25">
      <c r="B2779" s="129">
        <v>2769</v>
      </c>
      <c r="C2779" s="129" t="s">
        <v>2138</v>
      </c>
      <c r="D2779" s="129" t="s">
        <v>6156</v>
      </c>
      <c r="E2779" s="129" t="s">
        <v>377</v>
      </c>
      <c r="F2779" s="142" t="s">
        <v>6157</v>
      </c>
      <c r="G2779" s="133">
        <v>2604.4899999999998</v>
      </c>
      <c r="H2779" s="133">
        <v>0</v>
      </c>
      <c r="I2779" s="133">
        <v>0</v>
      </c>
      <c r="J2779" s="133">
        <f t="shared" si="43"/>
        <v>2604.4899999999998</v>
      </c>
      <c r="K2779" s="139"/>
    </row>
    <row r="2780" spans="2:11" hidden="1" x14ac:dyDescent="0.25">
      <c r="B2780" s="129">
        <v>2770</v>
      </c>
      <c r="C2780" s="129" t="s">
        <v>2138</v>
      </c>
      <c r="D2780" s="129" t="s">
        <v>6158</v>
      </c>
      <c r="E2780" s="129" t="s">
        <v>377</v>
      </c>
      <c r="F2780" s="142" t="s">
        <v>6159</v>
      </c>
      <c r="G2780" s="133">
        <v>7545.44</v>
      </c>
      <c r="H2780" s="133">
        <v>2586.87</v>
      </c>
      <c r="I2780" s="133">
        <v>109.51</v>
      </c>
      <c r="J2780" s="133">
        <f t="shared" si="43"/>
        <v>10241.82</v>
      </c>
      <c r="K2780" s="139" t="s">
        <v>5428</v>
      </c>
    </row>
    <row r="2781" spans="2:11" hidden="1" x14ac:dyDescent="0.25">
      <c r="B2781" s="129">
        <v>2771</v>
      </c>
      <c r="C2781" s="129" t="s">
        <v>2138</v>
      </c>
      <c r="D2781" s="129" t="s">
        <v>6160</v>
      </c>
      <c r="E2781" s="129" t="s">
        <v>377</v>
      </c>
      <c r="F2781" s="142" t="s">
        <v>6161</v>
      </c>
      <c r="G2781" s="133">
        <v>15722.97</v>
      </c>
      <c r="H2781" s="133">
        <v>6063.92</v>
      </c>
      <c r="I2781" s="133">
        <v>1054.79</v>
      </c>
      <c r="J2781" s="133">
        <f t="shared" si="43"/>
        <v>22841.68</v>
      </c>
      <c r="K2781" s="139"/>
    </row>
    <row r="2782" spans="2:11" hidden="1" x14ac:dyDescent="0.25">
      <c r="B2782" s="129">
        <v>2772</v>
      </c>
      <c r="C2782" s="129" t="s">
        <v>2138</v>
      </c>
      <c r="D2782" s="129" t="s">
        <v>6162</v>
      </c>
      <c r="E2782" s="129" t="s">
        <v>377</v>
      </c>
      <c r="F2782" s="142" t="s">
        <v>6163</v>
      </c>
      <c r="G2782" s="133">
        <v>1341.88</v>
      </c>
      <c r="H2782" s="133">
        <v>54.72</v>
      </c>
      <c r="I2782" s="133">
        <v>8.32</v>
      </c>
      <c r="J2782" s="133">
        <f t="shared" si="43"/>
        <v>1404.92</v>
      </c>
      <c r="K2782" s="139" t="s">
        <v>6164</v>
      </c>
    </row>
    <row r="2783" spans="2:11" hidden="1" x14ac:dyDescent="0.25">
      <c r="B2783" s="129">
        <v>2773</v>
      </c>
      <c r="C2783" s="129" t="s">
        <v>2138</v>
      </c>
      <c r="D2783" s="129" t="s">
        <v>6165</v>
      </c>
      <c r="E2783" s="129" t="s">
        <v>377</v>
      </c>
      <c r="F2783" s="142" t="s">
        <v>6166</v>
      </c>
      <c r="G2783" s="133">
        <v>12448.4</v>
      </c>
      <c r="H2783" s="133">
        <v>5127.33</v>
      </c>
      <c r="I2783" s="133">
        <v>411.39</v>
      </c>
      <c r="J2783" s="133">
        <f t="shared" si="43"/>
        <v>17987.12</v>
      </c>
      <c r="K2783" s="139" t="s">
        <v>6167</v>
      </c>
    </row>
    <row r="2784" spans="2:11" hidden="1" x14ac:dyDescent="0.25">
      <c r="B2784" s="129">
        <v>2774</v>
      </c>
      <c r="C2784" s="129" t="s">
        <v>2138</v>
      </c>
      <c r="D2784" s="129" t="s">
        <v>6168</v>
      </c>
      <c r="E2784" s="129" t="s">
        <v>377</v>
      </c>
      <c r="F2784" s="142" t="s">
        <v>6169</v>
      </c>
      <c r="G2784" s="133">
        <v>354.53</v>
      </c>
      <c r="H2784" s="133">
        <v>15.28</v>
      </c>
      <c r="I2784" s="133">
        <v>0</v>
      </c>
      <c r="J2784" s="133">
        <f t="shared" si="43"/>
        <v>369.80999999999995</v>
      </c>
      <c r="K2784" s="139" t="s">
        <v>6170</v>
      </c>
    </row>
    <row r="2785" spans="2:11" hidden="1" x14ac:dyDescent="0.25">
      <c r="B2785" s="129">
        <v>2775</v>
      </c>
      <c r="C2785" s="129" t="s">
        <v>2138</v>
      </c>
      <c r="D2785" s="129" t="s">
        <v>6171</v>
      </c>
      <c r="E2785" s="129" t="s">
        <v>377</v>
      </c>
      <c r="F2785" s="142" t="s">
        <v>6172</v>
      </c>
      <c r="G2785" s="133">
        <v>2048.8000000000002</v>
      </c>
      <c r="H2785" s="133">
        <v>352.5</v>
      </c>
      <c r="I2785" s="133">
        <v>72.180000000000007</v>
      </c>
      <c r="J2785" s="133">
        <f t="shared" si="43"/>
        <v>2473.48</v>
      </c>
      <c r="K2785" s="139" t="s">
        <v>6173</v>
      </c>
    </row>
    <row r="2786" spans="2:11" hidden="1" x14ac:dyDescent="0.25">
      <c r="B2786" s="129">
        <v>2776</v>
      </c>
      <c r="C2786" s="129" t="s">
        <v>2138</v>
      </c>
      <c r="D2786" s="129" t="s">
        <v>6174</v>
      </c>
      <c r="E2786" s="129" t="s">
        <v>377</v>
      </c>
      <c r="F2786" s="142" t="s">
        <v>6175</v>
      </c>
      <c r="G2786" s="133">
        <v>1527.51</v>
      </c>
      <c r="H2786" s="133">
        <v>250.56</v>
      </c>
      <c r="I2786" s="133">
        <v>0</v>
      </c>
      <c r="J2786" s="133">
        <f t="shared" si="43"/>
        <v>1778.07</v>
      </c>
      <c r="K2786" s="139" t="s">
        <v>6173</v>
      </c>
    </row>
    <row r="2787" spans="2:11" hidden="1" x14ac:dyDescent="0.25">
      <c r="B2787" s="129">
        <v>2777</v>
      </c>
      <c r="C2787" s="129" t="s">
        <v>2138</v>
      </c>
      <c r="D2787" s="129" t="s">
        <v>6176</v>
      </c>
      <c r="E2787" s="129" t="s">
        <v>377</v>
      </c>
      <c r="F2787" s="142" t="s">
        <v>6177</v>
      </c>
      <c r="G2787" s="133">
        <v>2771.38</v>
      </c>
      <c r="H2787" s="133">
        <v>1605.38</v>
      </c>
      <c r="I2787" s="133">
        <v>45.58</v>
      </c>
      <c r="J2787" s="133">
        <f t="shared" si="43"/>
        <v>4422.34</v>
      </c>
      <c r="K2787" s="139" t="s">
        <v>1278</v>
      </c>
    </row>
    <row r="2788" spans="2:11" hidden="1" x14ac:dyDescent="0.25">
      <c r="B2788" s="129">
        <v>2778</v>
      </c>
      <c r="C2788" s="129" t="s">
        <v>2138</v>
      </c>
      <c r="D2788" s="129" t="s">
        <v>6178</v>
      </c>
      <c r="E2788" s="129" t="s">
        <v>377</v>
      </c>
      <c r="F2788" s="142" t="s">
        <v>6179</v>
      </c>
      <c r="G2788" s="133">
        <v>204</v>
      </c>
      <c r="H2788" s="133">
        <v>0</v>
      </c>
      <c r="I2788" s="133">
        <v>0</v>
      </c>
      <c r="J2788" s="133">
        <f t="shared" si="43"/>
        <v>204</v>
      </c>
      <c r="K2788" s="139" t="s">
        <v>404</v>
      </c>
    </row>
    <row r="2789" spans="2:11" hidden="1" x14ac:dyDescent="0.25">
      <c r="B2789" s="129">
        <v>2779</v>
      </c>
      <c r="C2789" s="129" t="s">
        <v>2138</v>
      </c>
      <c r="D2789" s="129" t="s">
        <v>6180</v>
      </c>
      <c r="E2789" s="129" t="s">
        <v>377</v>
      </c>
      <c r="F2789" s="142" t="s">
        <v>6181</v>
      </c>
      <c r="G2789" s="133">
        <v>1483</v>
      </c>
      <c r="H2789" s="133">
        <v>0</v>
      </c>
      <c r="I2789" s="133">
        <v>0</v>
      </c>
      <c r="J2789" s="133">
        <f t="shared" si="43"/>
        <v>1483</v>
      </c>
      <c r="K2789" s="139" t="s">
        <v>404</v>
      </c>
    </row>
    <row r="2790" spans="2:11" hidden="1" x14ac:dyDescent="0.25">
      <c r="B2790" s="129">
        <v>2780</v>
      </c>
      <c r="C2790" s="129" t="s">
        <v>2138</v>
      </c>
      <c r="D2790" s="129" t="s">
        <v>6182</v>
      </c>
      <c r="E2790" s="129" t="s">
        <v>377</v>
      </c>
      <c r="F2790" s="142" t="s">
        <v>6183</v>
      </c>
      <c r="G2790" s="133">
        <v>1978.7</v>
      </c>
      <c r="H2790" s="133">
        <v>557.54</v>
      </c>
      <c r="I2790" s="133">
        <v>13.59</v>
      </c>
      <c r="J2790" s="133">
        <f t="shared" si="43"/>
        <v>2549.83</v>
      </c>
      <c r="K2790" s="139" t="s">
        <v>1278</v>
      </c>
    </row>
    <row r="2791" spans="2:11" hidden="1" x14ac:dyDescent="0.25">
      <c r="B2791" s="129">
        <v>2781</v>
      </c>
      <c r="C2791" s="129" t="s">
        <v>2138</v>
      </c>
      <c r="D2791" s="129" t="s">
        <v>6184</v>
      </c>
      <c r="E2791" s="129" t="s">
        <v>377</v>
      </c>
      <c r="F2791" s="142" t="s">
        <v>6185</v>
      </c>
      <c r="G2791" s="133">
        <v>2468.46</v>
      </c>
      <c r="H2791" s="133">
        <v>1068.9000000000001</v>
      </c>
      <c r="I2791" s="133">
        <v>15.07</v>
      </c>
      <c r="J2791" s="133">
        <f t="shared" si="43"/>
        <v>3552.4300000000003</v>
      </c>
      <c r="K2791" s="139" t="s">
        <v>3068</v>
      </c>
    </row>
    <row r="2792" spans="2:11" hidden="1" x14ac:dyDescent="0.25">
      <c r="B2792" s="129">
        <v>2782</v>
      </c>
      <c r="C2792" s="129" t="s">
        <v>2138</v>
      </c>
      <c r="D2792" s="129" t="s">
        <v>6186</v>
      </c>
      <c r="E2792" s="129" t="s">
        <v>377</v>
      </c>
      <c r="F2792" s="142" t="s">
        <v>6187</v>
      </c>
      <c r="G2792" s="133">
        <v>4033.75</v>
      </c>
      <c r="H2792" s="133">
        <v>1572.5</v>
      </c>
      <c r="I2792" s="133">
        <v>51.41</v>
      </c>
      <c r="J2792" s="133">
        <f t="shared" si="43"/>
        <v>5657.66</v>
      </c>
      <c r="K2792" s="139"/>
    </row>
    <row r="2793" spans="2:11" hidden="1" x14ac:dyDescent="0.25">
      <c r="B2793" s="129">
        <v>2783</v>
      </c>
      <c r="C2793" s="129" t="s">
        <v>2138</v>
      </c>
      <c r="D2793" s="129" t="s">
        <v>6188</v>
      </c>
      <c r="E2793" s="129" t="s">
        <v>377</v>
      </c>
      <c r="F2793" s="142" t="s">
        <v>6189</v>
      </c>
      <c r="G2793" s="133">
        <v>1394.42</v>
      </c>
      <c r="H2793" s="133">
        <v>230.14</v>
      </c>
      <c r="I2793" s="133">
        <v>24.88</v>
      </c>
      <c r="J2793" s="133">
        <f t="shared" si="43"/>
        <v>1649.44</v>
      </c>
      <c r="K2793" s="139"/>
    </row>
    <row r="2794" spans="2:11" hidden="1" x14ac:dyDescent="0.25">
      <c r="B2794" s="129">
        <v>2784</v>
      </c>
      <c r="C2794" s="129" t="s">
        <v>2138</v>
      </c>
      <c r="D2794" s="129" t="s">
        <v>6190</v>
      </c>
      <c r="E2794" s="129" t="s">
        <v>377</v>
      </c>
      <c r="F2794" s="142" t="s">
        <v>6191</v>
      </c>
      <c r="G2794" s="133">
        <v>11060.55</v>
      </c>
      <c r="H2794" s="133">
        <v>6397.15</v>
      </c>
      <c r="I2794" s="133">
        <v>89.59</v>
      </c>
      <c r="J2794" s="133">
        <f t="shared" si="43"/>
        <v>17547.289999999997</v>
      </c>
      <c r="K2794" s="139"/>
    </row>
    <row r="2795" spans="2:11" hidden="1" x14ac:dyDescent="0.25">
      <c r="B2795" s="129">
        <v>2785</v>
      </c>
      <c r="C2795" s="129" t="s">
        <v>2138</v>
      </c>
      <c r="D2795" s="129" t="s">
        <v>6192</v>
      </c>
      <c r="E2795" s="129" t="s">
        <v>377</v>
      </c>
      <c r="F2795" s="142" t="s">
        <v>6193</v>
      </c>
      <c r="G2795" s="133">
        <v>8102.87</v>
      </c>
      <c r="H2795" s="133">
        <v>4384.49</v>
      </c>
      <c r="I2795" s="133">
        <v>212.26</v>
      </c>
      <c r="J2795" s="133">
        <f t="shared" si="43"/>
        <v>12699.62</v>
      </c>
      <c r="K2795" s="139"/>
    </row>
    <row r="2796" spans="2:11" hidden="1" x14ac:dyDescent="0.25">
      <c r="B2796" s="129">
        <v>2786</v>
      </c>
      <c r="C2796" s="129" t="s">
        <v>2138</v>
      </c>
      <c r="D2796" s="129" t="s">
        <v>6194</v>
      </c>
      <c r="E2796" s="129" t="s">
        <v>377</v>
      </c>
      <c r="F2796" s="142" t="s">
        <v>6195</v>
      </c>
      <c r="G2796" s="133">
        <v>7165.81</v>
      </c>
      <c r="H2796" s="133">
        <v>3247.65</v>
      </c>
      <c r="I2796" s="133">
        <v>163.41999999999999</v>
      </c>
      <c r="J2796" s="133">
        <f t="shared" si="43"/>
        <v>10576.880000000001</v>
      </c>
      <c r="K2796" s="139"/>
    </row>
    <row r="2797" spans="2:11" hidden="1" x14ac:dyDescent="0.25">
      <c r="B2797" s="129">
        <v>2787</v>
      </c>
      <c r="C2797" s="129" t="s">
        <v>2138</v>
      </c>
      <c r="D2797" s="129" t="s">
        <v>6196</v>
      </c>
      <c r="E2797" s="129" t="s">
        <v>377</v>
      </c>
      <c r="F2797" s="142" t="s">
        <v>6197</v>
      </c>
      <c r="G2797" s="133">
        <v>3495.79</v>
      </c>
      <c r="H2797" s="133">
        <v>972.45</v>
      </c>
      <c r="I2797" s="133">
        <v>73.98</v>
      </c>
      <c r="J2797" s="133">
        <f t="shared" si="43"/>
        <v>4542.2199999999993</v>
      </c>
      <c r="K2797" s="139"/>
    </row>
    <row r="2798" spans="2:11" hidden="1" x14ac:dyDescent="0.25">
      <c r="B2798" s="129">
        <v>2788</v>
      </c>
      <c r="C2798" s="129" t="s">
        <v>2138</v>
      </c>
      <c r="D2798" s="129" t="s">
        <v>6198</v>
      </c>
      <c r="E2798" s="129" t="s">
        <v>377</v>
      </c>
      <c r="F2798" s="142" t="s">
        <v>6199</v>
      </c>
      <c r="G2798" s="133">
        <v>1882.53</v>
      </c>
      <c r="H2798" s="133">
        <v>391.17</v>
      </c>
      <c r="I2798" s="133">
        <v>28.22</v>
      </c>
      <c r="J2798" s="133">
        <f t="shared" si="43"/>
        <v>2301.9199999999996</v>
      </c>
      <c r="K2798" s="139"/>
    </row>
    <row r="2799" spans="2:11" hidden="1" x14ac:dyDescent="0.25">
      <c r="B2799" s="129">
        <v>2789</v>
      </c>
      <c r="C2799" s="129" t="s">
        <v>2138</v>
      </c>
      <c r="D2799" s="129" t="s">
        <v>6200</v>
      </c>
      <c r="E2799" s="129" t="s">
        <v>377</v>
      </c>
      <c r="F2799" s="142" t="s">
        <v>6201</v>
      </c>
      <c r="G2799" s="133">
        <v>976.92</v>
      </c>
      <c r="H2799" s="133">
        <v>108.86</v>
      </c>
      <c r="I2799" s="133">
        <v>38.57</v>
      </c>
      <c r="J2799" s="133">
        <f t="shared" si="43"/>
        <v>1124.3499999999999</v>
      </c>
      <c r="K2799" s="139"/>
    </row>
    <row r="2800" spans="2:11" hidden="1" x14ac:dyDescent="0.25">
      <c r="B2800" s="129">
        <v>2790</v>
      </c>
      <c r="C2800" s="129" t="s">
        <v>2138</v>
      </c>
      <c r="D2800" s="129" t="s">
        <v>6202</v>
      </c>
      <c r="E2800" s="129" t="s">
        <v>377</v>
      </c>
      <c r="F2800" s="142" t="s">
        <v>6203</v>
      </c>
      <c r="G2800" s="133">
        <v>2147.36</v>
      </c>
      <c r="H2800" s="133">
        <v>485.22</v>
      </c>
      <c r="I2800" s="133">
        <v>33.14</v>
      </c>
      <c r="J2800" s="133">
        <f t="shared" si="43"/>
        <v>2665.72</v>
      </c>
      <c r="K2800" s="139" t="s">
        <v>1250</v>
      </c>
    </row>
    <row r="2801" spans="2:11" hidden="1" x14ac:dyDescent="0.25">
      <c r="B2801" s="129">
        <v>2791</v>
      </c>
      <c r="C2801" s="129" t="s">
        <v>2138</v>
      </c>
      <c r="D2801" s="129" t="s">
        <v>6204</v>
      </c>
      <c r="E2801" s="129" t="s">
        <v>377</v>
      </c>
      <c r="F2801" s="142" t="s">
        <v>6205</v>
      </c>
      <c r="G2801" s="133">
        <v>4749.84</v>
      </c>
      <c r="H2801" s="133">
        <v>3136.99</v>
      </c>
      <c r="I2801" s="133">
        <v>114.47</v>
      </c>
      <c r="J2801" s="133">
        <f t="shared" si="43"/>
        <v>8001.3</v>
      </c>
      <c r="K2801" s="139"/>
    </row>
    <row r="2802" spans="2:11" hidden="1" x14ac:dyDescent="0.25">
      <c r="B2802" s="129">
        <v>2792</v>
      </c>
      <c r="C2802" s="129" t="s">
        <v>2138</v>
      </c>
      <c r="D2802" s="129" t="s">
        <v>6206</v>
      </c>
      <c r="E2802" s="129" t="s">
        <v>377</v>
      </c>
      <c r="F2802" s="142" t="s">
        <v>6207</v>
      </c>
      <c r="G2802" s="133">
        <v>847.77</v>
      </c>
      <c r="H2802" s="133">
        <v>77.400000000000006</v>
      </c>
      <c r="I2802" s="133">
        <v>26.23</v>
      </c>
      <c r="J2802" s="133">
        <f t="shared" si="43"/>
        <v>951.4</v>
      </c>
      <c r="K2802" s="139" t="s">
        <v>6208</v>
      </c>
    </row>
    <row r="2803" spans="2:11" hidden="1" x14ac:dyDescent="0.25">
      <c r="B2803" s="129">
        <v>2793</v>
      </c>
      <c r="C2803" s="129" t="s">
        <v>2138</v>
      </c>
      <c r="D2803" s="129" t="s">
        <v>6209</v>
      </c>
      <c r="E2803" s="129" t="s">
        <v>377</v>
      </c>
      <c r="F2803" s="142" t="s">
        <v>6210</v>
      </c>
      <c r="G2803" s="133">
        <v>3341</v>
      </c>
      <c r="H2803" s="133">
        <v>376.43</v>
      </c>
      <c r="I2803" s="133">
        <v>151.27000000000001</v>
      </c>
      <c r="J2803" s="133">
        <f t="shared" si="43"/>
        <v>3868.7</v>
      </c>
      <c r="K2803" s="139" t="s">
        <v>6208</v>
      </c>
    </row>
    <row r="2804" spans="2:11" hidden="1" x14ac:dyDescent="0.25">
      <c r="B2804" s="129">
        <v>2794</v>
      </c>
      <c r="C2804" s="129" t="s">
        <v>2138</v>
      </c>
      <c r="D2804" s="129" t="s">
        <v>6211</v>
      </c>
      <c r="E2804" s="129" t="s">
        <v>377</v>
      </c>
      <c r="F2804" s="142" t="s">
        <v>6212</v>
      </c>
      <c r="G2804" s="133">
        <v>57.97</v>
      </c>
      <c r="H2804" s="133">
        <v>0</v>
      </c>
      <c r="I2804" s="133">
        <v>0</v>
      </c>
      <c r="J2804" s="133">
        <f t="shared" si="43"/>
        <v>57.97</v>
      </c>
      <c r="K2804" s="139" t="s">
        <v>5795</v>
      </c>
    </row>
    <row r="2805" spans="2:11" hidden="1" x14ac:dyDescent="0.25">
      <c r="B2805" s="129">
        <v>2795</v>
      </c>
      <c r="C2805" s="129" t="s">
        <v>2138</v>
      </c>
      <c r="D2805" s="129" t="s">
        <v>6213</v>
      </c>
      <c r="E2805" s="129" t="s">
        <v>377</v>
      </c>
      <c r="F2805" s="142" t="s">
        <v>6214</v>
      </c>
      <c r="G2805" s="133">
        <v>13888.91</v>
      </c>
      <c r="H2805" s="133">
        <v>5106.6400000000003</v>
      </c>
      <c r="I2805" s="133">
        <v>845.41</v>
      </c>
      <c r="J2805" s="133">
        <f t="shared" si="43"/>
        <v>19840.96</v>
      </c>
      <c r="K2805" s="139"/>
    </row>
    <row r="2806" spans="2:11" hidden="1" x14ac:dyDescent="0.25">
      <c r="B2806" s="129">
        <v>2796</v>
      </c>
      <c r="C2806" s="129" t="s">
        <v>2138</v>
      </c>
      <c r="D2806" s="129" t="s">
        <v>6215</v>
      </c>
      <c r="E2806" s="129" t="s">
        <v>377</v>
      </c>
      <c r="F2806" s="142" t="s">
        <v>6216</v>
      </c>
      <c r="G2806" s="133">
        <v>13006.88</v>
      </c>
      <c r="H2806" s="133">
        <v>6129.24</v>
      </c>
      <c r="I2806" s="133">
        <v>788.87</v>
      </c>
      <c r="J2806" s="133">
        <f t="shared" si="43"/>
        <v>19924.989999999998</v>
      </c>
      <c r="K2806" s="139"/>
    </row>
    <row r="2807" spans="2:11" hidden="1" x14ac:dyDescent="0.25">
      <c r="B2807" s="129">
        <v>2797</v>
      </c>
      <c r="C2807" s="129" t="s">
        <v>2138</v>
      </c>
      <c r="D2807" s="129" t="s">
        <v>6217</v>
      </c>
      <c r="E2807" s="129" t="s">
        <v>377</v>
      </c>
      <c r="F2807" s="142" t="s">
        <v>6218</v>
      </c>
      <c r="G2807" s="133">
        <v>2474.19</v>
      </c>
      <c r="H2807" s="133">
        <v>1236.67</v>
      </c>
      <c r="I2807" s="133">
        <v>56.8</v>
      </c>
      <c r="J2807" s="133">
        <f t="shared" si="43"/>
        <v>3767.6600000000003</v>
      </c>
      <c r="K2807" s="139"/>
    </row>
    <row r="2808" spans="2:11" hidden="1" x14ac:dyDescent="0.25">
      <c r="B2808" s="129">
        <v>2798</v>
      </c>
      <c r="C2808" s="129" t="s">
        <v>2138</v>
      </c>
      <c r="D2808" s="129" t="s">
        <v>6219</v>
      </c>
      <c r="E2808" s="129" t="s">
        <v>377</v>
      </c>
      <c r="F2808" s="142" t="s">
        <v>6220</v>
      </c>
      <c r="G2808" s="133">
        <v>3043.35</v>
      </c>
      <c r="H2808" s="133">
        <v>2186.73</v>
      </c>
      <c r="I2808" s="133">
        <v>30.44</v>
      </c>
      <c r="J2808" s="133">
        <f t="shared" si="43"/>
        <v>5260.5199999999995</v>
      </c>
      <c r="K2808" s="139"/>
    </row>
    <row r="2809" spans="2:11" hidden="1" x14ac:dyDescent="0.25">
      <c r="B2809" s="129">
        <v>2799</v>
      </c>
      <c r="C2809" s="129" t="s">
        <v>2138</v>
      </c>
      <c r="D2809" s="129" t="s">
        <v>6221</v>
      </c>
      <c r="E2809" s="129" t="s">
        <v>377</v>
      </c>
      <c r="F2809" s="142" t="s">
        <v>6222</v>
      </c>
      <c r="G2809" s="133">
        <v>5082.2</v>
      </c>
      <c r="H2809" s="133">
        <v>741.75</v>
      </c>
      <c r="I2809" s="133">
        <v>0</v>
      </c>
      <c r="J2809" s="133">
        <f t="shared" si="43"/>
        <v>5823.95</v>
      </c>
      <c r="K2809" s="139" t="s">
        <v>404</v>
      </c>
    </row>
    <row r="2810" spans="2:11" hidden="1" x14ac:dyDescent="0.25">
      <c r="B2810" s="129">
        <v>2800</v>
      </c>
      <c r="C2810" s="129" t="s">
        <v>2138</v>
      </c>
      <c r="D2810" s="129" t="s">
        <v>6223</v>
      </c>
      <c r="E2810" s="129" t="s">
        <v>377</v>
      </c>
      <c r="F2810" s="142" t="s">
        <v>6224</v>
      </c>
      <c r="G2810" s="133">
        <v>767.11</v>
      </c>
      <c r="H2810" s="133">
        <v>11.39</v>
      </c>
      <c r="I2810" s="133">
        <v>0</v>
      </c>
      <c r="J2810" s="133">
        <f t="shared" si="43"/>
        <v>778.5</v>
      </c>
      <c r="K2810" s="139" t="s">
        <v>2288</v>
      </c>
    </row>
    <row r="2811" spans="2:11" hidden="1" x14ac:dyDescent="0.25">
      <c r="B2811" s="129">
        <v>2801</v>
      </c>
      <c r="C2811" s="129" t="s">
        <v>2138</v>
      </c>
      <c r="D2811" s="129" t="s">
        <v>6225</v>
      </c>
      <c r="E2811" s="129" t="s">
        <v>377</v>
      </c>
      <c r="F2811" s="142" t="s">
        <v>6226</v>
      </c>
      <c r="G2811" s="133">
        <v>469</v>
      </c>
      <c r="H2811" s="133">
        <v>154.35</v>
      </c>
      <c r="I2811" s="133">
        <v>7.14</v>
      </c>
      <c r="J2811" s="133">
        <f t="shared" si="43"/>
        <v>630.49</v>
      </c>
      <c r="K2811" s="139" t="s">
        <v>404</v>
      </c>
    </row>
    <row r="2812" spans="2:11" hidden="1" x14ac:dyDescent="0.25">
      <c r="B2812" s="129">
        <v>2802</v>
      </c>
      <c r="C2812" s="129" t="s">
        <v>2138</v>
      </c>
      <c r="D2812" s="129" t="s">
        <v>6227</v>
      </c>
      <c r="E2812" s="129" t="s">
        <v>377</v>
      </c>
      <c r="F2812" s="142" t="s">
        <v>6228</v>
      </c>
      <c r="G2812" s="133">
        <v>1762.56</v>
      </c>
      <c r="H2812" s="133">
        <v>388.21</v>
      </c>
      <c r="I2812" s="133">
        <v>58.01</v>
      </c>
      <c r="J2812" s="133">
        <f t="shared" si="43"/>
        <v>2208.7800000000002</v>
      </c>
      <c r="K2812" s="139" t="s">
        <v>2450</v>
      </c>
    </row>
    <row r="2813" spans="2:11" hidden="1" x14ac:dyDescent="0.25">
      <c r="B2813" s="129">
        <v>2803</v>
      </c>
      <c r="C2813" s="129" t="s">
        <v>2138</v>
      </c>
      <c r="D2813" s="129" t="s">
        <v>3611</v>
      </c>
      <c r="E2813" s="129" t="s">
        <v>377</v>
      </c>
      <c r="F2813" s="142" t="s">
        <v>6229</v>
      </c>
      <c r="G2813" s="133">
        <v>166.48</v>
      </c>
      <c r="H2813" s="133">
        <v>1</v>
      </c>
      <c r="I2813" s="133">
        <v>9.7200000000000006</v>
      </c>
      <c r="J2813" s="133">
        <f t="shared" si="43"/>
        <v>177.2</v>
      </c>
      <c r="K2813" s="139" t="s">
        <v>6230</v>
      </c>
    </row>
    <row r="2814" spans="2:11" hidden="1" x14ac:dyDescent="0.25">
      <c r="B2814" s="129">
        <v>2804</v>
      </c>
      <c r="C2814" s="129" t="s">
        <v>2138</v>
      </c>
      <c r="D2814" s="129" t="s">
        <v>6231</v>
      </c>
      <c r="E2814" s="129" t="s">
        <v>377</v>
      </c>
      <c r="F2814" s="142" t="s">
        <v>6232</v>
      </c>
      <c r="G2814" s="133">
        <v>1454.27</v>
      </c>
      <c r="H2814" s="133">
        <v>727.65</v>
      </c>
      <c r="I2814" s="133">
        <v>13.81</v>
      </c>
      <c r="J2814" s="133">
        <f t="shared" si="43"/>
        <v>2195.73</v>
      </c>
      <c r="K2814" s="139" t="s">
        <v>1278</v>
      </c>
    </row>
    <row r="2815" spans="2:11" hidden="1" x14ac:dyDescent="0.25">
      <c r="B2815" s="129">
        <v>2805</v>
      </c>
      <c r="C2815" s="129" t="s">
        <v>2138</v>
      </c>
      <c r="D2815" s="129" t="s">
        <v>6233</v>
      </c>
      <c r="E2815" s="129" t="s">
        <v>377</v>
      </c>
      <c r="F2815" s="142" t="s">
        <v>6234</v>
      </c>
      <c r="G2815" s="133">
        <v>1920.13</v>
      </c>
      <c r="H2815" s="133">
        <v>1125.75</v>
      </c>
      <c r="I2815" s="133">
        <v>31.01</v>
      </c>
      <c r="J2815" s="133">
        <f t="shared" si="43"/>
        <v>3076.8900000000003</v>
      </c>
      <c r="K2815" s="139" t="s">
        <v>1278</v>
      </c>
    </row>
    <row r="2816" spans="2:11" hidden="1" x14ac:dyDescent="0.25">
      <c r="B2816" s="129">
        <v>2806</v>
      </c>
      <c r="C2816" s="129" t="s">
        <v>2138</v>
      </c>
      <c r="D2816" s="129" t="s">
        <v>6235</v>
      </c>
      <c r="E2816" s="129" t="s">
        <v>377</v>
      </c>
      <c r="F2816" s="142" t="s">
        <v>6236</v>
      </c>
      <c r="G2816" s="133">
        <v>4948.6400000000003</v>
      </c>
      <c r="H2816" s="133">
        <v>1943.33</v>
      </c>
      <c r="I2816" s="133">
        <v>324.48</v>
      </c>
      <c r="J2816" s="133">
        <f t="shared" si="43"/>
        <v>7216.4500000000007</v>
      </c>
      <c r="K2816" s="139"/>
    </row>
    <row r="2817" spans="2:11" hidden="1" x14ac:dyDescent="0.25">
      <c r="B2817" s="129">
        <v>2807</v>
      </c>
      <c r="C2817" s="129" t="s">
        <v>2138</v>
      </c>
      <c r="D2817" s="129" t="s">
        <v>6237</v>
      </c>
      <c r="E2817" s="129" t="s">
        <v>377</v>
      </c>
      <c r="F2817" s="142" t="s">
        <v>6238</v>
      </c>
      <c r="G2817" s="133">
        <v>2586.16</v>
      </c>
      <c r="H2817" s="133">
        <v>554.59</v>
      </c>
      <c r="I2817" s="133">
        <v>75.41</v>
      </c>
      <c r="J2817" s="133">
        <f t="shared" si="43"/>
        <v>3216.16</v>
      </c>
      <c r="K2817" s="139"/>
    </row>
    <row r="2818" spans="2:11" hidden="1" x14ac:dyDescent="0.25">
      <c r="B2818" s="129">
        <v>2808</v>
      </c>
      <c r="C2818" s="129" t="s">
        <v>2138</v>
      </c>
      <c r="D2818" s="129" t="s">
        <v>6239</v>
      </c>
      <c r="E2818" s="129" t="s">
        <v>377</v>
      </c>
      <c r="F2818" s="142" t="s">
        <v>6240</v>
      </c>
      <c r="G2818" s="133">
        <v>557.66999999999996</v>
      </c>
      <c r="H2818" s="133">
        <v>47.03</v>
      </c>
      <c r="I2818" s="133">
        <v>0</v>
      </c>
      <c r="J2818" s="133">
        <f t="shared" si="43"/>
        <v>604.69999999999993</v>
      </c>
      <c r="K2818" s="139" t="s">
        <v>404</v>
      </c>
    </row>
    <row r="2819" spans="2:11" hidden="1" x14ac:dyDescent="0.25">
      <c r="B2819" s="129">
        <v>2809</v>
      </c>
      <c r="C2819" s="129" t="s">
        <v>2138</v>
      </c>
      <c r="D2819" s="129" t="s">
        <v>6241</v>
      </c>
      <c r="E2819" s="129" t="s">
        <v>377</v>
      </c>
      <c r="F2819" s="142" t="s">
        <v>6242</v>
      </c>
      <c r="G2819" s="133">
        <v>2574.4299999999998</v>
      </c>
      <c r="H2819" s="133">
        <v>656.35</v>
      </c>
      <c r="I2819" s="133">
        <v>79.19</v>
      </c>
      <c r="J2819" s="133">
        <f t="shared" si="43"/>
        <v>3309.97</v>
      </c>
      <c r="K2819" s="139"/>
    </row>
    <row r="2820" spans="2:11" hidden="1" x14ac:dyDescent="0.25">
      <c r="B2820" s="129">
        <v>2810</v>
      </c>
      <c r="C2820" s="129" t="s">
        <v>2138</v>
      </c>
      <c r="D2820" s="129" t="s">
        <v>6243</v>
      </c>
      <c r="E2820" s="129" t="s">
        <v>377</v>
      </c>
      <c r="F2820" s="142" t="s">
        <v>6244</v>
      </c>
      <c r="G2820" s="133">
        <v>518</v>
      </c>
      <c r="H2820" s="133">
        <v>27.42</v>
      </c>
      <c r="I2820" s="133">
        <v>0</v>
      </c>
      <c r="J2820" s="133">
        <f t="shared" si="43"/>
        <v>545.41999999999996</v>
      </c>
      <c r="K2820" s="139" t="s">
        <v>404</v>
      </c>
    </row>
    <row r="2821" spans="2:11" hidden="1" x14ac:dyDescent="0.25">
      <c r="B2821" s="129">
        <v>2811</v>
      </c>
      <c r="C2821" s="129" t="s">
        <v>2138</v>
      </c>
      <c r="D2821" s="129" t="s">
        <v>6245</v>
      </c>
      <c r="E2821" s="129" t="s">
        <v>377</v>
      </c>
      <c r="F2821" s="142" t="s">
        <v>6246</v>
      </c>
      <c r="G2821" s="133">
        <v>3209.76</v>
      </c>
      <c r="H2821" s="133">
        <v>627.1</v>
      </c>
      <c r="I2821" s="133">
        <v>63.69</v>
      </c>
      <c r="J2821" s="133">
        <f t="shared" si="43"/>
        <v>3900.55</v>
      </c>
      <c r="K2821" s="139" t="s">
        <v>2291</v>
      </c>
    </row>
    <row r="2822" spans="2:11" hidden="1" x14ac:dyDescent="0.25">
      <c r="B2822" s="129">
        <v>2812</v>
      </c>
      <c r="C2822" s="129" t="s">
        <v>2138</v>
      </c>
      <c r="D2822" s="129" t="s">
        <v>6247</v>
      </c>
      <c r="E2822" s="129" t="s">
        <v>377</v>
      </c>
      <c r="F2822" s="142" t="s">
        <v>6248</v>
      </c>
      <c r="G2822" s="133">
        <v>5478.09</v>
      </c>
      <c r="H2822" s="133">
        <v>1716.63</v>
      </c>
      <c r="I2822" s="133">
        <v>334.36</v>
      </c>
      <c r="J2822" s="133">
        <f t="shared" si="43"/>
        <v>7529.08</v>
      </c>
      <c r="K2822" s="139"/>
    </row>
    <row r="2823" spans="2:11" hidden="1" x14ac:dyDescent="0.25">
      <c r="B2823" s="129">
        <v>2813</v>
      </c>
      <c r="C2823" s="129" t="s">
        <v>2138</v>
      </c>
      <c r="D2823" s="129" t="s">
        <v>6249</v>
      </c>
      <c r="E2823" s="129" t="s">
        <v>377</v>
      </c>
      <c r="F2823" s="142" t="s">
        <v>6250</v>
      </c>
      <c r="G2823" s="133">
        <v>3103.7</v>
      </c>
      <c r="H2823" s="133">
        <v>880.15</v>
      </c>
      <c r="I2823" s="133">
        <v>154.41999999999999</v>
      </c>
      <c r="J2823" s="133">
        <f t="shared" si="43"/>
        <v>4138.2699999999995</v>
      </c>
      <c r="K2823" s="139"/>
    </row>
    <row r="2824" spans="2:11" hidden="1" x14ac:dyDescent="0.25">
      <c r="B2824" s="129">
        <v>2814</v>
      </c>
      <c r="C2824" s="129" t="s">
        <v>2138</v>
      </c>
      <c r="D2824" s="139" t="s">
        <v>6251</v>
      </c>
      <c r="E2824" s="139" t="s">
        <v>377</v>
      </c>
      <c r="F2824" s="138" t="s">
        <v>6252</v>
      </c>
      <c r="G2824" s="140">
        <v>2546.46</v>
      </c>
      <c r="H2824" s="140">
        <v>501.53</v>
      </c>
      <c r="I2824" s="140">
        <v>5.64</v>
      </c>
      <c r="J2824" s="133">
        <f t="shared" si="43"/>
        <v>3053.6299999999997</v>
      </c>
      <c r="K2824" s="139"/>
    </row>
    <row r="2825" spans="2:11" hidden="1" x14ac:dyDescent="0.25">
      <c r="B2825" s="129">
        <v>2815</v>
      </c>
      <c r="C2825" s="129" t="s">
        <v>2138</v>
      </c>
      <c r="D2825" s="139" t="s">
        <v>6253</v>
      </c>
      <c r="E2825" s="139" t="s">
        <v>377</v>
      </c>
      <c r="F2825" s="138" t="s">
        <v>6254</v>
      </c>
      <c r="G2825" s="140">
        <v>3664.4</v>
      </c>
      <c r="H2825" s="140">
        <v>2318.42</v>
      </c>
      <c r="I2825" s="140">
        <v>39.74</v>
      </c>
      <c r="J2825" s="133">
        <f t="shared" si="43"/>
        <v>6022.5599999999995</v>
      </c>
      <c r="K2825" s="139"/>
    </row>
    <row r="2826" spans="2:11" hidden="1" x14ac:dyDescent="0.25">
      <c r="B2826" s="129">
        <v>2816</v>
      </c>
      <c r="C2826" s="129" t="s">
        <v>2138</v>
      </c>
      <c r="D2826" s="139" t="s">
        <v>6255</v>
      </c>
      <c r="E2826" s="139" t="s">
        <v>377</v>
      </c>
      <c r="F2826" s="138" t="s">
        <v>6256</v>
      </c>
      <c r="G2826" s="140">
        <v>4985.2700000000004</v>
      </c>
      <c r="H2826" s="140">
        <v>1905.88</v>
      </c>
      <c r="I2826" s="140">
        <v>217.03</v>
      </c>
      <c r="J2826" s="133">
        <f t="shared" si="43"/>
        <v>7108.18</v>
      </c>
      <c r="K2826" s="139"/>
    </row>
    <row r="2827" spans="2:11" hidden="1" x14ac:dyDescent="0.25">
      <c r="B2827" s="129">
        <v>2817</v>
      </c>
      <c r="C2827" s="129" t="s">
        <v>2138</v>
      </c>
      <c r="D2827" s="139" t="s">
        <v>6257</v>
      </c>
      <c r="E2827" s="139" t="s">
        <v>377</v>
      </c>
      <c r="F2827" s="138" t="s">
        <v>6258</v>
      </c>
      <c r="G2827" s="140">
        <v>45.09</v>
      </c>
      <c r="H2827" s="140">
        <v>0</v>
      </c>
      <c r="I2827" s="140">
        <v>0</v>
      </c>
      <c r="J2827" s="133">
        <f t="shared" si="43"/>
        <v>45.09</v>
      </c>
      <c r="K2827" s="139" t="s">
        <v>6259</v>
      </c>
    </row>
    <row r="2828" spans="2:11" hidden="1" x14ac:dyDescent="0.25">
      <c r="B2828" s="129">
        <v>2818</v>
      </c>
      <c r="C2828" s="129" t="s">
        <v>2138</v>
      </c>
      <c r="D2828" s="139" t="s">
        <v>6260</v>
      </c>
      <c r="E2828" s="139" t="s">
        <v>377</v>
      </c>
      <c r="F2828" s="138" t="s">
        <v>6261</v>
      </c>
      <c r="G2828" s="140">
        <v>2388.2800000000002</v>
      </c>
      <c r="H2828" s="140">
        <v>916.77</v>
      </c>
      <c r="I2828" s="140">
        <v>31.14</v>
      </c>
      <c r="J2828" s="133">
        <f t="shared" ref="J2828:J2891" si="44">G2828+H2828+I2828</f>
        <v>3336.19</v>
      </c>
      <c r="K2828" s="139" t="s">
        <v>5425</v>
      </c>
    </row>
    <row r="2829" spans="2:11" hidden="1" x14ac:dyDescent="0.25">
      <c r="B2829" s="129">
        <v>2819</v>
      </c>
      <c r="C2829" s="129" t="s">
        <v>2138</v>
      </c>
      <c r="D2829" s="139" t="s">
        <v>6262</v>
      </c>
      <c r="E2829" s="139" t="s">
        <v>377</v>
      </c>
      <c r="F2829" s="138" t="s">
        <v>6263</v>
      </c>
      <c r="G2829" s="140">
        <v>3178.5</v>
      </c>
      <c r="H2829" s="140">
        <v>1867.06</v>
      </c>
      <c r="I2829" s="140">
        <v>39.159999999999997</v>
      </c>
      <c r="J2829" s="133">
        <f t="shared" si="44"/>
        <v>5084.7199999999993</v>
      </c>
      <c r="K2829" s="139"/>
    </row>
    <row r="2830" spans="2:11" hidden="1" x14ac:dyDescent="0.25">
      <c r="B2830" s="129">
        <v>2820</v>
      </c>
      <c r="C2830" s="129" t="s">
        <v>2138</v>
      </c>
      <c r="D2830" s="139" t="s">
        <v>6264</v>
      </c>
      <c r="E2830" s="139" t="s">
        <v>377</v>
      </c>
      <c r="F2830" s="138" t="s">
        <v>6265</v>
      </c>
      <c r="G2830" s="140">
        <v>1552.49</v>
      </c>
      <c r="H2830" s="140">
        <v>368.78</v>
      </c>
      <c r="I2830" s="140">
        <v>9.7200000000000006</v>
      </c>
      <c r="J2830" s="133">
        <f t="shared" si="44"/>
        <v>1930.99</v>
      </c>
      <c r="K2830" s="139"/>
    </row>
    <row r="2831" spans="2:11" hidden="1" x14ac:dyDescent="0.25">
      <c r="B2831" s="129">
        <v>2821</v>
      </c>
      <c r="C2831" s="129" t="s">
        <v>2138</v>
      </c>
      <c r="D2831" s="139" t="s">
        <v>6266</v>
      </c>
      <c r="E2831" s="139" t="s">
        <v>377</v>
      </c>
      <c r="F2831" s="138" t="s">
        <v>6267</v>
      </c>
      <c r="G2831" s="140">
        <v>18955.509999999998</v>
      </c>
      <c r="H2831" s="140">
        <v>983.19</v>
      </c>
      <c r="I2831" s="140">
        <v>4090.19</v>
      </c>
      <c r="J2831" s="133">
        <f t="shared" si="44"/>
        <v>24028.889999999996</v>
      </c>
      <c r="K2831" s="139" t="s">
        <v>6268</v>
      </c>
    </row>
    <row r="2832" spans="2:11" hidden="1" x14ac:dyDescent="0.25">
      <c r="B2832" s="129">
        <v>2822</v>
      </c>
      <c r="C2832" s="129" t="s">
        <v>2138</v>
      </c>
      <c r="D2832" s="139" t="s">
        <v>6269</v>
      </c>
      <c r="E2832" s="139" t="s">
        <v>377</v>
      </c>
      <c r="F2832" s="138" t="s">
        <v>6270</v>
      </c>
      <c r="G2832" s="140">
        <v>35.06</v>
      </c>
      <c r="H2832" s="140">
        <v>0</v>
      </c>
      <c r="I2832" s="140">
        <v>0</v>
      </c>
      <c r="J2832" s="133">
        <f t="shared" si="44"/>
        <v>35.06</v>
      </c>
      <c r="K2832" s="139" t="s">
        <v>6271</v>
      </c>
    </row>
    <row r="2833" spans="2:11" hidden="1" x14ac:dyDescent="0.25">
      <c r="B2833" s="129">
        <v>2823</v>
      </c>
      <c r="C2833" s="129" t="s">
        <v>2138</v>
      </c>
      <c r="D2833" s="139" t="s">
        <v>6272</v>
      </c>
      <c r="E2833" s="139" t="s">
        <v>377</v>
      </c>
      <c r="F2833" s="138" t="s">
        <v>6273</v>
      </c>
      <c r="G2833" s="140">
        <v>3989.36</v>
      </c>
      <c r="H2833" s="140">
        <v>247.43</v>
      </c>
      <c r="I2833" s="140">
        <v>29.55</v>
      </c>
      <c r="J2833" s="133">
        <f t="shared" si="44"/>
        <v>4266.34</v>
      </c>
      <c r="K2833" s="139" t="s">
        <v>5484</v>
      </c>
    </row>
    <row r="2834" spans="2:11" hidden="1" x14ac:dyDescent="0.25">
      <c r="B2834" s="129">
        <v>2824</v>
      </c>
      <c r="C2834" s="129" t="s">
        <v>2138</v>
      </c>
      <c r="D2834" s="139" t="s">
        <v>6274</v>
      </c>
      <c r="E2834" s="139" t="s">
        <v>377</v>
      </c>
      <c r="F2834" s="138" t="s">
        <v>6275</v>
      </c>
      <c r="G2834" s="140">
        <v>1033.42</v>
      </c>
      <c r="H2834" s="140">
        <v>60.57</v>
      </c>
      <c r="I2834" s="140">
        <v>38.799999999999997</v>
      </c>
      <c r="J2834" s="133">
        <f t="shared" si="44"/>
        <v>1132.79</v>
      </c>
      <c r="K2834" s="139" t="s">
        <v>6072</v>
      </c>
    </row>
    <row r="2835" spans="2:11" hidden="1" x14ac:dyDescent="0.25">
      <c r="B2835" s="129">
        <v>2825</v>
      </c>
      <c r="C2835" s="129" t="s">
        <v>2138</v>
      </c>
      <c r="D2835" s="139" t="s">
        <v>6276</v>
      </c>
      <c r="E2835" s="139" t="s">
        <v>377</v>
      </c>
      <c r="F2835" s="138" t="s">
        <v>6277</v>
      </c>
      <c r="G2835" s="140">
        <v>2136.0100000000002</v>
      </c>
      <c r="H2835" s="140">
        <v>998.98</v>
      </c>
      <c r="I2835" s="140">
        <v>9.0500000000000007</v>
      </c>
      <c r="J2835" s="133">
        <f t="shared" si="44"/>
        <v>3144.0400000000004</v>
      </c>
      <c r="K2835" s="139" t="s">
        <v>405</v>
      </c>
    </row>
    <row r="2836" spans="2:11" hidden="1" x14ac:dyDescent="0.25">
      <c r="B2836" s="129">
        <v>2826</v>
      </c>
      <c r="C2836" s="129" t="s">
        <v>2138</v>
      </c>
      <c r="D2836" s="139" t="s">
        <v>6278</v>
      </c>
      <c r="E2836" s="139" t="s">
        <v>377</v>
      </c>
      <c r="F2836" s="138" t="s">
        <v>6279</v>
      </c>
      <c r="G2836" s="140">
        <v>6891.53</v>
      </c>
      <c r="H2836" s="140">
        <v>3162.97</v>
      </c>
      <c r="I2836" s="140">
        <v>303.7</v>
      </c>
      <c r="J2836" s="133">
        <f t="shared" si="44"/>
        <v>10358.200000000001</v>
      </c>
      <c r="K2836" s="139" t="s">
        <v>5428</v>
      </c>
    </row>
    <row r="2837" spans="2:11" hidden="1" x14ac:dyDescent="0.25">
      <c r="B2837" s="129">
        <v>2827</v>
      </c>
      <c r="C2837" s="129" t="s">
        <v>2138</v>
      </c>
      <c r="D2837" s="139" t="s">
        <v>6280</v>
      </c>
      <c r="E2837" s="139" t="s">
        <v>377</v>
      </c>
      <c r="F2837" s="138" t="s">
        <v>6281</v>
      </c>
      <c r="G2837" s="140">
        <v>1751.45</v>
      </c>
      <c r="H2837" s="140">
        <v>272.58</v>
      </c>
      <c r="I2837" s="140">
        <v>20.3</v>
      </c>
      <c r="J2837" s="133">
        <f t="shared" si="44"/>
        <v>2044.33</v>
      </c>
      <c r="K2837" s="139" t="s">
        <v>6282</v>
      </c>
    </row>
    <row r="2838" spans="2:11" hidden="1" x14ac:dyDescent="0.25">
      <c r="B2838" s="129">
        <v>2828</v>
      </c>
      <c r="C2838" s="129" t="s">
        <v>2138</v>
      </c>
      <c r="D2838" s="139" t="s">
        <v>6283</v>
      </c>
      <c r="E2838" s="139" t="s">
        <v>377</v>
      </c>
      <c r="F2838" s="138" t="s">
        <v>6284</v>
      </c>
      <c r="G2838" s="140">
        <v>4071.94</v>
      </c>
      <c r="H2838" s="140">
        <v>1009.15</v>
      </c>
      <c r="I2838" s="140">
        <v>24.22</v>
      </c>
      <c r="J2838" s="133">
        <f t="shared" si="44"/>
        <v>5105.3100000000004</v>
      </c>
      <c r="K2838" s="139" t="s">
        <v>5428</v>
      </c>
    </row>
    <row r="2839" spans="2:11" hidden="1" x14ac:dyDescent="0.25">
      <c r="B2839" s="129">
        <v>2829</v>
      </c>
      <c r="C2839" s="129" t="s">
        <v>2138</v>
      </c>
      <c r="D2839" s="139" t="s">
        <v>6285</v>
      </c>
      <c r="E2839" s="139" t="s">
        <v>377</v>
      </c>
      <c r="F2839" s="138" t="s">
        <v>6286</v>
      </c>
      <c r="G2839" s="140">
        <v>5332.27</v>
      </c>
      <c r="H2839" s="140">
        <v>1625.54</v>
      </c>
      <c r="I2839" s="140">
        <v>0</v>
      </c>
      <c r="J2839" s="133">
        <f t="shared" si="44"/>
        <v>6957.81</v>
      </c>
      <c r="K2839" s="139">
        <v>44353</v>
      </c>
    </row>
    <row r="2840" spans="2:11" hidden="1" x14ac:dyDescent="0.25">
      <c r="B2840" s="129">
        <v>2830</v>
      </c>
      <c r="C2840" s="129" t="s">
        <v>2138</v>
      </c>
      <c r="D2840" s="139" t="s">
        <v>6287</v>
      </c>
      <c r="E2840" s="139" t="s">
        <v>377</v>
      </c>
      <c r="F2840" s="138" t="s">
        <v>6288</v>
      </c>
      <c r="G2840" s="140">
        <v>2247.0500000000002</v>
      </c>
      <c r="H2840" s="140">
        <v>298.94</v>
      </c>
      <c r="I2840" s="140">
        <v>76.45</v>
      </c>
      <c r="J2840" s="133">
        <f t="shared" si="44"/>
        <v>2622.44</v>
      </c>
      <c r="K2840" s="139" t="s">
        <v>1240</v>
      </c>
    </row>
    <row r="2841" spans="2:11" hidden="1" x14ac:dyDescent="0.25">
      <c r="B2841" s="129">
        <v>2831</v>
      </c>
      <c r="C2841" s="129" t="s">
        <v>2138</v>
      </c>
      <c r="D2841" s="139" t="s">
        <v>6289</v>
      </c>
      <c r="E2841" s="139" t="s">
        <v>377</v>
      </c>
      <c r="F2841" s="138" t="s">
        <v>6290</v>
      </c>
      <c r="G2841" s="140">
        <v>23920.43</v>
      </c>
      <c r="H2841" s="140">
        <v>1895.5</v>
      </c>
      <c r="I2841" s="140">
        <v>1428.82</v>
      </c>
      <c r="J2841" s="133">
        <f t="shared" si="44"/>
        <v>27244.75</v>
      </c>
      <c r="K2841" s="139" t="s">
        <v>6291</v>
      </c>
    </row>
    <row r="2842" spans="2:11" hidden="1" x14ac:dyDescent="0.25">
      <c r="B2842" s="129">
        <v>2832</v>
      </c>
      <c r="C2842" s="129" t="s">
        <v>2138</v>
      </c>
      <c r="D2842" s="139" t="s">
        <v>6292</v>
      </c>
      <c r="E2842" s="139" t="s">
        <v>377</v>
      </c>
      <c r="F2842" s="138" t="s">
        <v>6293</v>
      </c>
      <c r="G2842" s="140">
        <v>225.22</v>
      </c>
      <c r="H2842" s="140">
        <v>56.32</v>
      </c>
      <c r="I2842" s="140">
        <v>0</v>
      </c>
      <c r="J2842" s="133">
        <f t="shared" si="44"/>
        <v>281.54000000000002</v>
      </c>
      <c r="K2842" s="139" t="s">
        <v>6294</v>
      </c>
    </row>
    <row r="2843" spans="2:11" hidden="1" x14ac:dyDescent="0.25">
      <c r="B2843" s="129">
        <v>2833</v>
      </c>
      <c r="C2843" s="129" t="s">
        <v>2138</v>
      </c>
      <c r="D2843" s="139" t="s">
        <v>6295</v>
      </c>
      <c r="E2843" s="139" t="s">
        <v>377</v>
      </c>
      <c r="F2843" s="138" t="s">
        <v>6296</v>
      </c>
      <c r="G2843" s="140">
        <v>778.39</v>
      </c>
      <c r="H2843" s="140">
        <v>48.19</v>
      </c>
      <c r="I2843" s="140">
        <v>3.24</v>
      </c>
      <c r="J2843" s="133">
        <f t="shared" si="44"/>
        <v>829.81999999999994</v>
      </c>
      <c r="K2843" s="139" t="s">
        <v>6297</v>
      </c>
    </row>
    <row r="2844" spans="2:11" hidden="1" x14ac:dyDescent="0.25">
      <c r="B2844" s="129">
        <v>2834</v>
      </c>
      <c r="C2844" s="129" t="s">
        <v>2138</v>
      </c>
      <c r="D2844" s="139" t="s">
        <v>6298</v>
      </c>
      <c r="E2844" s="139" t="s">
        <v>377</v>
      </c>
      <c r="F2844" s="138" t="s">
        <v>6299</v>
      </c>
      <c r="G2844" s="140">
        <v>1034</v>
      </c>
      <c r="H2844" s="140">
        <v>0</v>
      </c>
      <c r="I2844" s="140">
        <v>0</v>
      </c>
      <c r="J2844" s="133">
        <f t="shared" si="44"/>
        <v>1034</v>
      </c>
      <c r="K2844" s="139" t="s">
        <v>404</v>
      </c>
    </row>
    <row r="2845" spans="2:11" hidden="1" x14ac:dyDescent="0.25">
      <c r="B2845" s="129">
        <v>2835</v>
      </c>
      <c r="C2845" s="129" t="s">
        <v>2138</v>
      </c>
      <c r="D2845" s="139" t="s">
        <v>6300</v>
      </c>
      <c r="E2845" s="139" t="s">
        <v>377</v>
      </c>
      <c r="F2845" s="138" t="s">
        <v>6301</v>
      </c>
      <c r="G2845" s="140">
        <v>1263</v>
      </c>
      <c r="H2845" s="140">
        <v>575</v>
      </c>
      <c r="I2845" s="140">
        <v>0</v>
      </c>
      <c r="J2845" s="133">
        <f t="shared" si="44"/>
        <v>1838</v>
      </c>
      <c r="K2845" s="139" t="s">
        <v>404</v>
      </c>
    </row>
    <row r="2846" spans="2:11" hidden="1" x14ac:dyDescent="0.25">
      <c r="B2846" s="129">
        <v>2836</v>
      </c>
      <c r="C2846" s="129" t="s">
        <v>2138</v>
      </c>
      <c r="D2846" s="139" t="s">
        <v>6302</v>
      </c>
      <c r="E2846" s="139" t="s">
        <v>377</v>
      </c>
      <c r="F2846" s="138" t="s">
        <v>6303</v>
      </c>
      <c r="G2846" s="140">
        <v>1321</v>
      </c>
      <c r="H2846" s="140">
        <v>830.52</v>
      </c>
      <c r="I2846" s="140">
        <v>3.77</v>
      </c>
      <c r="J2846" s="133">
        <f t="shared" si="44"/>
        <v>2155.29</v>
      </c>
      <c r="K2846" s="139" t="s">
        <v>404</v>
      </c>
    </row>
    <row r="2847" spans="2:11" hidden="1" x14ac:dyDescent="0.25">
      <c r="B2847" s="129">
        <v>2837</v>
      </c>
      <c r="C2847" s="129" t="s">
        <v>2138</v>
      </c>
      <c r="D2847" s="139" t="s">
        <v>6304</v>
      </c>
      <c r="E2847" s="139" t="s">
        <v>377</v>
      </c>
      <c r="F2847" s="138" t="s">
        <v>6305</v>
      </c>
      <c r="G2847" s="140">
        <v>3449.01</v>
      </c>
      <c r="H2847" s="140">
        <v>1439.23</v>
      </c>
      <c r="I2847" s="140">
        <v>34.85</v>
      </c>
      <c r="J2847" s="133">
        <f t="shared" si="44"/>
        <v>4923.09</v>
      </c>
      <c r="K2847" s="139"/>
    </row>
    <row r="2848" spans="2:11" hidden="1" x14ac:dyDescent="0.25">
      <c r="B2848" s="129">
        <v>2838</v>
      </c>
      <c r="C2848" s="129" t="s">
        <v>2138</v>
      </c>
      <c r="D2848" s="139" t="s">
        <v>6306</v>
      </c>
      <c r="E2848" s="139" t="s">
        <v>377</v>
      </c>
      <c r="F2848" s="138" t="s">
        <v>6307</v>
      </c>
      <c r="G2848" s="140">
        <v>2738.55</v>
      </c>
      <c r="H2848" s="140">
        <v>0</v>
      </c>
      <c r="I2848" s="140">
        <v>0</v>
      </c>
      <c r="J2848" s="133">
        <f t="shared" si="44"/>
        <v>2738.55</v>
      </c>
      <c r="K2848" s="139" t="s">
        <v>3878</v>
      </c>
    </row>
    <row r="2849" spans="2:11" hidden="1" x14ac:dyDescent="0.25">
      <c r="B2849" s="129">
        <v>2839</v>
      </c>
      <c r="C2849" s="129" t="s">
        <v>2138</v>
      </c>
      <c r="D2849" s="139" t="s">
        <v>6308</v>
      </c>
      <c r="E2849" s="139" t="s">
        <v>377</v>
      </c>
      <c r="F2849" s="138" t="s">
        <v>6309</v>
      </c>
      <c r="G2849" s="140">
        <v>3420.56</v>
      </c>
      <c r="H2849" s="140">
        <v>2481.25</v>
      </c>
      <c r="I2849" s="140">
        <v>58.23</v>
      </c>
      <c r="J2849" s="133">
        <f t="shared" si="44"/>
        <v>5960.0399999999991</v>
      </c>
      <c r="K2849" s="139">
        <v>44387</v>
      </c>
    </row>
    <row r="2850" spans="2:11" hidden="1" x14ac:dyDescent="0.25">
      <c r="B2850" s="129">
        <v>2840</v>
      </c>
      <c r="C2850" s="129" t="s">
        <v>2138</v>
      </c>
      <c r="D2850" s="139" t="s">
        <v>6310</v>
      </c>
      <c r="E2850" s="139" t="s">
        <v>377</v>
      </c>
      <c r="F2850" s="138" t="s">
        <v>6311</v>
      </c>
      <c r="G2850" s="140">
        <v>2738.68</v>
      </c>
      <c r="H2850" s="140">
        <v>797.9</v>
      </c>
      <c r="I2850" s="140">
        <v>31.8</v>
      </c>
      <c r="J2850" s="133">
        <f t="shared" si="44"/>
        <v>3568.38</v>
      </c>
      <c r="K2850" s="139"/>
    </row>
    <row r="2851" spans="2:11" hidden="1" x14ac:dyDescent="0.25">
      <c r="B2851" s="129">
        <v>2841</v>
      </c>
      <c r="C2851" s="129" t="s">
        <v>2138</v>
      </c>
      <c r="D2851" s="139" t="s">
        <v>6312</v>
      </c>
      <c r="E2851" s="139" t="s">
        <v>377</v>
      </c>
      <c r="F2851" s="138" t="s">
        <v>6313</v>
      </c>
      <c r="G2851" s="140">
        <v>1800.52</v>
      </c>
      <c r="H2851" s="140">
        <v>630.86</v>
      </c>
      <c r="I2851" s="140">
        <v>21.8</v>
      </c>
      <c r="J2851" s="133">
        <f t="shared" si="44"/>
        <v>2453.1800000000003</v>
      </c>
      <c r="K2851" s="139"/>
    </row>
    <row r="2852" spans="2:11" hidden="1" x14ac:dyDescent="0.25">
      <c r="B2852" s="129">
        <v>2842</v>
      </c>
      <c r="C2852" s="129" t="s">
        <v>2138</v>
      </c>
      <c r="D2852" s="139" t="s">
        <v>6314</v>
      </c>
      <c r="E2852" s="139" t="s">
        <v>377</v>
      </c>
      <c r="F2852" s="138" t="s">
        <v>6315</v>
      </c>
      <c r="G2852" s="140">
        <v>791.18</v>
      </c>
      <c r="H2852" s="140">
        <v>0</v>
      </c>
      <c r="I2852" s="140">
        <v>0</v>
      </c>
      <c r="J2852" s="133">
        <f t="shared" si="44"/>
        <v>791.18</v>
      </c>
      <c r="K2852" s="139" t="s">
        <v>404</v>
      </c>
    </row>
    <row r="2853" spans="2:11" hidden="1" x14ac:dyDescent="0.25">
      <c r="B2853" s="129">
        <v>2843</v>
      </c>
      <c r="C2853" s="129" t="s">
        <v>2138</v>
      </c>
      <c r="D2853" s="139" t="s">
        <v>6316</v>
      </c>
      <c r="E2853" s="139" t="s">
        <v>377</v>
      </c>
      <c r="F2853" s="138" t="s">
        <v>6317</v>
      </c>
      <c r="G2853" s="140">
        <v>2525.5</v>
      </c>
      <c r="H2853" s="140">
        <v>1495.35</v>
      </c>
      <c r="I2853" s="140">
        <v>17.86</v>
      </c>
      <c r="J2853" s="133">
        <f t="shared" si="44"/>
        <v>4038.71</v>
      </c>
      <c r="K2853" s="139"/>
    </row>
    <row r="2854" spans="2:11" hidden="1" x14ac:dyDescent="0.25">
      <c r="B2854" s="129">
        <v>2844</v>
      </c>
      <c r="C2854" s="129" t="s">
        <v>2138</v>
      </c>
      <c r="D2854" s="139" t="s">
        <v>6318</v>
      </c>
      <c r="E2854" s="139" t="s">
        <v>377</v>
      </c>
      <c r="F2854" s="138" t="s">
        <v>6319</v>
      </c>
      <c r="G2854" s="140">
        <v>2592.38</v>
      </c>
      <c r="H2854" s="140">
        <v>360.43</v>
      </c>
      <c r="I2854" s="140">
        <v>0</v>
      </c>
      <c r="J2854" s="133">
        <f t="shared" si="44"/>
        <v>2952.81</v>
      </c>
      <c r="K2854" s="139" t="s">
        <v>6320</v>
      </c>
    </row>
    <row r="2855" spans="2:11" hidden="1" x14ac:dyDescent="0.25">
      <c r="B2855" s="129">
        <v>2845</v>
      </c>
      <c r="C2855" s="129" t="s">
        <v>2138</v>
      </c>
      <c r="D2855" s="139" t="s">
        <v>6321</v>
      </c>
      <c r="E2855" s="139" t="s">
        <v>377</v>
      </c>
      <c r="F2855" s="138" t="s">
        <v>6322</v>
      </c>
      <c r="G2855" s="140">
        <v>3299.41</v>
      </c>
      <c r="H2855" s="140">
        <v>2248.0500000000002</v>
      </c>
      <c r="I2855" s="140">
        <v>50.84</v>
      </c>
      <c r="J2855" s="133">
        <f t="shared" si="44"/>
        <v>5598.3</v>
      </c>
      <c r="K2855" s="139" t="s">
        <v>5685</v>
      </c>
    </row>
    <row r="2856" spans="2:11" hidden="1" x14ac:dyDescent="0.25">
      <c r="B2856" s="129">
        <v>2846</v>
      </c>
      <c r="C2856" s="129" t="s">
        <v>2138</v>
      </c>
      <c r="D2856" s="139" t="s">
        <v>6323</v>
      </c>
      <c r="E2856" s="139" t="s">
        <v>377</v>
      </c>
      <c r="F2856" s="138" t="s">
        <v>6324</v>
      </c>
      <c r="G2856" s="140">
        <v>5985</v>
      </c>
      <c r="H2856" s="140">
        <v>2336.3200000000002</v>
      </c>
      <c r="I2856" s="140">
        <v>225.42</v>
      </c>
      <c r="J2856" s="133">
        <f t="shared" si="44"/>
        <v>8546.74</v>
      </c>
      <c r="K2856" s="139" t="s">
        <v>404</v>
      </c>
    </row>
    <row r="2857" spans="2:11" hidden="1" x14ac:dyDescent="0.25">
      <c r="B2857" s="129">
        <v>2847</v>
      </c>
      <c r="C2857" s="129" t="s">
        <v>2138</v>
      </c>
      <c r="D2857" s="139" t="s">
        <v>6325</v>
      </c>
      <c r="E2857" s="139" t="s">
        <v>377</v>
      </c>
      <c r="F2857" s="138" t="s">
        <v>6326</v>
      </c>
      <c r="G2857" s="140">
        <v>1538.44</v>
      </c>
      <c r="H2857" s="140">
        <v>335</v>
      </c>
      <c r="I2857" s="140">
        <v>0.33</v>
      </c>
      <c r="J2857" s="133">
        <f t="shared" si="44"/>
        <v>1873.77</v>
      </c>
      <c r="K2857" s="139" t="s">
        <v>2291</v>
      </c>
    </row>
    <row r="2858" spans="2:11" hidden="1" x14ac:dyDescent="0.25">
      <c r="B2858" s="129">
        <v>2848</v>
      </c>
      <c r="C2858" s="129" t="s">
        <v>2138</v>
      </c>
      <c r="D2858" s="139" t="s">
        <v>6327</v>
      </c>
      <c r="E2858" s="139" t="s">
        <v>377</v>
      </c>
      <c r="F2858" s="138" t="s">
        <v>6328</v>
      </c>
      <c r="G2858" s="140">
        <v>158.34</v>
      </c>
      <c r="H2858" s="140">
        <v>5.25</v>
      </c>
      <c r="I2858" s="140">
        <v>0</v>
      </c>
      <c r="J2858" s="133">
        <f t="shared" si="44"/>
        <v>163.59</v>
      </c>
      <c r="K2858" s="139" t="s">
        <v>503</v>
      </c>
    </row>
    <row r="2859" spans="2:11" hidden="1" x14ac:dyDescent="0.25">
      <c r="B2859" s="129">
        <v>2849</v>
      </c>
      <c r="C2859" s="129" t="s">
        <v>2138</v>
      </c>
      <c r="D2859" s="139" t="s">
        <v>6329</v>
      </c>
      <c r="E2859" s="139" t="s">
        <v>377</v>
      </c>
      <c r="F2859" s="138" t="s">
        <v>6330</v>
      </c>
      <c r="G2859" s="140">
        <v>2682.3</v>
      </c>
      <c r="H2859" s="140">
        <v>990.9</v>
      </c>
      <c r="I2859" s="140">
        <v>26.04</v>
      </c>
      <c r="J2859" s="133">
        <f t="shared" si="44"/>
        <v>3699.2400000000002</v>
      </c>
      <c r="K2859" s="139">
        <v>44281</v>
      </c>
    </row>
    <row r="2860" spans="2:11" hidden="1" x14ac:dyDescent="0.25">
      <c r="B2860" s="129">
        <v>2850</v>
      </c>
      <c r="C2860" s="129" t="s">
        <v>2138</v>
      </c>
      <c r="D2860" s="139" t="s">
        <v>6331</v>
      </c>
      <c r="E2860" s="139" t="s">
        <v>377</v>
      </c>
      <c r="F2860" s="138" t="s">
        <v>6332</v>
      </c>
      <c r="G2860" s="140">
        <v>56.9</v>
      </c>
      <c r="H2860" s="140">
        <v>1</v>
      </c>
      <c r="I2860" s="140">
        <v>0</v>
      </c>
      <c r="J2860" s="133">
        <f t="shared" si="44"/>
        <v>57.9</v>
      </c>
      <c r="K2860" s="139" t="s">
        <v>5584</v>
      </c>
    </row>
    <row r="2861" spans="2:11" hidden="1" x14ac:dyDescent="0.25">
      <c r="B2861" s="129">
        <v>2851</v>
      </c>
      <c r="C2861" s="129" t="s">
        <v>2138</v>
      </c>
      <c r="D2861" s="139" t="s">
        <v>6333</v>
      </c>
      <c r="E2861" s="139" t="s">
        <v>377</v>
      </c>
      <c r="F2861" s="138" t="s">
        <v>6334</v>
      </c>
      <c r="G2861" s="140">
        <v>1729.68</v>
      </c>
      <c r="H2861" s="140">
        <v>438.32</v>
      </c>
      <c r="I2861" s="140">
        <v>8.27</v>
      </c>
      <c r="J2861" s="133">
        <f t="shared" si="44"/>
        <v>2176.27</v>
      </c>
      <c r="K2861" s="139" t="s">
        <v>2291</v>
      </c>
    </row>
    <row r="2862" spans="2:11" hidden="1" x14ac:dyDescent="0.25">
      <c r="B2862" s="129">
        <v>2852</v>
      </c>
      <c r="C2862" s="129" t="s">
        <v>2138</v>
      </c>
      <c r="D2862" s="139" t="s">
        <v>6335</v>
      </c>
      <c r="E2862" s="139" t="s">
        <v>377</v>
      </c>
      <c r="F2862" s="138" t="s">
        <v>6336</v>
      </c>
      <c r="G2862" s="140">
        <v>4445.18</v>
      </c>
      <c r="H2862" s="140">
        <v>2564.7199999999998</v>
      </c>
      <c r="I2862" s="140">
        <v>192.41</v>
      </c>
      <c r="J2862" s="133">
        <f t="shared" si="44"/>
        <v>7202.3099999999995</v>
      </c>
      <c r="K2862" s="139" t="s">
        <v>5685</v>
      </c>
    </row>
    <row r="2863" spans="2:11" hidden="1" x14ac:dyDescent="0.25">
      <c r="B2863" s="129">
        <v>2853</v>
      </c>
      <c r="C2863" s="129" t="s">
        <v>2138</v>
      </c>
      <c r="D2863" s="139" t="s">
        <v>6337</v>
      </c>
      <c r="E2863" s="139" t="s">
        <v>377</v>
      </c>
      <c r="F2863" s="138" t="s">
        <v>6338</v>
      </c>
      <c r="G2863" s="140">
        <v>109.86</v>
      </c>
      <c r="H2863" s="140">
        <v>3.6</v>
      </c>
      <c r="I2863" s="140">
        <v>0</v>
      </c>
      <c r="J2863" s="133">
        <f t="shared" si="44"/>
        <v>113.46</v>
      </c>
      <c r="K2863" s="139" t="s">
        <v>5584</v>
      </c>
    </row>
    <row r="2864" spans="2:11" hidden="1" x14ac:dyDescent="0.25">
      <c r="B2864" s="129">
        <v>2854</v>
      </c>
      <c r="C2864" s="129" t="s">
        <v>2138</v>
      </c>
      <c r="D2864" s="139" t="s">
        <v>6339</v>
      </c>
      <c r="E2864" s="139" t="s">
        <v>377</v>
      </c>
      <c r="F2864" s="138" t="s">
        <v>6340</v>
      </c>
      <c r="G2864" s="140">
        <v>40.450000000000003</v>
      </c>
      <c r="H2864" s="140">
        <v>1</v>
      </c>
      <c r="I2864" s="140">
        <v>0</v>
      </c>
      <c r="J2864" s="133">
        <f t="shared" si="44"/>
        <v>41.45</v>
      </c>
      <c r="K2864" s="139" t="s">
        <v>6341</v>
      </c>
    </row>
    <row r="2865" spans="2:11" hidden="1" x14ac:dyDescent="0.25">
      <c r="B2865" s="129">
        <v>2855</v>
      </c>
      <c r="C2865" s="129" t="s">
        <v>2138</v>
      </c>
      <c r="D2865" s="139" t="s">
        <v>6342</v>
      </c>
      <c r="E2865" s="139" t="s">
        <v>377</v>
      </c>
      <c r="F2865" s="138" t="s">
        <v>6343</v>
      </c>
      <c r="G2865" s="140">
        <v>1211.95</v>
      </c>
      <c r="H2865" s="140">
        <v>179.75</v>
      </c>
      <c r="I2865" s="140">
        <v>0</v>
      </c>
      <c r="J2865" s="133">
        <f t="shared" si="44"/>
        <v>1391.7</v>
      </c>
      <c r="K2865" s="139" t="s">
        <v>6320</v>
      </c>
    </row>
    <row r="2866" spans="2:11" hidden="1" x14ac:dyDescent="0.25">
      <c r="B2866" s="129">
        <v>2856</v>
      </c>
      <c r="C2866" s="129" t="s">
        <v>2138</v>
      </c>
      <c r="D2866" s="139" t="s">
        <v>6344</v>
      </c>
      <c r="E2866" s="139" t="s">
        <v>377</v>
      </c>
      <c r="F2866" s="138" t="s">
        <v>6345</v>
      </c>
      <c r="G2866" s="140">
        <v>2103.0500000000002</v>
      </c>
      <c r="H2866" s="140">
        <v>1519.44</v>
      </c>
      <c r="I2866" s="140">
        <v>20.13</v>
      </c>
      <c r="J2866" s="133">
        <f t="shared" si="44"/>
        <v>3642.6200000000003</v>
      </c>
      <c r="K2866" s="139" t="s">
        <v>5428</v>
      </c>
    </row>
    <row r="2867" spans="2:11" hidden="1" x14ac:dyDescent="0.25">
      <c r="B2867" s="129">
        <v>2857</v>
      </c>
      <c r="C2867" s="129" t="s">
        <v>2138</v>
      </c>
      <c r="D2867" s="139" t="s">
        <v>6346</v>
      </c>
      <c r="E2867" s="139" t="s">
        <v>377</v>
      </c>
      <c r="F2867" s="138" t="s">
        <v>6347</v>
      </c>
      <c r="G2867" s="140">
        <v>3200.83</v>
      </c>
      <c r="H2867" s="140">
        <v>440.51</v>
      </c>
      <c r="I2867" s="140">
        <v>33.24</v>
      </c>
      <c r="J2867" s="133">
        <f t="shared" si="44"/>
        <v>3674.58</v>
      </c>
      <c r="K2867" s="139" t="s">
        <v>1278</v>
      </c>
    </row>
    <row r="2868" spans="2:11" hidden="1" x14ac:dyDescent="0.25">
      <c r="B2868" s="129">
        <v>2858</v>
      </c>
      <c r="C2868" s="129" t="s">
        <v>2138</v>
      </c>
      <c r="D2868" s="139" t="s">
        <v>6348</v>
      </c>
      <c r="E2868" s="139" t="s">
        <v>377</v>
      </c>
      <c r="F2868" s="138" t="s">
        <v>6349</v>
      </c>
      <c r="G2868" s="140">
        <v>2962.86</v>
      </c>
      <c r="H2868" s="140">
        <v>1949.27</v>
      </c>
      <c r="I2868" s="140">
        <v>74.150000000000006</v>
      </c>
      <c r="J2868" s="133">
        <f t="shared" si="44"/>
        <v>4986.28</v>
      </c>
      <c r="K2868" s="139" t="s">
        <v>1278</v>
      </c>
    </row>
    <row r="2869" spans="2:11" hidden="1" x14ac:dyDescent="0.25">
      <c r="B2869" s="129">
        <v>2859</v>
      </c>
      <c r="C2869" s="129" t="s">
        <v>2138</v>
      </c>
      <c r="D2869" s="139" t="s">
        <v>6350</v>
      </c>
      <c r="E2869" s="139" t="s">
        <v>377</v>
      </c>
      <c r="F2869" s="138" t="s">
        <v>6351</v>
      </c>
      <c r="G2869" s="140">
        <v>2431.77</v>
      </c>
      <c r="H2869" s="140">
        <v>1518.57</v>
      </c>
      <c r="I2869" s="140">
        <v>61.98</v>
      </c>
      <c r="J2869" s="133">
        <f t="shared" si="44"/>
        <v>4012.32</v>
      </c>
      <c r="K2869" s="139" t="s">
        <v>5431</v>
      </c>
    </row>
    <row r="2870" spans="2:11" hidden="1" x14ac:dyDescent="0.25">
      <c r="B2870" s="129">
        <v>2860</v>
      </c>
      <c r="C2870" s="129" t="s">
        <v>2138</v>
      </c>
      <c r="D2870" s="139" t="s">
        <v>6352</v>
      </c>
      <c r="E2870" s="139" t="s">
        <v>377</v>
      </c>
      <c r="F2870" s="138" t="s">
        <v>6353</v>
      </c>
      <c r="G2870" s="140">
        <v>762.63</v>
      </c>
      <c r="H2870" s="140">
        <v>338.45</v>
      </c>
      <c r="I2870" s="140">
        <v>10.51</v>
      </c>
      <c r="J2870" s="133">
        <f t="shared" si="44"/>
        <v>1111.5899999999999</v>
      </c>
      <c r="K2870" s="139" t="s">
        <v>5877</v>
      </c>
    </row>
    <row r="2871" spans="2:11" hidden="1" x14ac:dyDescent="0.25">
      <c r="B2871" s="129">
        <v>2861</v>
      </c>
      <c r="C2871" s="129" t="s">
        <v>2138</v>
      </c>
      <c r="D2871" s="139" t="s">
        <v>6354</v>
      </c>
      <c r="E2871" s="139" t="s">
        <v>377</v>
      </c>
      <c r="F2871" s="138" t="s">
        <v>6355</v>
      </c>
      <c r="G2871" s="140">
        <v>8219.7199999999993</v>
      </c>
      <c r="H2871" s="140">
        <v>2842.77</v>
      </c>
      <c r="I2871" s="140">
        <v>437.13</v>
      </c>
      <c r="J2871" s="133">
        <f t="shared" si="44"/>
        <v>11499.619999999999</v>
      </c>
      <c r="K2871" s="139" t="s">
        <v>5877</v>
      </c>
    </row>
    <row r="2872" spans="2:11" hidden="1" x14ac:dyDescent="0.25">
      <c r="B2872" s="129">
        <v>2862</v>
      </c>
      <c r="C2872" s="129" t="s">
        <v>2138</v>
      </c>
      <c r="D2872" s="139" t="s">
        <v>6356</v>
      </c>
      <c r="E2872" s="139" t="s">
        <v>377</v>
      </c>
      <c r="F2872" s="138" t="s">
        <v>6357</v>
      </c>
      <c r="G2872" s="140">
        <v>274.41000000000003</v>
      </c>
      <c r="H2872" s="140">
        <v>0</v>
      </c>
      <c r="I2872" s="140">
        <v>0</v>
      </c>
      <c r="J2872" s="133">
        <f t="shared" si="44"/>
        <v>274.41000000000003</v>
      </c>
      <c r="K2872" s="139"/>
    </row>
    <row r="2873" spans="2:11" hidden="1" x14ac:dyDescent="0.25">
      <c r="B2873" s="129">
        <v>2863</v>
      </c>
      <c r="C2873" s="129" t="s">
        <v>2138</v>
      </c>
      <c r="D2873" s="139" t="s">
        <v>6358</v>
      </c>
      <c r="E2873" s="139" t="s">
        <v>377</v>
      </c>
      <c r="F2873" s="138" t="s">
        <v>6359</v>
      </c>
      <c r="G2873" s="140">
        <v>3362.15</v>
      </c>
      <c r="H2873" s="140">
        <v>87.58</v>
      </c>
      <c r="I2873" s="140">
        <v>157.08000000000001</v>
      </c>
      <c r="J2873" s="133">
        <f t="shared" si="44"/>
        <v>3606.81</v>
      </c>
      <c r="K2873" s="139" t="s">
        <v>387</v>
      </c>
    </row>
    <row r="2874" spans="2:11" hidden="1" x14ac:dyDescent="0.25">
      <c r="B2874" s="129">
        <v>2864</v>
      </c>
      <c r="C2874" s="129" t="s">
        <v>2138</v>
      </c>
      <c r="D2874" s="139" t="s">
        <v>6360</v>
      </c>
      <c r="E2874" s="139" t="s">
        <v>377</v>
      </c>
      <c r="F2874" s="138" t="s">
        <v>6361</v>
      </c>
      <c r="G2874" s="140">
        <v>4713.1000000000004</v>
      </c>
      <c r="H2874" s="140">
        <v>2156.08</v>
      </c>
      <c r="I2874" s="140">
        <v>176.47</v>
      </c>
      <c r="J2874" s="133">
        <f t="shared" si="44"/>
        <v>7045.6500000000005</v>
      </c>
      <c r="K2874" s="139" t="s">
        <v>5431</v>
      </c>
    </row>
    <row r="2875" spans="2:11" hidden="1" x14ac:dyDescent="0.25">
      <c r="B2875" s="129">
        <v>2865</v>
      </c>
      <c r="C2875" s="129" t="s">
        <v>2138</v>
      </c>
      <c r="D2875" s="139" t="s">
        <v>6362</v>
      </c>
      <c r="E2875" s="139" t="s">
        <v>377</v>
      </c>
      <c r="F2875" s="138" t="s">
        <v>6363</v>
      </c>
      <c r="G2875" s="140">
        <v>2958.06</v>
      </c>
      <c r="H2875" s="140">
        <v>601.79</v>
      </c>
      <c r="I2875" s="140">
        <v>113.45</v>
      </c>
      <c r="J2875" s="133">
        <f t="shared" si="44"/>
        <v>3673.2999999999997</v>
      </c>
      <c r="K2875" s="139" t="s">
        <v>5877</v>
      </c>
    </row>
    <row r="2876" spans="2:11" hidden="1" x14ac:dyDescent="0.25">
      <c r="B2876" s="129">
        <v>2866</v>
      </c>
      <c r="C2876" s="129" t="s">
        <v>2138</v>
      </c>
      <c r="D2876" s="139" t="s">
        <v>6364</v>
      </c>
      <c r="E2876" s="139" t="s">
        <v>377</v>
      </c>
      <c r="F2876" s="138" t="s">
        <v>6365</v>
      </c>
      <c r="G2876" s="140">
        <v>1395.49</v>
      </c>
      <c r="H2876" s="140">
        <v>291.23</v>
      </c>
      <c r="I2876" s="140">
        <v>90.5</v>
      </c>
      <c r="J2876" s="133">
        <f t="shared" si="44"/>
        <v>1777.22</v>
      </c>
      <c r="K2876" s="139" t="s">
        <v>5431</v>
      </c>
    </row>
    <row r="2877" spans="2:11" hidden="1" x14ac:dyDescent="0.25">
      <c r="B2877" s="129">
        <v>2867</v>
      </c>
      <c r="C2877" s="129" t="s">
        <v>2138</v>
      </c>
      <c r="D2877" s="139" t="s">
        <v>6366</v>
      </c>
      <c r="E2877" s="139" t="s">
        <v>377</v>
      </c>
      <c r="F2877" s="138" t="s">
        <v>6367</v>
      </c>
      <c r="G2877" s="140">
        <v>2827.69</v>
      </c>
      <c r="H2877" s="140">
        <v>1984.17</v>
      </c>
      <c r="I2877" s="140">
        <v>71.23</v>
      </c>
      <c r="J2877" s="133">
        <f t="shared" si="44"/>
        <v>4883.09</v>
      </c>
      <c r="K2877" s="139" t="s">
        <v>5431</v>
      </c>
    </row>
    <row r="2878" spans="2:11" hidden="1" x14ac:dyDescent="0.25">
      <c r="B2878" s="129">
        <v>2868</v>
      </c>
      <c r="C2878" s="129" t="s">
        <v>2138</v>
      </c>
      <c r="D2878" s="139" t="s">
        <v>6368</v>
      </c>
      <c r="E2878" s="139" t="s">
        <v>377</v>
      </c>
      <c r="F2878" s="138" t="s">
        <v>6369</v>
      </c>
      <c r="G2878" s="140">
        <v>1871.44</v>
      </c>
      <c r="H2878" s="140">
        <v>426.22</v>
      </c>
      <c r="I2878" s="140">
        <v>26.61</v>
      </c>
      <c r="J2878" s="133">
        <f t="shared" si="44"/>
        <v>2324.27</v>
      </c>
      <c r="K2878" s="139" t="s">
        <v>5431</v>
      </c>
    </row>
    <row r="2879" spans="2:11" hidden="1" x14ac:dyDescent="0.25">
      <c r="B2879" s="129">
        <v>2869</v>
      </c>
      <c r="C2879" s="129" t="s">
        <v>2138</v>
      </c>
      <c r="D2879" s="139" t="s">
        <v>6370</v>
      </c>
      <c r="E2879" s="139" t="s">
        <v>377</v>
      </c>
      <c r="F2879" s="138" t="s">
        <v>6371</v>
      </c>
      <c r="G2879" s="140">
        <v>4118.21</v>
      </c>
      <c r="H2879" s="140">
        <v>595.94000000000005</v>
      </c>
      <c r="I2879" s="140">
        <v>75.09</v>
      </c>
      <c r="J2879" s="133">
        <f t="shared" si="44"/>
        <v>4789.24</v>
      </c>
      <c r="K2879" s="139" t="s">
        <v>2302</v>
      </c>
    </row>
    <row r="2880" spans="2:11" hidden="1" x14ac:dyDescent="0.25">
      <c r="B2880" s="129">
        <v>2870</v>
      </c>
      <c r="C2880" s="129" t="s">
        <v>2138</v>
      </c>
      <c r="D2880" s="139" t="s">
        <v>6372</v>
      </c>
      <c r="E2880" s="139" t="s">
        <v>377</v>
      </c>
      <c r="F2880" s="138" t="s">
        <v>6373</v>
      </c>
      <c r="G2880" s="140">
        <v>356.55</v>
      </c>
      <c r="H2880" s="140">
        <v>17.149999999999999</v>
      </c>
      <c r="I2880" s="140">
        <v>21.9</v>
      </c>
      <c r="J2880" s="133">
        <f t="shared" si="44"/>
        <v>395.59999999999997</v>
      </c>
      <c r="K2880" s="139" t="s">
        <v>6374</v>
      </c>
    </row>
    <row r="2881" spans="2:11" hidden="1" x14ac:dyDescent="0.25">
      <c r="B2881" s="129">
        <v>2871</v>
      </c>
      <c r="C2881" s="129" t="s">
        <v>2138</v>
      </c>
      <c r="D2881" s="139" t="s">
        <v>6375</v>
      </c>
      <c r="E2881" s="139" t="s">
        <v>377</v>
      </c>
      <c r="F2881" s="138" t="s">
        <v>6376</v>
      </c>
      <c r="G2881" s="140">
        <v>383.41</v>
      </c>
      <c r="H2881" s="140">
        <v>51.57</v>
      </c>
      <c r="I2881" s="140">
        <v>0.65</v>
      </c>
      <c r="J2881" s="133">
        <f t="shared" si="44"/>
        <v>435.63</v>
      </c>
      <c r="K2881" s="139">
        <v>44366</v>
      </c>
    </row>
    <row r="2882" spans="2:11" hidden="1" x14ac:dyDescent="0.25">
      <c r="B2882" s="129">
        <v>2872</v>
      </c>
      <c r="C2882" s="129" t="s">
        <v>2138</v>
      </c>
      <c r="D2882" s="139" t="s">
        <v>6377</v>
      </c>
      <c r="E2882" s="139" t="s">
        <v>377</v>
      </c>
      <c r="F2882" s="138" t="s">
        <v>6378</v>
      </c>
      <c r="G2882" s="140">
        <v>869.84</v>
      </c>
      <c r="H2882" s="140">
        <v>117.98</v>
      </c>
      <c r="I2882" s="140">
        <v>0.96</v>
      </c>
      <c r="J2882" s="133">
        <f t="shared" si="44"/>
        <v>988.78000000000009</v>
      </c>
      <c r="K2882" s="139">
        <v>44366</v>
      </c>
    </row>
    <row r="2883" spans="2:11" hidden="1" x14ac:dyDescent="0.25">
      <c r="B2883" s="129">
        <v>2873</v>
      </c>
      <c r="C2883" s="129" t="s">
        <v>2138</v>
      </c>
      <c r="D2883" s="139" t="s">
        <v>6379</v>
      </c>
      <c r="E2883" s="139" t="s">
        <v>377</v>
      </c>
      <c r="F2883" s="138" t="s">
        <v>6380</v>
      </c>
      <c r="G2883" s="140">
        <v>2473.6</v>
      </c>
      <c r="H2883" s="140">
        <v>1884.55</v>
      </c>
      <c r="I2883" s="140">
        <v>67.430000000000007</v>
      </c>
      <c r="J2883" s="133">
        <f t="shared" si="44"/>
        <v>4425.58</v>
      </c>
      <c r="K2883" s="139" t="s">
        <v>1278</v>
      </c>
    </row>
    <row r="2884" spans="2:11" hidden="1" x14ac:dyDescent="0.25">
      <c r="B2884" s="129">
        <v>2874</v>
      </c>
      <c r="C2884" s="129" t="s">
        <v>2138</v>
      </c>
      <c r="D2884" s="139" t="s">
        <v>6381</v>
      </c>
      <c r="E2884" s="139" t="s">
        <v>377</v>
      </c>
      <c r="F2884" s="138" t="s">
        <v>6380</v>
      </c>
      <c r="G2884" s="140">
        <v>2485.6999999999998</v>
      </c>
      <c r="H2884" s="140">
        <v>1843.26</v>
      </c>
      <c r="I2884" s="140">
        <v>52.99</v>
      </c>
      <c r="J2884" s="133">
        <f t="shared" si="44"/>
        <v>4381.95</v>
      </c>
      <c r="K2884" s="139" t="s">
        <v>1278</v>
      </c>
    </row>
    <row r="2885" spans="2:11" hidden="1" x14ac:dyDescent="0.25">
      <c r="B2885" s="129">
        <v>2875</v>
      </c>
      <c r="C2885" s="129" t="s">
        <v>2138</v>
      </c>
      <c r="D2885" s="139" t="s">
        <v>6382</v>
      </c>
      <c r="E2885" s="139" t="s">
        <v>377</v>
      </c>
      <c r="F2885" s="138" t="s">
        <v>6383</v>
      </c>
      <c r="G2885" s="140">
        <v>3525.1</v>
      </c>
      <c r="H2885" s="140">
        <v>2998.75</v>
      </c>
      <c r="I2885" s="140">
        <v>115.54</v>
      </c>
      <c r="J2885" s="133">
        <f t="shared" si="44"/>
        <v>6639.39</v>
      </c>
      <c r="K2885" s="139" t="s">
        <v>1278</v>
      </c>
    </row>
    <row r="2886" spans="2:11" hidden="1" x14ac:dyDescent="0.25">
      <c r="B2886" s="129">
        <v>2876</v>
      </c>
      <c r="C2886" s="129" t="s">
        <v>2138</v>
      </c>
      <c r="D2886" s="139" t="s">
        <v>6384</v>
      </c>
      <c r="E2886" s="139" t="s">
        <v>377</v>
      </c>
      <c r="F2886" s="138" t="s">
        <v>6385</v>
      </c>
      <c r="G2886" s="140">
        <v>3063.05</v>
      </c>
      <c r="H2886" s="140">
        <v>758.9</v>
      </c>
      <c r="I2886" s="140">
        <v>112.78</v>
      </c>
      <c r="J2886" s="133">
        <f t="shared" si="44"/>
        <v>3934.7300000000005</v>
      </c>
      <c r="K2886" s="139"/>
    </row>
    <row r="2887" spans="2:11" hidden="1" x14ac:dyDescent="0.25">
      <c r="B2887" s="129">
        <v>2877</v>
      </c>
      <c r="C2887" s="129" t="s">
        <v>2138</v>
      </c>
      <c r="D2887" s="139" t="s">
        <v>6386</v>
      </c>
      <c r="E2887" s="139" t="s">
        <v>377</v>
      </c>
      <c r="F2887" s="138" t="s">
        <v>6387</v>
      </c>
      <c r="G2887" s="140">
        <v>534.6</v>
      </c>
      <c r="H2887" s="140">
        <v>0</v>
      </c>
      <c r="I2887" s="140">
        <v>0</v>
      </c>
      <c r="J2887" s="133">
        <f t="shared" si="44"/>
        <v>534.6</v>
      </c>
      <c r="K2887" s="139" t="s">
        <v>2151</v>
      </c>
    </row>
    <row r="2888" spans="2:11" hidden="1" x14ac:dyDescent="0.25">
      <c r="B2888" s="129">
        <v>2878</v>
      </c>
      <c r="C2888" s="129" t="s">
        <v>2138</v>
      </c>
      <c r="D2888" s="139" t="s">
        <v>6388</v>
      </c>
      <c r="E2888" s="139" t="s">
        <v>377</v>
      </c>
      <c r="F2888" s="138" t="s">
        <v>6389</v>
      </c>
      <c r="G2888" s="140">
        <v>1776.81</v>
      </c>
      <c r="H2888" s="140">
        <v>426.7</v>
      </c>
      <c r="I2888" s="140">
        <v>18.36</v>
      </c>
      <c r="J2888" s="133">
        <f t="shared" si="44"/>
        <v>2221.87</v>
      </c>
      <c r="K2888" s="139" t="s">
        <v>5431</v>
      </c>
    </row>
    <row r="2889" spans="2:11" hidden="1" x14ac:dyDescent="0.25">
      <c r="B2889" s="129">
        <v>2879</v>
      </c>
      <c r="C2889" s="129" t="s">
        <v>2138</v>
      </c>
      <c r="D2889" s="139" t="s">
        <v>6390</v>
      </c>
      <c r="E2889" s="139" t="s">
        <v>377</v>
      </c>
      <c r="F2889" s="138" t="s">
        <v>6391</v>
      </c>
      <c r="G2889" s="140">
        <v>1843.82</v>
      </c>
      <c r="H2889" s="140">
        <v>996.67</v>
      </c>
      <c r="I2889" s="140">
        <v>49.48</v>
      </c>
      <c r="J2889" s="133">
        <f t="shared" si="44"/>
        <v>2889.97</v>
      </c>
      <c r="K2889" s="139" t="s">
        <v>5428</v>
      </c>
    </row>
    <row r="2890" spans="2:11" hidden="1" x14ac:dyDescent="0.25">
      <c r="B2890" s="129">
        <v>2880</v>
      </c>
      <c r="C2890" s="129" t="s">
        <v>2138</v>
      </c>
      <c r="D2890" s="139" t="s">
        <v>6392</v>
      </c>
      <c r="E2890" s="139" t="s">
        <v>377</v>
      </c>
      <c r="F2890" s="138" t="s">
        <v>6393</v>
      </c>
      <c r="G2890" s="140">
        <v>1920.78</v>
      </c>
      <c r="H2890" s="140">
        <v>678.1</v>
      </c>
      <c r="I2890" s="140">
        <v>74.83</v>
      </c>
      <c r="J2890" s="133">
        <f t="shared" si="44"/>
        <v>2673.71</v>
      </c>
      <c r="K2890" s="139" t="s">
        <v>5431</v>
      </c>
    </row>
    <row r="2891" spans="2:11" hidden="1" x14ac:dyDescent="0.25">
      <c r="B2891" s="129">
        <v>2881</v>
      </c>
      <c r="C2891" s="129" t="s">
        <v>2138</v>
      </c>
      <c r="D2891" s="139" t="s">
        <v>6394</v>
      </c>
      <c r="E2891" s="139" t="s">
        <v>377</v>
      </c>
      <c r="F2891" s="138" t="s">
        <v>6395</v>
      </c>
      <c r="G2891" s="140">
        <v>727.53</v>
      </c>
      <c r="H2891" s="140">
        <v>79.61</v>
      </c>
      <c r="I2891" s="140">
        <v>8.76</v>
      </c>
      <c r="J2891" s="133">
        <f t="shared" si="44"/>
        <v>815.9</v>
      </c>
      <c r="K2891" s="139">
        <v>44102</v>
      </c>
    </row>
    <row r="2892" spans="2:11" hidden="1" x14ac:dyDescent="0.25">
      <c r="B2892" s="129">
        <v>2882</v>
      </c>
      <c r="C2892" s="129" t="s">
        <v>2138</v>
      </c>
      <c r="D2892" s="139" t="s">
        <v>6396</v>
      </c>
      <c r="E2892" s="139" t="s">
        <v>377</v>
      </c>
      <c r="F2892" s="138" t="s">
        <v>6397</v>
      </c>
      <c r="G2892" s="140">
        <v>3072.61</v>
      </c>
      <c r="H2892" s="140">
        <v>897.81</v>
      </c>
      <c r="I2892" s="140">
        <v>57.33</v>
      </c>
      <c r="J2892" s="133">
        <f t="shared" ref="J2892:J2955" si="45">G2892+H2892+I2892</f>
        <v>4027.75</v>
      </c>
      <c r="K2892" s="139">
        <v>44288</v>
      </c>
    </row>
    <row r="2893" spans="2:11" hidden="1" x14ac:dyDescent="0.25">
      <c r="B2893" s="129">
        <v>2883</v>
      </c>
      <c r="C2893" s="129" t="s">
        <v>2138</v>
      </c>
      <c r="D2893" s="139" t="s">
        <v>6398</v>
      </c>
      <c r="E2893" s="139" t="s">
        <v>377</v>
      </c>
      <c r="F2893" s="138" t="s">
        <v>6399</v>
      </c>
      <c r="G2893" s="140">
        <v>333.84</v>
      </c>
      <c r="H2893" s="140">
        <v>13.84</v>
      </c>
      <c r="I2893" s="140">
        <v>0</v>
      </c>
      <c r="J2893" s="133">
        <f t="shared" si="45"/>
        <v>347.67999999999995</v>
      </c>
      <c r="K2893" s="139" t="s">
        <v>6400</v>
      </c>
    </row>
    <row r="2894" spans="2:11" hidden="1" x14ac:dyDescent="0.25">
      <c r="B2894" s="129">
        <v>2884</v>
      </c>
      <c r="C2894" s="129" t="s">
        <v>2138</v>
      </c>
      <c r="D2894" s="139" t="s">
        <v>6401</v>
      </c>
      <c r="E2894" s="139" t="s">
        <v>377</v>
      </c>
      <c r="F2894" s="138" t="s">
        <v>6402</v>
      </c>
      <c r="G2894" s="140">
        <v>2066.88</v>
      </c>
      <c r="H2894" s="140">
        <v>538.5</v>
      </c>
      <c r="I2894" s="140">
        <v>8.5</v>
      </c>
      <c r="J2894" s="133">
        <f t="shared" si="45"/>
        <v>2613.88</v>
      </c>
      <c r="K2894" s="139" t="s">
        <v>405</v>
      </c>
    </row>
    <row r="2895" spans="2:11" hidden="1" x14ac:dyDescent="0.25">
      <c r="B2895" s="129">
        <v>2885</v>
      </c>
      <c r="C2895" s="129" t="s">
        <v>2138</v>
      </c>
      <c r="D2895" s="139" t="s">
        <v>6403</v>
      </c>
      <c r="E2895" s="139" t="s">
        <v>377</v>
      </c>
      <c r="F2895" s="138" t="s">
        <v>6404</v>
      </c>
      <c r="G2895" s="140">
        <v>3253.43</v>
      </c>
      <c r="H2895" s="140">
        <v>613.51</v>
      </c>
      <c r="I2895" s="140">
        <v>81.86</v>
      </c>
      <c r="J2895" s="133">
        <f t="shared" si="45"/>
        <v>3948.7999999999997</v>
      </c>
      <c r="K2895" s="139" t="s">
        <v>6405</v>
      </c>
    </row>
    <row r="2896" spans="2:11" hidden="1" x14ac:dyDescent="0.25">
      <c r="B2896" s="129">
        <v>2886</v>
      </c>
      <c r="C2896" s="129" t="s">
        <v>2138</v>
      </c>
      <c r="D2896" s="139" t="s">
        <v>6406</v>
      </c>
      <c r="E2896" s="139" t="s">
        <v>377</v>
      </c>
      <c r="F2896" s="138" t="s">
        <v>6407</v>
      </c>
      <c r="G2896" s="140">
        <v>385.17</v>
      </c>
      <c r="H2896" s="140">
        <v>27.55</v>
      </c>
      <c r="I2896" s="140">
        <v>0</v>
      </c>
      <c r="J2896" s="133">
        <f t="shared" si="45"/>
        <v>412.72</v>
      </c>
      <c r="K2896" s="139" t="s">
        <v>5425</v>
      </c>
    </row>
    <row r="2897" spans="2:11" hidden="1" x14ac:dyDescent="0.25">
      <c r="B2897" s="129">
        <v>2887</v>
      </c>
      <c r="C2897" s="129" t="s">
        <v>2138</v>
      </c>
      <c r="D2897" s="139" t="s">
        <v>6408</v>
      </c>
      <c r="E2897" s="139" t="s">
        <v>377</v>
      </c>
      <c r="F2897" s="138" t="s">
        <v>6409</v>
      </c>
      <c r="G2897" s="140">
        <v>3277.95</v>
      </c>
      <c r="H2897" s="140">
        <v>1271.98</v>
      </c>
      <c r="I2897" s="140">
        <v>69.8</v>
      </c>
      <c r="J2897" s="133">
        <f t="shared" si="45"/>
        <v>4619.7300000000005</v>
      </c>
      <c r="K2897" s="139" t="s">
        <v>5425</v>
      </c>
    </row>
    <row r="2898" spans="2:11" hidden="1" x14ac:dyDescent="0.25">
      <c r="B2898" s="129">
        <v>2888</v>
      </c>
      <c r="C2898" s="129" t="s">
        <v>2138</v>
      </c>
      <c r="D2898" s="139" t="s">
        <v>6410</v>
      </c>
      <c r="E2898" s="139" t="s">
        <v>377</v>
      </c>
      <c r="F2898" s="138" t="s">
        <v>6411</v>
      </c>
      <c r="G2898" s="140">
        <v>556.37</v>
      </c>
      <c r="H2898" s="140">
        <v>32.99</v>
      </c>
      <c r="I2898" s="140">
        <v>19.09</v>
      </c>
      <c r="J2898" s="133">
        <f t="shared" si="45"/>
        <v>608.45000000000005</v>
      </c>
      <c r="K2898" s="139" t="s">
        <v>6412</v>
      </c>
    </row>
    <row r="2899" spans="2:11" hidden="1" x14ac:dyDescent="0.25">
      <c r="B2899" s="129">
        <v>2889</v>
      </c>
      <c r="C2899" s="129" t="s">
        <v>2138</v>
      </c>
      <c r="D2899" s="139" t="s">
        <v>6413</v>
      </c>
      <c r="E2899" s="139" t="s">
        <v>377</v>
      </c>
      <c r="F2899" s="138" t="s">
        <v>6414</v>
      </c>
      <c r="G2899" s="140">
        <v>1195.26</v>
      </c>
      <c r="H2899" s="140">
        <v>503.28</v>
      </c>
      <c r="I2899" s="140">
        <v>28.14</v>
      </c>
      <c r="J2899" s="133">
        <f t="shared" si="45"/>
        <v>1726.68</v>
      </c>
      <c r="K2899" s="139" t="s">
        <v>1225</v>
      </c>
    </row>
    <row r="2900" spans="2:11" hidden="1" x14ac:dyDescent="0.25">
      <c r="B2900" s="129">
        <v>2890</v>
      </c>
      <c r="C2900" s="129" t="s">
        <v>2138</v>
      </c>
      <c r="D2900" s="139" t="s">
        <v>6415</v>
      </c>
      <c r="E2900" s="139" t="s">
        <v>377</v>
      </c>
      <c r="F2900" s="138" t="s">
        <v>6416</v>
      </c>
      <c r="G2900" s="140">
        <v>2155.0100000000002</v>
      </c>
      <c r="H2900" s="140">
        <v>727.22</v>
      </c>
      <c r="I2900" s="140">
        <v>19.29</v>
      </c>
      <c r="J2900" s="133">
        <f t="shared" si="45"/>
        <v>2901.5200000000004</v>
      </c>
      <c r="K2900" s="139" t="s">
        <v>5425</v>
      </c>
    </row>
    <row r="2901" spans="2:11" hidden="1" x14ac:dyDescent="0.25">
      <c r="B2901" s="129">
        <v>2891</v>
      </c>
      <c r="C2901" s="129" t="s">
        <v>2138</v>
      </c>
      <c r="D2901" s="139" t="s">
        <v>6417</v>
      </c>
      <c r="E2901" s="139" t="s">
        <v>377</v>
      </c>
      <c r="F2901" s="138" t="s">
        <v>6418</v>
      </c>
      <c r="G2901" s="140">
        <v>3204.56</v>
      </c>
      <c r="H2901" s="140">
        <v>1271.77</v>
      </c>
      <c r="I2901" s="140">
        <v>52.98</v>
      </c>
      <c r="J2901" s="133">
        <f t="shared" si="45"/>
        <v>4529.3099999999995</v>
      </c>
      <c r="K2901" s="139">
        <v>44435</v>
      </c>
    </row>
    <row r="2902" spans="2:11" hidden="1" x14ac:dyDescent="0.25">
      <c r="B2902" s="129">
        <v>2892</v>
      </c>
      <c r="C2902" s="129" t="s">
        <v>2138</v>
      </c>
      <c r="D2902" s="139" t="s">
        <v>6419</v>
      </c>
      <c r="E2902" s="139" t="s">
        <v>377</v>
      </c>
      <c r="F2902" s="138" t="s">
        <v>6420</v>
      </c>
      <c r="G2902" s="140">
        <v>584.1</v>
      </c>
      <c r="H2902" s="140">
        <v>126.9</v>
      </c>
      <c r="I2902" s="140">
        <v>6.22</v>
      </c>
      <c r="J2902" s="133">
        <f t="shared" si="45"/>
        <v>717.22</v>
      </c>
      <c r="K2902" s="139" t="s">
        <v>1242</v>
      </c>
    </row>
    <row r="2903" spans="2:11" hidden="1" x14ac:dyDescent="0.25">
      <c r="B2903" s="129">
        <v>2893</v>
      </c>
      <c r="C2903" s="129" t="s">
        <v>2138</v>
      </c>
      <c r="D2903" s="139" t="s">
        <v>6421</v>
      </c>
      <c r="E2903" s="139" t="s">
        <v>377</v>
      </c>
      <c r="F2903" s="138" t="s">
        <v>6422</v>
      </c>
      <c r="G2903" s="140">
        <v>1530</v>
      </c>
      <c r="H2903" s="140">
        <v>109.14</v>
      </c>
      <c r="I2903" s="140">
        <v>0</v>
      </c>
      <c r="J2903" s="133">
        <f t="shared" si="45"/>
        <v>1639.14</v>
      </c>
      <c r="K2903" s="139" t="s">
        <v>6423</v>
      </c>
    </row>
    <row r="2904" spans="2:11" hidden="1" x14ac:dyDescent="0.25">
      <c r="B2904" s="129">
        <v>2894</v>
      </c>
      <c r="C2904" s="129" t="s">
        <v>2138</v>
      </c>
      <c r="D2904" s="139" t="s">
        <v>6424</v>
      </c>
      <c r="E2904" s="139" t="s">
        <v>377</v>
      </c>
      <c r="F2904" s="138" t="s">
        <v>6425</v>
      </c>
      <c r="G2904" s="140">
        <v>9982.36</v>
      </c>
      <c r="H2904" s="140">
        <v>5350.36</v>
      </c>
      <c r="I2904" s="140">
        <v>514.96</v>
      </c>
      <c r="J2904" s="133">
        <f t="shared" si="45"/>
        <v>15847.68</v>
      </c>
      <c r="K2904" s="139"/>
    </row>
    <row r="2905" spans="2:11" hidden="1" x14ac:dyDescent="0.25">
      <c r="B2905" s="129">
        <v>2895</v>
      </c>
      <c r="C2905" s="129" t="s">
        <v>2138</v>
      </c>
      <c r="D2905" s="139" t="s">
        <v>6426</v>
      </c>
      <c r="E2905" s="139" t="s">
        <v>377</v>
      </c>
      <c r="F2905" s="138" t="s">
        <v>6427</v>
      </c>
      <c r="G2905" s="140">
        <v>391</v>
      </c>
      <c r="H2905" s="140">
        <v>141.11000000000001</v>
      </c>
      <c r="I2905" s="140">
        <v>4.8600000000000003</v>
      </c>
      <c r="J2905" s="133">
        <f t="shared" si="45"/>
        <v>536.97</v>
      </c>
      <c r="K2905" s="139" t="s">
        <v>404</v>
      </c>
    </row>
    <row r="2906" spans="2:11" hidden="1" x14ac:dyDescent="0.25">
      <c r="B2906" s="129">
        <v>2896</v>
      </c>
      <c r="C2906" s="129" t="s">
        <v>2138</v>
      </c>
      <c r="D2906" s="139" t="s">
        <v>6428</v>
      </c>
      <c r="E2906" s="139" t="s">
        <v>377</v>
      </c>
      <c r="F2906" s="138" t="s">
        <v>6429</v>
      </c>
      <c r="G2906" s="140">
        <v>78.05</v>
      </c>
      <c r="H2906" s="140">
        <v>3</v>
      </c>
      <c r="I2906" s="140">
        <v>0</v>
      </c>
      <c r="J2906" s="133">
        <f t="shared" si="45"/>
        <v>81.05</v>
      </c>
      <c r="K2906" s="139" t="s">
        <v>6430</v>
      </c>
    </row>
    <row r="2907" spans="2:11" hidden="1" x14ac:dyDescent="0.25">
      <c r="B2907" s="129">
        <v>2897</v>
      </c>
      <c r="C2907" s="129" t="s">
        <v>2138</v>
      </c>
      <c r="D2907" s="139" t="s">
        <v>6431</v>
      </c>
      <c r="E2907" s="139" t="s">
        <v>377</v>
      </c>
      <c r="F2907" s="138" t="s">
        <v>6432</v>
      </c>
      <c r="G2907" s="140">
        <v>12921.23</v>
      </c>
      <c r="H2907" s="140">
        <v>4130.82</v>
      </c>
      <c r="I2907" s="140">
        <v>585.28</v>
      </c>
      <c r="J2907" s="133">
        <f t="shared" si="45"/>
        <v>17637.329999999998</v>
      </c>
      <c r="K2907" s="139" t="s">
        <v>6433</v>
      </c>
    </row>
    <row r="2908" spans="2:11" hidden="1" x14ac:dyDescent="0.25">
      <c r="B2908" s="129">
        <v>2898</v>
      </c>
      <c r="C2908" s="129" t="s">
        <v>2138</v>
      </c>
      <c r="D2908" s="139" t="s">
        <v>6434</v>
      </c>
      <c r="E2908" s="139" t="s">
        <v>377</v>
      </c>
      <c r="F2908" s="138" t="s">
        <v>6435</v>
      </c>
      <c r="G2908" s="140">
        <v>4437.87</v>
      </c>
      <c r="H2908" s="140">
        <v>2117.0500000000002</v>
      </c>
      <c r="I2908" s="140">
        <v>63.01</v>
      </c>
      <c r="J2908" s="133">
        <f t="shared" si="45"/>
        <v>6617.93</v>
      </c>
      <c r="K2908" s="139" t="s">
        <v>1218</v>
      </c>
    </row>
    <row r="2909" spans="2:11" hidden="1" x14ac:dyDescent="0.25">
      <c r="B2909" s="129">
        <v>2899</v>
      </c>
      <c r="C2909" s="129" t="s">
        <v>2138</v>
      </c>
      <c r="D2909" s="139" t="s">
        <v>6436</v>
      </c>
      <c r="E2909" s="139" t="s">
        <v>377</v>
      </c>
      <c r="F2909" s="138" t="s">
        <v>6437</v>
      </c>
      <c r="G2909" s="140">
        <v>5176</v>
      </c>
      <c r="H2909" s="140">
        <v>1006</v>
      </c>
      <c r="I2909" s="140">
        <v>0</v>
      </c>
      <c r="J2909" s="133">
        <f t="shared" si="45"/>
        <v>6182</v>
      </c>
      <c r="K2909" s="139" t="s">
        <v>404</v>
      </c>
    </row>
    <row r="2910" spans="2:11" hidden="1" x14ac:dyDescent="0.25">
      <c r="B2910" s="129">
        <v>2900</v>
      </c>
      <c r="C2910" s="129" t="s">
        <v>2138</v>
      </c>
      <c r="D2910" s="139" t="s">
        <v>6438</v>
      </c>
      <c r="E2910" s="139" t="s">
        <v>377</v>
      </c>
      <c r="F2910" s="138" t="s">
        <v>6439</v>
      </c>
      <c r="G2910" s="140">
        <v>3564.44</v>
      </c>
      <c r="H2910" s="140">
        <v>1705.36</v>
      </c>
      <c r="I2910" s="140">
        <v>122.21</v>
      </c>
      <c r="J2910" s="133">
        <f t="shared" si="45"/>
        <v>5392.01</v>
      </c>
      <c r="K2910" s="139"/>
    </row>
    <row r="2911" spans="2:11" hidden="1" x14ac:dyDescent="0.25">
      <c r="B2911" s="129">
        <v>2901</v>
      </c>
      <c r="C2911" s="129" t="s">
        <v>2138</v>
      </c>
      <c r="D2911" s="139" t="s">
        <v>6440</v>
      </c>
      <c r="E2911" s="139" t="s">
        <v>377</v>
      </c>
      <c r="F2911" s="138" t="s">
        <v>6441</v>
      </c>
      <c r="G2911" s="140">
        <v>1310</v>
      </c>
      <c r="H2911" s="140">
        <v>0</v>
      </c>
      <c r="I2911" s="140">
        <v>0</v>
      </c>
      <c r="J2911" s="133">
        <f t="shared" si="45"/>
        <v>1310</v>
      </c>
      <c r="K2911" s="139" t="s">
        <v>404</v>
      </c>
    </row>
    <row r="2912" spans="2:11" hidden="1" x14ac:dyDescent="0.25">
      <c r="B2912" s="129">
        <v>2902</v>
      </c>
      <c r="C2912" s="129" t="s">
        <v>2138</v>
      </c>
      <c r="D2912" s="139" t="s">
        <v>6442</v>
      </c>
      <c r="E2912" s="139" t="s">
        <v>377</v>
      </c>
      <c r="F2912" s="138" t="s">
        <v>6443</v>
      </c>
      <c r="G2912" s="140">
        <v>939</v>
      </c>
      <c r="H2912" s="140">
        <v>413.25</v>
      </c>
      <c r="I2912" s="140">
        <v>0</v>
      </c>
      <c r="J2912" s="133">
        <f t="shared" si="45"/>
        <v>1352.25</v>
      </c>
      <c r="K2912" s="139" t="s">
        <v>404</v>
      </c>
    </row>
    <row r="2913" spans="2:11" hidden="1" x14ac:dyDescent="0.25">
      <c r="B2913" s="129">
        <v>2903</v>
      </c>
      <c r="C2913" s="129" t="s">
        <v>2138</v>
      </c>
      <c r="D2913" s="139" t="s">
        <v>6444</v>
      </c>
      <c r="E2913" s="139" t="s">
        <v>377</v>
      </c>
      <c r="F2913" s="138" t="s">
        <v>6445</v>
      </c>
      <c r="G2913" s="140">
        <v>1177.8499999999999</v>
      </c>
      <c r="H2913" s="140">
        <v>4.79</v>
      </c>
      <c r="I2913" s="140">
        <v>0</v>
      </c>
      <c r="J2913" s="133">
        <f t="shared" si="45"/>
        <v>1182.6399999999999</v>
      </c>
      <c r="K2913" s="139" t="s">
        <v>404</v>
      </c>
    </row>
    <row r="2914" spans="2:11" hidden="1" x14ac:dyDescent="0.25">
      <c r="B2914" s="129">
        <v>2904</v>
      </c>
      <c r="C2914" s="129" t="s">
        <v>2138</v>
      </c>
      <c r="D2914" s="139" t="s">
        <v>6446</v>
      </c>
      <c r="E2914" s="139" t="s">
        <v>377</v>
      </c>
      <c r="F2914" s="138" t="s">
        <v>6447</v>
      </c>
      <c r="G2914" s="140">
        <v>8478.75</v>
      </c>
      <c r="H2914" s="140">
        <v>2337.63</v>
      </c>
      <c r="I2914" s="140">
        <v>530.83000000000004</v>
      </c>
      <c r="J2914" s="133">
        <f t="shared" si="45"/>
        <v>11347.210000000001</v>
      </c>
      <c r="K2914" s="139" t="s">
        <v>1240</v>
      </c>
    </row>
    <row r="2915" spans="2:11" hidden="1" x14ac:dyDescent="0.25">
      <c r="B2915" s="129">
        <v>2905</v>
      </c>
      <c r="C2915" s="129" t="s">
        <v>2138</v>
      </c>
      <c r="D2915" s="139" t="s">
        <v>6448</v>
      </c>
      <c r="E2915" s="139" t="s">
        <v>377</v>
      </c>
      <c r="F2915" s="138" t="s">
        <v>6449</v>
      </c>
      <c r="G2915" s="140">
        <v>2141.46</v>
      </c>
      <c r="H2915" s="140">
        <v>847.9</v>
      </c>
      <c r="I2915" s="140">
        <v>21.61</v>
      </c>
      <c r="J2915" s="133">
        <f t="shared" si="45"/>
        <v>3010.9700000000003</v>
      </c>
      <c r="K2915" s="139" t="s">
        <v>3866</v>
      </c>
    </row>
    <row r="2916" spans="2:11" hidden="1" x14ac:dyDescent="0.25">
      <c r="B2916" s="129">
        <v>2906</v>
      </c>
      <c r="C2916" s="129" t="s">
        <v>2138</v>
      </c>
      <c r="D2916" s="139" t="s">
        <v>6450</v>
      </c>
      <c r="E2916" s="139" t="s">
        <v>377</v>
      </c>
      <c r="F2916" s="138" t="s">
        <v>6451</v>
      </c>
      <c r="G2916" s="140">
        <v>1075.83</v>
      </c>
      <c r="H2916" s="140">
        <v>224.85</v>
      </c>
      <c r="I2916" s="140">
        <v>0</v>
      </c>
      <c r="J2916" s="133">
        <f t="shared" si="45"/>
        <v>1300.6799999999998</v>
      </c>
      <c r="K2916" s="139" t="s">
        <v>3866</v>
      </c>
    </row>
    <row r="2917" spans="2:11" hidden="1" x14ac:dyDescent="0.25">
      <c r="B2917" s="129">
        <v>2907</v>
      </c>
      <c r="C2917" s="129" t="s">
        <v>2138</v>
      </c>
      <c r="D2917" s="139" t="s">
        <v>6452</v>
      </c>
      <c r="E2917" s="139" t="s">
        <v>377</v>
      </c>
      <c r="F2917" s="138" t="s">
        <v>6453</v>
      </c>
      <c r="G2917" s="140">
        <v>2702.04</v>
      </c>
      <c r="H2917" s="140">
        <v>1001.99</v>
      </c>
      <c r="I2917" s="140">
        <v>47.24</v>
      </c>
      <c r="J2917" s="133">
        <f t="shared" si="45"/>
        <v>3751.2699999999995</v>
      </c>
      <c r="K2917" s="139" t="s">
        <v>5425</v>
      </c>
    </row>
    <row r="2918" spans="2:11" hidden="1" x14ac:dyDescent="0.25">
      <c r="B2918" s="129">
        <v>2908</v>
      </c>
      <c r="C2918" s="129" t="s">
        <v>2138</v>
      </c>
      <c r="D2918" s="139" t="s">
        <v>6454</v>
      </c>
      <c r="E2918" s="139" t="s">
        <v>377</v>
      </c>
      <c r="F2918" s="138" t="s">
        <v>6455</v>
      </c>
      <c r="G2918" s="140">
        <v>2428.1</v>
      </c>
      <c r="H2918" s="140">
        <v>1320.32</v>
      </c>
      <c r="I2918" s="140">
        <v>18.739999999999998</v>
      </c>
      <c r="J2918" s="133">
        <f t="shared" si="45"/>
        <v>3767.16</v>
      </c>
      <c r="K2918" s="139" t="s">
        <v>5561</v>
      </c>
    </row>
    <row r="2919" spans="2:11" hidden="1" x14ac:dyDescent="0.25">
      <c r="B2919" s="129">
        <v>2909</v>
      </c>
      <c r="C2919" s="129" t="s">
        <v>2138</v>
      </c>
      <c r="D2919" s="139" t="s">
        <v>6456</v>
      </c>
      <c r="E2919" s="139" t="s">
        <v>377</v>
      </c>
      <c r="F2919" s="138" t="s">
        <v>6457</v>
      </c>
      <c r="G2919" s="140">
        <v>653.04</v>
      </c>
      <c r="H2919" s="140">
        <v>58.66</v>
      </c>
      <c r="I2919" s="140">
        <v>0</v>
      </c>
      <c r="J2919" s="133">
        <f t="shared" si="45"/>
        <v>711.69999999999993</v>
      </c>
      <c r="K2919" s="139"/>
    </row>
    <row r="2920" spans="2:11" hidden="1" x14ac:dyDescent="0.25">
      <c r="B2920" s="129">
        <v>2910</v>
      </c>
      <c r="C2920" s="129" t="s">
        <v>2138</v>
      </c>
      <c r="D2920" s="139" t="s">
        <v>6458</v>
      </c>
      <c r="E2920" s="139" t="s">
        <v>377</v>
      </c>
      <c r="F2920" s="138" t="s">
        <v>6459</v>
      </c>
      <c r="G2920" s="140">
        <v>1168.1199999999999</v>
      </c>
      <c r="H2920" s="140">
        <v>148.44</v>
      </c>
      <c r="I2920" s="140">
        <v>0</v>
      </c>
      <c r="J2920" s="133">
        <f t="shared" si="45"/>
        <v>1316.56</v>
      </c>
      <c r="K2920" s="139"/>
    </row>
    <row r="2921" spans="2:11" hidden="1" x14ac:dyDescent="0.25">
      <c r="B2921" s="129">
        <v>2911</v>
      </c>
      <c r="C2921" s="129" t="s">
        <v>2138</v>
      </c>
      <c r="D2921" s="139" t="s">
        <v>6460</v>
      </c>
      <c r="E2921" s="139" t="s">
        <v>377</v>
      </c>
      <c r="F2921" s="138" t="s">
        <v>6461</v>
      </c>
      <c r="G2921" s="140">
        <v>4.24</v>
      </c>
      <c r="H2921" s="140">
        <v>0</v>
      </c>
      <c r="I2921" s="140">
        <v>0</v>
      </c>
      <c r="J2921" s="133">
        <f t="shared" si="45"/>
        <v>4.24</v>
      </c>
      <c r="K2921" s="139"/>
    </row>
    <row r="2922" spans="2:11" hidden="1" x14ac:dyDescent="0.25">
      <c r="B2922" s="129">
        <v>2912</v>
      </c>
      <c r="C2922" s="129" t="s">
        <v>2138</v>
      </c>
      <c r="D2922" s="139" t="s">
        <v>6462</v>
      </c>
      <c r="E2922" s="139" t="s">
        <v>377</v>
      </c>
      <c r="F2922" s="138" t="s">
        <v>6463</v>
      </c>
      <c r="G2922" s="140">
        <v>1953.22</v>
      </c>
      <c r="H2922" s="140">
        <v>532.27</v>
      </c>
      <c r="I2922" s="140">
        <v>0</v>
      </c>
      <c r="J2922" s="133">
        <f t="shared" si="45"/>
        <v>2485.4899999999998</v>
      </c>
      <c r="K2922" s="139" t="s">
        <v>2156</v>
      </c>
    </row>
    <row r="2923" spans="2:11" hidden="1" x14ac:dyDescent="0.25">
      <c r="B2923" s="129">
        <v>2913</v>
      </c>
      <c r="C2923" s="129" t="s">
        <v>2138</v>
      </c>
      <c r="D2923" s="139" t="s">
        <v>6464</v>
      </c>
      <c r="E2923" s="139" t="s">
        <v>377</v>
      </c>
      <c r="F2923" s="138" t="s">
        <v>6465</v>
      </c>
      <c r="G2923" s="140">
        <v>575.16999999999996</v>
      </c>
      <c r="H2923" s="140">
        <v>14.42</v>
      </c>
      <c r="I2923" s="140">
        <v>12.31</v>
      </c>
      <c r="J2923" s="133">
        <f t="shared" si="45"/>
        <v>601.89999999999986</v>
      </c>
      <c r="K2923" s="139" t="s">
        <v>2308</v>
      </c>
    </row>
    <row r="2924" spans="2:11" hidden="1" x14ac:dyDescent="0.25">
      <c r="B2924" s="129">
        <v>2914</v>
      </c>
      <c r="C2924" s="129" t="s">
        <v>2138</v>
      </c>
      <c r="D2924" s="139" t="s">
        <v>6466</v>
      </c>
      <c r="E2924" s="139" t="s">
        <v>377</v>
      </c>
      <c r="F2924" s="138" t="s">
        <v>6467</v>
      </c>
      <c r="G2924" s="140">
        <v>2677.78</v>
      </c>
      <c r="H2924" s="140">
        <v>1367.3</v>
      </c>
      <c r="I2924" s="140">
        <v>45.94</v>
      </c>
      <c r="J2924" s="133">
        <f t="shared" si="45"/>
        <v>4091.02</v>
      </c>
      <c r="K2924" s="139">
        <v>44387</v>
      </c>
    </row>
    <row r="2925" spans="2:11" hidden="1" x14ac:dyDescent="0.25">
      <c r="B2925" s="129">
        <v>2915</v>
      </c>
      <c r="C2925" s="129" t="s">
        <v>2138</v>
      </c>
      <c r="D2925" s="139" t="s">
        <v>6468</v>
      </c>
      <c r="E2925" s="139" t="s">
        <v>377</v>
      </c>
      <c r="F2925" s="138" t="s">
        <v>6469</v>
      </c>
      <c r="G2925" s="140">
        <v>2142.33</v>
      </c>
      <c r="H2925" s="140">
        <v>560.41</v>
      </c>
      <c r="I2925" s="140">
        <v>10.45</v>
      </c>
      <c r="J2925" s="133">
        <f t="shared" si="45"/>
        <v>2713.1899999999996</v>
      </c>
      <c r="K2925" s="139">
        <v>44356</v>
      </c>
    </row>
    <row r="2926" spans="2:11" hidden="1" x14ac:dyDescent="0.25">
      <c r="B2926" s="129">
        <v>2916</v>
      </c>
      <c r="C2926" s="129" t="s">
        <v>2138</v>
      </c>
      <c r="D2926" s="139" t="s">
        <v>6470</v>
      </c>
      <c r="E2926" s="139" t="s">
        <v>377</v>
      </c>
      <c r="F2926" s="138" t="s">
        <v>6471</v>
      </c>
      <c r="G2926" s="140">
        <v>3868</v>
      </c>
      <c r="H2926" s="140">
        <v>2131.94</v>
      </c>
      <c r="I2926" s="140">
        <v>70.12</v>
      </c>
      <c r="J2926" s="133">
        <f t="shared" si="45"/>
        <v>6070.06</v>
      </c>
      <c r="K2926" s="139">
        <v>44399</v>
      </c>
    </row>
    <row r="2927" spans="2:11" hidden="1" x14ac:dyDescent="0.25">
      <c r="B2927" s="129">
        <v>2917</v>
      </c>
      <c r="C2927" s="129" t="s">
        <v>2138</v>
      </c>
      <c r="D2927" s="139" t="s">
        <v>6472</v>
      </c>
      <c r="E2927" s="139" t="s">
        <v>377</v>
      </c>
      <c r="F2927" s="138" t="s">
        <v>6473</v>
      </c>
      <c r="G2927" s="140">
        <v>79.28</v>
      </c>
      <c r="H2927" s="140">
        <v>0</v>
      </c>
      <c r="I2927" s="140">
        <v>0</v>
      </c>
      <c r="J2927" s="133">
        <f t="shared" si="45"/>
        <v>79.28</v>
      </c>
      <c r="K2927" s="139" t="s">
        <v>6474</v>
      </c>
    </row>
    <row r="2928" spans="2:11" hidden="1" x14ac:dyDescent="0.25">
      <c r="B2928" s="129">
        <v>2918</v>
      </c>
      <c r="C2928" s="129" t="s">
        <v>2138</v>
      </c>
      <c r="D2928" s="139" t="s">
        <v>6475</v>
      </c>
      <c r="E2928" s="139" t="s">
        <v>377</v>
      </c>
      <c r="F2928" s="138" t="s">
        <v>6476</v>
      </c>
      <c r="G2928" s="140">
        <v>257.70999999999998</v>
      </c>
      <c r="H2928" s="140">
        <v>0</v>
      </c>
      <c r="I2928" s="140">
        <v>30.89</v>
      </c>
      <c r="J2928" s="133">
        <f t="shared" si="45"/>
        <v>288.59999999999997</v>
      </c>
      <c r="K2928" s="139" t="s">
        <v>6477</v>
      </c>
    </row>
    <row r="2929" spans="2:11" hidden="1" x14ac:dyDescent="0.25">
      <c r="B2929" s="129">
        <v>2919</v>
      </c>
      <c r="C2929" s="129" t="s">
        <v>2138</v>
      </c>
      <c r="D2929" s="139" t="s">
        <v>6478</v>
      </c>
      <c r="E2929" s="139" t="s">
        <v>377</v>
      </c>
      <c r="F2929" s="138" t="s">
        <v>6479</v>
      </c>
      <c r="G2929" s="140">
        <v>1610.1</v>
      </c>
      <c r="H2929" s="140">
        <v>489.2</v>
      </c>
      <c r="I2929" s="140">
        <v>49.42</v>
      </c>
      <c r="J2929" s="133">
        <f t="shared" si="45"/>
        <v>2148.7199999999998</v>
      </c>
      <c r="K2929" s="139" t="s">
        <v>2308</v>
      </c>
    </row>
    <row r="2930" spans="2:11" hidden="1" x14ac:dyDescent="0.25">
      <c r="B2930" s="129">
        <v>2920</v>
      </c>
      <c r="C2930" s="129" t="s">
        <v>2138</v>
      </c>
      <c r="D2930" s="139" t="s">
        <v>6480</v>
      </c>
      <c r="E2930" s="139" t="s">
        <v>377</v>
      </c>
      <c r="F2930" s="138" t="s">
        <v>6481</v>
      </c>
      <c r="G2930" s="140">
        <v>2095.56</v>
      </c>
      <c r="H2930" s="140">
        <v>529.70000000000005</v>
      </c>
      <c r="I2930" s="140">
        <v>43.25</v>
      </c>
      <c r="J2930" s="133">
        <f t="shared" si="45"/>
        <v>2668.51</v>
      </c>
      <c r="K2930" s="139"/>
    </row>
    <row r="2931" spans="2:11" hidden="1" x14ac:dyDescent="0.25">
      <c r="B2931" s="129">
        <v>2921</v>
      </c>
      <c r="C2931" s="129" t="s">
        <v>2138</v>
      </c>
      <c r="D2931" s="139" t="s">
        <v>6482</v>
      </c>
      <c r="E2931" s="139" t="s">
        <v>377</v>
      </c>
      <c r="F2931" s="138" t="s">
        <v>6483</v>
      </c>
      <c r="G2931" s="140">
        <v>226.2</v>
      </c>
      <c r="H2931" s="140">
        <v>6.76</v>
      </c>
      <c r="I2931" s="140">
        <v>0</v>
      </c>
      <c r="J2931" s="133">
        <f t="shared" si="45"/>
        <v>232.95999999999998</v>
      </c>
      <c r="K2931" s="139" t="s">
        <v>6484</v>
      </c>
    </row>
    <row r="2932" spans="2:11" hidden="1" x14ac:dyDescent="0.25">
      <c r="B2932" s="129">
        <v>2922</v>
      </c>
      <c r="C2932" s="129" t="s">
        <v>2138</v>
      </c>
      <c r="D2932" s="139" t="s">
        <v>6485</v>
      </c>
      <c r="E2932" s="139" t="s">
        <v>377</v>
      </c>
      <c r="F2932" s="138" t="s">
        <v>6486</v>
      </c>
      <c r="G2932" s="140">
        <v>3008.6</v>
      </c>
      <c r="H2932" s="140">
        <v>1863.62</v>
      </c>
      <c r="I2932" s="140">
        <v>43.6</v>
      </c>
      <c r="J2932" s="133">
        <f t="shared" si="45"/>
        <v>4915.82</v>
      </c>
      <c r="K2932" s="139">
        <v>44745</v>
      </c>
    </row>
    <row r="2933" spans="2:11" hidden="1" x14ac:dyDescent="0.25">
      <c r="B2933" s="129">
        <v>2923</v>
      </c>
      <c r="C2933" s="129" t="s">
        <v>2138</v>
      </c>
      <c r="D2933" s="139" t="s">
        <v>6487</v>
      </c>
      <c r="E2933" s="139" t="s">
        <v>377</v>
      </c>
      <c r="F2933" s="138" t="s">
        <v>6488</v>
      </c>
      <c r="G2933" s="140">
        <v>3191.65</v>
      </c>
      <c r="H2933" s="140">
        <v>2211.36</v>
      </c>
      <c r="I2933" s="140">
        <v>45.31</v>
      </c>
      <c r="J2933" s="133">
        <f t="shared" si="45"/>
        <v>5448.3200000000006</v>
      </c>
      <c r="K2933" s="139">
        <v>44392</v>
      </c>
    </row>
    <row r="2934" spans="2:11" hidden="1" x14ac:dyDescent="0.25">
      <c r="B2934" s="129">
        <v>2924</v>
      </c>
      <c r="C2934" s="129" t="s">
        <v>2138</v>
      </c>
      <c r="D2934" s="139" t="s">
        <v>6489</v>
      </c>
      <c r="E2934" s="139" t="s">
        <v>377</v>
      </c>
      <c r="F2934" s="138" t="s">
        <v>6490</v>
      </c>
      <c r="G2934" s="140">
        <v>1503.23</v>
      </c>
      <c r="H2934" s="140">
        <v>114.6</v>
      </c>
      <c r="I2934" s="140">
        <v>53.08</v>
      </c>
      <c r="J2934" s="133">
        <f t="shared" si="45"/>
        <v>1670.9099999999999</v>
      </c>
      <c r="K2934" s="139" t="s">
        <v>6491</v>
      </c>
    </row>
    <row r="2935" spans="2:11" hidden="1" x14ac:dyDescent="0.25">
      <c r="B2935" s="129">
        <v>2925</v>
      </c>
      <c r="C2935" s="129" t="s">
        <v>2138</v>
      </c>
      <c r="D2935" s="139" t="s">
        <v>6492</v>
      </c>
      <c r="E2935" s="139" t="s">
        <v>377</v>
      </c>
      <c r="F2935" s="138" t="s">
        <v>6493</v>
      </c>
      <c r="G2935" s="140">
        <v>4061</v>
      </c>
      <c r="H2935" s="140">
        <v>0</v>
      </c>
      <c r="I2935" s="140">
        <v>0</v>
      </c>
      <c r="J2935" s="133">
        <f t="shared" si="45"/>
        <v>4061</v>
      </c>
      <c r="K2935" s="139" t="s">
        <v>404</v>
      </c>
    </row>
    <row r="2936" spans="2:11" hidden="1" x14ac:dyDescent="0.25">
      <c r="B2936" s="129">
        <v>2926</v>
      </c>
      <c r="C2936" s="129" t="s">
        <v>2138</v>
      </c>
      <c r="D2936" s="139" t="s">
        <v>6494</v>
      </c>
      <c r="E2936" s="139" t="s">
        <v>377</v>
      </c>
      <c r="F2936" s="138" t="s">
        <v>6495</v>
      </c>
      <c r="G2936" s="140">
        <v>7351.3</v>
      </c>
      <c r="H2936" s="140">
        <v>536.26</v>
      </c>
      <c r="I2936" s="140">
        <v>370.34</v>
      </c>
      <c r="J2936" s="133">
        <f t="shared" si="45"/>
        <v>8257.9</v>
      </c>
      <c r="K2936" s="139" t="s">
        <v>6496</v>
      </c>
    </row>
    <row r="2937" spans="2:11" hidden="1" x14ac:dyDescent="0.25">
      <c r="B2937" s="129">
        <v>2927</v>
      </c>
      <c r="C2937" s="129" t="s">
        <v>2138</v>
      </c>
      <c r="D2937" s="139" t="s">
        <v>6497</v>
      </c>
      <c r="E2937" s="139" t="s">
        <v>377</v>
      </c>
      <c r="F2937" s="138" t="s">
        <v>6498</v>
      </c>
      <c r="G2937" s="140">
        <v>1940.56</v>
      </c>
      <c r="H2937" s="140">
        <v>467.36</v>
      </c>
      <c r="I2937" s="140">
        <v>9.9499999999999993</v>
      </c>
      <c r="J2937" s="133">
        <f t="shared" si="45"/>
        <v>2417.87</v>
      </c>
      <c r="K2937" s="139">
        <v>44369</v>
      </c>
    </row>
    <row r="2938" spans="2:11" hidden="1" x14ac:dyDescent="0.25">
      <c r="B2938" s="129">
        <v>2928</v>
      </c>
      <c r="C2938" s="129" t="s">
        <v>2138</v>
      </c>
      <c r="D2938" s="139" t="s">
        <v>6499</v>
      </c>
      <c r="E2938" s="139" t="s">
        <v>377</v>
      </c>
      <c r="F2938" s="138" t="s">
        <v>6500</v>
      </c>
      <c r="G2938" s="140">
        <v>251.8</v>
      </c>
      <c r="H2938" s="140">
        <v>13.27</v>
      </c>
      <c r="I2938" s="140">
        <v>0</v>
      </c>
      <c r="J2938" s="133">
        <f t="shared" si="45"/>
        <v>265.07</v>
      </c>
      <c r="K2938" s="139">
        <v>44367</v>
      </c>
    </row>
    <row r="2939" spans="2:11" hidden="1" x14ac:dyDescent="0.25">
      <c r="B2939" s="129">
        <v>2929</v>
      </c>
      <c r="C2939" s="129" t="s">
        <v>2138</v>
      </c>
      <c r="D2939" s="139" t="s">
        <v>6501</v>
      </c>
      <c r="E2939" s="139" t="s">
        <v>377</v>
      </c>
      <c r="F2939" s="138" t="s">
        <v>6502</v>
      </c>
      <c r="G2939" s="140">
        <v>1551.78</v>
      </c>
      <c r="H2939" s="140">
        <v>294.19</v>
      </c>
      <c r="I2939" s="140">
        <v>1.89</v>
      </c>
      <c r="J2939" s="133">
        <f t="shared" si="45"/>
        <v>1847.8600000000001</v>
      </c>
      <c r="K2939" s="139">
        <v>44369</v>
      </c>
    </row>
    <row r="2940" spans="2:11" hidden="1" x14ac:dyDescent="0.25">
      <c r="B2940" s="129">
        <v>2930</v>
      </c>
      <c r="C2940" s="129" t="s">
        <v>2138</v>
      </c>
      <c r="D2940" s="139" t="s">
        <v>6503</v>
      </c>
      <c r="E2940" s="139" t="s">
        <v>377</v>
      </c>
      <c r="F2940" s="138" t="s">
        <v>6504</v>
      </c>
      <c r="G2940" s="140">
        <v>1746.01</v>
      </c>
      <c r="H2940" s="140">
        <v>372.64</v>
      </c>
      <c r="I2940" s="140">
        <v>2.1</v>
      </c>
      <c r="J2940" s="133">
        <f t="shared" si="45"/>
        <v>2120.75</v>
      </c>
      <c r="K2940" s="139">
        <v>44364</v>
      </c>
    </row>
    <row r="2941" spans="2:11" hidden="1" x14ac:dyDescent="0.25">
      <c r="B2941" s="129">
        <v>2931</v>
      </c>
      <c r="C2941" s="129" t="s">
        <v>2138</v>
      </c>
      <c r="D2941" s="139" t="s">
        <v>6505</v>
      </c>
      <c r="E2941" s="139" t="s">
        <v>377</v>
      </c>
      <c r="F2941" s="138" t="s">
        <v>6506</v>
      </c>
      <c r="G2941" s="140">
        <v>1831.22</v>
      </c>
      <c r="H2941" s="140">
        <v>576.13</v>
      </c>
      <c r="I2941" s="140">
        <v>64.5</v>
      </c>
      <c r="J2941" s="133">
        <f t="shared" si="45"/>
        <v>2471.85</v>
      </c>
      <c r="K2941" s="139" t="s">
        <v>6072</v>
      </c>
    </row>
    <row r="2942" spans="2:11" hidden="1" x14ac:dyDescent="0.25">
      <c r="B2942" s="129">
        <v>2932</v>
      </c>
      <c r="C2942" s="129" t="s">
        <v>2138</v>
      </c>
      <c r="D2942" s="139" t="s">
        <v>6507</v>
      </c>
      <c r="E2942" s="139" t="s">
        <v>377</v>
      </c>
      <c r="F2942" s="138" t="s">
        <v>6508</v>
      </c>
      <c r="G2942" s="140">
        <v>2524.86</v>
      </c>
      <c r="H2942" s="140">
        <v>938.79</v>
      </c>
      <c r="I2942" s="140">
        <v>21.37</v>
      </c>
      <c r="J2942" s="133">
        <f t="shared" si="45"/>
        <v>3485.02</v>
      </c>
      <c r="K2942" s="139">
        <v>44369</v>
      </c>
    </row>
    <row r="2943" spans="2:11" hidden="1" x14ac:dyDescent="0.25">
      <c r="B2943" s="129">
        <v>2933</v>
      </c>
      <c r="C2943" s="129" t="s">
        <v>2138</v>
      </c>
      <c r="D2943" s="139" t="s">
        <v>6509</v>
      </c>
      <c r="E2943" s="139" t="s">
        <v>377</v>
      </c>
      <c r="F2943" s="138" t="s">
        <v>6510</v>
      </c>
      <c r="G2943" s="140">
        <v>1494.19</v>
      </c>
      <c r="H2943" s="140">
        <v>242.96</v>
      </c>
      <c r="I2943" s="140">
        <v>26.2</v>
      </c>
      <c r="J2943" s="133">
        <f t="shared" si="45"/>
        <v>1763.3500000000001</v>
      </c>
      <c r="K2943" s="139">
        <v>44369</v>
      </c>
    </row>
    <row r="2944" spans="2:11" hidden="1" x14ac:dyDescent="0.25">
      <c r="B2944" s="129">
        <v>2934</v>
      </c>
      <c r="C2944" s="129" t="s">
        <v>2138</v>
      </c>
      <c r="D2944" s="139" t="s">
        <v>6511</v>
      </c>
      <c r="E2944" s="139" t="s">
        <v>377</v>
      </c>
      <c r="F2944" s="138" t="s">
        <v>6512</v>
      </c>
      <c r="G2944" s="140">
        <v>535.12</v>
      </c>
      <c r="H2944" s="140">
        <v>50.34</v>
      </c>
      <c r="I2944" s="140">
        <v>0</v>
      </c>
      <c r="J2944" s="133">
        <f t="shared" si="45"/>
        <v>585.46</v>
      </c>
      <c r="K2944" s="139">
        <v>44369</v>
      </c>
    </row>
    <row r="2945" spans="2:11" hidden="1" x14ac:dyDescent="0.25">
      <c r="B2945" s="129">
        <v>2935</v>
      </c>
      <c r="C2945" s="129" t="s">
        <v>2138</v>
      </c>
      <c r="D2945" s="139" t="s">
        <v>6513</v>
      </c>
      <c r="E2945" s="139" t="s">
        <v>377</v>
      </c>
      <c r="F2945" s="138" t="s">
        <v>6512</v>
      </c>
      <c r="G2945" s="140">
        <v>1551.6</v>
      </c>
      <c r="H2945" s="140">
        <v>167.8</v>
      </c>
      <c r="I2945" s="140">
        <v>61.78</v>
      </c>
      <c r="J2945" s="133">
        <f t="shared" si="45"/>
        <v>1781.1799999999998</v>
      </c>
      <c r="K2945" s="139">
        <v>44369</v>
      </c>
    </row>
    <row r="2946" spans="2:11" hidden="1" x14ac:dyDescent="0.25">
      <c r="B2946" s="129">
        <v>2936</v>
      </c>
      <c r="C2946" s="129" t="s">
        <v>2138</v>
      </c>
      <c r="D2946" s="139" t="s">
        <v>6514</v>
      </c>
      <c r="E2946" s="139" t="s">
        <v>377</v>
      </c>
      <c r="F2946" s="138" t="s">
        <v>6515</v>
      </c>
      <c r="G2946" s="140">
        <v>2429.5500000000002</v>
      </c>
      <c r="H2946" s="140">
        <v>217.41</v>
      </c>
      <c r="I2946" s="140">
        <v>0</v>
      </c>
      <c r="J2946" s="133">
        <f t="shared" si="45"/>
        <v>2646.96</v>
      </c>
      <c r="K2946" s="139" t="s">
        <v>404</v>
      </c>
    </row>
    <row r="2947" spans="2:11" hidden="1" x14ac:dyDescent="0.25">
      <c r="B2947" s="129">
        <v>2937</v>
      </c>
      <c r="C2947" s="129" t="s">
        <v>2138</v>
      </c>
      <c r="D2947" s="139" t="s">
        <v>6516</v>
      </c>
      <c r="E2947" s="139" t="s">
        <v>377</v>
      </c>
      <c r="F2947" s="138" t="s">
        <v>6517</v>
      </c>
      <c r="G2947" s="140">
        <v>101.79</v>
      </c>
      <c r="H2947" s="140">
        <v>1</v>
      </c>
      <c r="I2947" s="140">
        <v>6.48</v>
      </c>
      <c r="J2947" s="133">
        <f t="shared" si="45"/>
        <v>109.27000000000001</v>
      </c>
      <c r="K2947" s="139" t="s">
        <v>1258</v>
      </c>
    </row>
    <row r="2948" spans="2:11" hidden="1" x14ac:dyDescent="0.25">
      <c r="B2948" s="129">
        <v>2938</v>
      </c>
      <c r="C2948" s="129" t="s">
        <v>2138</v>
      </c>
      <c r="D2948" s="139" t="s">
        <v>6518</v>
      </c>
      <c r="E2948" s="139" t="s">
        <v>377</v>
      </c>
      <c r="F2948" s="138" t="s">
        <v>6519</v>
      </c>
      <c r="G2948" s="140">
        <v>1089.28</v>
      </c>
      <c r="H2948" s="140">
        <v>88.83</v>
      </c>
      <c r="I2948" s="140">
        <v>0.65</v>
      </c>
      <c r="J2948" s="133">
        <f t="shared" si="45"/>
        <v>1178.76</v>
      </c>
      <c r="K2948" s="139"/>
    </row>
    <row r="2949" spans="2:11" hidden="1" x14ac:dyDescent="0.25">
      <c r="B2949" s="129">
        <v>2939</v>
      </c>
      <c r="C2949" s="129" t="s">
        <v>2138</v>
      </c>
      <c r="D2949" s="139" t="s">
        <v>6520</v>
      </c>
      <c r="E2949" s="139" t="s">
        <v>377</v>
      </c>
      <c r="F2949" s="138" t="s">
        <v>6521</v>
      </c>
      <c r="G2949" s="140">
        <v>6152.46</v>
      </c>
      <c r="H2949" s="140">
        <v>976.41</v>
      </c>
      <c r="I2949" s="140">
        <v>318.45</v>
      </c>
      <c r="J2949" s="133">
        <f t="shared" si="45"/>
        <v>7447.32</v>
      </c>
      <c r="K2949" s="139" t="s">
        <v>6522</v>
      </c>
    </row>
    <row r="2950" spans="2:11" hidden="1" x14ac:dyDescent="0.25">
      <c r="B2950" s="129">
        <v>2940</v>
      </c>
      <c r="C2950" s="129" t="s">
        <v>2138</v>
      </c>
      <c r="D2950" s="139" t="s">
        <v>6523</v>
      </c>
      <c r="E2950" s="139" t="s">
        <v>377</v>
      </c>
      <c r="F2950" s="138" t="s">
        <v>6524</v>
      </c>
      <c r="G2950" s="140">
        <v>2192.86</v>
      </c>
      <c r="H2950" s="140">
        <v>473.35</v>
      </c>
      <c r="I2950" s="140">
        <v>86.26</v>
      </c>
      <c r="J2950" s="133">
        <f t="shared" si="45"/>
        <v>2752.4700000000003</v>
      </c>
      <c r="K2950" s="139">
        <v>44366</v>
      </c>
    </row>
    <row r="2951" spans="2:11" hidden="1" x14ac:dyDescent="0.25">
      <c r="B2951" s="129">
        <v>2941</v>
      </c>
      <c r="C2951" s="129" t="s">
        <v>2138</v>
      </c>
      <c r="D2951" s="139" t="s">
        <v>6525</v>
      </c>
      <c r="E2951" s="139" t="s">
        <v>377</v>
      </c>
      <c r="F2951" s="138" t="s">
        <v>5851</v>
      </c>
      <c r="G2951" s="140">
        <v>5276.37</v>
      </c>
      <c r="H2951" s="140">
        <v>1241.97</v>
      </c>
      <c r="I2951" s="140">
        <v>121.79</v>
      </c>
      <c r="J2951" s="133">
        <f t="shared" si="45"/>
        <v>6640.13</v>
      </c>
      <c r="K2951" s="139">
        <v>44362</v>
      </c>
    </row>
    <row r="2952" spans="2:11" hidden="1" x14ac:dyDescent="0.25">
      <c r="B2952" s="129">
        <v>2942</v>
      </c>
      <c r="C2952" s="129" t="s">
        <v>2138</v>
      </c>
      <c r="D2952" s="139" t="s">
        <v>6526</v>
      </c>
      <c r="E2952" s="139" t="s">
        <v>377</v>
      </c>
      <c r="F2952" s="138" t="s">
        <v>6527</v>
      </c>
      <c r="G2952" s="140">
        <v>3349.14</v>
      </c>
      <c r="H2952" s="140">
        <v>812.88</v>
      </c>
      <c r="I2952" s="140">
        <v>97.31</v>
      </c>
      <c r="J2952" s="133">
        <f t="shared" si="45"/>
        <v>4259.33</v>
      </c>
      <c r="K2952" s="139">
        <v>44355</v>
      </c>
    </row>
    <row r="2953" spans="2:11" hidden="1" x14ac:dyDescent="0.25">
      <c r="B2953" s="129">
        <v>2943</v>
      </c>
      <c r="C2953" s="129" t="s">
        <v>2138</v>
      </c>
      <c r="D2953" s="139" t="s">
        <v>6528</v>
      </c>
      <c r="E2953" s="139" t="s">
        <v>377</v>
      </c>
      <c r="F2953" s="138" t="s">
        <v>6529</v>
      </c>
      <c r="G2953" s="140">
        <v>6864.18</v>
      </c>
      <c r="H2953" s="140">
        <v>1034.73</v>
      </c>
      <c r="I2953" s="140">
        <v>17.12</v>
      </c>
      <c r="J2953" s="133">
        <f t="shared" si="45"/>
        <v>7916.03</v>
      </c>
      <c r="K2953" s="139">
        <v>44358</v>
      </c>
    </row>
    <row r="2954" spans="2:11" hidden="1" x14ac:dyDescent="0.25">
      <c r="B2954" s="129">
        <v>2944</v>
      </c>
      <c r="C2954" s="129" t="s">
        <v>2138</v>
      </c>
      <c r="D2954" s="139" t="s">
        <v>6530</v>
      </c>
      <c r="E2954" s="139" t="s">
        <v>377</v>
      </c>
      <c r="F2954" s="138" t="s">
        <v>6531</v>
      </c>
      <c r="G2954" s="140">
        <v>321.76</v>
      </c>
      <c r="H2954" s="140">
        <v>6.54</v>
      </c>
      <c r="I2954" s="140">
        <v>7.89</v>
      </c>
      <c r="J2954" s="133">
        <f t="shared" si="45"/>
        <v>336.19</v>
      </c>
      <c r="K2954" s="139" t="s">
        <v>510</v>
      </c>
    </row>
    <row r="2955" spans="2:11" hidden="1" x14ac:dyDescent="0.25">
      <c r="B2955" s="129">
        <v>2945</v>
      </c>
      <c r="C2955" s="129" t="s">
        <v>2138</v>
      </c>
      <c r="D2955" s="139" t="s">
        <v>6532</v>
      </c>
      <c r="E2955" s="139" t="s">
        <v>377</v>
      </c>
      <c r="F2955" s="138" t="s">
        <v>6533</v>
      </c>
      <c r="G2955" s="140">
        <v>119.69</v>
      </c>
      <c r="H2955" s="140">
        <v>8.01</v>
      </c>
      <c r="I2955" s="140">
        <v>0</v>
      </c>
      <c r="J2955" s="133">
        <f t="shared" si="45"/>
        <v>127.7</v>
      </c>
      <c r="K2955" s="139" t="s">
        <v>6534</v>
      </c>
    </row>
    <row r="2956" spans="2:11" hidden="1" x14ac:dyDescent="0.25">
      <c r="B2956" s="129">
        <v>2946</v>
      </c>
      <c r="C2956" s="129" t="s">
        <v>2138</v>
      </c>
      <c r="D2956" s="139" t="s">
        <v>6535</v>
      </c>
      <c r="E2956" s="139" t="s">
        <v>377</v>
      </c>
      <c r="F2956" s="138" t="s">
        <v>6536</v>
      </c>
      <c r="G2956" s="140">
        <v>1530.05</v>
      </c>
      <c r="H2956" s="140">
        <v>521.28</v>
      </c>
      <c r="I2956" s="140">
        <v>24.93</v>
      </c>
      <c r="J2956" s="133">
        <f t="shared" ref="J2956:J3019" si="46">G2956+H2956+I2956</f>
        <v>2076.2599999999998</v>
      </c>
      <c r="K2956" s="139" t="s">
        <v>6537</v>
      </c>
    </row>
    <row r="2957" spans="2:11" hidden="1" x14ac:dyDescent="0.25">
      <c r="B2957" s="129">
        <v>2947</v>
      </c>
      <c r="C2957" s="129" t="s">
        <v>2138</v>
      </c>
      <c r="D2957" s="139" t="s">
        <v>6538</v>
      </c>
      <c r="E2957" s="139" t="s">
        <v>377</v>
      </c>
      <c r="F2957" s="138" t="s">
        <v>6539</v>
      </c>
      <c r="G2957" s="140">
        <v>1215.9000000000001</v>
      </c>
      <c r="H2957" s="140">
        <v>223.45</v>
      </c>
      <c r="I2957" s="140">
        <v>40.840000000000003</v>
      </c>
      <c r="J2957" s="133">
        <f t="shared" si="46"/>
        <v>1480.19</v>
      </c>
      <c r="K2957" s="139" t="s">
        <v>6537</v>
      </c>
    </row>
    <row r="2958" spans="2:11" hidden="1" x14ac:dyDescent="0.25">
      <c r="B2958" s="129">
        <v>2948</v>
      </c>
      <c r="C2958" s="129" t="s">
        <v>2138</v>
      </c>
      <c r="D2958" s="139" t="s">
        <v>6540</v>
      </c>
      <c r="E2958" s="139" t="s">
        <v>377</v>
      </c>
      <c r="F2958" s="138" t="s">
        <v>6541</v>
      </c>
      <c r="G2958" s="140">
        <v>1051.67</v>
      </c>
      <c r="H2958" s="140">
        <v>100.64</v>
      </c>
      <c r="I2958" s="140">
        <v>54.09</v>
      </c>
      <c r="J2958" s="133">
        <f t="shared" si="46"/>
        <v>1206.4000000000001</v>
      </c>
      <c r="K2958" s="139" t="s">
        <v>6537</v>
      </c>
    </row>
    <row r="2959" spans="2:11" hidden="1" x14ac:dyDescent="0.25">
      <c r="B2959" s="129">
        <v>2949</v>
      </c>
      <c r="C2959" s="129" t="s">
        <v>2138</v>
      </c>
      <c r="D2959" s="139" t="s">
        <v>6542</v>
      </c>
      <c r="E2959" s="139" t="s">
        <v>377</v>
      </c>
      <c r="F2959" s="138" t="s">
        <v>6543</v>
      </c>
      <c r="G2959" s="140">
        <v>14.4</v>
      </c>
      <c r="H2959" s="140">
        <v>184.81</v>
      </c>
      <c r="I2959" s="140">
        <v>22.97</v>
      </c>
      <c r="J2959" s="133">
        <f t="shared" si="46"/>
        <v>222.18</v>
      </c>
      <c r="K2959" s="139" t="s">
        <v>404</v>
      </c>
    </row>
    <row r="2960" spans="2:11" ht="25.5" hidden="1" x14ac:dyDescent="0.25">
      <c r="B2960" s="129">
        <v>2950</v>
      </c>
      <c r="C2960" s="129" t="s">
        <v>6544</v>
      </c>
      <c r="D2960" s="139" t="s">
        <v>6545</v>
      </c>
      <c r="E2960" s="139" t="s">
        <v>377</v>
      </c>
      <c r="F2960" s="138" t="s">
        <v>6546</v>
      </c>
      <c r="G2960" s="140">
        <v>187.75</v>
      </c>
      <c r="H2960" s="140">
        <v>3.25</v>
      </c>
      <c r="I2960" s="140">
        <v>0</v>
      </c>
      <c r="J2960" s="133">
        <f t="shared" si="46"/>
        <v>191</v>
      </c>
      <c r="K2960" s="139"/>
    </row>
    <row r="2961" spans="2:11" ht="25.5" hidden="1" x14ac:dyDescent="0.25">
      <c r="B2961" s="129">
        <v>2951</v>
      </c>
      <c r="C2961" s="129" t="s">
        <v>6544</v>
      </c>
      <c r="D2961" s="139" t="s">
        <v>6547</v>
      </c>
      <c r="E2961" s="139" t="s">
        <v>377</v>
      </c>
      <c r="F2961" s="138" t="s">
        <v>6548</v>
      </c>
      <c r="G2961" s="140">
        <v>1083.8800000000001</v>
      </c>
      <c r="H2961" s="140">
        <v>152</v>
      </c>
      <c r="I2961" s="140">
        <v>9.26</v>
      </c>
      <c r="J2961" s="133">
        <f t="shared" si="46"/>
        <v>1245.1400000000001</v>
      </c>
      <c r="K2961" s="139"/>
    </row>
    <row r="2962" spans="2:11" ht="25.5" hidden="1" x14ac:dyDescent="0.25">
      <c r="B2962" s="129">
        <v>2952</v>
      </c>
      <c r="C2962" s="129" t="s">
        <v>6544</v>
      </c>
      <c r="D2962" s="139" t="s">
        <v>6549</v>
      </c>
      <c r="E2962" s="139" t="s">
        <v>377</v>
      </c>
      <c r="F2962" s="138" t="s">
        <v>6550</v>
      </c>
      <c r="G2962" s="140">
        <v>3691.01</v>
      </c>
      <c r="H2962" s="140">
        <v>0</v>
      </c>
      <c r="I2962" s="140">
        <v>0</v>
      </c>
      <c r="J2962" s="133">
        <f t="shared" si="46"/>
        <v>3691.01</v>
      </c>
      <c r="K2962" s="139"/>
    </row>
    <row r="2963" spans="2:11" ht="25.5" hidden="1" x14ac:dyDescent="0.25">
      <c r="B2963" s="129">
        <v>2953</v>
      </c>
      <c r="C2963" s="129" t="s">
        <v>6544</v>
      </c>
      <c r="D2963" s="139" t="s">
        <v>6551</v>
      </c>
      <c r="E2963" s="139" t="s">
        <v>377</v>
      </c>
      <c r="F2963" s="138" t="s">
        <v>6552</v>
      </c>
      <c r="G2963" s="140">
        <v>2594.96</v>
      </c>
      <c r="H2963" s="140">
        <v>764.47</v>
      </c>
      <c r="I2963" s="140">
        <v>71.48</v>
      </c>
      <c r="J2963" s="133">
        <f t="shared" si="46"/>
        <v>3430.9100000000003</v>
      </c>
      <c r="K2963" s="139"/>
    </row>
    <row r="2964" spans="2:11" ht="25.5" hidden="1" x14ac:dyDescent="0.25">
      <c r="B2964" s="129">
        <v>2954</v>
      </c>
      <c r="C2964" s="129" t="s">
        <v>6544</v>
      </c>
      <c r="D2964" s="139" t="s">
        <v>6553</v>
      </c>
      <c r="E2964" s="139" t="s">
        <v>377</v>
      </c>
      <c r="F2964" s="138" t="s">
        <v>6554</v>
      </c>
      <c r="G2964" s="140">
        <v>1073.8399999999999</v>
      </c>
      <c r="H2964" s="140">
        <v>114.11</v>
      </c>
      <c r="I2964" s="140">
        <v>36.380000000000003</v>
      </c>
      <c r="J2964" s="133">
        <f t="shared" si="46"/>
        <v>1224.33</v>
      </c>
      <c r="K2964" s="139"/>
    </row>
    <row r="2965" spans="2:11" ht="25.5" hidden="1" x14ac:dyDescent="0.25">
      <c r="B2965" s="129">
        <v>2955</v>
      </c>
      <c r="C2965" s="129" t="s">
        <v>6544</v>
      </c>
      <c r="D2965" s="139" t="s">
        <v>6555</v>
      </c>
      <c r="E2965" s="139" t="s">
        <v>377</v>
      </c>
      <c r="F2965" s="138" t="s">
        <v>6556</v>
      </c>
      <c r="G2965" s="140">
        <v>177.66</v>
      </c>
      <c r="H2965" s="140">
        <v>0</v>
      </c>
      <c r="I2965" s="140">
        <v>12.81</v>
      </c>
      <c r="J2965" s="133">
        <f t="shared" si="46"/>
        <v>190.47</v>
      </c>
      <c r="K2965" s="139"/>
    </row>
    <row r="2966" spans="2:11" ht="25.5" hidden="1" x14ac:dyDescent="0.25">
      <c r="B2966" s="129">
        <v>2956</v>
      </c>
      <c r="C2966" s="129" t="s">
        <v>6544</v>
      </c>
      <c r="D2966" s="139" t="s">
        <v>6557</v>
      </c>
      <c r="E2966" s="139" t="s">
        <v>377</v>
      </c>
      <c r="F2966" s="138" t="s">
        <v>6558</v>
      </c>
      <c r="G2966" s="140">
        <v>162.46</v>
      </c>
      <c r="H2966" s="140">
        <v>2</v>
      </c>
      <c r="I2966" s="140">
        <v>0.3</v>
      </c>
      <c r="J2966" s="133">
        <f t="shared" si="46"/>
        <v>164.76000000000002</v>
      </c>
      <c r="K2966" s="139"/>
    </row>
    <row r="2967" spans="2:11" ht="25.5" hidden="1" x14ac:dyDescent="0.25">
      <c r="B2967" s="129">
        <v>2957</v>
      </c>
      <c r="C2967" s="129" t="s">
        <v>6544</v>
      </c>
      <c r="D2967" s="139" t="s">
        <v>6559</v>
      </c>
      <c r="E2967" s="139" t="s">
        <v>377</v>
      </c>
      <c r="F2967" s="138" t="s">
        <v>6560</v>
      </c>
      <c r="G2967" s="140">
        <v>1057.77</v>
      </c>
      <c r="H2967" s="140">
        <v>104.09</v>
      </c>
      <c r="I2967" s="140">
        <v>35.299999999999997</v>
      </c>
      <c r="J2967" s="133">
        <f t="shared" si="46"/>
        <v>1197.1599999999999</v>
      </c>
      <c r="K2967" s="139"/>
    </row>
    <row r="2968" spans="2:11" ht="25.5" hidden="1" x14ac:dyDescent="0.25">
      <c r="B2968" s="129">
        <v>2958</v>
      </c>
      <c r="C2968" s="129" t="s">
        <v>6544</v>
      </c>
      <c r="D2968" s="139" t="s">
        <v>6561</v>
      </c>
      <c r="E2968" s="139" t="s">
        <v>377</v>
      </c>
      <c r="F2968" s="138" t="s">
        <v>6562</v>
      </c>
      <c r="G2968" s="140">
        <v>948.91</v>
      </c>
      <c r="H2968" s="140">
        <v>101.04</v>
      </c>
      <c r="I2968" s="140">
        <v>4.46</v>
      </c>
      <c r="J2968" s="133">
        <f t="shared" si="46"/>
        <v>1054.4100000000001</v>
      </c>
      <c r="K2968" s="139"/>
    </row>
    <row r="2969" spans="2:11" ht="25.5" hidden="1" x14ac:dyDescent="0.25">
      <c r="B2969" s="129">
        <v>2959</v>
      </c>
      <c r="C2969" s="129" t="s">
        <v>6544</v>
      </c>
      <c r="D2969" s="139" t="s">
        <v>6563</v>
      </c>
      <c r="E2969" s="139" t="s">
        <v>377</v>
      </c>
      <c r="F2969" s="138" t="s">
        <v>6564</v>
      </c>
      <c r="G2969" s="140">
        <v>3018.07</v>
      </c>
      <c r="H2969" s="140">
        <v>0</v>
      </c>
      <c r="I2969" s="140">
        <v>0</v>
      </c>
      <c r="J2969" s="133">
        <f t="shared" si="46"/>
        <v>3018.07</v>
      </c>
      <c r="K2969" s="139"/>
    </row>
    <row r="2970" spans="2:11" ht="25.5" hidden="1" x14ac:dyDescent="0.25">
      <c r="B2970" s="129">
        <v>2960</v>
      </c>
      <c r="C2970" s="129" t="s">
        <v>6544</v>
      </c>
      <c r="D2970" s="139" t="s">
        <v>6565</v>
      </c>
      <c r="E2970" s="139" t="s">
        <v>377</v>
      </c>
      <c r="F2970" s="138" t="s">
        <v>6566</v>
      </c>
      <c r="G2970" s="140">
        <v>1200.51</v>
      </c>
      <c r="H2970" s="140">
        <v>61.36</v>
      </c>
      <c r="I2970" s="140">
        <v>0</v>
      </c>
      <c r="J2970" s="133">
        <f t="shared" si="46"/>
        <v>1261.8699999999999</v>
      </c>
      <c r="K2970" s="139"/>
    </row>
    <row r="2971" spans="2:11" ht="25.5" hidden="1" x14ac:dyDescent="0.25">
      <c r="B2971" s="129">
        <v>2961</v>
      </c>
      <c r="C2971" s="129" t="s">
        <v>6544</v>
      </c>
      <c r="D2971" s="139" t="s">
        <v>6567</v>
      </c>
      <c r="E2971" s="139" t="s">
        <v>377</v>
      </c>
      <c r="F2971" s="138" t="s">
        <v>6568</v>
      </c>
      <c r="G2971" s="140">
        <v>254.62</v>
      </c>
      <c r="H2971" s="140">
        <v>11.74</v>
      </c>
      <c r="I2971" s="140">
        <v>1.51</v>
      </c>
      <c r="J2971" s="133">
        <f t="shared" si="46"/>
        <v>267.87</v>
      </c>
      <c r="K2971" s="139"/>
    </row>
    <row r="2972" spans="2:11" ht="25.5" hidden="1" x14ac:dyDescent="0.25">
      <c r="B2972" s="129">
        <v>2962</v>
      </c>
      <c r="C2972" s="129" t="s">
        <v>6544</v>
      </c>
      <c r="D2972" s="139" t="s">
        <v>6569</v>
      </c>
      <c r="E2972" s="139" t="s">
        <v>377</v>
      </c>
      <c r="F2972" s="138" t="s">
        <v>6570</v>
      </c>
      <c r="G2972" s="140">
        <v>2365.75</v>
      </c>
      <c r="H2972" s="140">
        <v>623.67999999999995</v>
      </c>
      <c r="I2972" s="140">
        <v>17.420000000000002</v>
      </c>
      <c r="J2972" s="133">
        <f t="shared" si="46"/>
        <v>3006.85</v>
      </c>
      <c r="K2972" s="139"/>
    </row>
    <row r="2973" spans="2:11" ht="25.5" hidden="1" x14ac:dyDescent="0.25">
      <c r="B2973" s="129">
        <v>2963</v>
      </c>
      <c r="C2973" s="129" t="s">
        <v>6544</v>
      </c>
      <c r="D2973" s="139" t="s">
        <v>6571</v>
      </c>
      <c r="E2973" s="139" t="s">
        <v>377</v>
      </c>
      <c r="F2973" s="138" t="s">
        <v>6572</v>
      </c>
      <c r="G2973" s="140">
        <v>135.32</v>
      </c>
      <c r="H2973" s="140">
        <v>2</v>
      </c>
      <c r="I2973" s="140">
        <v>0</v>
      </c>
      <c r="J2973" s="133">
        <f t="shared" si="46"/>
        <v>137.32</v>
      </c>
      <c r="K2973" s="139"/>
    </row>
    <row r="2974" spans="2:11" ht="25.5" hidden="1" x14ac:dyDescent="0.25">
      <c r="B2974" s="129">
        <v>2964</v>
      </c>
      <c r="C2974" s="129" t="s">
        <v>6544</v>
      </c>
      <c r="D2974" s="139" t="s">
        <v>6573</v>
      </c>
      <c r="E2974" s="139" t="s">
        <v>377</v>
      </c>
      <c r="F2974" s="138" t="s">
        <v>6574</v>
      </c>
      <c r="G2974" s="140">
        <v>48.58</v>
      </c>
      <c r="H2974" s="140">
        <v>5.27</v>
      </c>
      <c r="I2974" s="140">
        <v>0</v>
      </c>
      <c r="J2974" s="133">
        <f t="shared" si="46"/>
        <v>53.849999999999994</v>
      </c>
      <c r="K2974" s="139"/>
    </row>
    <row r="2975" spans="2:11" ht="25.5" hidden="1" x14ac:dyDescent="0.25">
      <c r="B2975" s="129">
        <v>2965</v>
      </c>
      <c r="C2975" s="129" t="s">
        <v>6544</v>
      </c>
      <c r="D2975" s="139" t="s">
        <v>6575</v>
      </c>
      <c r="E2975" s="139" t="s">
        <v>377</v>
      </c>
      <c r="F2975" s="138" t="s">
        <v>6576</v>
      </c>
      <c r="G2975" s="140">
        <v>3163.99</v>
      </c>
      <c r="H2975" s="140">
        <v>1384.83</v>
      </c>
      <c r="I2975" s="140">
        <v>88.8</v>
      </c>
      <c r="J2975" s="133">
        <f t="shared" si="46"/>
        <v>4637.62</v>
      </c>
      <c r="K2975" s="139"/>
    </row>
    <row r="2976" spans="2:11" ht="25.5" hidden="1" x14ac:dyDescent="0.25">
      <c r="B2976" s="129">
        <v>2966</v>
      </c>
      <c r="C2976" s="129" t="s">
        <v>6544</v>
      </c>
      <c r="D2976" s="139" t="s">
        <v>6577</v>
      </c>
      <c r="E2976" s="139" t="s">
        <v>377</v>
      </c>
      <c r="F2976" s="138" t="s">
        <v>6578</v>
      </c>
      <c r="G2976" s="140">
        <v>1133.49</v>
      </c>
      <c r="H2976" s="140">
        <v>143.13999999999999</v>
      </c>
      <c r="I2976" s="140">
        <v>77.930000000000007</v>
      </c>
      <c r="J2976" s="133">
        <f t="shared" si="46"/>
        <v>1354.5600000000002</v>
      </c>
      <c r="K2976" s="139"/>
    </row>
    <row r="2977" spans="2:11" ht="25.5" hidden="1" x14ac:dyDescent="0.25">
      <c r="B2977" s="129">
        <v>2967</v>
      </c>
      <c r="C2977" s="129" t="s">
        <v>6544</v>
      </c>
      <c r="D2977" s="139" t="s">
        <v>6579</v>
      </c>
      <c r="E2977" s="139" t="s">
        <v>377</v>
      </c>
      <c r="F2977" s="138" t="s">
        <v>6580</v>
      </c>
      <c r="G2977" s="140">
        <v>59.67</v>
      </c>
      <c r="H2977" s="140">
        <v>1</v>
      </c>
      <c r="I2977" s="140">
        <v>0</v>
      </c>
      <c r="J2977" s="133">
        <f t="shared" si="46"/>
        <v>60.67</v>
      </c>
      <c r="K2977" s="139"/>
    </row>
    <row r="2978" spans="2:11" ht="25.5" hidden="1" x14ac:dyDescent="0.25">
      <c r="B2978" s="129">
        <v>2968</v>
      </c>
      <c r="C2978" s="129" t="s">
        <v>6544</v>
      </c>
      <c r="D2978" s="139" t="s">
        <v>6581</v>
      </c>
      <c r="E2978" s="139" t="s">
        <v>377</v>
      </c>
      <c r="F2978" s="138" t="s">
        <v>6582</v>
      </c>
      <c r="G2978" s="140">
        <v>208.85</v>
      </c>
      <c r="H2978" s="140">
        <v>7.66</v>
      </c>
      <c r="I2978" s="140">
        <v>0</v>
      </c>
      <c r="J2978" s="133">
        <f t="shared" si="46"/>
        <v>216.51</v>
      </c>
      <c r="K2978" s="139"/>
    </row>
    <row r="2979" spans="2:11" ht="25.5" hidden="1" x14ac:dyDescent="0.25">
      <c r="B2979" s="129">
        <v>2969</v>
      </c>
      <c r="C2979" s="129" t="s">
        <v>6544</v>
      </c>
      <c r="D2979" s="139" t="s">
        <v>6583</v>
      </c>
      <c r="E2979" s="139" t="s">
        <v>377</v>
      </c>
      <c r="F2979" s="138" t="s">
        <v>6584</v>
      </c>
      <c r="G2979" s="140">
        <v>1204.1199999999999</v>
      </c>
      <c r="H2979" s="140">
        <v>232.73</v>
      </c>
      <c r="I2979" s="140">
        <v>0</v>
      </c>
      <c r="J2979" s="133">
        <f t="shared" si="46"/>
        <v>1436.85</v>
      </c>
      <c r="K2979" s="139"/>
    </row>
    <row r="2980" spans="2:11" ht="25.5" hidden="1" x14ac:dyDescent="0.25">
      <c r="B2980" s="129">
        <v>2970</v>
      </c>
      <c r="C2980" s="129" t="s">
        <v>6544</v>
      </c>
      <c r="D2980" s="139" t="s">
        <v>6585</v>
      </c>
      <c r="E2980" s="139" t="s">
        <v>377</v>
      </c>
      <c r="F2980" s="138" t="s">
        <v>6586</v>
      </c>
      <c r="G2980" s="140">
        <v>3845.49</v>
      </c>
      <c r="H2980" s="140">
        <v>946.13</v>
      </c>
      <c r="I2980" s="140">
        <v>179.63</v>
      </c>
      <c r="J2980" s="133">
        <f t="shared" si="46"/>
        <v>4971.25</v>
      </c>
      <c r="K2980" s="139"/>
    </row>
    <row r="2981" spans="2:11" ht="25.5" hidden="1" x14ac:dyDescent="0.25">
      <c r="B2981" s="129">
        <v>2971</v>
      </c>
      <c r="C2981" s="129" t="s">
        <v>6544</v>
      </c>
      <c r="D2981" s="139" t="s">
        <v>6587</v>
      </c>
      <c r="E2981" s="139" t="s">
        <v>377</v>
      </c>
      <c r="F2981" s="138" t="s">
        <v>6588</v>
      </c>
      <c r="G2981" s="140">
        <v>583.92999999999995</v>
      </c>
      <c r="H2981" s="140">
        <v>48.18</v>
      </c>
      <c r="I2981" s="140">
        <v>0</v>
      </c>
      <c r="J2981" s="133">
        <f t="shared" si="46"/>
        <v>632.1099999999999</v>
      </c>
      <c r="K2981" s="139"/>
    </row>
    <row r="2982" spans="2:11" ht="25.5" hidden="1" x14ac:dyDescent="0.25">
      <c r="B2982" s="129">
        <v>2972</v>
      </c>
      <c r="C2982" s="129" t="s">
        <v>6544</v>
      </c>
      <c r="D2982" s="139" t="s">
        <v>6589</v>
      </c>
      <c r="E2982" s="139" t="s">
        <v>377</v>
      </c>
      <c r="F2982" s="138" t="s">
        <v>6590</v>
      </c>
      <c r="G2982" s="140">
        <v>2165.41</v>
      </c>
      <c r="H2982" s="140">
        <v>619.13</v>
      </c>
      <c r="I2982" s="140">
        <v>56.63</v>
      </c>
      <c r="J2982" s="133">
        <f t="shared" si="46"/>
        <v>2841.17</v>
      </c>
      <c r="K2982" s="139"/>
    </row>
    <row r="2983" spans="2:11" ht="25.5" hidden="1" x14ac:dyDescent="0.25">
      <c r="B2983" s="129">
        <v>2973</v>
      </c>
      <c r="C2983" s="129" t="s">
        <v>6544</v>
      </c>
      <c r="D2983" s="139" t="s">
        <v>6591</v>
      </c>
      <c r="E2983" s="139" t="s">
        <v>377</v>
      </c>
      <c r="F2983" s="138" t="s">
        <v>6592</v>
      </c>
      <c r="G2983" s="140">
        <v>1111.21</v>
      </c>
      <c r="H2983" s="140">
        <v>69.83</v>
      </c>
      <c r="I2983" s="140">
        <v>52.48</v>
      </c>
      <c r="J2983" s="133">
        <f t="shared" si="46"/>
        <v>1233.52</v>
      </c>
      <c r="K2983" s="139"/>
    </row>
    <row r="2984" spans="2:11" ht="25.5" hidden="1" x14ac:dyDescent="0.25">
      <c r="B2984" s="129">
        <v>2974</v>
      </c>
      <c r="C2984" s="129" t="s">
        <v>6544</v>
      </c>
      <c r="D2984" s="139" t="s">
        <v>6593</v>
      </c>
      <c r="E2984" s="139" t="s">
        <v>377</v>
      </c>
      <c r="F2984" s="138" t="s">
        <v>6594</v>
      </c>
      <c r="G2984" s="140">
        <v>1278.78</v>
      </c>
      <c r="H2984" s="140">
        <v>537.80999999999995</v>
      </c>
      <c r="I2984" s="140">
        <v>23.7</v>
      </c>
      <c r="J2984" s="133">
        <f t="shared" si="46"/>
        <v>1840.29</v>
      </c>
      <c r="K2984" s="139"/>
    </row>
    <row r="2985" spans="2:11" ht="25.5" hidden="1" x14ac:dyDescent="0.25">
      <c r="B2985" s="129">
        <v>2975</v>
      </c>
      <c r="C2985" s="129" t="s">
        <v>6544</v>
      </c>
      <c r="D2985" s="139" t="s">
        <v>6595</v>
      </c>
      <c r="E2985" s="139" t="s">
        <v>377</v>
      </c>
      <c r="F2985" s="138" t="s">
        <v>6596</v>
      </c>
      <c r="G2985" s="140">
        <v>2656.66</v>
      </c>
      <c r="H2985" s="140">
        <v>771.25</v>
      </c>
      <c r="I2985" s="140">
        <v>66.27</v>
      </c>
      <c r="J2985" s="133">
        <f t="shared" si="46"/>
        <v>3494.18</v>
      </c>
      <c r="K2985" s="139"/>
    </row>
    <row r="2986" spans="2:11" ht="25.5" hidden="1" x14ac:dyDescent="0.25">
      <c r="B2986" s="129">
        <v>2976</v>
      </c>
      <c r="C2986" s="129" t="s">
        <v>6544</v>
      </c>
      <c r="D2986" s="139" t="s">
        <v>6597</v>
      </c>
      <c r="E2986" s="139" t="s">
        <v>377</v>
      </c>
      <c r="F2986" s="138" t="s">
        <v>6598</v>
      </c>
      <c r="G2986" s="140">
        <v>86.29</v>
      </c>
      <c r="H2986" s="140">
        <v>0</v>
      </c>
      <c r="I2986" s="140">
        <v>0</v>
      </c>
      <c r="J2986" s="133">
        <f t="shared" si="46"/>
        <v>86.29</v>
      </c>
      <c r="K2986" s="139"/>
    </row>
    <row r="2987" spans="2:11" ht="25.5" hidden="1" x14ac:dyDescent="0.25">
      <c r="B2987" s="129">
        <v>2977</v>
      </c>
      <c r="C2987" s="129" t="s">
        <v>6544</v>
      </c>
      <c r="D2987" s="139" t="s">
        <v>6599</v>
      </c>
      <c r="E2987" s="139" t="s">
        <v>377</v>
      </c>
      <c r="F2987" s="138" t="s">
        <v>6600</v>
      </c>
      <c r="G2987" s="140">
        <v>4892.82</v>
      </c>
      <c r="H2987" s="140">
        <v>1450.14</v>
      </c>
      <c r="I2987" s="140">
        <v>158.97999999999999</v>
      </c>
      <c r="J2987" s="133">
        <f t="shared" si="46"/>
        <v>6501.94</v>
      </c>
      <c r="K2987" s="139"/>
    </row>
    <row r="2988" spans="2:11" ht="25.5" hidden="1" x14ac:dyDescent="0.25">
      <c r="B2988" s="129">
        <v>2978</v>
      </c>
      <c r="C2988" s="129" t="s">
        <v>6544</v>
      </c>
      <c r="D2988" s="139" t="s">
        <v>6601</v>
      </c>
      <c r="E2988" s="139" t="s">
        <v>377</v>
      </c>
      <c r="F2988" s="138" t="s">
        <v>6602</v>
      </c>
      <c r="G2988" s="140">
        <v>1805.87</v>
      </c>
      <c r="H2988" s="140">
        <v>141.84</v>
      </c>
      <c r="I2988" s="140">
        <v>4.0199999999999996</v>
      </c>
      <c r="J2988" s="133">
        <f t="shared" si="46"/>
        <v>1951.7299999999998</v>
      </c>
      <c r="K2988" s="139"/>
    </row>
    <row r="2989" spans="2:11" ht="25.5" hidden="1" x14ac:dyDescent="0.25">
      <c r="B2989" s="129">
        <v>2979</v>
      </c>
      <c r="C2989" s="129" t="s">
        <v>6544</v>
      </c>
      <c r="D2989" s="139" t="s">
        <v>6603</v>
      </c>
      <c r="E2989" s="139" t="s">
        <v>377</v>
      </c>
      <c r="F2989" s="138" t="s">
        <v>6604</v>
      </c>
      <c r="G2989" s="140">
        <v>1075.1199999999999</v>
      </c>
      <c r="H2989" s="140">
        <v>0</v>
      </c>
      <c r="I2989" s="140">
        <v>0</v>
      </c>
      <c r="J2989" s="133">
        <f t="shared" si="46"/>
        <v>1075.1199999999999</v>
      </c>
      <c r="K2989" s="139"/>
    </row>
    <row r="2990" spans="2:11" ht="25.5" hidden="1" x14ac:dyDescent="0.25">
      <c r="B2990" s="129">
        <v>2980</v>
      </c>
      <c r="C2990" s="129" t="s">
        <v>6544</v>
      </c>
      <c r="D2990" s="139" t="s">
        <v>6605</v>
      </c>
      <c r="E2990" s="139" t="s">
        <v>377</v>
      </c>
      <c r="F2990" s="138" t="s">
        <v>6606</v>
      </c>
      <c r="G2990" s="140">
        <v>1618.03</v>
      </c>
      <c r="H2990" s="140">
        <v>452.01</v>
      </c>
      <c r="I2990" s="140">
        <v>8.16</v>
      </c>
      <c r="J2990" s="133">
        <f t="shared" si="46"/>
        <v>2078.1999999999998</v>
      </c>
      <c r="K2990" s="139"/>
    </row>
    <row r="2991" spans="2:11" ht="25.5" hidden="1" x14ac:dyDescent="0.25">
      <c r="B2991" s="129">
        <v>2981</v>
      </c>
      <c r="C2991" s="129" t="s">
        <v>6544</v>
      </c>
      <c r="D2991" s="139" t="s">
        <v>6607</v>
      </c>
      <c r="E2991" s="139" t="s">
        <v>377</v>
      </c>
      <c r="F2991" s="138" t="s">
        <v>6608</v>
      </c>
      <c r="G2991" s="140">
        <v>611.45000000000005</v>
      </c>
      <c r="H2991" s="140">
        <v>0</v>
      </c>
      <c r="I2991" s="140">
        <v>0</v>
      </c>
      <c r="J2991" s="133">
        <f t="shared" si="46"/>
        <v>611.45000000000005</v>
      </c>
      <c r="K2991" s="139"/>
    </row>
    <row r="2992" spans="2:11" ht="25.5" hidden="1" x14ac:dyDescent="0.25">
      <c r="B2992" s="129">
        <v>2982</v>
      </c>
      <c r="C2992" s="129" t="s">
        <v>6544</v>
      </c>
      <c r="D2992" s="139" t="s">
        <v>6609</v>
      </c>
      <c r="E2992" s="139" t="s">
        <v>377</v>
      </c>
      <c r="F2992" s="138" t="s">
        <v>6610</v>
      </c>
      <c r="G2992" s="140">
        <v>1376.03</v>
      </c>
      <c r="H2992" s="140">
        <v>291.85000000000002</v>
      </c>
      <c r="I2992" s="140">
        <v>31.97</v>
      </c>
      <c r="J2992" s="133">
        <f t="shared" si="46"/>
        <v>1699.8500000000001</v>
      </c>
      <c r="K2992" s="139"/>
    </row>
    <row r="2993" spans="2:11" ht="25.5" hidden="1" x14ac:dyDescent="0.25">
      <c r="B2993" s="129">
        <v>2983</v>
      </c>
      <c r="C2993" s="129" t="s">
        <v>6544</v>
      </c>
      <c r="D2993" s="139" t="s">
        <v>6611</v>
      </c>
      <c r="E2993" s="139" t="s">
        <v>377</v>
      </c>
      <c r="F2993" s="138" t="s">
        <v>6612</v>
      </c>
      <c r="G2993" s="140">
        <v>1934.63</v>
      </c>
      <c r="H2993" s="140">
        <v>0</v>
      </c>
      <c r="I2993" s="140">
        <v>0</v>
      </c>
      <c r="J2993" s="133">
        <f t="shared" si="46"/>
        <v>1934.63</v>
      </c>
      <c r="K2993" s="139"/>
    </row>
    <row r="2994" spans="2:11" ht="25.5" hidden="1" x14ac:dyDescent="0.25">
      <c r="B2994" s="129">
        <v>2984</v>
      </c>
      <c r="C2994" s="129" t="s">
        <v>6544</v>
      </c>
      <c r="D2994" s="139" t="s">
        <v>6613</v>
      </c>
      <c r="E2994" s="139" t="s">
        <v>377</v>
      </c>
      <c r="F2994" s="138" t="s">
        <v>6614</v>
      </c>
      <c r="G2994" s="140">
        <v>1374.27</v>
      </c>
      <c r="H2994" s="140">
        <v>296.55</v>
      </c>
      <c r="I2994" s="140">
        <v>0</v>
      </c>
      <c r="J2994" s="133">
        <f t="shared" si="46"/>
        <v>1670.82</v>
      </c>
      <c r="K2994" s="139"/>
    </row>
    <row r="2995" spans="2:11" ht="25.5" hidden="1" x14ac:dyDescent="0.25">
      <c r="B2995" s="129">
        <v>2985</v>
      </c>
      <c r="C2995" s="129" t="s">
        <v>6544</v>
      </c>
      <c r="D2995" s="139" t="s">
        <v>6615</v>
      </c>
      <c r="E2995" s="139" t="s">
        <v>377</v>
      </c>
      <c r="F2995" s="138" t="s">
        <v>6614</v>
      </c>
      <c r="G2995" s="140">
        <v>1539.74</v>
      </c>
      <c r="H2995" s="140">
        <v>391.57</v>
      </c>
      <c r="I2995" s="140">
        <v>0</v>
      </c>
      <c r="J2995" s="133">
        <f t="shared" si="46"/>
        <v>1931.31</v>
      </c>
      <c r="K2995" s="139"/>
    </row>
    <row r="2996" spans="2:11" ht="25.5" hidden="1" x14ac:dyDescent="0.25">
      <c r="B2996" s="129">
        <v>2986</v>
      </c>
      <c r="C2996" s="129" t="s">
        <v>6544</v>
      </c>
      <c r="D2996" s="139" t="s">
        <v>6616</v>
      </c>
      <c r="E2996" s="139" t="s">
        <v>377</v>
      </c>
      <c r="F2996" s="138" t="s">
        <v>6617</v>
      </c>
      <c r="G2996" s="140">
        <v>1091.23</v>
      </c>
      <c r="H2996" s="140">
        <v>107.81</v>
      </c>
      <c r="I2996" s="140">
        <v>0</v>
      </c>
      <c r="J2996" s="133">
        <f t="shared" si="46"/>
        <v>1199.04</v>
      </c>
      <c r="K2996" s="139"/>
    </row>
    <row r="2997" spans="2:11" ht="25.5" hidden="1" x14ac:dyDescent="0.25">
      <c r="B2997" s="129">
        <v>2987</v>
      </c>
      <c r="C2997" s="129" t="s">
        <v>6544</v>
      </c>
      <c r="D2997" s="139" t="s">
        <v>6618</v>
      </c>
      <c r="E2997" s="139" t="s">
        <v>377</v>
      </c>
      <c r="F2997" s="138" t="s">
        <v>6619</v>
      </c>
      <c r="G2997" s="140">
        <v>442.85</v>
      </c>
      <c r="H2997" s="140">
        <v>31.06</v>
      </c>
      <c r="I2997" s="140">
        <v>0</v>
      </c>
      <c r="J2997" s="133">
        <f t="shared" si="46"/>
        <v>473.91</v>
      </c>
      <c r="K2997" s="139"/>
    </row>
    <row r="2998" spans="2:11" ht="25.5" hidden="1" x14ac:dyDescent="0.25">
      <c r="B2998" s="129">
        <v>2988</v>
      </c>
      <c r="C2998" s="129" t="s">
        <v>6544</v>
      </c>
      <c r="D2998" s="139" t="s">
        <v>6620</v>
      </c>
      <c r="E2998" s="139" t="s">
        <v>377</v>
      </c>
      <c r="F2998" s="138" t="s">
        <v>6621</v>
      </c>
      <c r="G2998" s="140">
        <v>444.48</v>
      </c>
      <c r="H2998" s="140">
        <v>0</v>
      </c>
      <c r="I2998" s="140">
        <v>0</v>
      </c>
      <c r="J2998" s="133">
        <f t="shared" si="46"/>
        <v>444.48</v>
      </c>
      <c r="K2998" s="139"/>
    </row>
    <row r="2999" spans="2:11" ht="25.5" hidden="1" x14ac:dyDescent="0.25">
      <c r="B2999" s="129">
        <v>2989</v>
      </c>
      <c r="C2999" s="129" t="s">
        <v>6544</v>
      </c>
      <c r="D2999" s="139" t="s">
        <v>6622</v>
      </c>
      <c r="E2999" s="139" t="s">
        <v>377</v>
      </c>
      <c r="F2999" s="138" t="s">
        <v>6623</v>
      </c>
      <c r="G2999" s="140">
        <v>2047.38</v>
      </c>
      <c r="H2999" s="140">
        <v>445.26</v>
      </c>
      <c r="I2999" s="140">
        <v>5.53</v>
      </c>
      <c r="J2999" s="133">
        <f t="shared" si="46"/>
        <v>2498.1700000000005</v>
      </c>
      <c r="K2999" s="139"/>
    </row>
    <row r="3000" spans="2:11" ht="25.5" hidden="1" x14ac:dyDescent="0.25">
      <c r="B3000" s="129">
        <v>2990</v>
      </c>
      <c r="C3000" s="129" t="s">
        <v>6544</v>
      </c>
      <c r="D3000" s="139" t="s">
        <v>6624</v>
      </c>
      <c r="E3000" s="139" t="s">
        <v>377</v>
      </c>
      <c r="F3000" s="138" t="s">
        <v>6625</v>
      </c>
      <c r="G3000" s="140">
        <v>3471.03</v>
      </c>
      <c r="H3000" s="140">
        <v>118.21</v>
      </c>
      <c r="I3000" s="140">
        <v>244.58</v>
      </c>
      <c r="J3000" s="133">
        <f t="shared" si="46"/>
        <v>3833.82</v>
      </c>
      <c r="K3000" s="139"/>
    </row>
    <row r="3001" spans="2:11" ht="25.5" hidden="1" x14ac:dyDescent="0.25">
      <c r="B3001" s="129">
        <v>2991</v>
      </c>
      <c r="C3001" s="129" t="s">
        <v>6544</v>
      </c>
      <c r="D3001" s="139" t="s">
        <v>6626</v>
      </c>
      <c r="E3001" s="139" t="s">
        <v>377</v>
      </c>
      <c r="F3001" s="138" t="s">
        <v>6627</v>
      </c>
      <c r="G3001" s="140">
        <v>1838.92</v>
      </c>
      <c r="H3001" s="140">
        <v>337.05</v>
      </c>
      <c r="I3001" s="140">
        <v>61.13</v>
      </c>
      <c r="J3001" s="133">
        <f t="shared" si="46"/>
        <v>2237.1000000000004</v>
      </c>
      <c r="K3001" s="139"/>
    </row>
    <row r="3002" spans="2:11" ht="25.5" hidden="1" x14ac:dyDescent="0.25">
      <c r="B3002" s="129">
        <v>2992</v>
      </c>
      <c r="C3002" s="129" t="s">
        <v>6544</v>
      </c>
      <c r="D3002" s="139" t="s">
        <v>6628</v>
      </c>
      <c r="E3002" s="139" t="s">
        <v>377</v>
      </c>
      <c r="F3002" s="138" t="s">
        <v>6629</v>
      </c>
      <c r="G3002" s="140">
        <v>1916.9</v>
      </c>
      <c r="H3002" s="140">
        <v>1111.8599999999999</v>
      </c>
      <c r="I3002" s="140">
        <v>67.59</v>
      </c>
      <c r="J3002" s="133">
        <f t="shared" si="46"/>
        <v>3096.3500000000004</v>
      </c>
      <c r="K3002" s="139"/>
    </row>
    <row r="3003" spans="2:11" ht="25.5" hidden="1" x14ac:dyDescent="0.25">
      <c r="B3003" s="129">
        <v>2993</v>
      </c>
      <c r="C3003" s="129" t="s">
        <v>6544</v>
      </c>
      <c r="D3003" s="139" t="s">
        <v>6630</v>
      </c>
      <c r="E3003" s="139" t="s">
        <v>377</v>
      </c>
      <c r="F3003" s="138" t="s">
        <v>6631</v>
      </c>
      <c r="G3003" s="140">
        <v>1154.04</v>
      </c>
      <c r="H3003" s="140">
        <v>189.05</v>
      </c>
      <c r="I3003" s="140">
        <v>18.86</v>
      </c>
      <c r="J3003" s="133">
        <f t="shared" si="46"/>
        <v>1361.9499999999998</v>
      </c>
      <c r="K3003" s="139"/>
    </row>
    <row r="3004" spans="2:11" ht="25.5" hidden="1" x14ac:dyDescent="0.25">
      <c r="B3004" s="129">
        <v>2994</v>
      </c>
      <c r="C3004" s="129" t="s">
        <v>6544</v>
      </c>
      <c r="D3004" s="139" t="s">
        <v>6632</v>
      </c>
      <c r="E3004" s="139" t="s">
        <v>377</v>
      </c>
      <c r="F3004" s="138" t="s">
        <v>6633</v>
      </c>
      <c r="G3004" s="140">
        <v>1.34</v>
      </c>
      <c r="H3004" s="140">
        <v>0</v>
      </c>
      <c r="I3004" s="140">
        <v>0</v>
      </c>
      <c r="J3004" s="133">
        <f t="shared" si="46"/>
        <v>1.34</v>
      </c>
      <c r="K3004" s="139"/>
    </row>
    <row r="3005" spans="2:11" ht="25.5" hidden="1" x14ac:dyDescent="0.25">
      <c r="B3005" s="129">
        <v>2995</v>
      </c>
      <c r="C3005" s="129" t="s">
        <v>6544</v>
      </c>
      <c r="D3005" s="139" t="s">
        <v>6634</v>
      </c>
      <c r="E3005" s="139" t="s">
        <v>377</v>
      </c>
      <c r="F3005" s="138" t="s">
        <v>6635</v>
      </c>
      <c r="G3005" s="140">
        <v>1408.71</v>
      </c>
      <c r="H3005" s="140">
        <v>555.57000000000005</v>
      </c>
      <c r="I3005" s="140">
        <v>12.82</v>
      </c>
      <c r="J3005" s="133">
        <f t="shared" si="46"/>
        <v>1977.1000000000001</v>
      </c>
      <c r="K3005" s="139"/>
    </row>
    <row r="3006" spans="2:11" ht="25.5" hidden="1" x14ac:dyDescent="0.25">
      <c r="B3006" s="129">
        <v>2996</v>
      </c>
      <c r="C3006" s="129" t="s">
        <v>6544</v>
      </c>
      <c r="D3006" s="139" t="s">
        <v>6636</v>
      </c>
      <c r="E3006" s="139" t="s">
        <v>377</v>
      </c>
      <c r="F3006" s="138" t="s">
        <v>6637</v>
      </c>
      <c r="G3006" s="140">
        <v>3208.75</v>
      </c>
      <c r="H3006" s="140">
        <v>784.78</v>
      </c>
      <c r="I3006" s="140">
        <v>126.04</v>
      </c>
      <c r="J3006" s="133">
        <f t="shared" si="46"/>
        <v>4119.57</v>
      </c>
      <c r="K3006" s="139"/>
    </row>
    <row r="3007" spans="2:11" ht="25.5" hidden="1" x14ac:dyDescent="0.25">
      <c r="B3007" s="129">
        <v>2997</v>
      </c>
      <c r="C3007" s="129" t="s">
        <v>6544</v>
      </c>
      <c r="D3007" s="139" t="s">
        <v>6638</v>
      </c>
      <c r="E3007" s="139" t="s">
        <v>377</v>
      </c>
      <c r="F3007" s="138" t="s">
        <v>6639</v>
      </c>
      <c r="G3007" s="140">
        <v>1238.19</v>
      </c>
      <c r="H3007" s="140">
        <v>126.36</v>
      </c>
      <c r="I3007" s="140">
        <v>40.729999999999997</v>
      </c>
      <c r="J3007" s="133">
        <f t="shared" si="46"/>
        <v>1405.28</v>
      </c>
      <c r="K3007" s="139"/>
    </row>
    <row r="3008" spans="2:11" ht="25.5" hidden="1" x14ac:dyDescent="0.25">
      <c r="B3008" s="129">
        <v>2998</v>
      </c>
      <c r="C3008" s="129" t="s">
        <v>6544</v>
      </c>
      <c r="D3008" s="139" t="s">
        <v>6640</v>
      </c>
      <c r="E3008" s="139" t="s">
        <v>377</v>
      </c>
      <c r="F3008" s="138" t="s">
        <v>6641</v>
      </c>
      <c r="G3008" s="140">
        <v>2378.4499999999998</v>
      </c>
      <c r="H3008" s="140">
        <v>228.65</v>
      </c>
      <c r="I3008" s="140">
        <v>0</v>
      </c>
      <c r="J3008" s="133">
        <f t="shared" si="46"/>
        <v>2607.1</v>
      </c>
      <c r="K3008" s="139"/>
    </row>
    <row r="3009" spans="2:11" ht="25.5" hidden="1" x14ac:dyDescent="0.25">
      <c r="B3009" s="129">
        <v>2999</v>
      </c>
      <c r="C3009" s="129" t="s">
        <v>6544</v>
      </c>
      <c r="D3009" s="139" t="s">
        <v>6642</v>
      </c>
      <c r="E3009" s="139" t="s">
        <v>377</v>
      </c>
      <c r="F3009" s="138" t="s">
        <v>6643</v>
      </c>
      <c r="G3009" s="140">
        <v>101.33</v>
      </c>
      <c r="H3009" s="140">
        <v>2</v>
      </c>
      <c r="I3009" s="140">
        <v>0</v>
      </c>
      <c r="J3009" s="133">
        <f t="shared" si="46"/>
        <v>103.33</v>
      </c>
      <c r="K3009" s="139"/>
    </row>
    <row r="3010" spans="2:11" ht="25.5" hidden="1" x14ac:dyDescent="0.25">
      <c r="B3010" s="129">
        <v>3000</v>
      </c>
      <c r="C3010" s="129" t="s">
        <v>6544</v>
      </c>
      <c r="D3010" s="139" t="s">
        <v>6644</v>
      </c>
      <c r="E3010" s="139" t="s">
        <v>377</v>
      </c>
      <c r="F3010" s="138" t="s">
        <v>6645</v>
      </c>
      <c r="G3010" s="140">
        <v>1589.89</v>
      </c>
      <c r="H3010" s="140">
        <v>253.69</v>
      </c>
      <c r="I3010" s="140">
        <v>58.34</v>
      </c>
      <c r="J3010" s="133">
        <f t="shared" si="46"/>
        <v>1901.92</v>
      </c>
      <c r="K3010" s="139"/>
    </row>
    <row r="3011" spans="2:11" ht="25.5" hidden="1" x14ac:dyDescent="0.25">
      <c r="B3011" s="129">
        <v>3001</v>
      </c>
      <c r="C3011" s="129" t="s">
        <v>6544</v>
      </c>
      <c r="D3011" s="139" t="s">
        <v>6646</v>
      </c>
      <c r="E3011" s="139" t="s">
        <v>377</v>
      </c>
      <c r="F3011" s="138" t="s">
        <v>6647</v>
      </c>
      <c r="G3011" s="140">
        <v>2871.96</v>
      </c>
      <c r="H3011" s="140">
        <v>852.8</v>
      </c>
      <c r="I3011" s="140">
        <v>73.33</v>
      </c>
      <c r="J3011" s="133">
        <f t="shared" si="46"/>
        <v>3798.09</v>
      </c>
      <c r="K3011" s="139"/>
    </row>
    <row r="3012" spans="2:11" ht="25.5" hidden="1" x14ac:dyDescent="0.25">
      <c r="B3012" s="129">
        <v>3002</v>
      </c>
      <c r="C3012" s="129" t="s">
        <v>6544</v>
      </c>
      <c r="D3012" s="139" t="s">
        <v>6648</v>
      </c>
      <c r="E3012" s="139" t="s">
        <v>377</v>
      </c>
      <c r="F3012" s="138" t="s">
        <v>6649</v>
      </c>
      <c r="G3012" s="140">
        <v>1211.73</v>
      </c>
      <c r="H3012" s="140">
        <v>237.86</v>
      </c>
      <c r="I3012" s="140">
        <v>0</v>
      </c>
      <c r="J3012" s="133">
        <f t="shared" si="46"/>
        <v>1449.5900000000001</v>
      </c>
      <c r="K3012" s="139"/>
    </row>
    <row r="3013" spans="2:11" ht="25.5" hidden="1" x14ac:dyDescent="0.25">
      <c r="B3013" s="129">
        <v>3003</v>
      </c>
      <c r="C3013" s="129" t="s">
        <v>6544</v>
      </c>
      <c r="D3013" s="139" t="s">
        <v>6650</v>
      </c>
      <c r="E3013" s="139" t="s">
        <v>377</v>
      </c>
      <c r="F3013" s="138" t="s">
        <v>6651</v>
      </c>
      <c r="G3013" s="140">
        <v>4117.4799999999996</v>
      </c>
      <c r="H3013" s="140">
        <v>0</v>
      </c>
      <c r="I3013" s="140">
        <v>0</v>
      </c>
      <c r="J3013" s="133">
        <f t="shared" si="46"/>
        <v>4117.4799999999996</v>
      </c>
      <c r="K3013" s="139"/>
    </row>
    <row r="3014" spans="2:11" ht="25.5" hidden="1" x14ac:dyDescent="0.25">
      <c r="B3014" s="129">
        <v>3004</v>
      </c>
      <c r="C3014" s="129" t="s">
        <v>6544</v>
      </c>
      <c r="D3014" s="139" t="s">
        <v>6652</v>
      </c>
      <c r="E3014" s="139" t="s">
        <v>377</v>
      </c>
      <c r="F3014" s="138" t="s">
        <v>6653</v>
      </c>
      <c r="G3014" s="140">
        <v>1370.49</v>
      </c>
      <c r="H3014" s="140">
        <v>870.42</v>
      </c>
      <c r="I3014" s="140">
        <v>37.380000000000003</v>
      </c>
      <c r="J3014" s="133">
        <f t="shared" si="46"/>
        <v>2278.29</v>
      </c>
      <c r="K3014" s="139"/>
    </row>
    <row r="3015" spans="2:11" ht="25.5" hidden="1" x14ac:dyDescent="0.25">
      <c r="B3015" s="129">
        <v>3005</v>
      </c>
      <c r="C3015" s="129" t="s">
        <v>6544</v>
      </c>
      <c r="D3015" s="139" t="s">
        <v>6654</v>
      </c>
      <c r="E3015" s="139" t="s">
        <v>377</v>
      </c>
      <c r="F3015" s="138" t="s">
        <v>6655</v>
      </c>
      <c r="G3015" s="140">
        <v>90.44</v>
      </c>
      <c r="H3015" s="140">
        <v>1</v>
      </c>
      <c r="I3015" s="140">
        <v>0</v>
      </c>
      <c r="J3015" s="133">
        <f t="shared" si="46"/>
        <v>91.44</v>
      </c>
      <c r="K3015" s="139"/>
    </row>
    <row r="3016" spans="2:11" ht="25.5" hidden="1" x14ac:dyDescent="0.25">
      <c r="B3016" s="129">
        <v>3006</v>
      </c>
      <c r="C3016" s="129" t="s">
        <v>6544</v>
      </c>
      <c r="D3016" s="139" t="s">
        <v>6656</v>
      </c>
      <c r="E3016" s="139" t="s">
        <v>377</v>
      </c>
      <c r="F3016" s="138" t="s">
        <v>6657</v>
      </c>
      <c r="G3016" s="140">
        <v>1701.76</v>
      </c>
      <c r="H3016" s="140">
        <v>237.84</v>
      </c>
      <c r="I3016" s="140">
        <v>66.67</v>
      </c>
      <c r="J3016" s="133">
        <f t="shared" si="46"/>
        <v>2006.27</v>
      </c>
      <c r="K3016" s="139"/>
    </row>
    <row r="3017" spans="2:11" ht="25.5" hidden="1" x14ac:dyDescent="0.25">
      <c r="B3017" s="129">
        <v>3007</v>
      </c>
      <c r="C3017" s="129" t="s">
        <v>6544</v>
      </c>
      <c r="D3017" s="139" t="s">
        <v>6658</v>
      </c>
      <c r="E3017" s="139" t="s">
        <v>377</v>
      </c>
      <c r="F3017" s="138" t="s">
        <v>6659</v>
      </c>
      <c r="G3017" s="140">
        <v>6.58</v>
      </c>
      <c r="H3017" s="140">
        <v>0</v>
      </c>
      <c r="I3017" s="140">
        <v>0</v>
      </c>
      <c r="J3017" s="133">
        <f t="shared" si="46"/>
        <v>6.58</v>
      </c>
      <c r="K3017" s="139"/>
    </row>
    <row r="3018" spans="2:11" ht="25.5" hidden="1" x14ac:dyDescent="0.25">
      <c r="B3018" s="129">
        <v>3008</v>
      </c>
      <c r="C3018" s="129" t="s">
        <v>6544</v>
      </c>
      <c r="D3018" s="139" t="s">
        <v>6660</v>
      </c>
      <c r="E3018" s="139" t="s">
        <v>377</v>
      </c>
      <c r="F3018" s="138" t="s">
        <v>6661</v>
      </c>
      <c r="G3018" s="140">
        <v>1572.38</v>
      </c>
      <c r="H3018" s="140">
        <v>496.4</v>
      </c>
      <c r="I3018" s="140">
        <v>30.13</v>
      </c>
      <c r="J3018" s="133">
        <f t="shared" si="46"/>
        <v>2098.9100000000003</v>
      </c>
      <c r="K3018" s="139"/>
    </row>
    <row r="3019" spans="2:11" ht="25.5" hidden="1" x14ac:dyDescent="0.25">
      <c r="B3019" s="129">
        <v>3009</v>
      </c>
      <c r="C3019" s="129" t="s">
        <v>6544</v>
      </c>
      <c r="D3019" s="139" t="s">
        <v>6662</v>
      </c>
      <c r="E3019" s="139" t="s">
        <v>377</v>
      </c>
      <c r="F3019" s="138" t="s">
        <v>6663</v>
      </c>
      <c r="G3019" s="140">
        <v>1574.5</v>
      </c>
      <c r="H3019" s="140">
        <v>596.91999999999996</v>
      </c>
      <c r="I3019" s="140">
        <v>0</v>
      </c>
      <c r="J3019" s="133">
        <f t="shared" si="46"/>
        <v>2171.42</v>
      </c>
      <c r="K3019" s="139"/>
    </row>
    <row r="3020" spans="2:11" ht="25.5" hidden="1" x14ac:dyDescent="0.25">
      <c r="B3020" s="129">
        <v>3010</v>
      </c>
      <c r="C3020" s="129" t="s">
        <v>6544</v>
      </c>
      <c r="D3020" s="139" t="s">
        <v>6664</v>
      </c>
      <c r="E3020" s="139" t="s">
        <v>377</v>
      </c>
      <c r="F3020" s="138" t="s">
        <v>6665</v>
      </c>
      <c r="G3020" s="140">
        <v>2919.04</v>
      </c>
      <c r="H3020" s="140">
        <v>996.14</v>
      </c>
      <c r="I3020" s="140">
        <v>81.91</v>
      </c>
      <c r="J3020" s="133">
        <f t="shared" ref="J3020:J3083" si="47">G3020+H3020+I3020</f>
        <v>3997.0899999999997</v>
      </c>
      <c r="K3020" s="139"/>
    </row>
    <row r="3021" spans="2:11" ht="25.5" hidden="1" x14ac:dyDescent="0.25">
      <c r="B3021" s="129">
        <v>3011</v>
      </c>
      <c r="C3021" s="129" t="s">
        <v>6544</v>
      </c>
      <c r="D3021" s="139" t="s">
        <v>6666</v>
      </c>
      <c r="E3021" s="139" t="s">
        <v>377</v>
      </c>
      <c r="F3021" s="138" t="s">
        <v>6667</v>
      </c>
      <c r="G3021" s="140">
        <v>13.18</v>
      </c>
      <c r="H3021" s="140">
        <v>0</v>
      </c>
      <c r="I3021" s="140">
        <v>0</v>
      </c>
      <c r="J3021" s="133">
        <f t="shared" si="47"/>
        <v>13.18</v>
      </c>
      <c r="K3021" s="139"/>
    </row>
    <row r="3022" spans="2:11" ht="25.5" hidden="1" x14ac:dyDescent="0.25">
      <c r="B3022" s="129">
        <v>3012</v>
      </c>
      <c r="C3022" s="129" t="s">
        <v>6544</v>
      </c>
      <c r="D3022" s="139" t="s">
        <v>6668</v>
      </c>
      <c r="E3022" s="139" t="s">
        <v>377</v>
      </c>
      <c r="F3022" s="138" t="s">
        <v>6669</v>
      </c>
      <c r="G3022" s="140">
        <v>45</v>
      </c>
      <c r="H3022" s="140">
        <v>0.56999999999999995</v>
      </c>
      <c r="I3022" s="140">
        <v>0</v>
      </c>
      <c r="J3022" s="133">
        <f t="shared" si="47"/>
        <v>45.57</v>
      </c>
      <c r="K3022" s="139"/>
    </row>
    <row r="3023" spans="2:11" ht="25.5" hidden="1" x14ac:dyDescent="0.25">
      <c r="B3023" s="129">
        <v>3013</v>
      </c>
      <c r="C3023" s="129" t="s">
        <v>6544</v>
      </c>
      <c r="D3023" s="139" t="s">
        <v>6670</v>
      </c>
      <c r="E3023" s="139" t="s">
        <v>377</v>
      </c>
      <c r="F3023" s="138" t="s">
        <v>6671</v>
      </c>
      <c r="G3023" s="140">
        <v>10.44</v>
      </c>
      <c r="H3023" s="140">
        <v>0</v>
      </c>
      <c r="I3023" s="140">
        <v>0</v>
      </c>
      <c r="J3023" s="133">
        <f t="shared" si="47"/>
        <v>10.44</v>
      </c>
      <c r="K3023" s="139"/>
    </row>
    <row r="3024" spans="2:11" ht="25.5" hidden="1" x14ac:dyDescent="0.25">
      <c r="B3024" s="129">
        <v>3014</v>
      </c>
      <c r="C3024" s="129" t="s">
        <v>6544</v>
      </c>
      <c r="D3024" s="139" t="s">
        <v>6672</v>
      </c>
      <c r="E3024" s="139" t="s">
        <v>377</v>
      </c>
      <c r="F3024" s="138" t="s">
        <v>6673</v>
      </c>
      <c r="G3024" s="140">
        <v>207.4</v>
      </c>
      <c r="H3024" s="140">
        <v>0</v>
      </c>
      <c r="I3024" s="140">
        <v>0</v>
      </c>
      <c r="J3024" s="133">
        <f t="shared" si="47"/>
        <v>207.4</v>
      </c>
      <c r="K3024" s="139"/>
    </row>
    <row r="3025" spans="2:11" ht="25.5" hidden="1" x14ac:dyDescent="0.25">
      <c r="B3025" s="129">
        <v>3015</v>
      </c>
      <c r="C3025" s="129" t="s">
        <v>6544</v>
      </c>
      <c r="D3025" s="139" t="s">
        <v>6674</v>
      </c>
      <c r="E3025" s="139" t="s">
        <v>377</v>
      </c>
      <c r="F3025" s="138" t="s">
        <v>6675</v>
      </c>
      <c r="G3025" s="140">
        <v>2608.31</v>
      </c>
      <c r="H3025" s="140">
        <v>512.41</v>
      </c>
      <c r="I3025" s="140">
        <v>40.94</v>
      </c>
      <c r="J3025" s="133">
        <f t="shared" si="47"/>
        <v>3161.66</v>
      </c>
      <c r="K3025" s="139"/>
    </row>
    <row r="3026" spans="2:11" ht="25.5" hidden="1" x14ac:dyDescent="0.25">
      <c r="B3026" s="129">
        <v>3016</v>
      </c>
      <c r="C3026" s="129" t="s">
        <v>6544</v>
      </c>
      <c r="D3026" s="139" t="s">
        <v>6676</v>
      </c>
      <c r="E3026" s="139" t="s">
        <v>377</v>
      </c>
      <c r="F3026" s="138" t="s">
        <v>6677</v>
      </c>
      <c r="G3026" s="140">
        <v>1798.16</v>
      </c>
      <c r="H3026" s="140">
        <v>317.02</v>
      </c>
      <c r="I3026" s="140">
        <v>50.73</v>
      </c>
      <c r="J3026" s="133">
        <f t="shared" si="47"/>
        <v>2165.9100000000003</v>
      </c>
      <c r="K3026" s="139"/>
    </row>
    <row r="3027" spans="2:11" ht="25.5" hidden="1" x14ac:dyDescent="0.25">
      <c r="B3027" s="129">
        <v>3017</v>
      </c>
      <c r="C3027" s="129" t="s">
        <v>6544</v>
      </c>
      <c r="D3027" s="139" t="s">
        <v>6678</v>
      </c>
      <c r="E3027" s="139" t="s">
        <v>377</v>
      </c>
      <c r="F3027" s="138" t="s">
        <v>6679</v>
      </c>
      <c r="G3027" s="140">
        <v>3291.03</v>
      </c>
      <c r="H3027" s="140">
        <v>1694.56</v>
      </c>
      <c r="I3027" s="140">
        <v>104.43</v>
      </c>
      <c r="J3027" s="133">
        <f t="shared" si="47"/>
        <v>5090.0200000000004</v>
      </c>
      <c r="K3027" s="139"/>
    </row>
    <row r="3028" spans="2:11" ht="25.5" hidden="1" x14ac:dyDescent="0.25">
      <c r="B3028" s="129">
        <v>3018</v>
      </c>
      <c r="C3028" s="129" t="s">
        <v>6544</v>
      </c>
      <c r="D3028" s="139" t="s">
        <v>6680</v>
      </c>
      <c r="E3028" s="139" t="s">
        <v>377</v>
      </c>
      <c r="F3028" s="138" t="s">
        <v>6681</v>
      </c>
      <c r="G3028" s="140">
        <v>2106.17</v>
      </c>
      <c r="H3028" s="140">
        <v>722.12</v>
      </c>
      <c r="I3028" s="140">
        <v>56.26</v>
      </c>
      <c r="J3028" s="133">
        <f t="shared" si="47"/>
        <v>2884.55</v>
      </c>
      <c r="K3028" s="139"/>
    </row>
    <row r="3029" spans="2:11" ht="25.5" hidden="1" x14ac:dyDescent="0.25">
      <c r="B3029" s="129">
        <v>3019</v>
      </c>
      <c r="C3029" s="129" t="s">
        <v>6544</v>
      </c>
      <c r="D3029" s="139" t="s">
        <v>6682</v>
      </c>
      <c r="E3029" s="139" t="s">
        <v>377</v>
      </c>
      <c r="F3029" s="138" t="s">
        <v>6683</v>
      </c>
      <c r="G3029" s="140">
        <v>53.71</v>
      </c>
      <c r="H3029" s="140">
        <v>45.97</v>
      </c>
      <c r="I3029" s="140">
        <v>0</v>
      </c>
      <c r="J3029" s="133">
        <f t="shared" si="47"/>
        <v>99.68</v>
      </c>
      <c r="K3029" s="139"/>
    </row>
    <row r="3030" spans="2:11" ht="25.5" hidden="1" x14ac:dyDescent="0.25">
      <c r="B3030" s="129">
        <v>3020</v>
      </c>
      <c r="C3030" s="129" t="s">
        <v>6544</v>
      </c>
      <c r="D3030" s="139" t="s">
        <v>6684</v>
      </c>
      <c r="E3030" s="139" t="s">
        <v>377</v>
      </c>
      <c r="F3030" s="138" t="s">
        <v>6685</v>
      </c>
      <c r="G3030" s="140">
        <v>20.260000000000002</v>
      </c>
      <c r="H3030" s="140">
        <v>0</v>
      </c>
      <c r="I3030" s="140">
        <v>0</v>
      </c>
      <c r="J3030" s="133">
        <f t="shared" si="47"/>
        <v>20.260000000000002</v>
      </c>
      <c r="K3030" s="139"/>
    </row>
    <row r="3031" spans="2:11" ht="25.5" hidden="1" x14ac:dyDescent="0.25">
      <c r="B3031" s="129">
        <v>3021</v>
      </c>
      <c r="C3031" s="129" t="s">
        <v>6544</v>
      </c>
      <c r="D3031" s="139" t="s">
        <v>6686</v>
      </c>
      <c r="E3031" s="139" t="s">
        <v>377</v>
      </c>
      <c r="F3031" s="138" t="s">
        <v>6687</v>
      </c>
      <c r="G3031" s="140">
        <v>2623.16</v>
      </c>
      <c r="H3031" s="140">
        <v>479.99</v>
      </c>
      <c r="I3031" s="140">
        <v>136.44999999999999</v>
      </c>
      <c r="J3031" s="133">
        <f t="shared" si="47"/>
        <v>3239.5999999999995</v>
      </c>
      <c r="K3031" s="139"/>
    </row>
    <row r="3032" spans="2:11" ht="25.5" hidden="1" x14ac:dyDescent="0.25">
      <c r="B3032" s="129">
        <v>3022</v>
      </c>
      <c r="C3032" s="129" t="s">
        <v>6544</v>
      </c>
      <c r="D3032" s="139" t="s">
        <v>6688</v>
      </c>
      <c r="E3032" s="139" t="s">
        <v>377</v>
      </c>
      <c r="F3032" s="138" t="s">
        <v>6689</v>
      </c>
      <c r="G3032" s="140">
        <v>700.04</v>
      </c>
      <c r="H3032" s="140">
        <v>254.8</v>
      </c>
      <c r="I3032" s="140">
        <v>7.19</v>
      </c>
      <c r="J3032" s="133">
        <f t="shared" si="47"/>
        <v>962.03</v>
      </c>
      <c r="K3032" s="139"/>
    </row>
    <row r="3033" spans="2:11" ht="25.5" hidden="1" x14ac:dyDescent="0.25">
      <c r="B3033" s="129">
        <v>3023</v>
      </c>
      <c r="C3033" s="129" t="s">
        <v>6544</v>
      </c>
      <c r="D3033" s="139" t="s">
        <v>6690</v>
      </c>
      <c r="E3033" s="139" t="s">
        <v>377</v>
      </c>
      <c r="F3033" s="138" t="s">
        <v>6691</v>
      </c>
      <c r="G3033" s="140">
        <v>1832.67</v>
      </c>
      <c r="H3033" s="140">
        <v>577.71</v>
      </c>
      <c r="I3033" s="140">
        <v>44.24</v>
      </c>
      <c r="J3033" s="133">
        <f t="shared" si="47"/>
        <v>2454.62</v>
      </c>
      <c r="K3033" s="139"/>
    </row>
    <row r="3034" spans="2:11" ht="25.5" hidden="1" x14ac:dyDescent="0.25">
      <c r="B3034" s="129">
        <v>3024</v>
      </c>
      <c r="C3034" s="129" t="s">
        <v>6544</v>
      </c>
      <c r="D3034" s="139" t="s">
        <v>6692</v>
      </c>
      <c r="E3034" s="139" t="s">
        <v>377</v>
      </c>
      <c r="F3034" s="138" t="s">
        <v>6693</v>
      </c>
      <c r="G3034" s="140">
        <v>2114.16</v>
      </c>
      <c r="H3034" s="140">
        <v>33.53</v>
      </c>
      <c r="I3034" s="140">
        <v>118.82</v>
      </c>
      <c r="J3034" s="133">
        <f t="shared" si="47"/>
        <v>2266.5100000000002</v>
      </c>
      <c r="K3034" s="139"/>
    </row>
    <row r="3035" spans="2:11" ht="25.5" hidden="1" x14ac:dyDescent="0.25">
      <c r="B3035" s="129">
        <v>3025</v>
      </c>
      <c r="C3035" s="129" t="s">
        <v>6544</v>
      </c>
      <c r="D3035" s="139" t="s">
        <v>6694</v>
      </c>
      <c r="E3035" s="139" t="s">
        <v>377</v>
      </c>
      <c r="F3035" s="138" t="s">
        <v>6695</v>
      </c>
      <c r="G3035" s="140">
        <v>2117.63</v>
      </c>
      <c r="H3035" s="140">
        <v>324.79000000000002</v>
      </c>
      <c r="I3035" s="140">
        <v>22.67</v>
      </c>
      <c r="J3035" s="133">
        <f t="shared" si="47"/>
        <v>2465.09</v>
      </c>
      <c r="K3035" s="139"/>
    </row>
    <row r="3036" spans="2:11" ht="25.5" hidden="1" x14ac:dyDescent="0.25">
      <c r="B3036" s="129">
        <v>3026</v>
      </c>
      <c r="C3036" s="129" t="s">
        <v>6544</v>
      </c>
      <c r="D3036" s="139" t="s">
        <v>6696</v>
      </c>
      <c r="E3036" s="139" t="s">
        <v>377</v>
      </c>
      <c r="F3036" s="138" t="s">
        <v>6697</v>
      </c>
      <c r="G3036" s="140">
        <v>3.28</v>
      </c>
      <c r="H3036" s="140">
        <v>20.32</v>
      </c>
      <c r="I3036" s="140">
        <v>0</v>
      </c>
      <c r="J3036" s="133">
        <f t="shared" si="47"/>
        <v>23.6</v>
      </c>
      <c r="K3036" s="139"/>
    </row>
    <row r="3037" spans="2:11" ht="25.5" hidden="1" x14ac:dyDescent="0.25">
      <c r="B3037" s="129">
        <v>3027</v>
      </c>
      <c r="C3037" s="129" t="s">
        <v>6544</v>
      </c>
      <c r="D3037" s="139" t="s">
        <v>6698</v>
      </c>
      <c r="E3037" s="139" t="s">
        <v>377</v>
      </c>
      <c r="F3037" s="138" t="s">
        <v>6699</v>
      </c>
      <c r="G3037" s="140">
        <v>44.52</v>
      </c>
      <c r="H3037" s="140">
        <v>0</v>
      </c>
      <c r="I3037" s="140">
        <v>0</v>
      </c>
      <c r="J3037" s="133">
        <f t="shared" si="47"/>
        <v>44.52</v>
      </c>
      <c r="K3037" s="139"/>
    </row>
    <row r="3038" spans="2:11" ht="25.5" hidden="1" x14ac:dyDescent="0.25">
      <c r="B3038" s="129">
        <v>3028</v>
      </c>
      <c r="C3038" s="129" t="s">
        <v>6544</v>
      </c>
      <c r="D3038" s="139" t="s">
        <v>6509</v>
      </c>
      <c r="E3038" s="139" t="s">
        <v>377</v>
      </c>
      <c r="F3038" s="138" t="s">
        <v>6700</v>
      </c>
      <c r="G3038" s="140">
        <v>2509.1</v>
      </c>
      <c r="H3038" s="140">
        <v>968.8</v>
      </c>
      <c r="I3038" s="140">
        <v>43.52</v>
      </c>
      <c r="J3038" s="133">
        <f t="shared" si="47"/>
        <v>3521.4199999999996</v>
      </c>
      <c r="K3038" s="139"/>
    </row>
    <row r="3039" spans="2:11" ht="25.5" hidden="1" x14ac:dyDescent="0.25">
      <c r="B3039" s="129">
        <v>3029</v>
      </c>
      <c r="C3039" s="129" t="s">
        <v>6544</v>
      </c>
      <c r="D3039" s="139" t="s">
        <v>6701</v>
      </c>
      <c r="E3039" s="139" t="s">
        <v>377</v>
      </c>
      <c r="F3039" s="138" t="s">
        <v>6702</v>
      </c>
      <c r="G3039" s="140">
        <v>3889.14</v>
      </c>
      <c r="H3039" s="140">
        <v>673.16</v>
      </c>
      <c r="I3039" s="140">
        <v>185.28</v>
      </c>
      <c r="J3039" s="133">
        <f t="shared" si="47"/>
        <v>4747.58</v>
      </c>
      <c r="K3039" s="139"/>
    </row>
    <row r="3040" spans="2:11" ht="25.5" hidden="1" x14ac:dyDescent="0.25">
      <c r="B3040" s="129">
        <v>3030</v>
      </c>
      <c r="C3040" s="129" t="s">
        <v>6544</v>
      </c>
      <c r="D3040" s="139" t="s">
        <v>6703</v>
      </c>
      <c r="E3040" s="139" t="s">
        <v>377</v>
      </c>
      <c r="F3040" s="138" t="s">
        <v>6704</v>
      </c>
      <c r="G3040" s="140">
        <v>3391.66</v>
      </c>
      <c r="H3040" s="140">
        <v>935.25</v>
      </c>
      <c r="I3040" s="140">
        <v>125.84</v>
      </c>
      <c r="J3040" s="133">
        <f t="shared" si="47"/>
        <v>4452.75</v>
      </c>
      <c r="K3040" s="139"/>
    </row>
    <row r="3041" spans="2:11" ht="25.5" hidden="1" x14ac:dyDescent="0.25">
      <c r="B3041" s="129">
        <v>3031</v>
      </c>
      <c r="C3041" s="129" t="s">
        <v>6544</v>
      </c>
      <c r="D3041" s="139" t="s">
        <v>6705</v>
      </c>
      <c r="E3041" s="139" t="s">
        <v>377</v>
      </c>
      <c r="F3041" s="138" t="s">
        <v>6706</v>
      </c>
      <c r="G3041" s="140">
        <v>818.14</v>
      </c>
      <c r="H3041" s="140">
        <v>79.36</v>
      </c>
      <c r="I3041" s="140">
        <v>0</v>
      </c>
      <c r="J3041" s="133">
        <f t="shared" si="47"/>
        <v>897.5</v>
      </c>
      <c r="K3041" s="139"/>
    </row>
    <row r="3042" spans="2:11" ht="25.5" hidden="1" x14ac:dyDescent="0.25">
      <c r="B3042" s="129">
        <v>3032</v>
      </c>
      <c r="C3042" s="129" t="s">
        <v>6544</v>
      </c>
      <c r="D3042" s="139" t="s">
        <v>6707</v>
      </c>
      <c r="E3042" s="139" t="s">
        <v>377</v>
      </c>
      <c r="F3042" s="138" t="s">
        <v>6708</v>
      </c>
      <c r="G3042" s="140">
        <v>54.78</v>
      </c>
      <c r="H3042" s="140">
        <v>0</v>
      </c>
      <c r="I3042" s="140">
        <v>0</v>
      </c>
      <c r="J3042" s="133">
        <f t="shared" si="47"/>
        <v>54.78</v>
      </c>
      <c r="K3042" s="139"/>
    </row>
    <row r="3043" spans="2:11" ht="25.5" hidden="1" x14ac:dyDescent="0.25">
      <c r="B3043" s="129">
        <v>3033</v>
      </c>
      <c r="C3043" s="129" t="s">
        <v>6544</v>
      </c>
      <c r="D3043" s="139" t="s">
        <v>6709</v>
      </c>
      <c r="E3043" s="139" t="s">
        <v>377</v>
      </c>
      <c r="F3043" s="138" t="s">
        <v>6710</v>
      </c>
      <c r="G3043" s="140">
        <v>2576.12</v>
      </c>
      <c r="H3043" s="140">
        <v>653.88</v>
      </c>
      <c r="I3043" s="140">
        <v>54.62</v>
      </c>
      <c r="J3043" s="133">
        <f t="shared" si="47"/>
        <v>3284.62</v>
      </c>
      <c r="K3043" s="139"/>
    </row>
    <row r="3044" spans="2:11" ht="25.5" hidden="1" x14ac:dyDescent="0.25">
      <c r="B3044" s="129">
        <v>3034</v>
      </c>
      <c r="C3044" s="129" t="s">
        <v>6544</v>
      </c>
      <c r="D3044" s="139" t="s">
        <v>6711</v>
      </c>
      <c r="E3044" s="139" t="s">
        <v>377</v>
      </c>
      <c r="F3044" s="138" t="s">
        <v>6712</v>
      </c>
      <c r="G3044" s="140">
        <v>0.06</v>
      </c>
      <c r="H3044" s="140">
        <v>11.93</v>
      </c>
      <c r="I3044" s="140">
        <v>0</v>
      </c>
      <c r="J3044" s="133">
        <f t="shared" si="47"/>
        <v>11.99</v>
      </c>
      <c r="K3044" s="139"/>
    </row>
    <row r="3045" spans="2:11" ht="25.5" hidden="1" x14ac:dyDescent="0.25">
      <c r="B3045" s="129">
        <v>3035</v>
      </c>
      <c r="C3045" s="129" t="s">
        <v>6544</v>
      </c>
      <c r="D3045" s="139" t="s">
        <v>6713</v>
      </c>
      <c r="E3045" s="139" t="s">
        <v>377</v>
      </c>
      <c r="F3045" s="138" t="s">
        <v>6714</v>
      </c>
      <c r="G3045" s="140">
        <v>3850.37</v>
      </c>
      <c r="H3045" s="140">
        <v>369.25</v>
      </c>
      <c r="I3045" s="140">
        <v>6.67</v>
      </c>
      <c r="J3045" s="133">
        <f t="shared" si="47"/>
        <v>4226.29</v>
      </c>
      <c r="K3045" s="139"/>
    </row>
    <row r="3046" spans="2:11" ht="25.5" hidden="1" x14ac:dyDescent="0.25">
      <c r="B3046" s="129">
        <v>3036</v>
      </c>
      <c r="C3046" s="129" t="s">
        <v>6544</v>
      </c>
      <c r="D3046" s="139" t="s">
        <v>6715</v>
      </c>
      <c r="E3046" s="139" t="s">
        <v>377</v>
      </c>
      <c r="F3046" s="138" t="s">
        <v>6716</v>
      </c>
      <c r="G3046" s="140">
        <v>1975.35</v>
      </c>
      <c r="H3046" s="140">
        <v>329.75</v>
      </c>
      <c r="I3046" s="140">
        <v>37.450000000000003</v>
      </c>
      <c r="J3046" s="133">
        <f t="shared" si="47"/>
        <v>2342.5499999999997</v>
      </c>
      <c r="K3046" s="139"/>
    </row>
    <row r="3047" spans="2:11" ht="25.5" hidden="1" x14ac:dyDescent="0.25">
      <c r="B3047" s="129">
        <v>3037</v>
      </c>
      <c r="C3047" s="129" t="s">
        <v>6544</v>
      </c>
      <c r="D3047" s="139" t="s">
        <v>6717</v>
      </c>
      <c r="E3047" s="139" t="s">
        <v>377</v>
      </c>
      <c r="F3047" s="138" t="s">
        <v>6718</v>
      </c>
      <c r="G3047" s="140">
        <v>1697.71</v>
      </c>
      <c r="H3047" s="140">
        <v>250.49</v>
      </c>
      <c r="I3047" s="140">
        <v>18.420000000000002</v>
      </c>
      <c r="J3047" s="133">
        <f t="shared" si="47"/>
        <v>1966.6200000000001</v>
      </c>
      <c r="K3047" s="139"/>
    </row>
    <row r="3048" spans="2:11" ht="25.5" hidden="1" x14ac:dyDescent="0.25">
      <c r="B3048" s="129">
        <v>3038</v>
      </c>
      <c r="C3048" s="129" t="s">
        <v>6544</v>
      </c>
      <c r="D3048" s="139" t="s">
        <v>6719</v>
      </c>
      <c r="E3048" s="139" t="s">
        <v>377</v>
      </c>
      <c r="F3048" s="138" t="s">
        <v>6720</v>
      </c>
      <c r="G3048" s="140">
        <v>990.27</v>
      </c>
      <c r="H3048" s="140">
        <v>0</v>
      </c>
      <c r="I3048" s="140">
        <v>0</v>
      </c>
      <c r="J3048" s="133">
        <f t="shared" si="47"/>
        <v>990.27</v>
      </c>
      <c r="K3048" s="139"/>
    </row>
    <row r="3049" spans="2:11" ht="25.5" hidden="1" x14ac:dyDescent="0.25">
      <c r="B3049" s="129">
        <v>3039</v>
      </c>
      <c r="C3049" s="129" t="s">
        <v>6544</v>
      </c>
      <c r="D3049" s="139" t="s">
        <v>6721</v>
      </c>
      <c r="E3049" s="139" t="s">
        <v>377</v>
      </c>
      <c r="F3049" s="138" t="s">
        <v>6722</v>
      </c>
      <c r="G3049" s="140">
        <v>128.4</v>
      </c>
      <c r="H3049" s="140">
        <v>1.52</v>
      </c>
      <c r="I3049" s="140">
        <v>0</v>
      </c>
      <c r="J3049" s="133">
        <f t="shared" si="47"/>
        <v>129.92000000000002</v>
      </c>
      <c r="K3049" s="139"/>
    </row>
    <row r="3050" spans="2:11" ht="25.5" hidden="1" x14ac:dyDescent="0.25">
      <c r="B3050" s="129">
        <v>3040</v>
      </c>
      <c r="C3050" s="129" t="s">
        <v>6544</v>
      </c>
      <c r="D3050" s="139" t="s">
        <v>6723</v>
      </c>
      <c r="E3050" s="139" t="s">
        <v>377</v>
      </c>
      <c r="F3050" s="138" t="s">
        <v>6724</v>
      </c>
      <c r="G3050" s="140">
        <v>533.59</v>
      </c>
      <c r="H3050" s="140">
        <v>148.69</v>
      </c>
      <c r="I3050" s="140">
        <v>30.79</v>
      </c>
      <c r="J3050" s="133">
        <f t="shared" si="47"/>
        <v>713.06999999999994</v>
      </c>
      <c r="K3050" s="139"/>
    </row>
    <row r="3051" spans="2:11" ht="25.5" hidden="1" x14ac:dyDescent="0.25">
      <c r="B3051" s="129">
        <v>3041</v>
      </c>
      <c r="C3051" s="129" t="s">
        <v>6544</v>
      </c>
      <c r="D3051" s="139" t="s">
        <v>6725</v>
      </c>
      <c r="E3051" s="139" t="s">
        <v>377</v>
      </c>
      <c r="F3051" s="138" t="s">
        <v>6726</v>
      </c>
      <c r="G3051" s="140">
        <v>58.29</v>
      </c>
      <c r="H3051" s="140">
        <v>1</v>
      </c>
      <c r="I3051" s="140">
        <v>0</v>
      </c>
      <c r="J3051" s="133">
        <f t="shared" si="47"/>
        <v>59.29</v>
      </c>
      <c r="K3051" s="139"/>
    </row>
    <row r="3052" spans="2:11" ht="25.5" hidden="1" x14ac:dyDescent="0.25">
      <c r="B3052" s="129">
        <v>3042</v>
      </c>
      <c r="C3052" s="129" t="s">
        <v>6544</v>
      </c>
      <c r="D3052" s="139" t="s">
        <v>6727</v>
      </c>
      <c r="E3052" s="139" t="s">
        <v>377</v>
      </c>
      <c r="F3052" s="138" t="s">
        <v>6728</v>
      </c>
      <c r="G3052" s="140">
        <v>4391.43</v>
      </c>
      <c r="H3052" s="140">
        <v>562.92999999999995</v>
      </c>
      <c r="I3052" s="140">
        <v>292.95999999999998</v>
      </c>
      <c r="J3052" s="133">
        <f t="shared" si="47"/>
        <v>5247.3200000000006</v>
      </c>
      <c r="K3052" s="139"/>
    </row>
    <row r="3053" spans="2:11" ht="25.5" hidden="1" x14ac:dyDescent="0.25">
      <c r="B3053" s="129">
        <v>3043</v>
      </c>
      <c r="C3053" s="129" t="s">
        <v>6544</v>
      </c>
      <c r="D3053" s="139" t="s">
        <v>6729</v>
      </c>
      <c r="E3053" s="139" t="s">
        <v>377</v>
      </c>
      <c r="F3053" s="138" t="s">
        <v>6730</v>
      </c>
      <c r="G3053" s="140">
        <v>960.83</v>
      </c>
      <c r="H3053" s="140">
        <v>64.63</v>
      </c>
      <c r="I3053" s="140">
        <v>36.15</v>
      </c>
      <c r="J3053" s="133">
        <f t="shared" si="47"/>
        <v>1061.6100000000001</v>
      </c>
      <c r="K3053" s="139"/>
    </row>
    <row r="3054" spans="2:11" ht="25.5" hidden="1" x14ac:dyDescent="0.25">
      <c r="B3054" s="129">
        <v>3044</v>
      </c>
      <c r="C3054" s="129" t="s">
        <v>6544</v>
      </c>
      <c r="D3054" s="139" t="s">
        <v>6731</v>
      </c>
      <c r="E3054" s="139" t="s">
        <v>377</v>
      </c>
      <c r="F3054" s="138" t="s">
        <v>6732</v>
      </c>
      <c r="G3054" s="140">
        <v>3321.71</v>
      </c>
      <c r="H3054" s="140">
        <v>346.25</v>
      </c>
      <c r="I3054" s="140">
        <v>237.05</v>
      </c>
      <c r="J3054" s="133">
        <f t="shared" si="47"/>
        <v>3905.01</v>
      </c>
      <c r="K3054" s="139"/>
    </row>
    <row r="3055" spans="2:11" ht="25.5" hidden="1" x14ac:dyDescent="0.25">
      <c r="B3055" s="129">
        <v>3045</v>
      </c>
      <c r="C3055" s="129" t="s">
        <v>6544</v>
      </c>
      <c r="D3055" s="139" t="s">
        <v>6733</v>
      </c>
      <c r="E3055" s="139" t="s">
        <v>377</v>
      </c>
      <c r="F3055" s="138" t="s">
        <v>6734</v>
      </c>
      <c r="G3055" s="140">
        <v>982.38</v>
      </c>
      <c r="H3055" s="140">
        <v>113.2</v>
      </c>
      <c r="I3055" s="140">
        <v>8.1199999999999992</v>
      </c>
      <c r="J3055" s="133">
        <f t="shared" si="47"/>
        <v>1103.6999999999998</v>
      </c>
      <c r="K3055" s="139"/>
    </row>
    <row r="3056" spans="2:11" ht="25.5" hidden="1" x14ac:dyDescent="0.25">
      <c r="B3056" s="129">
        <v>3046</v>
      </c>
      <c r="C3056" s="129" t="s">
        <v>6544</v>
      </c>
      <c r="D3056" s="139" t="s">
        <v>6735</v>
      </c>
      <c r="E3056" s="139" t="s">
        <v>377</v>
      </c>
      <c r="F3056" s="138" t="s">
        <v>6736</v>
      </c>
      <c r="G3056" s="140">
        <v>830.49</v>
      </c>
      <c r="H3056" s="140">
        <v>219.41</v>
      </c>
      <c r="I3056" s="140">
        <v>49.79</v>
      </c>
      <c r="J3056" s="133">
        <f t="shared" si="47"/>
        <v>1099.69</v>
      </c>
      <c r="K3056" s="139"/>
    </row>
    <row r="3057" spans="2:11" ht="25.5" hidden="1" x14ac:dyDescent="0.25">
      <c r="B3057" s="129">
        <v>3047</v>
      </c>
      <c r="C3057" s="129" t="s">
        <v>6544</v>
      </c>
      <c r="D3057" s="139" t="s">
        <v>6737</v>
      </c>
      <c r="E3057" s="139" t="s">
        <v>377</v>
      </c>
      <c r="F3057" s="138" t="s">
        <v>6738</v>
      </c>
      <c r="G3057" s="140">
        <v>1099.1099999999999</v>
      </c>
      <c r="H3057" s="140">
        <v>116.73</v>
      </c>
      <c r="I3057" s="140">
        <v>38.25</v>
      </c>
      <c r="J3057" s="133">
        <f t="shared" si="47"/>
        <v>1254.0899999999999</v>
      </c>
      <c r="K3057" s="139"/>
    </row>
    <row r="3058" spans="2:11" ht="25.5" hidden="1" x14ac:dyDescent="0.25">
      <c r="B3058" s="129">
        <v>3048</v>
      </c>
      <c r="C3058" s="129" t="s">
        <v>6544</v>
      </c>
      <c r="D3058" s="139" t="s">
        <v>6739</v>
      </c>
      <c r="E3058" s="139" t="s">
        <v>377</v>
      </c>
      <c r="F3058" s="138" t="s">
        <v>6740</v>
      </c>
      <c r="G3058" s="140">
        <v>7911</v>
      </c>
      <c r="H3058" s="140">
        <v>0</v>
      </c>
      <c r="I3058" s="140">
        <v>0</v>
      </c>
      <c r="J3058" s="133">
        <f t="shared" si="47"/>
        <v>7911</v>
      </c>
      <c r="K3058" s="139"/>
    </row>
    <row r="3059" spans="2:11" ht="25.5" hidden="1" x14ac:dyDescent="0.25">
      <c r="B3059" s="129">
        <v>3049</v>
      </c>
      <c r="C3059" s="129" t="s">
        <v>6544</v>
      </c>
      <c r="D3059" s="139" t="s">
        <v>6741</v>
      </c>
      <c r="E3059" s="139" t="s">
        <v>377</v>
      </c>
      <c r="F3059" s="138" t="s">
        <v>6742</v>
      </c>
      <c r="G3059" s="140">
        <v>1497.25</v>
      </c>
      <c r="H3059" s="140">
        <v>551.98</v>
      </c>
      <c r="I3059" s="140">
        <v>0</v>
      </c>
      <c r="J3059" s="133">
        <f t="shared" si="47"/>
        <v>2049.23</v>
      </c>
      <c r="K3059" s="139"/>
    </row>
    <row r="3060" spans="2:11" ht="25.5" hidden="1" x14ac:dyDescent="0.25">
      <c r="B3060" s="129">
        <v>3050</v>
      </c>
      <c r="C3060" s="129" t="s">
        <v>6544</v>
      </c>
      <c r="D3060" s="139" t="s">
        <v>6743</v>
      </c>
      <c r="E3060" s="139" t="s">
        <v>377</v>
      </c>
      <c r="F3060" s="138" t="s">
        <v>6744</v>
      </c>
      <c r="G3060" s="140">
        <v>4583.93</v>
      </c>
      <c r="H3060" s="140">
        <v>802.6</v>
      </c>
      <c r="I3060" s="140">
        <v>40.99</v>
      </c>
      <c r="J3060" s="133">
        <f t="shared" si="47"/>
        <v>5427.52</v>
      </c>
      <c r="K3060" s="139"/>
    </row>
    <row r="3061" spans="2:11" ht="25.5" hidden="1" x14ac:dyDescent="0.25">
      <c r="B3061" s="129">
        <v>3051</v>
      </c>
      <c r="C3061" s="129" t="s">
        <v>6544</v>
      </c>
      <c r="D3061" s="139" t="s">
        <v>6745</v>
      </c>
      <c r="E3061" s="139" t="s">
        <v>377</v>
      </c>
      <c r="F3061" s="138" t="s">
        <v>6746</v>
      </c>
      <c r="G3061" s="140">
        <v>6018</v>
      </c>
      <c r="H3061" s="140">
        <v>0</v>
      </c>
      <c r="I3061" s="140">
        <v>0</v>
      </c>
      <c r="J3061" s="133">
        <f t="shared" si="47"/>
        <v>6018</v>
      </c>
      <c r="K3061" s="139"/>
    </row>
    <row r="3062" spans="2:11" ht="25.5" hidden="1" x14ac:dyDescent="0.25">
      <c r="B3062" s="129">
        <v>3052</v>
      </c>
      <c r="C3062" s="129" t="s">
        <v>6544</v>
      </c>
      <c r="D3062" s="139" t="s">
        <v>6747</v>
      </c>
      <c r="E3062" s="139" t="s">
        <v>377</v>
      </c>
      <c r="F3062" s="138" t="s">
        <v>6748</v>
      </c>
      <c r="G3062" s="140">
        <v>1565.74</v>
      </c>
      <c r="H3062" s="140">
        <v>380.7</v>
      </c>
      <c r="I3062" s="140">
        <v>5.78</v>
      </c>
      <c r="J3062" s="133">
        <f t="shared" si="47"/>
        <v>1952.22</v>
      </c>
      <c r="K3062" s="139"/>
    </row>
    <row r="3063" spans="2:11" ht="25.5" hidden="1" x14ac:dyDescent="0.25">
      <c r="B3063" s="129">
        <v>3053</v>
      </c>
      <c r="C3063" s="129" t="s">
        <v>6544</v>
      </c>
      <c r="D3063" s="139" t="s">
        <v>6749</v>
      </c>
      <c r="E3063" s="139" t="s">
        <v>377</v>
      </c>
      <c r="F3063" s="138" t="s">
        <v>6750</v>
      </c>
      <c r="G3063" s="140">
        <v>231.89</v>
      </c>
      <c r="H3063" s="140">
        <v>4.9800000000000004</v>
      </c>
      <c r="I3063" s="140">
        <v>5.84</v>
      </c>
      <c r="J3063" s="133">
        <f t="shared" si="47"/>
        <v>242.70999999999998</v>
      </c>
      <c r="K3063" s="139"/>
    </row>
    <row r="3064" spans="2:11" ht="25.5" hidden="1" x14ac:dyDescent="0.25">
      <c r="B3064" s="129">
        <v>3054</v>
      </c>
      <c r="C3064" s="129" t="s">
        <v>6544</v>
      </c>
      <c r="D3064" s="139" t="s">
        <v>6751</v>
      </c>
      <c r="E3064" s="139" t="s">
        <v>377</v>
      </c>
      <c r="F3064" s="138" t="s">
        <v>6752</v>
      </c>
      <c r="G3064" s="140">
        <v>536.44000000000005</v>
      </c>
      <c r="H3064" s="140">
        <v>198.35</v>
      </c>
      <c r="I3064" s="140">
        <v>0</v>
      </c>
      <c r="J3064" s="133">
        <f t="shared" si="47"/>
        <v>734.79000000000008</v>
      </c>
      <c r="K3064" s="139"/>
    </row>
    <row r="3065" spans="2:11" ht="25.5" hidden="1" x14ac:dyDescent="0.25">
      <c r="B3065" s="129">
        <v>3055</v>
      </c>
      <c r="C3065" s="129" t="s">
        <v>6544</v>
      </c>
      <c r="D3065" s="139" t="s">
        <v>6753</v>
      </c>
      <c r="E3065" s="139" t="s">
        <v>377</v>
      </c>
      <c r="F3065" s="138" t="s">
        <v>6754</v>
      </c>
      <c r="G3065" s="140">
        <v>198.8</v>
      </c>
      <c r="H3065" s="140">
        <v>0</v>
      </c>
      <c r="I3065" s="140">
        <v>0.35</v>
      </c>
      <c r="J3065" s="133">
        <f t="shared" si="47"/>
        <v>199.15</v>
      </c>
      <c r="K3065" s="139"/>
    </row>
    <row r="3066" spans="2:11" ht="25.5" hidden="1" x14ac:dyDescent="0.25">
      <c r="B3066" s="129">
        <v>3056</v>
      </c>
      <c r="C3066" s="129" t="s">
        <v>6544</v>
      </c>
      <c r="D3066" s="139" t="s">
        <v>6755</v>
      </c>
      <c r="E3066" s="139" t="s">
        <v>377</v>
      </c>
      <c r="F3066" s="138" t="s">
        <v>6756</v>
      </c>
      <c r="G3066" s="140">
        <v>2550.6799999999998</v>
      </c>
      <c r="H3066" s="140">
        <v>895.91</v>
      </c>
      <c r="I3066" s="140">
        <v>35.1</v>
      </c>
      <c r="J3066" s="133">
        <f t="shared" si="47"/>
        <v>3481.6899999999996</v>
      </c>
      <c r="K3066" s="139"/>
    </row>
    <row r="3067" spans="2:11" ht="25.5" hidden="1" x14ac:dyDescent="0.25">
      <c r="B3067" s="129">
        <v>3057</v>
      </c>
      <c r="C3067" s="129" t="s">
        <v>6544</v>
      </c>
      <c r="D3067" s="139" t="s">
        <v>6757</v>
      </c>
      <c r="E3067" s="139" t="s">
        <v>377</v>
      </c>
      <c r="F3067" s="138" t="s">
        <v>6758</v>
      </c>
      <c r="G3067" s="140">
        <v>2069.91</v>
      </c>
      <c r="H3067" s="140">
        <v>0</v>
      </c>
      <c r="I3067" s="140">
        <v>0</v>
      </c>
      <c r="J3067" s="133">
        <f t="shared" si="47"/>
        <v>2069.91</v>
      </c>
      <c r="K3067" s="139"/>
    </row>
    <row r="3068" spans="2:11" ht="25.5" hidden="1" x14ac:dyDescent="0.25">
      <c r="B3068" s="129">
        <v>3058</v>
      </c>
      <c r="C3068" s="129" t="s">
        <v>6544</v>
      </c>
      <c r="D3068" s="139" t="s">
        <v>6759</v>
      </c>
      <c r="E3068" s="139" t="s">
        <v>377</v>
      </c>
      <c r="F3068" s="138" t="s">
        <v>6760</v>
      </c>
      <c r="G3068" s="140">
        <v>5943.19</v>
      </c>
      <c r="H3068" s="140">
        <v>0</v>
      </c>
      <c r="I3068" s="140">
        <v>0</v>
      </c>
      <c r="J3068" s="133">
        <f t="shared" si="47"/>
        <v>5943.19</v>
      </c>
      <c r="K3068" s="139"/>
    </row>
    <row r="3069" spans="2:11" ht="25.5" hidden="1" x14ac:dyDescent="0.25">
      <c r="B3069" s="129">
        <v>3059</v>
      </c>
      <c r="C3069" s="129" t="s">
        <v>6544</v>
      </c>
      <c r="D3069" s="139" t="s">
        <v>6761</v>
      </c>
      <c r="E3069" s="139" t="s">
        <v>377</v>
      </c>
      <c r="F3069" s="138" t="s">
        <v>6762</v>
      </c>
      <c r="G3069" s="140">
        <v>2676.54</v>
      </c>
      <c r="H3069" s="140">
        <v>587.83000000000004</v>
      </c>
      <c r="I3069" s="140">
        <v>146.13</v>
      </c>
      <c r="J3069" s="133">
        <f t="shared" si="47"/>
        <v>3410.5</v>
      </c>
      <c r="K3069" s="139"/>
    </row>
    <row r="3070" spans="2:11" ht="25.5" hidden="1" x14ac:dyDescent="0.25">
      <c r="B3070" s="129">
        <v>3060</v>
      </c>
      <c r="C3070" s="129" t="s">
        <v>6544</v>
      </c>
      <c r="D3070" s="139" t="s">
        <v>6763</v>
      </c>
      <c r="E3070" s="139" t="s">
        <v>377</v>
      </c>
      <c r="F3070" s="138" t="s">
        <v>6764</v>
      </c>
      <c r="G3070" s="140">
        <v>819.53</v>
      </c>
      <c r="H3070" s="140">
        <v>51.2</v>
      </c>
      <c r="I3070" s="140">
        <v>29.29</v>
      </c>
      <c r="J3070" s="133">
        <f t="shared" si="47"/>
        <v>900.02</v>
      </c>
      <c r="K3070" s="139"/>
    </row>
    <row r="3071" spans="2:11" ht="25.5" hidden="1" x14ac:dyDescent="0.25">
      <c r="B3071" s="129">
        <v>3061</v>
      </c>
      <c r="C3071" s="129" t="s">
        <v>6544</v>
      </c>
      <c r="D3071" s="139" t="s">
        <v>6765</v>
      </c>
      <c r="E3071" s="139" t="s">
        <v>377</v>
      </c>
      <c r="F3071" s="138" t="s">
        <v>6766</v>
      </c>
      <c r="G3071" s="140">
        <v>612.33000000000004</v>
      </c>
      <c r="H3071" s="140">
        <v>35.450000000000003</v>
      </c>
      <c r="I3071" s="140">
        <v>21.28</v>
      </c>
      <c r="J3071" s="133">
        <f t="shared" si="47"/>
        <v>669.06000000000006</v>
      </c>
      <c r="K3071" s="139"/>
    </row>
    <row r="3072" spans="2:11" ht="25.5" hidden="1" x14ac:dyDescent="0.25">
      <c r="B3072" s="129">
        <v>3062</v>
      </c>
      <c r="C3072" s="129" t="s">
        <v>6544</v>
      </c>
      <c r="D3072" s="139" t="s">
        <v>6767</v>
      </c>
      <c r="E3072" s="139" t="s">
        <v>377</v>
      </c>
      <c r="F3072" s="138" t="s">
        <v>6768</v>
      </c>
      <c r="G3072" s="140">
        <v>4905.5600000000004</v>
      </c>
      <c r="H3072" s="140">
        <v>24.61</v>
      </c>
      <c r="I3072" s="140">
        <v>0</v>
      </c>
      <c r="J3072" s="133">
        <f t="shared" si="47"/>
        <v>4930.17</v>
      </c>
      <c r="K3072" s="139"/>
    </row>
    <row r="3073" spans="2:11" ht="25.5" hidden="1" x14ac:dyDescent="0.25">
      <c r="B3073" s="129">
        <v>3063</v>
      </c>
      <c r="C3073" s="129" t="s">
        <v>6544</v>
      </c>
      <c r="D3073" s="139" t="s">
        <v>6769</v>
      </c>
      <c r="E3073" s="139" t="s">
        <v>377</v>
      </c>
      <c r="F3073" s="138" t="s">
        <v>6770</v>
      </c>
      <c r="G3073" s="140">
        <v>2825.74</v>
      </c>
      <c r="H3073" s="140">
        <v>580.87</v>
      </c>
      <c r="I3073" s="140">
        <v>4.49</v>
      </c>
      <c r="J3073" s="133">
        <f t="shared" si="47"/>
        <v>3411.0999999999995</v>
      </c>
      <c r="K3073" s="139"/>
    </row>
    <row r="3074" spans="2:11" ht="25.5" hidden="1" x14ac:dyDescent="0.25">
      <c r="B3074" s="129">
        <v>3064</v>
      </c>
      <c r="C3074" s="129" t="s">
        <v>6544</v>
      </c>
      <c r="D3074" s="139" t="s">
        <v>6771</v>
      </c>
      <c r="E3074" s="139" t="s">
        <v>377</v>
      </c>
      <c r="F3074" s="138" t="s">
        <v>6772</v>
      </c>
      <c r="G3074" s="140">
        <v>4252.5600000000004</v>
      </c>
      <c r="H3074" s="140">
        <v>819.12</v>
      </c>
      <c r="I3074" s="140">
        <v>36.36</v>
      </c>
      <c r="J3074" s="133">
        <f t="shared" si="47"/>
        <v>5108.04</v>
      </c>
      <c r="K3074" s="139"/>
    </row>
    <row r="3075" spans="2:11" ht="25.5" hidden="1" x14ac:dyDescent="0.25">
      <c r="B3075" s="129">
        <v>3065</v>
      </c>
      <c r="C3075" s="129" t="s">
        <v>6544</v>
      </c>
      <c r="D3075" s="139" t="s">
        <v>6773</v>
      </c>
      <c r="E3075" s="139" t="s">
        <v>377</v>
      </c>
      <c r="F3075" s="138" t="s">
        <v>6774</v>
      </c>
      <c r="G3075" s="140">
        <v>1519.8</v>
      </c>
      <c r="H3075" s="140">
        <v>176.46</v>
      </c>
      <c r="I3075" s="140">
        <v>46.19</v>
      </c>
      <c r="J3075" s="133">
        <f t="shared" si="47"/>
        <v>1742.45</v>
      </c>
      <c r="K3075" s="139"/>
    </row>
    <row r="3076" spans="2:11" ht="25.5" hidden="1" x14ac:dyDescent="0.25">
      <c r="B3076" s="129">
        <v>3066</v>
      </c>
      <c r="C3076" s="129" t="s">
        <v>6544</v>
      </c>
      <c r="D3076" s="139" t="s">
        <v>6775</v>
      </c>
      <c r="E3076" s="139" t="s">
        <v>377</v>
      </c>
      <c r="F3076" s="138" t="s">
        <v>6776</v>
      </c>
      <c r="G3076" s="140">
        <v>244.02</v>
      </c>
      <c r="H3076" s="140">
        <v>0.97</v>
      </c>
      <c r="I3076" s="140">
        <v>0</v>
      </c>
      <c r="J3076" s="133">
        <f t="shared" si="47"/>
        <v>244.99</v>
      </c>
      <c r="K3076" s="139"/>
    </row>
    <row r="3077" spans="2:11" ht="25.5" hidden="1" x14ac:dyDescent="0.25">
      <c r="B3077" s="129">
        <v>3067</v>
      </c>
      <c r="C3077" s="129" t="s">
        <v>6544</v>
      </c>
      <c r="D3077" s="139" t="s">
        <v>6777</v>
      </c>
      <c r="E3077" s="139" t="s">
        <v>377</v>
      </c>
      <c r="F3077" s="138" t="s">
        <v>6778</v>
      </c>
      <c r="G3077" s="140">
        <v>3311.04</v>
      </c>
      <c r="H3077" s="140">
        <v>763.51</v>
      </c>
      <c r="I3077" s="140">
        <v>124.26</v>
      </c>
      <c r="J3077" s="133">
        <f t="shared" si="47"/>
        <v>4198.8100000000004</v>
      </c>
      <c r="K3077" s="139"/>
    </row>
    <row r="3078" spans="2:11" ht="25.5" hidden="1" x14ac:dyDescent="0.25">
      <c r="B3078" s="129">
        <v>3068</v>
      </c>
      <c r="C3078" s="129" t="s">
        <v>6544</v>
      </c>
      <c r="D3078" s="139" t="s">
        <v>6779</v>
      </c>
      <c r="E3078" s="139" t="s">
        <v>377</v>
      </c>
      <c r="F3078" s="138" t="s">
        <v>6780</v>
      </c>
      <c r="G3078" s="140">
        <v>369.27</v>
      </c>
      <c r="H3078" s="140">
        <v>18.96</v>
      </c>
      <c r="I3078" s="140">
        <v>5.67</v>
      </c>
      <c r="J3078" s="133">
        <f t="shared" si="47"/>
        <v>393.9</v>
      </c>
      <c r="K3078" s="139"/>
    </row>
    <row r="3079" spans="2:11" ht="25.5" hidden="1" x14ac:dyDescent="0.25">
      <c r="B3079" s="129">
        <v>3069</v>
      </c>
      <c r="C3079" s="129" t="s">
        <v>6544</v>
      </c>
      <c r="D3079" s="139" t="s">
        <v>6781</v>
      </c>
      <c r="E3079" s="139" t="s">
        <v>377</v>
      </c>
      <c r="F3079" s="138" t="s">
        <v>6782</v>
      </c>
      <c r="G3079" s="140">
        <v>1751.12</v>
      </c>
      <c r="H3079" s="140">
        <v>0</v>
      </c>
      <c r="I3079" s="140">
        <v>0</v>
      </c>
      <c r="J3079" s="133">
        <f t="shared" si="47"/>
        <v>1751.12</v>
      </c>
      <c r="K3079" s="139"/>
    </row>
    <row r="3080" spans="2:11" ht="25.5" hidden="1" x14ac:dyDescent="0.25">
      <c r="B3080" s="129">
        <v>3070</v>
      </c>
      <c r="C3080" s="129" t="s">
        <v>6544</v>
      </c>
      <c r="D3080" s="139" t="s">
        <v>6783</v>
      </c>
      <c r="E3080" s="139" t="s">
        <v>377</v>
      </c>
      <c r="F3080" s="138" t="s">
        <v>6784</v>
      </c>
      <c r="G3080" s="140">
        <v>1831.44</v>
      </c>
      <c r="H3080" s="140">
        <v>170.6</v>
      </c>
      <c r="I3080" s="140">
        <v>0</v>
      </c>
      <c r="J3080" s="133">
        <f t="shared" si="47"/>
        <v>2002.04</v>
      </c>
      <c r="K3080" s="139"/>
    </row>
    <row r="3081" spans="2:11" ht="25.5" hidden="1" x14ac:dyDescent="0.25">
      <c r="B3081" s="129">
        <v>3071</v>
      </c>
      <c r="C3081" s="129" t="s">
        <v>6544</v>
      </c>
      <c r="D3081" s="139" t="s">
        <v>6785</v>
      </c>
      <c r="E3081" s="139" t="s">
        <v>377</v>
      </c>
      <c r="F3081" s="138" t="s">
        <v>6786</v>
      </c>
      <c r="G3081" s="140">
        <v>2366.4499999999998</v>
      </c>
      <c r="H3081" s="140">
        <v>1188.04</v>
      </c>
      <c r="I3081" s="140">
        <v>108.46</v>
      </c>
      <c r="J3081" s="133">
        <f t="shared" si="47"/>
        <v>3662.95</v>
      </c>
      <c r="K3081" s="139"/>
    </row>
    <row r="3082" spans="2:11" ht="25.5" hidden="1" x14ac:dyDescent="0.25">
      <c r="B3082" s="129">
        <v>3072</v>
      </c>
      <c r="C3082" s="129" t="s">
        <v>6544</v>
      </c>
      <c r="D3082" s="139" t="s">
        <v>6787</v>
      </c>
      <c r="E3082" s="139" t="s">
        <v>377</v>
      </c>
      <c r="F3082" s="138" t="s">
        <v>6788</v>
      </c>
      <c r="G3082" s="140">
        <v>1873.86</v>
      </c>
      <c r="H3082" s="140">
        <v>374.4</v>
      </c>
      <c r="I3082" s="140">
        <v>21.47</v>
      </c>
      <c r="J3082" s="133">
        <f t="shared" si="47"/>
        <v>2269.7299999999996</v>
      </c>
      <c r="K3082" s="139"/>
    </row>
    <row r="3083" spans="2:11" ht="25.5" hidden="1" x14ac:dyDescent="0.25">
      <c r="B3083" s="129">
        <v>3073</v>
      </c>
      <c r="C3083" s="129" t="s">
        <v>6544</v>
      </c>
      <c r="D3083" s="139" t="s">
        <v>6789</v>
      </c>
      <c r="E3083" s="139" t="s">
        <v>377</v>
      </c>
      <c r="F3083" s="138" t="s">
        <v>6790</v>
      </c>
      <c r="G3083" s="140">
        <v>3578.96</v>
      </c>
      <c r="H3083" s="140">
        <v>1272.95</v>
      </c>
      <c r="I3083" s="140">
        <v>138.76</v>
      </c>
      <c r="J3083" s="133">
        <f t="shared" si="47"/>
        <v>4990.67</v>
      </c>
      <c r="K3083" s="139"/>
    </row>
    <row r="3084" spans="2:11" ht="25.5" hidden="1" x14ac:dyDescent="0.25">
      <c r="B3084" s="129">
        <v>3074</v>
      </c>
      <c r="C3084" s="129" t="s">
        <v>6544</v>
      </c>
      <c r="D3084" s="139" t="s">
        <v>6791</v>
      </c>
      <c r="E3084" s="139" t="s">
        <v>377</v>
      </c>
      <c r="F3084" s="138" t="s">
        <v>6792</v>
      </c>
      <c r="G3084" s="140">
        <v>3114.83</v>
      </c>
      <c r="H3084" s="140">
        <v>1488.94</v>
      </c>
      <c r="I3084" s="140">
        <v>29.51</v>
      </c>
      <c r="J3084" s="133">
        <f t="shared" ref="J3084:J3147" si="48">G3084+H3084+I3084</f>
        <v>4633.2800000000007</v>
      </c>
      <c r="K3084" s="139"/>
    </row>
    <row r="3085" spans="2:11" ht="25.5" hidden="1" x14ac:dyDescent="0.25">
      <c r="B3085" s="129">
        <v>3075</v>
      </c>
      <c r="C3085" s="129" t="s">
        <v>6544</v>
      </c>
      <c r="D3085" s="139" t="s">
        <v>6793</v>
      </c>
      <c r="E3085" s="139" t="s">
        <v>377</v>
      </c>
      <c r="F3085" s="138" t="s">
        <v>6794</v>
      </c>
      <c r="G3085" s="140">
        <v>1580.84</v>
      </c>
      <c r="H3085" s="140">
        <v>190.21</v>
      </c>
      <c r="I3085" s="140">
        <v>68.42</v>
      </c>
      <c r="J3085" s="133">
        <f t="shared" si="48"/>
        <v>1839.47</v>
      </c>
      <c r="K3085" s="139"/>
    </row>
    <row r="3086" spans="2:11" ht="25.5" hidden="1" x14ac:dyDescent="0.25">
      <c r="B3086" s="129">
        <v>3076</v>
      </c>
      <c r="C3086" s="129" t="s">
        <v>6544</v>
      </c>
      <c r="D3086" s="139" t="s">
        <v>6795</v>
      </c>
      <c r="E3086" s="139" t="s">
        <v>377</v>
      </c>
      <c r="F3086" s="138" t="s">
        <v>6796</v>
      </c>
      <c r="G3086" s="140">
        <v>1402.17</v>
      </c>
      <c r="H3086" s="140">
        <v>198.08</v>
      </c>
      <c r="I3086" s="140">
        <v>49.81</v>
      </c>
      <c r="J3086" s="133">
        <f t="shared" si="48"/>
        <v>1650.06</v>
      </c>
      <c r="K3086" s="139"/>
    </row>
    <row r="3087" spans="2:11" ht="25.5" hidden="1" x14ac:dyDescent="0.25">
      <c r="B3087" s="129">
        <v>3077</v>
      </c>
      <c r="C3087" s="129" t="s">
        <v>6544</v>
      </c>
      <c r="D3087" s="139" t="s">
        <v>6797</v>
      </c>
      <c r="E3087" s="139" t="s">
        <v>377</v>
      </c>
      <c r="F3087" s="138" t="s">
        <v>6798</v>
      </c>
      <c r="G3087" s="140">
        <v>964.06</v>
      </c>
      <c r="H3087" s="140">
        <v>4.8499999999999996</v>
      </c>
      <c r="I3087" s="140">
        <v>0</v>
      </c>
      <c r="J3087" s="133">
        <f t="shared" si="48"/>
        <v>968.91</v>
      </c>
      <c r="K3087" s="139"/>
    </row>
    <row r="3088" spans="2:11" ht="25.5" hidden="1" x14ac:dyDescent="0.25">
      <c r="B3088" s="129">
        <v>3078</v>
      </c>
      <c r="C3088" s="129" t="s">
        <v>6544</v>
      </c>
      <c r="D3088" s="139" t="s">
        <v>6799</v>
      </c>
      <c r="E3088" s="139" t="s">
        <v>377</v>
      </c>
      <c r="F3088" s="138" t="s">
        <v>6800</v>
      </c>
      <c r="G3088" s="140">
        <v>2311.61</v>
      </c>
      <c r="H3088" s="140">
        <v>417.78</v>
      </c>
      <c r="I3088" s="140">
        <v>87.61</v>
      </c>
      <c r="J3088" s="133">
        <f t="shared" si="48"/>
        <v>2817.0000000000005</v>
      </c>
      <c r="K3088" s="139"/>
    </row>
    <row r="3089" spans="2:11" ht="25.5" hidden="1" x14ac:dyDescent="0.25">
      <c r="B3089" s="129">
        <v>3079</v>
      </c>
      <c r="C3089" s="129" t="s">
        <v>6544</v>
      </c>
      <c r="D3089" s="139" t="s">
        <v>6801</v>
      </c>
      <c r="E3089" s="139" t="s">
        <v>377</v>
      </c>
      <c r="F3089" s="138" t="s">
        <v>6802</v>
      </c>
      <c r="G3089" s="140">
        <v>1308.5</v>
      </c>
      <c r="H3089" s="140">
        <v>180.08</v>
      </c>
      <c r="I3089" s="140">
        <v>16.329999999999998</v>
      </c>
      <c r="J3089" s="133">
        <f t="shared" si="48"/>
        <v>1504.9099999999999</v>
      </c>
      <c r="K3089" s="139"/>
    </row>
    <row r="3090" spans="2:11" ht="25.5" hidden="1" x14ac:dyDescent="0.25">
      <c r="B3090" s="129">
        <v>3080</v>
      </c>
      <c r="C3090" s="129" t="s">
        <v>6544</v>
      </c>
      <c r="D3090" s="139" t="s">
        <v>6803</v>
      </c>
      <c r="E3090" s="139" t="s">
        <v>377</v>
      </c>
      <c r="F3090" s="138" t="s">
        <v>6804</v>
      </c>
      <c r="G3090" s="140">
        <v>2328.52</v>
      </c>
      <c r="H3090" s="140">
        <v>994.22</v>
      </c>
      <c r="I3090" s="140">
        <v>32.83</v>
      </c>
      <c r="J3090" s="133">
        <f t="shared" si="48"/>
        <v>3355.5699999999997</v>
      </c>
      <c r="K3090" s="139"/>
    </row>
    <row r="3091" spans="2:11" ht="25.5" hidden="1" x14ac:dyDescent="0.25">
      <c r="B3091" s="129">
        <v>3081</v>
      </c>
      <c r="C3091" s="129" t="s">
        <v>6544</v>
      </c>
      <c r="D3091" s="139" t="s">
        <v>6805</v>
      </c>
      <c r="E3091" s="139" t="s">
        <v>377</v>
      </c>
      <c r="F3091" s="138" t="s">
        <v>6806</v>
      </c>
      <c r="G3091" s="140">
        <v>4517.07</v>
      </c>
      <c r="H3091" s="140">
        <v>810.85</v>
      </c>
      <c r="I3091" s="140">
        <v>0.56999999999999995</v>
      </c>
      <c r="J3091" s="133">
        <f t="shared" si="48"/>
        <v>5328.49</v>
      </c>
      <c r="K3091" s="139"/>
    </row>
    <row r="3092" spans="2:11" ht="25.5" hidden="1" x14ac:dyDescent="0.25">
      <c r="B3092" s="129">
        <v>3082</v>
      </c>
      <c r="C3092" s="129" t="s">
        <v>6544</v>
      </c>
      <c r="D3092" s="139" t="s">
        <v>6807</v>
      </c>
      <c r="E3092" s="139" t="s">
        <v>377</v>
      </c>
      <c r="F3092" s="138" t="s">
        <v>6808</v>
      </c>
      <c r="G3092" s="140">
        <v>1861.96</v>
      </c>
      <c r="H3092" s="140">
        <v>0</v>
      </c>
      <c r="I3092" s="140">
        <v>0</v>
      </c>
      <c r="J3092" s="133">
        <f t="shared" si="48"/>
        <v>1861.96</v>
      </c>
      <c r="K3092" s="139"/>
    </row>
    <row r="3093" spans="2:11" ht="25.5" hidden="1" x14ac:dyDescent="0.25">
      <c r="B3093" s="129">
        <v>3083</v>
      </c>
      <c r="C3093" s="129" t="s">
        <v>6544</v>
      </c>
      <c r="D3093" s="139" t="s">
        <v>6809</v>
      </c>
      <c r="E3093" s="139" t="s">
        <v>377</v>
      </c>
      <c r="F3093" s="138" t="s">
        <v>6810</v>
      </c>
      <c r="G3093" s="140">
        <v>2241.21</v>
      </c>
      <c r="H3093" s="140">
        <v>1343.35</v>
      </c>
      <c r="I3093" s="140">
        <v>75.39</v>
      </c>
      <c r="J3093" s="133">
        <f t="shared" si="48"/>
        <v>3659.95</v>
      </c>
      <c r="K3093" s="139"/>
    </row>
    <row r="3094" spans="2:11" ht="25.5" hidden="1" x14ac:dyDescent="0.25">
      <c r="B3094" s="129">
        <v>3084</v>
      </c>
      <c r="C3094" s="129" t="s">
        <v>6544</v>
      </c>
      <c r="D3094" s="139" t="s">
        <v>6811</v>
      </c>
      <c r="E3094" s="139" t="s">
        <v>377</v>
      </c>
      <c r="F3094" s="138" t="s">
        <v>6812</v>
      </c>
      <c r="G3094" s="140">
        <v>4137.92</v>
      </c>
      <c r="H3094" s="140">
        <v>990.49</v>
      </c>
      <c r="I3094" s="140">
        <v>186.3</v>
      </c>
      <c r="J3094" s="133">
        <f t="shared" si="48"/>
        <v>5314.71</v>
      </c>
      <c r="K3094" s="139"/>
    </row>
    <row r="3095" spans="2:11" ht="25.5" hidden="1" x14ac:dyDescent="0.25">
      <c r="B3095" s="129">
        <v>3085</v>
      </c>
      <c r="C3095" s="129" t="s">
        <v>6544</v>
      </c>
      <c r="D3095" s="139" t="s">
        <v>6813</v>
      </c>
      <c r="E3095" s="139" t="s">
        <v>377</v>
      </c>
      <c r="F3095" s="138" t="s">
        <v>6814</v>
      </c>
      <c r="G3095" s="140">
        <v>456.49</v>
      </c>
      <c r="H3095" s="140">
        <v>0</v>
      </c>
      <c r="I3095" s="140">
        <v>0</v>
      </c>
      <c r="J3095" s="133">
        <f t="shared" si="48"/>
        <v>456.49</v>
      </c>
      <c r="K3095" s="139"/>
    </row>
    <row r="3096" spans="2:11" ht="25.5" hidden="1" x14ac:dyDescent="0.25">
      <c r="B3096" s="129">
        <v>3086</v>
      </c>
      <c r="C3096" s="129" t="s">
        <v>6544</v>
      </c>
      <c r="D3096" s="139" t="s">
        <v>6815</v>
      </c>
      <c r="E3096" s="139" t="s">
        <v>377</v>
      </c>
      <c r="F3096" s="138" t="s">
        <v>6814</v>
      </c>
      <c r="G3096" s="140">
        <v>3372.41</v>
      </c>
      <c r="H3096" s="140">
        <v>0</v>
      </c>
      <c r="I3096" s="140">
        <v>0</v>
      </c>
      <c r="J3096" s="133">
        <f t="shared" si="48"/>
        <v>3372.41</v>
      </c>
      <c r="K3096" s="139"/>
    </row>
    <row r="3097" spans="2:11" ht="25.5" hidden="1" x14ac:dyDescent="0.25">
      <c r="B3097" s="129">
        <v>3087</v>
      </c>
      <c r="C3097" s="129" t="s">
        <v>6544</v>
      </c>
      <c r="D3097" s="139" t="s">
        <v>6816</v>
      </c>
      <c r="E3097" s="139" t="s">
        <v>377</v>
      </c>
      <c r="F3097" s="138" t="s">
        <v>6817</v>
      </c>
      <c r="G3097" s="140">
        <v>650.49</v>
      </c>
      <c r="H3097" s="140">
        <v>47.58</v>
      </c>
      <c r="I3097" s="140">
        <v>0</v>
      </c>
      <c r="J3097" s="133">
        <f t="shared" si="48"/>
        <v>698.07</v>
      </c>
      <c r="K3097" s="139"/>
    </row>
    <row r="3098" spans="2:11" ht="25.5" hidden="1" x14ac:dyDescent="0.25">
      <c r="B3098" s="129">
        <v>3088</v>
      </c>
      <c r="C3098" s="129" t="s">
        <v>6544</v>
      </c>
      <c r="D3098" s="139" t="s">
        <v>6818</v>
      </c>
      <c r="E3098" s="139" t="s">
        <v>377</v>
      </c>
      <c r="F3098" s="138" t="s">
        <v>6819</v>
      </c>
      <c r="G3098" s="140">
        <v>2402.4</v>
      </c>
      <c r="H3098" s="140">
        <v>1431.48</v>
      </c>
      <c r="I3098" s="140">
        <v>99.91</v>
      </c>
      <c r="J3098" s="133">
        <f t="shared" si="48"/>
        <v>3933.79</v>
      </c>
      <c r="K3098" s="139"/>
    </row>
    <row r="3099" spans="2:11" ht="25.5" hidden="1" x14ac:dyDescent="0.25">
      <c r="B3099" s="129">
        <v>3089</v>
      </c>
      <c r="C3099" s="129" t="s">
        <v>6544</v>
      </c>
      <c r="D3099" s="139" t="s">
        <v>6820</v>
      </c>
      <c r="E3099" s="139" t="s">
        <v>377</v>
      </c>
      <c r="F3099" s="138" t="s">
        <v>6821</v>
      </c>
      <c r="G3099" s="140">
        <v>2129.77</v>
      </c>
      <c r="H3099" s="140">
        <v>261.19</v>
      </c>
      <c r="I3099" s="140">
        <v>108.1</v>
      </c>
      <c r="J3099" s="133">
        <f t="shared" si="48"/>
        <v>2499.06</v>
      </c>
      <c r="K3099" s="139"/>
    </row>
    <row r="3100" spans="2:11" ht="25.5" hidden="1" x14ac:dyDescent="0.25">
      <c r="B3100" s="129">
        <v>3090</v>
      </c>
      <c r="C3100" s="129" t="s">
        <v>6544</v>
      </c>
      <c r="D3100" s="139" t="s">
        <v>6822</v>
      </c>
      <c r="E3100" s="139" t="s">
        <v>377</v>
      </c>
      <c r="F3100" s="138" t="s">
        <v>6823</v>
      </c>
      <c r="G3100" s="140">
        <v>1233.76</v>
      </c>
      <c r="H3100" s="140">
        <v>185.91</v>
      </c>
      <c r="I3100" s="140">
        <v>8.14</v>
      </c>
      <c r="J3100" s="133">
        <f t="shared" si="48"/>
        <v>1427.8100000000002</v>
      </c>
      <c r="K3100" s="139"/>
    </row>
    <row r="3101" spans="2:11" ht="25.5" hidden="1" x14ac:dyDescent="0.25">
      <c r="B3101" s="129">
        <v>3091</v>
      </c>
      <c r="C3101" s="129" t="s">
        <v>6544</v>
      </c>
      <c r="D3101" s="139" t="s">
        <v>6824</v>
      </c>
      <c r="E3101" s="139" t="s">
        <v>377</v>
      </c>
      <c r="F3101" s="138" t="s">
        <v>6825</v>
      </c>
      <c r="G3101" s="140">
        <v>657.73</v>
      </c>
      <c r="H3101" s="140">
        <v>0</v>
      </c>
      <c r="I3101" s="140">
        <v>0</v>
      </c>
      <c r="J3101" s="133">
        <f t="shared" si="48"/>
        <v>657.73</v>
      </c>
      <c r="K3101" s="139"/>
    </row>
    <row r="3102" spans="2:11" ht="25.5" hidden="1" x14ac:dyDescent="0.25">
      <c r="B3102" s="129">
        <v>3092</v>
      </c>
      <c r="C3102" s="129" t="s">
        <v>6544</v>
      </c>
      <c r="D3102" s="139" t="s">
        <v>6826</v>
      </c>
      <c r="E3102" s="139" t="s">
        <v>377</v>
      </c>
      <c r="F3102" s="138" t="s">
        <v>6827</v>
      </c>
      <c r="G3102" s="140">
        <v>3247.15</v>
      </c>
      <c r="H3102" s="140">
        <v>826.4</v>
      </c>
      <c r="I3102" s="140">
        <v>48.45</v>
      </c>
      <c r="J3102" s="133">
        <f t="shared" si="48"/>
        <v>4122</v>
      </c>
      <c r="K3102" s="139"/>
    </row>
    <row r="3103" spans="2:11" ht="25.5" hidden="1" x14ac:dyDescent="0.25">
      <c r="B3103" s="129">
        <v>3093</v>
      </c>
      <c r="C3103" s="129" t="s">
        <v>6544</v>
      </c>
      <c r="D3103" s="139" t="s">
        <v>6828</v>
      </c>
      <c r="E3103" s="139" t="s">
        <v>377</v>
      </c>
      <c r="F3103" s="138" t="s">
        <v>6829</v>
      </c>
      <c r="G3103" s="140">
        <v>89.87</v>
      </c>
      <c r="H3103" s="140">
        <v>1</v>
      </c>
      <c r="I3103" s="140">
        <v>0</v>
      </c>
      <c r="J3103" s="133">
        <f t="shared" si="48"/>
        <v>90.87</v>
      </c>
      <c r="K3103" s="139"/>
    </row>
    <row r="3104" spans="2:11" ht="25.5" hidden="1" x14ac:dyDescent="0.25">
      <c r="B3104" s="129">
        <v>3094</v>
      </c>
      <c r="C3104" s="129" t="s">
        <v>6544</v>
      </c>
      <c r="D3104" s="139" t="s">
        <v>6830</v>
      </c>
      <c r="E3104" s="139" t="s">
        <v>377</v>
      </c>
      <c r="F3104" s="138" t="s">
        <v>6831</v>
      </c>
      <c r="G3104" s="140">
        <v>1588.9</v>
      </c>
      <c r="H3104" s="140">
        <v>186.52</v>
      </c>
      <c r="I3104" s="140">
        <v>46.4</v>
      </c>
      <c r="J3104" s="133">
        <f t="shared" si="48"/>
        <v>1821.8200000000002</v>
      </c>
      <c r="K3104" s="139"/>
    </row>
    <row r="3105" spans="2:11" ht="25.5" hidden="1" x14ac:dyDescent="0.25">
      <c r="B3105" s="129">
        <v>3095</v>
      </c>
      <c r="C3105" s="129" t="s">
        <v>6544</v>
      </c>
      <c r="D3105" s="139" t="s">
        <v>6832</v>
      </c>
      <c r="E3105" s="139" t="s">
        <v>377</v>
      </c>
      <c r="F3105" s="138" t="s">
        <v>6833</v>
      </c>
      <c r="G3105" s="140">
        <v>4934.2700000000004</v>
      </c>
      <c r="H3105" s="140">
        <v>1967.98</v>
      </c>
      <c r="I3105" s="140">
        <v>182.61</v>
      </c>
      <c r="J3105" s="133">
        <f t="shared" si="48"/>
        <v>7084.86</v>
      </c>
      <c r="K3105" s="139"/>
    </row>
    <row r="3106" spans="2:11" ht="25.5" hidden="1" x14ac:dyDescent="0.25">
      <c r="B3106" s="129">
        <v>3096</v>
      </c>
      <c r="C3106" s="129" t="s">
        <v>6544</v>
      </c>
      <c r="D3106" s="139" t="s">
        <v>6834</v>
      </c>
      <c r="E3106" s="139" t="s">
        <v>377</v>
      </c>
      <c r="F3106" s="138" t="s">
        <v>6835</v>
      </c>
      <c r="G3106" s="140">
        <v>3518.9</v>
      </c>
      <c r="H3106" s="140">
        <v>1568.65</v>
      </c>
      <c r="I3106" s="140">
        <v>120.06</v>
      </c>
      <c r="J3106" s="133">
        <f t="shared" si="48"/>
        <v>5207.6100000000006</v>
      </c>
      <c r="K3106" s="139"/>
    </row>
    <row r="3107" spans="2:11" ht="25.5" hidden="1" x14ac:dyDescent="0.25">
      <c r="B3107" s="129">
        <v>3097</v>
      </c>
      <c r="C3107" s="129" t="s">
        <v>6544</v>
      </c>
      <c r="D3107" s="139" t="s">
        <v>6836</v>
      </c>
      <c r="E3107" s="139" t="s">
        <v>377</v>
      </c>
      <c r="F3107" s="138" t="s">
        <v>6837</v>
      </c>
      <c r="G3107" s="140">
        <v>1.39</v>
      </c>
      <c r="H3107" s="140">
        <v>0</v>
      </c>
      <c r="I3107" s="140">
        <v>0</v>
      </c>
      <c r="J3107" s="133">
        <f t="shared" si="48"/>
        <v>1.39</v>
      </c>
      <c r="K3107" s="139"/>
    </row>
    <row r="3108" spans="2:11" ht="25.5" hidden="1" x14ac:dyDescent="0.25">
      <c r="B3108" s="129">
        <v>3098</v>
      </c>
      <c r="C3108" s="129" t="s">
        <v>6544</v>
      </c>
      <c r="D3108" s="139" t="s">
        <v>6838</v>
      </c>
      <c r="E3108" s="139" t="s">
        <v>377</v>
      </c>
      <c r="F3108" s="138" t="s">
        <v>6839</v>
      </c>
      <c r="G3108" s="140">
        <v>1837.64</v>
      </c>
      <c r="H3108" s="140">
        <v>337.46</v>
      </c>
      <c r="I3108" s="140">
        <v>33</v>
      </c>
      <c r="J3108" s="133">
        <f t="shared" si="48"/>
        <v>2208.1</v>
      </c>
      <c r="K3108" s="139"/>
    </row>
    <row r="3109" spans="2:11" ht="25.5" hidden="1" x14ac:dyDescent="0.25">
      <c r="B3109" s="129">
        <v>3099</v>
      </c>
      <c r="C3109" s="129" t="s">
        <v>6544</v>
      </c>
      <c r="D3109" s="139" t="s">
        <v>6840</v>
      </c>
      <c r="E3109" s="139" t="s">
        <v>377</v>
      </c>
      <c r="F3109" s="138" t="s">
        <v>6841</v>
      </c>
      <c r="G3109" s="140">
        <v>2921.76</v>
      </c>
      <c r="H3109" s="140">
        <v>1266.6300000000001</v>
      </c>
      <c r="I3109" s="140">
        <v>71.239999999999995</v>
      </c>
      <c r="J3109" s="133">
        <f t="shared" si="48"/>
        <v>4259.63</v>
      </c>
      <c r="K3109" s="139"/>
    </row>
    <row r="3110" spans="2:11" ht="25.5" hidden="1" x14ac:dyDescent="0.25">
      <c r="B3110" s="129">
        <v>3100</v>
      </c>
      <c r="C3110" s="129" t="s">
        <v>6544</v>
      </c>
      <c r="D3110" s="139" t="s">
        <v>6842</v>
      </c>
      <c r="E3110" s="139" t="s">
        <v>377</v>
      </c>
      <c r="F3110" s="138" t="s">
        <v>6843</v>
      </c>
      <c r="G3110" s="140">
        <v>1450.36</v>
      </c>
      <c r="H3110" s="140">
        <v>177.27</v>
      </c>
      <c r="I3110" s="140">
        <v>57.11</v>
      </c>
      <c r="J3110" s="133">
        <f t="shared" si="48"/>
        <v>1684.7399999999998</v>
      </c>
      <c r="K3110" s="139"/>
    </row>
    <row r="3111" spans="2:11" ht="25.5" hidden="1" x14ac:dyDescent="0.25">
      <c r="B3111" s="129">
        <v>3101</v>
      </c>
      <c r="C3111" s="129" t="s">
        <v>6544</v>
      </c>
      <c r="D3111" s="139" t="s">
        <v>6844</v>
      </c>
      <c r="E3111" s="139" t="s">
        <v>377</v>
      </c>
      <c r="F3111" s="138" t="s">
        <v>6845</v>
      </c>
      <c r="G3111" s="140">
        <v>6822.49</v>
      </c>
      <c r="H3111" s="140">
        <v>258.77999999999997</v>
      </c>
      <c r="I3111" s="140">
        <v>851.95</v>
      </c>
      <c r="J3111" s="133">
        <f t="shared" si="48"/>
        <v>7933.2199999999993</v>
      </c>
      <c r="K3111" s="139"/>
    </row>
    <row r="3112" spans="2:11" ht="25.5" hidden="1" x14ac:dyDescent="0.25">
      <c r="B3112" s="129">
        <v>3102</v>
      </c>
      <c r="C3112" s="129" t="s">
        <v>6544</v>
      </c>
      <c r="D3112" s="139" t="s">
        <v>6846</v>
      </c>
      <c r="E3112" s="139" t="s">
        <v>377</v>
      </c>
      <c r="F3112" s="138" t="s">
        <v>6847</v>
      </c>
      <c r="G3112" s="140">
        <v>39.85</v>
      </c>
      <c r="H3112" s="140">
        <v>7.48</v>
      </c>
      <c r="I3112" s="140">
        <v>7.64</v>
      </c>
      <c r="J3112" s="133">
        <f t="shared" si="48"/>
        <v>54.97</v>
      </c>
      <c r="K3112" s="139"/>
    </row>
    <row r="3113" spans="2:11" ht="25.5" hidden="1" x14ac:dyDescent="0.25">
      <c r="B3113" s="129">
        <v>3103</v>
      </c>
      <c r="C3113" s="129" t="s">
        <v>6544</v>
      </c>
      <c r="D3113" s="139" t="s">
        <v>6848</v>
      </c>
      <c r="E3113" s="139" t="s">
        <v>377</v>
      </c>
      <c r="F3113" s="138" t="s">
        <v>6849</v>
      </c>
      <c r="G3113" s="140">
        <v>2667.56</v>
      </c>
      <c r="H3113" s="140">
        <v>613.96</v>
      </c>
      <c r="I3113" s="140">
        <v>88.46</v>
      </c>
      <c r="J3113" s="133">
        <f t="shared" si="48"/>
        <v>3369.98</v>
      </c>
      <c r="K3113" s="139"/>
    </row>
    <row r="3114" spans="2:11" ht="25.5" hidden="1" x14ac:dyDescent="0.25">
      <c r="B3114" s="129">
        <v>3104</v>
      </c>
      <c r="C3114" s="129" t="s">
        <v>6544</v>
      </c>
      <c r="D3114" s="139" t="s">
        <v>6850</v>
      </c>
      <c r="E3114" s="139" t="s">
        <v>377</v>
      </c>
      <c r="F3114" s="138" t="s">
        <v>6851</v>
      </c>
      <c r="G3114" s="140">
        <v>3791.47</v>
      </c>
      <c r="H3114" s="140">
        <v>891.29</v>
      </c>
      <c r="I3114" s="140">
        <v>15.44</v>
      </c>
      <c r="J3114" s="133">
        <f t="shared" si="48"/>
        <v>4698.2</v>
      </c>
      <c r="K3114" s="139"/>
    </row>
    <row r="3115" spans="2:11" ht="25.5" hidden="1" x14ac:dyDescent="0.25">
      <c r="B3115" s="129">
        <v>3105</v>
      </c>
      <c r="C3115" s="129" t="s">
        <v>6544</v>
      </c>
      <c r="D3115" s="139" t="s">
        <v>6852</v>
      </c>
      <c r="E3115" s="139" t="s">
        <v>377</v>
      </c>
      <c r="F3115" s="138" t="s">
        <v>6853</v>
      </c>
      <c r="G3115" s="140">
        <v>8643</v>
      </c>
      <c r="H3115" s="140">
        <v>0</v>
      </c>
      <c r="I3115" s="140">
        <v>0</v>
      </c>
      <c r="J3115" s="133">
        <f t="shared" si="48"/>
        <v>8643</v>
      </c>
      <c r="K3115" s="139"/>
    </row>
    <row r="3116" spans="2:11" ht="25.5" hidden="1" x14ac:dyDescent="0.25">
      <c r="B3116" s="129">
        <v>3106</v>
      </c>
      <c r="C3116" s="129" t="s">
        <v>6544</v>
      </c>
      <c r="D3116" s="139" t="s">
        <v>6854</v>
      </c>
      <c r="E3116" s="139" t="s">
        <v>377</v>
      </c>
      <c r="F3116" s="138" t="s">
        <v>6855</v>
      </c>
      <c r="G3116" s="140">
        <v>20.28</v>
      </c>
      <c r="H3116" s="140">
        <v>0</v>
      </c>
      <c r="I3116" s="140">
        <v>0</v>
      </c>
      <c r="J3116" s="133">
        <f t="shared" si="48"/>
        <v>20.28</v>
      </c>
      <c r="K3116" s="139"/>
    </row>
    <row r="3117" spans="2:11" ht="25.5" hidden="1" x14ac:dyDescent="0.25">
      <c r="B3117" s="129">
        <v>3107</v>
      </c>
      <c r="C3117" s="129" t="s">
        <v>6544</v>
      </c>
      <c r="D3117" s="139" t="s">
        <v>6856</v>
      </c>
      <c r="E3117" s="139" t="s">
        <v>377</v>
      </c>
      <c r="F3117" s="138" t="s">
        <v>6857</v>
      </c>
      <c r="G3117" s="140">
        <v>32682</v>
      </c>
      <c r="H3117" s="140">
        <v>0</v>
      </c>
      <c r="I3117" s="140">
        <v>0</v>
      </c>
      <c r="J3117" s="133">
        <f t="shared" si="48"/>
        <v>32682</v>
      </c>
      <c r="K3117" s="139"/>
    </row>
    <row r="3118" spans="2:11" ht="25.5" hidden="1" x14ac:dyDescent="0.25">
      <c r="B3118" s="129">
        <v>3108</v>
      </c>
      <c r="C3118" s="129" t="s">
        <v>6544</v>
      </c>
      <c r="D3118" s="139" t="s">
        <v>6858</v>
      </c>
      <c r="E3118" s="139" t="s">
        <v>377</v>
      </c>
      <c r="F3118" s="138" t="s">
        <v>6859</v>
      </c>
      <c r="G3118" s="140">
        <v>788.61</v>
      </c>
      <c r="H3118" s="140">
        <v>64.39</v>
      </c>
      <c r="I3118" s="140">
        <v>4.5999999999999996</v>
      </c>
      <c r="J3118" s="133">
        <f t="shared" si="48"/>
        <v>857.6</v>
      </c>
      <c r="K3118" s="139"/>
    </row>
    <row r="3119" spans="2:11" ht="25.5" hidden="1" x14ac:dyDescent="0.25">
      <c r="B3119" s="129">
        <v>3109</v>
      </c>
      <c r="C3119" s="129" t="s">
        <v>6544</v>
      </c>
      <c r="D3119" s="139" t="s">
        <v>6860</v>
      </c>
      <c r="E3119" s="139" t="s">
        <v>377</v>
      </c>
      <c r="F3119" s="138" t="s">
        <v>6861</v>
      </c>
      <c r="G3119" s="140">
        <v>5101.28</v>
      </c>
      <c r="H3119" s="140">
        <v>617.69000000000005</v>
      </c>
      <c r="I3119" s="140">
        <v>190.33</v>
      </c>
      <c r="J3119" s="133">
        <f t="shared" si="48"/>
        <v>5909.2999999999993</v>
      </c>
      <c r="K3119" s="139"/>
    </row>
    <row r="3120" spans="2:11" ht="25.5" hidden="1" x14ac:dyDescent="0.25">
      <c r="B3120" s="129">
        <v>3110</v>
      </c>
      <c r="C3120" s="129" t="s">
        <v>6544</v>
      </c>
      <c r="D3120" s="139" t="s">
        <v>6862</v>
      </c>
      <c r="E3120" s="139" t="s">
        <v>377</v>
      </c>
      <c r="F3120" s="138" t="s">
        <v>6863</v>
      </c>
      <c r="G3120" s="140">
        <v>2564.41</v>
      </c>
      <c r="H3120" s="140">
        <v>586.83000000000004</v>
      </c>
      <c r="I3120" s="140">
        <v>93.27</v>
      </c>
      <c r="J3120" s="133">
        <f t="shared" si="48"/>
        <v>3244.5099999999998</v>
      </c>
      <c r="K3120" s="139"/>
    </row>
    <row r="3121" spans="2:11" ht="25.5" hidden="1" x14ac:dyDescent="0.25">
      <c r="B3121" s="129">
        <v>3111</v>
      </c>
      <c r="C3121" s="129" t="s">
        <v>6544</v>
      </c>
      <c r="D3121" s="139" t="s">
        <v>6864</v>
      </c>
      <c r="E3121" s="139" t="s">
        <v>377</v>
      </c>
      <c r="F3121" s="138" t="s">
        <v>6865</v>
      </c>
      <c r="G3121" s="140">
        <v>2153.2399999999998</v>
      </c>
      <c r="H3121" s="140">
        <v>633.35</v>
      </c>
      <c r="I3121" s="140">
        <v>52.84</v>
      </c>
      <c r="J3121" s="133">
        <f t="shared" si="48"/>
        <v>2839.43</v>
      </c>
      <c r="K3121" s="139"/>
    </row>
    <row r="3122" spans="2:11" ht="25.5" hidden="1" x14ac:dyDescent="0.25">
      <c r="B3122" s="129">
        <v>3112</v>
      </c>
      <c r="C3122" s="129" t="s">
        <v>6544</v>
      </c>
      <c r="D3122" s="139" t="s">
        <v>6866</v>
      </c>
      <c r="E3122" s="139" t="s">
        <v>377</v>
      </c>
      <c r="F3122" s="138" t="s">
        <v>6867</v>
      </c>
      <c r="G3122" s="140">
        <v>3647.23</v>
      </c>
      <c r="H3122" s="140">
        <v>1256.26</v>
      </c>
      <c r="I3122" s="140">
        <v>123.51</v>
      </c>
      <c r="J3122" s="133">
        <f t="shared" si="48"/>
        <v>5027</v>
      </c>
      <c r="K3122" s="139"/>
    </row>
    <row r="3123" spans="2:11" ht="25.5" hidden="1" x14ac:dyDescent="0.25">
      <c r="B3123" s="129">
        <v>3113</v>
      </c>
      <c r="C3123" s="129" t="s">
        <v>6544</v>
      </c>
      <c r="D3123" s="139" t="s">
        <v>6868</v>
      </c>
      <c r="E3123" s="139" t="s">
        <v>377</v>
      </c>
      <c r="F3123" s="138" t="s">
        <v>6869</v>
      </c>
      <c r="G3123" s="140">
        <v>2113.5700000000002</v>
      </c>
      <c r="H3123" s="140">
        <v>436.94</v>
      </c>
      <c r="I3123" s="140">
        <v>43.66</v>
      </c>
      <c r="J3123" s="133">
        <f t="shared" si="48"/>
        <v>2594.17</v>
      </c>
      <c r="K3123" s="139"/>
    </row>
    <row r="3124" spans="2:11" ht="25.5" hidden="1" x14ac:dyDescent="0.25">
      <c r="B3124" s="129">
        <v>3114</v>
      </c>
      <c r="C3124" s="129" t="s">
        <v>6544</v>
      </c>
      <c r="D3124" s="139" t="s">
        <v>6870</v>
      </c>
      <c r="E3124" s="139" t="s">
        <v>377</v>
      </c>
      <c r="F3124" s="138" t="s">
        <v>6871</v>
      </c>
      <c r="G3124" s="140">
        <v>1.37</v>
      </c>
      <c r="H3124" s="140">
        <v>0</v>
      </c>
      <c r="I3124" s="140">
        <v>0</v>
      </c>
      <c r="J3124" s="133">
        <f t="shared" si="48"/>
        <v>1.37</v>
      </c>
      <c r="K3124" s="139"/>
    </row>
    <row r="3125" spans="2:11" ht="25.5" hidden="1" x14ac:dyDescent="0.25">
      <c r="B3125" s="129">
        <v>3115</v>
      </c>
      <c r="C3125" s="129" t="s">
        <v>6544</v>
      </c>
      <c r="D3125" s="139" t="s">
        <v>6872</v>
      </c>
      <c r="E3125" s="139" t="s">
        <v>377</v>
      </c>
      <c r="F3125" s="138" t="s">
        <v>6873</v>
      </c>
      <c r="G3125" s="140">
        <v>364.02</v>
      </c>
      <c r="H3125" s="140">
        <v>10.96</v>
      </c>
      <c r="I3125" s="140">
        <v>0</v>
      </c>
      <c r="J3125" s="133">
        <f t="shared" si="48"/>
        <v>374.97999999999996</v>
      </c>
      <c r="K3125" s="139"/>
    </row>
    <row r="3126" spans="2:11" ht="25.5" hidden="1" x14ac:dyDescent="0.25">
      <c r="B3126" s="129">
        <v>3116</v>
      </c>
      <c r="C3126" s="129" t="s">
        <v>6544</v>
      </c>
      <c r="D3126" s="139" t="s">
        <v>6874</v>
      </c>
      <c r="E3126" s="139" t="s">
        <v>377</v>
      </c>
      <c r="F3126" s="138" t="s">
        <v>6875</v>
      </c>
      <c r="G3126" s="140">
        <v>2347.96</v>
      </c>
      <c r="H3126" s="140">
        <v>470.42</v>
      </c>
      <c r="I3126" s="140">
        <v>85.47</v>
      </c>
      <c r="J3126" s="133">
        <f t="shared" si="48"/>
        <v>2903.85</v>
      </c>
      <c r="K3126" s="139"/>
    </row>
    <row r="3127" spans="2:11" ht="25.5" hidden="1" x14ac:dyDescent="0.25">
      <c r="B3127" s="129">
        <v>3117</v>
      </c>
      <c r="C3127" s="129" t="s">
        <v>6544</v>
      </c>
      <c r="D3127" s="139" t="s">
        <v>6876</v>
      </c>
      <c r="E3127" s="139" t="s">
        <v>377</v>
      </c>
      <c r="F3127" s="138" t="s">
        <v>6877</v>
      </c>
      <c r="G3127" s="140">
        <v>1061</v>
      </c>
      <c r="H3127" s="140">
        <v>152.16999999999999</v>
      </c>
      <c r="I3127" s="140">
        <v>0</v>
      </c>
      <c r="J3127" s="133">
        <f t="shared" si="48"/>
        <v>1213.17</v>
      </c>
      <c r="K3127" s="139"/>
    </row>
    <row r="3128" spans="2:11" ht="25.5" hidden="1" x14ac:dyDescent="0.25">
      <c r="B3128" s="129">
        <v>3118</v>
      </c>
      <c r="C3128" s="129" t="s">
        <v>6544</v>
      </c>
      <c r="D3128" s="139" t="s">
        <v>6878</v>
      </c>
      <c r="E3128" s="139" t="s">
        <v>377</v>
      </c>
      <c r="F3128" s="138" t="s">
        <v>6879</v>
      </c>
      <c r="G3128" s="140">
        <v>44.75</v>
      </c>
      <c r="H3128" s="140">
        <v>0</v>
      </c>
      <c r="I3128" s="140">
        <v>0</v>
      </c>
      <c r="J3128" s="133">
        <f t="shared" si="48"/>
        <v>44.75</v>
      </c>
      <c r="K3128" s="139"/>
    </row>
    <row r="3129" spans="2:11" ht="25.5" hidden="1" x14ac:dyDescent="0.25">
      <c r="B3129" s="129">
        <v>3119</v>
      </c>
      <c r="C3129" s="129" t="s">
        <v>6544</v>
      </c>
      <c r="D3129" s="139" t="s">
        <v>6880</v>
      </c>
      <c r="E3129" s="139" t="s">
        <v>377</v>
      </c>
      <c r="F3129" s="138" t="s">
        <v>6881</v>
      </c>
      <c r="G3129" s="140">
        <v>929.71</v>
      </c>
      <c r="H3129" s="140">
        <v>0</v>
      </c>
      <c r="I3129" s="140">
        <v>0</v>
      </c>
      <c r="J3129" s="133">
        <f t="shared" si="48"/>
        <v>929.71</v>
      </c>
      <c r="K3129" s="139"/>
    </row>
    <row r="3130" spans="2:11" ht="25.5" hidden="1" x14ac:dyDescent="0.25">
      <c r="B3130" s="129">
        <v>3120</v>
      </c>
      <c r="C3130" s="129" t="s">
        <v>6544</v>
      </c>
      <c r="D3130" s="139" t="s">
        <v>6882</v>
      </c>
      <c r="E3130" s="139" t="s">
        <v>377</v>
      </c>
      <c r="F3130" s="138" t="s">
        <v>6883</v>
      </c>
      <c r="G3130" s="140">
        <v>3243.52</v>
      </c>
      <c r="H3130" s="140">
        <v>955.13</v>
      </c>
      <c r="I3130" s="140">
        <v>140.21</v>
      </c>
      <c r="J3130" s="133">
        <f t="shared" si="48"/>
        <v>4338.8599999999997</v>
      </c>
      <c r="K3130" s="139"/>
    </row>
    <row r="3131" spans="2:11" ht="25.5" hidden="1" x14ac:dyDescent="0.25">
      <c r="B3131" s="129">
        <v>3121</v>
      </c>
      <c r="C3131" s="129" t="s">
        <v>6544</v>
      </c>
      <c r="D3131" s="139" t="s">
        <v>6884</v>
      </c>
      <c r="E3131" s="139" t="s">
        <v>377</v>
      </c>
      <c r="F3131" s="138" t="s">
        <v>6885</v>
      </c>
      <c r="G3131" s="140">
        <v>1094.1400000000001</v>
      </c>
      <c r="H3131" s="140">
        <v>0</v>
      </c>
      <c r="I3131" s="140">
        <v>0</v>
      </c>
      <c r="J3131" s="133">
        <f t="shared" si="48"/>
        <v>1094.1400000000001</v>
      </c>
      <c r="K3131" s="139"/>
    </row>
    <row r="3132" spans="2:11" ht="25.5" hidden="1" x14ac:dyDescent="0.25">
      <c r="B3132" s="129">
        <v>3122</v>
      </c>
      <c r="C3132" s="129" t="s">
        <v>6544</v>
      </c>
      <c r="D3132" s="139" t="s">
        <v>6886</v>
      </c>
      <c r="E3132" s="139" t="s">
        <v>377</v>
      </c>
      <c r="F3132" s="138" t="s">
        <v>6887</v>
      </c>
      <c r="G3132" s="140">
        <v>6872</v>
      </c>
      <c r="H3132" s="140">
        <v>0</v>
      </c>
      <c r="I3132" s="140">
        <v>0</v>
      </c>
      <c r="J3132" s="133">
        <f t="shared" si="48"/>
        <v>6872</v>
      </c>
      <c r="K3132" s="139"/>
    </row>
    <row r="3133" spans="2:11" ht="25.5" hidden="1" x14ac:dyDescent="0.25">
      <c r="B3133" s="129">
        <v>3123</v>
      </c>
      <c r="C3133" s="129" t="s">
        <v>6544</v>
      </c>
      <c r="D3133" s="139" t="s">
        <v>6888</v>
      </c>
      <c r="E3133" s="139" t="s">
        <v>377</v>
      </c>
      <c r="F3133" s="138" t="s">
        <v>6889</v>
      </c>
      <c r="G3133" s="140">
        <v>3601.84</v>
      </c>
      <c r="H3133" s="140">
        <v>1504.35</v>
      </c>
      <c r="I3133" s="140">
        <v>113.2</v>
      </c>
      <c r="J3133" s="133">
        <f t="shared" si="48"/>
        <v>5219.3900000000003</v>
      </c>
      <c r="K3133" s="139"/>
    </row>
    <row r="3134" spans="2:11" ht="25.5" hidden="1" x14ac:dyDescent="0.25">
      <c r="B3134" s="129">
        <v>3124</v>
      </c>
      <c r="C3134" s="129" t="s">
        <v>6544</v>
      </c>
      <c r="D3134" s="139" t="s">
        <v>6890</v>
      </c>
      <c r="E3134" s="139" t="s">
        <v>377</v>
      </c>
      <c r="F3134" s="138" t="s">
        <v>6891</v>
      </c>
      <c r="G3134" s="140">
        <v>3202.31</v>
      </c>
      <c r="H3134" s="140">
        <v>1300.98</v>
      </c>
      <c r="I3134" s="140">
        <v>102.66</v>
      </c>
      <c r="J3134" s="133">
        <f t="shared" si="48"/>
        <v>4605.95</v>
      </c>
      <c r="K3134" s="139"/>
    </row>
    <row r="3135" spans="2:11" ht="25.5" hidden="1" x14ac:dyDescent="0.25">
      <c r="B3135" s="129">
        <v>3125</v>
      </c>
      <c r="C3135" s="129" t="s">
        <v>6544</v>
      </c>
      <c r="D3135" s="139" t="s">
        <v>6892</v>
      </c>
      <c r="E3135" s="139" t="s">
        <v>377</v>
      </c>
      <c r="F3135" s="138" t="s">
        <v>6893</v>
      </c>
      <c r="G3135" s="140">
        <v>180.66</v>
      </c>
      <c r="H3135" s="140">
        <v>2.1800000000000002</v>
      </c>
      <c r="I3135" s="140">
        <v>0</v>
      </c>
      <c r="J3135" s="133">
        <f t="shared" si="48"/>
        <v>182.84</v>
      </c>
      <c r="K3135" s="139"/>
    </row>
    <row r="3136" spans="2:11" ht="25.5" hidden="1" x14ac:dyDescent="0.25">
      <c r="B3136" s="129">
        <v>3126</v>
      </c>
      <c r="C3136" s="129" t="s">
        <v>6544</v>
      </c>
      <c r="D3136" s="139" t="s">
        <v>6894</v>
      </c>
      <c r="E3136" s="139" t="s">
        <v>377</v>
      </c>
      <c r="F3136" s="138" t="s">
        <v>6895</v>
      </c>
      <c r="G3136" s="140">
        <v>2735.94</v>
      </c>
      <c r="H3136" s="140">
        <v>927.95</v>
      </c>
      <c r="I3136" s="140">
        <v>30.09</v>
      </c>
      <c r="J3136" s="133">
        <f t="shared" si="48"/>
        <v>3693.9800000000005</v>
      </c>
      <c r="K3136" s="139"/>
    </row>
    <row r="3137" spans="2:11" ht="25.5" hidden="1" x14ac:dyDescent="0.25">
      <c r="B3137" s="129">
        <v>3127</v>
      </c>
      <c r="C3137" s="129" t="s">
        <v>6544</v>
      </c>
      <c r="D3137" s="139" t="s">
        <v>6896</v>
      </c>
      <c r="E3137" s="139" t="s">
        <v>377</v>
      </c>
      <c r="F3137" s="138" t="s">
        <v>6897</v>
      </c>
      <c r="G3137" s="140">
        <v>4609.28</v>
      </c>
      <c r="H3137" s="140">
        <v>478.81</v>
      </c>
      <c r="I3137" s="140">
        <v>40.33</v>
      </c>
      <c r="J3137" s="133">
        <f t="shared" si="48"/>
        <v>5128.42</v>
      </c>
      <c r="K3137" s="139"/>
    </row>
    <row r="3138" spans="2:11" ht="25.5" hidden="1" x14ac:dyDescent="0.25">
      <c r="B3138" s="129">
        <v>3128</v>
      </c>
      <c r="C3138" s="129" t="s">
        <v>6544</v>
      </c>
      <c r="D3138" s="139" t="s">
        <v>6898</v>
      </c>
      <c r="E3138" s="139" t="s">
        <v>377</v>
      </c>
      <c r="F3138" s="138" t="s">
        <v>6899</v>
      </c>
      <c r="G3138" s="140">
        <v>3018.18</v>
      </c>
      <c r="H3138" s="140">
        <v>17.98</v>
      </c>
      <c r="I3138" s="140">
        <v>0</v>
      </c>
      <c r="J3138" s="133">
        <f t="shared" si="48"/>
        <v>3036.16</v>
      </c>
      <c r="K3138" s="139"/>
    </row>
    <row r="3139" spans="2:11" ht="25.5" hidden="1" x14ac:dyDescent="0.25">
      <c r="B3139" s="129">
        <v>3129</v>
      </c>
      <c r="C3139" s="129" t="s">
        <v>6544</v>
      </c>
      <c r="D3139" s="139" t="s">
        <v>6900</v>
      </c>
      <c r="E3139" s="139" t="s">
        <v>377</v>
      </c>
      <c r="F3139" s="138" t="s">
        <v>6901</v>
      </c>
      <c r="G3139" s="140">
        <v>2028.24</v>
      </c>
      <c r="H3139" s="140">
        <v>1026.77</v>
      </c>
      <c r="I3139" s="140">
        <v>73.92</v>
      </c>
      <c r="J3139" s="133">
        <f t="shared" si="48"/>
        <v>3128.9300000000003</v>
      </c>
      <c r="K3139" s="139"/>
    </row>
    <row r="3140" spans="2:11" ht="25.5" hidden="1" x14ac:dyDescent="0.25">
      <c r="B3140" s="129">
        <v>3130</v>
      </c>
      <c r="C3140" s="129" t="s">
        <v>6544</v>
      </c>
      <c r="D3140" s="139" t="s">
        <v>6902</v>
      </c>
      <c r="E3140" s="139" t="s">
        <v>377</v>
      </c>
      <c r="F3140" s="138" t="s">
        <v>6903</v>
      </c>
      <c r="G3140" s="140">
        <v>3000.51</v>
      </c>
      <c r="H3140" s="140">
        <v>757.25</v>
      </c>
      <c r="I3140" s="140">
        <v>103.97</v>
      </c>
      <c r="J3140" s="133">
        <f t="shared" si="48"/>
        <v>3861.73</v>
      </c>
      <c r="K3140" s="139"/>
    </row>
    <row r="3141" spans="2:11" ht="25.5" hidden="1" x14ac:dyDescent="0.25">
      <c r="B3141" s="129">
        <v>3131</v>
      </c>
      <c r="C3141" s="129" t="s">
        <v>6544</v>
      </c>
      <c r="D3141" s="139" t="s">
        <v>6904</v>
      </c>
      <c r="E3141" s="139" t="s">
        <v>377</v>
      </c>
      <c r="F3141" s="138" t="s">
        <v>6905</v>
      </c>
      <c r="G3141" s="140">
        <v>235.16</v>
      </c>
      <c r="H3141" s="140">
        <v>26.06</v>
      </c>
      <c r="I3141" s="140">
        <v>3.89</v>
      </c>
      <c r="J3141" s="133">
        <f t="shared" si="48"/>
        <v>265.10999999999996</v>
      </c>
      <c r="K3141" s="139"/>
    </row>
    <row r="3142" spans="2:11" ht="25.5" hidden="1" x14ac:dyDescent="0.25">
      <c r="B3142" s="129">
        <v>3132</v>
      </c>
      <c r="C3142" s="129" t="s">
        <v>6544</v>
      </c>
      <c r="D3142" s="139" t="s">
        <v>6906</v>
      </c>
      <c r="E3142" s="139" t="s">
        <v>377</v>
      </c>
      <c r="F3142" s="138" t="s">
        <v>6907</v>
      </c>
      <c r="G3142" s="140">
        <v>1456.42</v>
      </c>
      <c r="H3142" s="140">
        <v>324.36</v>
      </c>
      <c r="I3142" s="140">
        <v>0</v>
      </c>
      <c r="J3142" s="133">
        <f t="shared" si="48"/>
        <v>1780.7800000000002</v>
      </c>
      <c r="K3142" s="139"/>
    </row>
    <row r="3143" spans="2:11" ht="25.5" hidden="1" x14ac:dyDescent="0.25">
      <c r="B3143" s="129">
        <v>3133</v>
      </c>
      <c r="C3143" s="129" t="s">
        <v>6544</v>
      </c>
      <c r="D3143" s="139" t="s">
        <v>6908</v>
      </c>
      <c r="E3143" s="139" t="s">
        <v>377</v>
      </c>
      <c r="F3143" s="138" t="s">
        <v>6909</v>
      </c>
      <c r="G3143" s="140">
        <v>4643.78</v>
      </c>
      <c r="H3143" s="140">
        <v>1369.4</v>
      </c>
      <c r="I3143" s="140">
        <v>209.02</v>
      </c>
      <c r="J3143" s="133">
        <f t="shared" si="48"/>
        <v>6222.2000000000007</v>
      </c>
      <c r="K3143" s="139"/>
    </row>
    <row r="3144" spans="2:11" ht="25.5" hidden="1" x14ac:dyDescent="0.25">
      <c r="B3144" s="129">
        <v>3134</v>
      </c>
      <c r="C3144" s="129" t="s">
        <v>6544</v>
      </c>
      <c r="D3144" s="139" t="s">
        <v>6910</v>
      </c>
      <c r="E3144" s="139" t="s">
        <v>377</v>
      </c>
      <c r="F3144" s="138" t="s">
        <v>6911</v>
      </c>
      <c r="G3144" s="140">
        <v>3233.5</v>
      </c>
      <c r="H3144" s="140">
        <v>458.01</v>
      </c>
      <c r="I3144" s="140">
        <v>0</v>
      </c>
      <c r="J3144" s="133">
        <f t="shared" si="48"/>
        <v>3691.51</v>
      </c>
      <c r="K3144" s="139"/>
    </row>
    <row r="3145" spans="2:11" ht="25.5" hidden="1" x14ac:dyDescent="0.25">
      <c r="B3145" s="129">
        <v>3135</v>
      </c>
      <c r="C3145" s="129" t="s">
        <v>6544</v>
      </c>
      <c r="D3145" s="139" t="s">
        <v>6912</v>
      </c>
      <c r="E3145" s="139" t="s">
        <v>377</v>
      </c>
      <c r="F3145" s="138" t="s">
        <v>6913</v>
      </c>
      <c r="G3145" s="140">
        <v>1148.45</v>
      </c>
      <c r="H3145" s="140">
        <v>209.09</v>
      </c>
      <c r="I3145" s="140">
        <v>14.68</v>
      </c>
      <c r="J3145" s="133">
        <f t="shared" si="48"/>
        <v>1372.22</v>
      </c>
      <c r="K3145" s="139"/>
    </row>
    <row r="3146" spans="2:11" ht="25.5" hidden="1" x14ac:dyDescent="0.25">
      <c r="B3146" s="129">
        <v>3136</v>
      </c>
      <c r="C3146" s="129" t="s">
        <v>6544</v>
      </c>
      <c r="D3146" s="139" t="s">
        <v>6914</v>
      </c>
      <c r="E3146" s="139" t="s">
        <v>377</v>
      </c>
      <c r="F3146" s="138" t="s">
        <v>6915</v>
      </c>
      <c r="G3146" s="140">
        <v>551.75</v>
      </c>
      <c r="H3146" s="140">
        <v>25.88</v>
      </c>
      <c r="I3146" s="140">
        <v>0</v>
      </c>
      <c r="J3146" s="133">
        <f t="shared" si="48"/>
        <v>577.63</v>
      </c>
      <c r="K3146" s="139"/>
    </row>
    <row r="3147" spans="2:11" ht="25.5" hidden="1" x14ac:dyDescent="0.25">
      <c r="B3147" s="129">
        <v>3137</v>
      </c>
      <c r="C3147" s="129" t="s">
        <v>6544</v>
      </c>
      <c r="D3147" s="139" t="s">
        <v>6916</v>
      </c>
      <c r="E3147" s="139" t="s">
        <v>377</v>
      </c>
      <c r="F3147" s="138" t="s">
        <v>6917</v>
      </c>
      <c r="G3147" s="140">
        <v>3523.06</v>
      </c>
      <c r="H3147" s="140">
        <v>350.03</v>
      </c>
      <c r="I3147" s="140">
        <v>202.2</v>
      </c>
      <c r="J3147" s="133">
        <f t="shared" si="48"/>
        <v>4075.29</v>
      </c>
      <c r="K3147" s="139"/>
    </row>
    <row r="3148" spans="2:11" ht="25.5" hidden="1" x14ac:dyDescent="0.25">
      <c r="B3148" s="129">
        <v>3138</v>
      </c>
      <c r="C3148" s="129" t="s">
        <v>6544</v>
      </c>
      <c r="D3148" s="139" t="s">
        <v>6918</v>
      </c>
      <c r="E3148" s="139" t="s">
        <v>377</v>
      </c>
      <c r="F3148" s="138" t="s">
        <v>6919</v>
      </c>
      <c r="G3148" s="140">
        <v>4678.18</v>
      </c>
      <c r="H3148" s="140">
        <v>581.36</v>
      </c>
      <c r="I3148" s="140">
        <v>286.13</v>
      </c>
      <c r="J3148" s="133">
        <f t="shared" ref="J3148:J3211" si="49">G3148+H3148+I3148</f>
        <v>5545.67</v>
      </c>
      <c r="K3148" s="139"/>
    </row>
    <row r="3149" spans="2:11" ht="25.5" hidden="1" x14ac:dyDescent="0.25">
      <c r="B3149" s="129">
        <v>3139</v>
      </c>
      <c r="C3149" s="129" t="s">
        <v>6544</v>
      </c>
      <c r="D3149" s="139" t="s">
        <v>6920</v>
      </c>
      <c r="E3149" s="139" t="s">
        <v>377</v>
      </c>
      <c r="F3149" s="138" t="s">
        <v>6921</v>
      </c>
      <c r="G3149" s="140">
        <v>1686.57</v>
      </c>
      <c r="H3149" s="140">
        <v>61.42</v>
      </c>
      <c r="I3149" s="140">
        <v>126.77</v>
      </c>
      <c r="J3149" s="133">
        <f t="shared" si="49"/>
        <v>1874.76</v>
      </c>
      <c r="K3149" s="139"/>
    </row>
    <row r="3150" spans="2:11" ht="25.5" hidden="1" x14ac:dyDescent="0.25">
      <c r="B3150" s="129">
        <v>3140</v>
      </c>
      <c r="C3150" s="129" t="s">
        <v>6544</v>
      </c>
      <c r="D3150" s="139" t="s">
        <v>6922</v>
      </c>
      <c r="E3150" s="139" t="s">
        <v>377</v>
      </c>
      <c r="F3150" s="138" t="s">
        <v>6923</v>
      </c>
      <c r="G3150" s="140">
        <v>2085.86</v>
      </c>
      <c r="H3150" s="140">
        <v>578.44000000000005</v>
      </c>
      <c r="I3150" s="140">
        <v>45.92</v>
      </c>
      <c r="J3150" s="133">
        <f t="shared" si="49"/>
        <v>2710.2200000000003</v>
      </c>
      <c r="K3150" s="139"/>
    </row>
    <row r="3151" spans="2:11" ht="25.5" hidden="1" x14ac:dyDescent="0.25">
      <c r="B3151" s="129">
        <v>3141</v>
      </c>
      <c r="C3151" s="129" t="s">
        <v>6544</v>
      </c>
      <c r="D3151" s="139" t="s">
        <v>6924</v>
      </c>
      <c r="E3151" s="139" t="s">
        <v>377</v>
      </c>
      <c r="F3151" s="138" t="s">
        <v>6925</v>
      </c>
      <c r="G3151" s="140">
        <v>500.64</v>
      </c>
      <c r="H3151" s="140">
        <v>35.270000000000003</v>
      </c>
      <c r="I3151" s="140">
        <v>14.2</v>
      </c>
      <c r="J3151" s="133">
        <f t="shared" si="49"/>
        <v>550.11</v>
      </c>
      <c r="K3151" s="139"/>
    </row>
    <row r="3152" spans="2:11" ht="25.5" hidden="1" x14ac:dyDescent="0.25">
      <c r="B3152" s="129">
        <v>3142</v>
      </c>
      <c r="C3152" s="129" t="s">
        <v>6544</v>
      </c>
      <c r="D3152" s="139" t="s">
        <v>6926</v>
      </c>
      <c r="E3152" s="139" t="s">
        <v>377</v>
      </c>
      <c r="F3152" s="138" t="s">
        <v>6927</v>
      </c>
      <c r="G3152" s="140">
        <v>35</v>
      </c>
      <c r="H3152" s="140">
        <v>2.81</v>
      </c>
      <c r="I3152" s="140">
        <v>0</v>
      </c>
      <c r="J3152" s="133">
        <f t="shared" si="49"/>
        <v>37.81</v>
      </c>
      <c r="K3152" s="139"/>
    </row>
    <row r="3153" spans="2:11" ht="25.5" hidden="1" x14ac:dyDescent="0.25">
      <c r="B3153" s="129">
        <v>3143</v>
      </c>
      <c r="C3153" s="129" t="s">
        <v>6544</v>
      </c>
      <c r="D3153" s="139" t="s">
        <v>6928</v>
      </c>
      <c r="E3153" s="139" t="s">
        <v>377</v>
      </c>
      <c r="F3153" s="138" t="s">
        <v>6929</v>
      </c>
      <c r="G3153" s="140">
        <v>172.32</v>
      </c>
      <c r="H3153" s="140">
        <v>2</v>
      </c>
      <c r="I3153" s="140">
        <v>27.26</v>
      </c>
      <c r="J3153" s="133">
        <f t="shared" si="49"/>
        <v>201.57999999999998</v>
      </c>
      <c r="K3153" s="139"/>
    </row>
    <row r="3154" spans="2:11" ht="25.5" hidden="1" x14ac:dyDescent="0.25">
      <c r="B3154" s="129">
        <v>3144</v>
      </c>
      <c r="C3154" s="129" t="s">
        <v>6544</v>
      </c>
      <c r="D3154" s="139" t="s">
        <v>6930</v>
      </c>
      <c r="E3154" s="139" t="s">
        <v>377</v>
      </c>
      <c r="F3154" s="138" t="s">
        <v>6931</v>
      </c>
      <c r="G3154" s="140">
        <v>1849.87</v>
      </c>
      <c r="H3154" s="140">
        <v>373.69</v>
      </c>
      <c r="I3154" s="140">
        <v>26</v>
      </c>
      <c r="J3154" s="133">
        <f t="shared" si="49"/>
        <v>2249.56</v>
      </c>
      <c r="K3154" s="139"/>
    </row>
    <row r="3155" spans="2:11" ht="25.5" hidden="1" x14ac:dyDescent="0.25">
      <c r="B3155" s="129">
        <v>3145</v>
      </c>
      <c r="C3155" s="129" t="s">
        <v>6544</v>
      </c>
      <c r="D3155" s="139" t="s">
        <v>6932</v>
      </c>
      <c r="E3155" s="139" t="s">
        <v>377</v>
      </c>
      <c r="F3155" s="138" t="s">
        <v>6933</v>
      </c>
      <c r="G3155" s="140">
        <v>2022.01</v>
      </c>
      <c r="H3155" s="140">
        <v>848.52</v>
      </c>
      <c r="I3155" s="140">
        <v>66.28</v>
      </c>
      <c r="J3155" s="133">
        <f t="shared" si="49"/>
        <v>2936.81</v>
      </c>
      <c r="K3155" s="139"/>
    </row>
    <row r="3156" spans="2:11" ht="25.5" hidden="1" x14ac:dyDescent="0.25">
      <c r="B3156" s="129">
        <v>3146</v>
      </c>
      <c r="C3156" s="129" t="s">
        <v>6544</v>
      </c>
      <c r="D3156" s="139" t="s">
        <v>6934</v>
      </c>
      <c r="E3156" s="139" t="s">
        <v>377</v>
      </c>
      <c r="F3156" s="138" t="s">
        <v>6935</v>
      </c>
      <c r="G3156" s="140">
        <v>3356.7</v>
      </c>
      <c r="H3156" s="140">
        <v>629.42999999999995</v>
      </c>
      <c r="I3156" s="140">
        <v>0</v>
      </c>
      <c r="J3156" s="133">
        <f t="shared" si="49"/>
        <v>3986.1299999999997</v>
      </c>
      <c r="K3156" s="139"/>
    </row>
    <row r="3157" spans="2:11" ht="25.5" hidden="1" x14ac:dyDescent="0.25">
      <c r="B3157" s="129">
        <v>3147</v>
      </c>
      <c r="C3157" s="129" t="s">
        <v>6544</v>
      </c>
      <c r="D3157" s="139" t="s">
        <v>6936</v>
      </c>
      <c r="E3157" s="139" t="s">
        <v>377</v>
      </c>
      <c r="F3157" s="138" t="s">
        <v>6937</v>
      </c>
      <c r="G3157" s="140">
        <v>1262.72</v>
      </c>
      <c r="H3157" s="140">
        <v>256.95999999999998</v>
      </c>
      <c r="I3157" s="140">
        <v>9.52</v>
      </c>
      <c r="J3157" s="133">
        <f t="shared" si="49"/>
        <v>1529.2</v>
      </c>
      <c r="K3157" s="139"/>
    </row>
    <row r="3158" spans="2:11" ht="25.5" hidden="1" x14ac:dyDescent="0.25">
      <c r="B3158" s="129">
        <v>3148</v>
      </c>
      <c r="C3158" s="129" t="s">
        <v>6544</v>
      </c>
      <c r="D3158" s="139" t="s">
        <v>6938</v>
      </c>
      <c r="E3158" s="139" t="s">
        <v>377</v>
      </c>
      <c r="F3158" s="138" t="s">
        <v>6939</v>
      </c>
      <c r="G3158" s="140">
        <v>33.340000000000003</v>
      </c>
      <c r="H3158" s="140">
        <v>0</v>
      </c>
      <c r="I3158" s="140">
        <v>0</v>
      </c>
      <c r="J3158" s="133">
        <f t="shared" si="49"/>
        <v>33.340000000000003</v>
      </c>
      <c r="K3158" s="139"/>
    </row>
    <row r="3159" spans="2:11" ht="25.5" hidden="1" x14ac:dyDescent="0.25">
      <c r="B3159" s="129">
        <v>3149</v>
      </c>
      <c r="C3159" s="129" t="s">
        <v>6544</v>
      </c>
      <c r="D3159" s="139" t="s">
        <v>6940</v>
      </c>
      <c r="E3159" s="139" t="s">
        <v>377</v>
      </c>
      <c r="F3159" s="138" t="s">
        <v>6941</v>
      </c>
      <c r="G3159" s="140">
        <v>443.02</v>
      </c>
      <c r="H3159" s="140">
        <v>10.210000000000001</v>
      </c>
      <c r="I3159" s="140">
        <v>0</v>
      </c>
      <c r="J3159" s="133">
        <f t="shared" si="49"/>
        <v>453.22999999999996</v>
      </c>
      <c r="K3159" s="139"/>
    </row>
    <row r="3160" spans="2:11" ht="25.5" hidden="1" x14ac:dyDescent="0.25">
      <c r="B3160" s="129">
        <v>3150</v>
      </c>
      <c r="C3160" s="129" t="s">
        <v>6544</v>
      </c>
      <c r="D3160" s="139" t="s">
        <v>6942</v>
      </c>
      <c r="E3160" s="139" t="s">
        <v>377</v>
      </c>
      <c r="F3160" s="138" t="s">
        <v>6943</v>
      </c>
      <c r="G3160" s="140">
        <v>3285.77</v>
      </c>
      <c r="H3160" s="140">
        <v>601.05999999999995</v>
      </c>
      <c r="I3160" s="140">
        <v>108.9</v>
      </c>
      <c r="J3160" s="133">
        <f t="shared" si="49"/>
        <v>3995.73</v>
      </c>
      <c r="K3160" s="139"/>
    </row>
    <row r="3161" spans="2:11" ht="25.5" hidden="1" x14ac:dyDescent="0.25">
      <c r="B3161" s="129">
        <v>3151</v>
      </c>
      <c r="C3161" s="129" t="s">
        <v>6544</v>
      </c>
      <c r="D3161" s="139" t="s">
        <v>6944</v>
      </c>
      <c r="E3161" s="139" t="s">
        <v>377</v>
      </c>
      <c r="F3161" s="138" t="s">
        <v>6945</v>
      </c>
      <c r="G3161" s="140">
        <v>3193.35</v>
      </c>
      <c r="H3161" s="140">
        <v>2032.68</v>
      </c>
      <c r="I3161" s="140">
        <v>57.51</v>
      </c>
      <c r="J3161" s="133">
        <f t="shared" si="49"/>
        <v>5283.54</v>
      </c>
      <c r="K3161" s="139"/>
    </row>
    <row r="3162" spans="2:11" ht="25.5" hidden="1" x14ac:dyDescent="0.25">
      <c r="B3162" s="129">
        <v>3152</v>
      </c>
      <c r="C3162" s="129" t="s">
        <v>6544</v>
      </c>
      <c r="D3162" s="139" t="s">
        <v>6946</v>
      </c>
      <c r="E3162" s="139" t="s">
        <v>377</v>
      </c>
      <c r="F3162" s="138" t="s">
        <v>6947</v>
      </c>
      <c r="G3162" s="140">
        <v>575.77</v>
      </c>
      <c r="H3162" s="140">
        <v>9.25</v>
      </c>
      <c r="I3162" s="140">
        <v>0</v>
      </c>
      <c r="J3162" s="133">
        <f t="shared" si="49"/>
        <v>585.02</v>
      </c>
      <c r="K3162" s="139"/>
    </row>
    <row r="3163" spans="2:11" ht="25.5" hidden="1" x14ac:dyDescent="0.25">
      <c r="B3163" s="129">
        <v>3153</v>
      </c>
      <c r="C3163" s="129" t="s">
        <v>6544</v>
      </c>
      <c r="D3163" s="139" t="s">
        <v>6948</v>
      </c>
      <c r="E3163" s="139" t="s">
        <v>377</v>
      </c>
      <c r="F3163" s="138" t="s">
        <v>6949</v>
      </c>
      <c r="G3163" s="140">
        <v>0.05</v>
      </c>
      <c r="H3163" s="140">
        <v>1</v>
      </c>
      <c r="I3163" s="140">
        <v>0</v>
      </c>
      <c r="J3163" s="133">
        <f t="shared" si="49"/>
        <v>1.05</v>
      </c>
      <c r="K3163" s="139"/>
    </row>
    <row r="3164" spans="2:11" ht="25.5" hidden="1" x14ac:dyDescent="0.25">
      <c r="B3164" s="129">
        <v>3154</v>
      </c>
      <c r="C3164" s="129" t="s">
        <v>6544</v>
      </c>
      <c r="D3164" s="139" t="s">
        <v>6950</v>
      </c>
      <c r="E3164" s="139" t="s">
        <v>377</v>
      </c>
      <c r="F3164" s="138" t="s">
        <v>6951</v>
      </c>
      <c r="G3164" s="140">
        <v>944.39</v>
      </c>
      <c r="H3164" s="140">
        <v>89.59</v>
      </c>
      <c r="I3164" s="140">
        <v>17.97</v>
      </c>
      <c r="J3164" s="133">
        <f t="shared" si="49"/>
        <v>1051.95</v>
      </c>
      <c r="K3164" s="139"/>
    </row>
    <row r="3165" spans="2:11" ht="25.5" hidden="1" x14ac:dyDescent="0.25">
      <c r="B3165" s="129">
        <v>3155</v>
      </c>
      <c r="C3165" s="129" t="s">
        <v>6544</v>
      </c>
      <c r="D3165" s="139" t="s">
        <v>6952</v>
      </c>
      <c r="E3165" s="139" t="s">
        <v>377</v>
      </c>
      <c r="F3165" s="138" t="s">
        <v>6953</v>
      </c>
      <c r="G3165" s="140">
        <v>5286.2</v>
      </c>
      <c r="H3165" s="140">
        <v>619.37</v>
      </c>
      <c r="I3165" s="140">
        <v>380.06</v>
      </c>
      <c r="J3165" s="133">
        <f t="shared" si="49"/>
        <v>6285.63</v>
      </c>
      <c r="K3165" s="139"/>
    </row>
    <row r="3166" spans="2:11" ht="25.5" hidden="1" x14ac:dyDescent="0.25">
      <c r="B3166" s="129">
        <v>3156</v>
      </c>
      <c r="C3166" s="129" t="s">
        <v>6544</v>
      </c>
      <c r="D3166" s="139" t="s">
        <v>6954</v>
      </c>
      <c r="E3166" s="139" t="s">
        <v>377</v>
      </c>
      <c r="F3166" s="138" t="s">
        <v>6955</v>
      </c>
      <c r="G3166" s="140">
        <v>2756.07</v>
      </c>
      <c r="H3166" s="140">
        <v>584.26</v>
      </c>
      <c r="I3166" s="140">
        <v>156.21</v>
      </c>
      <c r="J3166" s="133">
        <f t="shared" si="49"/>
        <v>3496.54</v>
      </c>
      <c r="K3166" s="139"/>
    </row>
    <row r="3167" spans="2:11" ht="25.5" hidden="1" x14ac:dyDescent="0.25">
      <c r="B3167" s="129">
        <v>3157</v>
      </c>
      <c r="C3167" s="129" t="s">
        <v>6544</v>
      </c>
      <c r="D3167" s="139" t="s">
        <v>6956</v>
      </c>
      <c r="E3167" s="139" t="s">
        <v>377</v>
      </c>
      <c r="F3167" s="138" t="s">
        <v>6957</v>
      </c>
      <c r="G3167" s="140">
        <v>2473.41</v>
      </c>
      <c r="H3167" s="140">
        <v>399.59</v>
      </c>
      <c r="I3167" s="140">
        <v>101.17</v>
      </c>
      <c r="J3167" s="133">
        <f t="shared" si="49"/>
        <v>2974.17</v>
      </c>
      <c r="K3167" s="139"/>
    </row>
    <row r="3168" spans="2:11" ht="25.5" hidden="1" x14ac:dyDescent="0.25">
      <c r="B3168" s="129">
        <v>3158</v>
      </c>
      <c r="C3168" s="129" t="s">
        <v>6544</v>
      </c>
      <c r="D3168" s="139" t="s">
        <v>6958</v>
      </c>
      <c r="E3168" s="139" t="s">
        <v>377</v>
      </c>
      <c r="F3168" s="138" t="s">
        <v>6959</v>
      </c>
      <c r="G3168" s="140">
        <v>9230.68</v>
      </c>
      <c r="H3168" s="140">
        <v>1468.1</v>
      </c>
      <c r="I3168" s="140">
        <v>678.11</v>
      </c>
      <c r="J3168" s="133">
        <f t="shared" si="49"/>
        <v>11376.890000000001</v>
      </c>
      <c r="K3168" s="139"/>
    </row>
    <row r="3169" spans="2:11" ht="25.5" hidden="1" x14ac:dyDescent="0.25">
      <c r="B3169" s="129">
        <v>3159</v>
      </c>
      <c r="C3169" s="129" t="s">
        <v>6544</v>
      </c>
      <c r="D3169" s="139" t="s">
        <v>6960</v>
      </c>
      <c r="E3169" s="139" t="s">
        <v>377</v>
      </c>
      <c r="F3169" s="138" t="s">
        <v>6961</v>
      </c>
      <c r="G3169" s="140">
        <v>5511.32</v>
      </c>
      <c r="H3169" s="140">
        <v>537.97</v>
      </c>
      <c r="I3169" s="140">
        <v>0</v>
      </c>
      <c r="J3169" s="133">
        <f t="shared" si="49"/>
        <v>6049.29</v>
      </c>
      <c r="K3169" s="139"/>
    </row>
    <row r="3170" spans="2:11" ht="25.5" hidden="1" x14ac:dyDescent="0.25">
      <c r="B3170" s="129">
        <v>3160</v>
      </c>
      <c r="C3170" s="129" t="s">
        <v>6544</v>
      </c>
      <c r="D3170" s="139" t="s">
        <v>6962</v>
      </c>
      <c r="E3170" s="139" t="s">
        <v>377</v>
      </c>
      <c r="F3170" s="138" t="s">
        <v>6963</v>
      </c>
      <c r="G3170" s="140">
        <v>1846.8</v>
      </c>
      <c r="H3170" s="140">
        <v>383.99</v>
      </c>
      <c r="I3170" s="140">
        <v>34.450000000000003</v>
      </c>
      <c r="J3170" s="133">
        <f t="shared" si="49"/>
        <v>2265.2399999999998</v>
      </c>
      <c r="K3170" s="139"/>
    </row>
    <row r="3171" spans="2:11" ht="25.5" hidden="1" x14ac:dyDescent="0.25">
      <c r="B3171" s="129">
        <v>3161</v>
      </c>
      <c r="C3171" s="129" t="s">
        <v>6544</v>
      </c>
      <c r="D3171" s="139" t="s">
        <v>6964</v>
      </c>
      <c r="E3171" s="139" t="s">
        <v>377</v>
      </c>
      <c r="F3171" s="138" t="s">
        <v>6965</v>
      </c>
      <c r="G3171" s="140">
        <v>3214.4</v>
      </c>
      <c r="H3171" s="140">
        <v>1996.96</v>
      </c>
      <c r="I3171" s="140">
        <v>82.14</v>
      </c>
      <c r="J3171" s="133">
        <f t="shared" si="49"/>
        <v>5293.5000000000009</v>
      </c>
      <c r="K3171" s="139"/>
    </row>
    <row r="3172" spans="2:11" ht="25.5" hidden="1" x14ac:dyDescent="0.25">
      <c r="B3172" s="129">
        <v>3162</v>
      </c>
      <c r="C3172" s="129" t="s">
        <v>6544</v>
      </c>
      <c r="D3172" s="139" t="s">
        <v>6966</v>
      </c>
      <c r="E3172" s="139" t="s">
        <v>377</v>
      </c>
      <c r="F3172" s="138" t="s">
        <v>6967</v>
      </c>
      <c r="G3172" s="140">
        <v>1533.97</v>
      </c>
      <c r="H3172" s="140">
        <v>338.71</v>
      </c>
      <c r="I3172" s="140">
        <v>2.08</v>
      </c>
      <c r="J3172" s="133">
        <f t="shared" si="49"/>
        <v>1874.76</v>
      </c>
      <c r="K3172" s="139"/>
    </row>
    <row r="3173" spans="2:11" ht="25.5" hidden="1" x14ac:dyDescent="0.25">
      <c r="B3173" s="129">
        <v>3163</v>
      </c>
      <c r="C3173" s="129" t="s">
        <v>6544</v>
      </c>
      <c r="D3173" s="139" t="s">
        <v>6968</v>
      </c>
      <c r="E3173" s="139" t="s">
        <v>377</v>
      </c>
      <c r="F3173" s="138" t="s">
        <v>6969</v>
      </c>
      <c r="G3173" s="140">
        <v>2014.85</v>
      </c>
      <c r="H3173" s="140">
        <v>749.67</v>
      </c>
      <c r="I3173" s="140">
        <v>12.56</v>
      </c>
      <c r="J3173" s="133">
        <f t="shared" si="49"/>
        <v>2777.08</v>
      </c>
      <c r="K3173" s="139"/>
    </row>
    <row r="3174" spans="2:11" ht="25.5" hidden="1" x14ac:dyDescent="0.25">
      <c r="B3174" s="129">
        <v>3164</v>
      </c>
      <c r="C3174" s="129" t="s">
        <v>6544</v>
      </c>
      <c r="D3174" s="139" t="s">
        <v>6970</v>
      </c>
      <c r="E3174" s="139" t="s">
        <v>377</v>
      </c>
      <c r="F3174" s="138" t="s">
        <v>6971</v>
      </c>
      <c r="G3174" s="140">
        <v>4311</v>
      </c>
      <c r="H3174" s="140">
        <v>1912.77</v>
      </c>
      <c r="I3174" s="140">
        <v>28.31</v>
      </c>
      <c r="J3174" s="133">
        <f t="shared" si="49"/>
        <v>6252.0800000000008</v>
      </c>
      <c r="K3174" s="139"/>
    </row>
    <row r="3175" spans="2:11" ht="25.5" hidden="1" x14ac:dyDescent="0.25">
      <c r="B3175" s="129">
        <v>3165</v>
      </c>
      <c r="C3175" s="129" t="s">
        <v>6544</v>
      </c>
      <c r="D3175" s="139" t="s">
        <v>6972</v>
      </c>
      <c r="E3175" s="139" t="s">
        <v>377</v>
      </c>
      <c r="F3175" s="138" t="s">
        <v>6973</v>
      </c>
      <c r="G3175" s="140">
        <v>1418.58</v>
      </c>
      <c r="H3175" s="140">
        <v>0</v>
      </c>
      <c r="I3175" s="140">
        <v>0</v>
      </c>
      <c r="J3175" s="133">
        <f t="shared" si="49"/>
        <v>1418.58</v>
      </c>
      <c r="K3175" s="139"/>
    </row>
    <row r="3176" spans="2:11" ht="25.5" hidden="1" x14ac:dyDescent="0.25">
      <c r="B3176" s="129">
        <v>3166</v>
      </c>
      <c r="C3176" s="129" t="s">
        <v>6544</v>
      </c>
      <c r="D3176" s="139" t="s">
        <v>6974</v>
      </c>
      <c r="E3176" s="139" t="s">
        <v>377</v>
      </c>
      <c r="F3176" s="138" t="s">
        <v>6975</v>
      </c>
      <c r="G3176" s="140">
        <v>3466</v>
      </c>
      <c r="H3176" s="140">
        <v>0</v>
      </c>
      <c r="I3176" s="140">
        <v>0</v>
      </c>
      <c r="J3176" s="133">
        <f t="shared" si="49"/>
        <v>3466</v>
      </c>
      <c r="K3176" s="139"/>
    </row>
    <row r="3177" spans="2:11" ht="25.5" hidden="1" x14ac:dyDescent="0.25">
      <c r="B3177" s="129">
        <v>3167</v>
      </c>
      <c r="C3177" s="129" t="s">
        <v>6544</v>
      </c>
      <c r="D3177" s="139" t="s">
        <v>6976</v>
      </c>
      <c r="E3177" s="139" t="s">
        <v>377</v>
      </c>
      <c r="F3177" s="138" t="s">
        <v>6977</v>
      </c>
      <c r="G3177" s="140">
        <v>4186</v>
      </c>
      <c r="H3177" s="140">
        <v>0</v>
      </c>
      <c r="I3177" s="140">
        <v>0</v>
      </c>
      <c r="J3177" s="133">
        <f t="shared" si="49"/>
        <v>4186</v>
      </c>
      <c r="K3177" s="139"/>
    </row>
    <row r="3178" spans="2:11" ht="25.5" hidden="1" x14ac:dyDescent="0.25">
      <c r="B3178" s="129">
        <v>3168</v>
      </c>
      <c r="C3178" s="129" t="s">
        <v>6544</v>
      </c>
      <c r="D3178" s="139" t="s">
        <v>6978</v>
      </c>
      <c r="E3178" s="139" t="s">
        <v>377</v>
      </c>
      <c r="F3178" s="138" t="s">
        <v>6979</v>
      </c>
      <c r="G3178" s="140">
        <v>890</v>
      </c>
      <c r="H3178" s="140">
        <v>89.82</v>
      </c>
      <c r="I3178" s="140">
        <v>10.65</v>
      </c>
      <c r="J3178" s="133">
        <f t="shared" si="49"/>
        <v>990.46999999999991</v>
      </c>
      <c r="K3178" s="139"/>
    </row>
    <row r="3179" spans="2:11" ht="25.5" hidden="1" x14ac:dyDescent="0.25">
      <c r="B3179" s="129">
        <v>3169</v>
      </c>
      <c r="C3179" s="129" t="s">
        <v>6544</v>
      </c>
      <c r="D3179" s="139" t="s">
        <v>6980</v>
      </c>
      <c r="E3179" s="139" t="s">
        <v>377</v>
      </c>
      <c r="F3179" s="138" t="s">
        <v>6981</v>
      </c>
      <c r="G3179" s="140">
        <v>2980.51</v>
      </c>
      <c r="H3179" s="140">
        <v>239.33</v>
      </c>
      <c r="I3179" s="140">
        <v>183.22</v>
      </c>
      <c r="J3179" s="133">
        <f t="shared" si="49"/>
        <v>3403.06</v>
      </c>
      <c r="K3179" s="139"/>
    </row>
    <row r="3180" spans="2:11" ht="25.5" hidden="1" x14ac:dyDescent="0.25">
      <c r="B3180" s="129">
        <v>3170</v>
      </c>
      <c r="C3180" s="129" t="s">
        <v>6544</v>
      </c>
      <c r="D3180" s="139" t="s">
        <v>6982</v>
      </c>
      <c r="E3180" s="139" t="s">
        <v>377</v>
      </c>
      <c r="F3180" s="138" t="s">
        <v>6983</v>
      </c>
      <c r="G3180" s="140">
        <v>2499.2199999999998</v>
      </c>
      <c r="H3180" s="140">
        <v>494.69</v>
      </c>
      <c r="I3180" s="140">
        <v>91.6</v>
      </c>
      <c r="J3180" s="133">
        <f t="shared" si="49"/>
        <v>3085.5099999999998</v>
      </c>
      <c r="K3180" s="139"/>
    </row>
    <row r="3181" spans="2:11" ht="25.5" hidden="1" x14ac:dyDescent="0.25">
      <c r="B3181" s="129">
        <v>3171</v>
      </c>
      <c r="C3181" s="129" t="s">
        <v>6544</v>
      </c>
      <c r="D3181" s="139" t="s">
        <v>6984</v>
      </c>
      <c r="E3181" s="139" t="s">
        <v>377</v>
      </c>
      <c r="F3181" s="138" t="s">
        <v>6985</v>
      </c>
      <c r="G3181" s="140">
        <v>1926.17</v>
      </c>
      <c r="H3181" s="140">
        <v>0</v>
      </c>
      <c r="I3181" s="140">
        <v>0</v>
      </c>
      <c r="J3181" s="133">
        <f t="shared" si="49"/>
        <v>1926.17</v>
      </c>
      <c r="K3181" s="139"/>
    </row>
    <row r="3182" spans="2:11" ht="25.5" hidden="1" x14ac:dyDescent="0.25">
      <c r="B3182" s="129">
        <v>3172</v>
      </c>
      <c r="C3182" s="129" t="s">
        <v>6544</v>
      </c>
      <c r="D3182" s="139" t="s">
        <v>6986</v>
      </c>
      <c r="E3182" s="139" t="s">
        <v>377</v>
      </c>
      <c r="F3182" s="138" t="s">
        <v>6987</v>
      </c>
      <c r="G3182" s="140">
        <v>543.52</v>
      </c>
      <c r="H3182" s="140">
        <v>20.440000000000001</v>
      </c>
      <c r="I3182" s="140">
        <v>7.13</v>
      </c>
      <c r="J3182" s="133">
        <f t="shared" si="49"/>
        <v>571.09</v>
      </c>
      <c r="K3182" s="139"/>
    </row>
    <row r="3183" spans="2:11" ht="25.5" hidden="1" x14ac:dyDescent="0.25">
      <c r="B3183" s="129">
        <v>3173</v>
      </c>
      <c r="C3183" s="129" t="s">
        <v>6544</v>
      </c>
      <c r="D3183" s="139" t="s">
        <v>6988</v>
      </c>
      <c r="E3183" s="139" t="s">
        <v>377</v>
      </c>
      <c r="F3183" s="138" t="s">
        <v>6989</v>
      </c>
      <c r="G3183" s="140">
        <v>2454.37</v>
      </c>
      <c r="H3183" s="140">
        <v>201.12</v>
      </c>
      <c r="I3183" s="140">
        <v>205</v>
      </c>
      <c r="J3183" s="133">
        <f t="shared" si="49"/>
        <v>2860.49</v>
      </c>
      <c r="K3183" s="139"/>
    </row>
    <row r="3184" spans="2:11" ht="25.5" hidden="1" x14ac:dyDescent="0.25">
      <c r="B3184" s="129">
        <v>3174</v>
      </c>
      <c r="C3184" s="129" t="s">
        <v>6544</v>
      </c>
      <c r="D3184" s="139" t="s">
        <v>6990</v>
      </c>
      <c r="E3184" s="139" t="s">
        <v>377</v>
      </c>
      <c r="F3184" s="138" t="s">
        <v>6991</v>
      </c>
      <c r="G3184" s="140">
        <v>2428.98</v>
      </c>
      <c r="H3184" s="140">
        <v>551.67999999999995</v>
      </c>
      <c r="I3184" s="140">
        <v>51.35</v>
      </c>
      <c r="J3184" s="133">
        <f t="shared" si="49"/>
        <v>3032.0099999999998</v>
      </c>
      <c r="K3184" s="139"/>
    </row>
    <row r="3185" spans="2:11" ht="25.5" hidden="1" x14ac:dyDescent="0.25">
      <c r="B3185" s="129">
        <v>3175</v>
      </c>
      <c r="C3185" s="129" t="s">
        <v>6544</v>
      </c>
      <c r="D3185" s="139" t="s">
        <v>6992</v>
      </c>
      <c r="E3185" s="139" t="s">
        <v>377</v>
      </c>
      <c r="F3185" s="138" t="s">
        <v>6991</v>
      </c>
      <c r="G3185" s="140">
        <v>1337.76</v>
      </c>
      <c r="H3185" s="140">
        <v>291.38</v>
      </c>
      <c r="I3185" s="140">
        <v>13.78</v>
      </c>
      <c r="J3185" s="133">
        <f t="shared" si="49"/>
        <v>1642.9199999999998</v>
      </c>
      <c r="K3185" s="139"/>
    </row>
    <row r="3186" spans="2:11" ht="25.5" hidden="1" x14ac:dyDescent="0.25">
      <c r="B3186" s="129">
        <v>3176</v>
      </c>
      <c r="C3186" s="129" t="s">
        <v>6544</v>
      </c>
      <c r="D3186" s="139" t="s">
        <v>6993</v>
      </c>
      <c r="E3186" s="139" t="s">
        <v>377</v>
      </c>
      <c r="F3186" s="138" t="s">
        <v>6994</v>
      </c>
      <c r="G3186" s="140">
        <v>5911.78</v>
      </c>
      <c r="H3186" s="140">
        <v>1139.3</v>
      </c>
      <c r="I3186" s="140">
        <v>327.42</v>
      </c>
      <c r="J3186" s="133">
        <f t="shared" si="49"/>
        <v>7378.5</v>
      </c>
      <c r="K3186" s="139"/>
    </row>
    <row r="3187" spans="2:11" ht="25.5" hidden="1" x14ac:dyDescent="0.25">
      <c r="B3187" s="129">
        <v>3177</v>
      </c>
      <c r="C3187" s="129" t="s">
        <v>6544</v>
      </c>
      <c r="D3187" s="139" t="s">
        <v>6995</v>
      </c>
      <c r="E3187" s="139" t="s">
        <v>377</v>
      </c>
      <c r="F3187" s="138" t="s">
        <v>6996</v>
      </c>
      <c r="G3187" s="140">
        <v>2119.1799999999998</v>
      </c>
      <c r="H3187" s="140">
        <v>221.31</v>
      </c>
      <c r="I3187" s="140">
        <v>105.61</v>
      </c>
      <c r="J3187" s="133">
        <f t="shared" si="49"/>
        <v>2446.1</v>
      </c>
      <c r="K3187" s="139"/>
    </row>
    <row r="3188" spans="2:11" ht="25.5" hidden="1" x14ac:dyDescent="0.25">
      <c r="B3188" s="129">
        <v>3178</v>
      </c>
      <c r="C3188" s="129" t="s">
        <v>6544</v>
      </c>
      <c r="D3188" s="139" t="s">
        <v>6997</v>
      </c>
      <c r="E3188" s="139" t="s">
        <v>377</v>
      </c>
      <c r="F3188" s="138" t="s">
        <v>6998</v>
      </c>
      <c r="G3188" s="140">
        <v>660.77</v>
      </c>
      <c r="H3188" s="140">
        <v>0</v>
      </c>
      <c r="I3188" s="140">
        <v>0</v>
      </c>
      <c r="J3188" s="133">
        <f t="shared" si="49"/>
        <v>660.77</v>
      </c>
      <c r="K3188" s="139"/>
    </row>
    <row r="3189" spans="2:11" ht="25.5" hidden="1" x14ac:dyDescent="0.25">
      <c r="B3189" s="129">
        <v>3179</v>
      </c>
      <c r="C3189" s="129" t="s">
        <v>6544</v>
      </c>
      <c r="D3189" s="139" t="s">
        <v>6999</v>
      </c>
      <c r="E3189" s="139" t="s">
        <v>377</v>
      </c>
      <c r="F3189" s="138" t="s">
        <v>7000</v>
      </c>
      <c r="G3189" s="140">
        <v>629.14</v>
      </c>
      <c r="H3189" s="140">
        <v>282.58999999999997</v>
      </c>
      <c r="I3189" s="140">
        <v>26.52</v>
      </c>
      <c r="J3189" s="133">
        <f t="shared" si="49"/>
        <v>938.25</v>
      </c>
      <c r="K3189" s="139"/>
    </row>
    <row r="3190" spans="2:11" ht="25.5" hidden="1" x14ac:dyDescent="0.25">
      <c r="B3190" s="129">
        <v>3180</v>
      </c>
      <c r="C3190" s="129" t="s">
        <v>6544</v>
      </c>
      <c r="D3190" s="139" t="s">
        <v>7001</v>
      </c>
      <c r="E3190" s="139" t="s">
        <v>377</v>
      </c>
      <c r="F3190" s="138" t="s">
        <v>7002</v>
      </c>
      <c r="G3190" s="140">
        <v>1828.58</v>
      </c>
      <c r="H3190" s="140">
        <v>12.64</v>
      </c>
      <c r="I3190" s="140">
        <v>0</v>
      </c>
      <c r="J3190" s="133">
        <f t="shared" si="49"/>
        <v>1841.22</v>
      </c>
      <c r="K3190" s="139"/>
    </row>
    <row r="3191" spans="2:11" ht="25.5" hidden="1" x14ac:dyDescent="0.25">
      <c r="B3191" s="129">
        <v>3181</v>
      </c>
      <c r="C3191" s="129" t="s">
        <v>6544</v>
      </c>
      <c r="D3191" s="139" t="s">
        <v>7003</v>
      </c>
      <c r="E3191" s="139" t="s">
        <v>377</v>
      </c>
      <c r="F3191" s="138" t="s">
        <v>7004</v>
      </c>
      <c r="G3191" s="140">
        <v>1642.26</v>
      </c>
      <c r="H3191" s="140">
        <v>174.52</v>
      </c>
      <c r="I3191" s="140">
        <v>79.69</v>
      </c>
      <c r="J3191" s="133">
        <f t="shared" si="49"/>
        <v>1896.47</v>
      </c>
      <c r="K3191" s="139"/>
    </row>
    <row r="3192" spans="2:11" ht="25.5" hidden="1" x14ac:dyDescent="0.25">
      <c r="B3192" s="129">
        <v>3182</v>
      </c>
      <c r="C3192" s="129" t="s">
        <v>6544</v>
      </c>
      <c r="D3192" s="139" t="s">
        <v>7005</v>
      </c>
      <c r="E3192" s="139" t="s">
        <v>377</v>
      </c>
      <c r="F3192" s="138" t="s">
        <v>7006</v>
      </c>
      <c r="G3192" s="140">
        <v>1741.71</v>
      </c>
      <c r="H3192" s="140">
        <v>378.79</v>
      </c>
      <c r="I3192" s="140">
        <v>34.25</v>
      </c>
      <c r="J3192" s="133">
        <f t="shared" si="49"/>
        <v>2154.75</v>
      </c>
      <c r="K3192" s="139"/>
    </row>
    <row r="3193" spans="2:11" ht="25.5" hidden="1" x14ac:dyDescent="0.25">
      <c r="B3193" s="129">
        <v>3183</v>
      </c>
      <c r="C3193" s="129" t="s">
        <v>6544</v>
      </c>
      <c r="D3193" s="139" t="s">
        <v>7007</v>
      </c>
      <c r="E3193" s="139" t="s">
        <v>377</v>
      </c>
      <c r="F3193" s="138" t="s">
        <v>7008</v>
      </c>
      <c r="G3193" s="140">
        <v>3229.45</v>
      </c>
      <c r="H3193" s="140">
        <v>0</v>
      </c>
      <c r="I3193" s="140">
        <v>0</v>
      </c>
      <c r="J3193" s="133">
        <f t="shared" si="49"/>
        <v>3229.45</v>
      </c>
      <c r="K3193" s="139"/>
    </row>
    <row r="3194" spans="2:11" ht="25.5" hidden="1" x14ac:dyDescent="0.25">
      <c r="B3194" s="129">
        <v>3184</v>
      </c>
      <c r="C3194" s="129" t="s">
        <v>6544</v>
      </c>
      <c r="D3194" s="139" t="s">
        <v>7009</v>
      </c>
      <c r="E3194" s="139" t="s">
        <v>377</v>
      </c>
      <c r="F3194" s="138" t="s">
        <v>7010</v>
      </c>
      <c r="G3194" s="140">
        <v>1046.6300000000001</v>
      </c>
      <c r="H3194" s="140">
        <v>76.09</v>
      </c>
      <c r="I3194" s="140">
        <v>61.35</v>
      </c>
      <c r="J3194" s="133">
        <f t="shared" si="49"/>
        <v>1184.07</v>
      </c>
      <c r="K3194" s="139"/>
    </row>
    <row r="3195" spans="2:11" ht="25.5" hidden="1" x14ac:dyDescent="0.25">
      <c r="B3195" s="129">
        <v>3185</v>
      </c>
      <c r="C3195" s="129" t="s">
        <v>6544</v>
      </c>
      <c r="D3195" s="139" t="s">
        <v>7011</v>
      </c>
      <c r="E3195" s="139" t="s">
        <v>377</v>
      </c>
      <c r="F3195" s="138" t="s">
        <v>7012</v>
      </c>
      <c r="G3195" s="140">
        <v>849</v>
      </c>
      <c r="H3195" s="140">
        <v>84.02</v>
      </c>
      <c r="I3195" s="140">
        <v>0</v>
      </c>
      <c r="J3195" s="133">
        <f t="shared" si="49"/>
        <v>933.02</v>
      </c>
      <c r="K3195" s="139"/>
    </row>
    <row r="3196" spans="2:11" ht="25.5" hidden="1" x14ac:dyDescent="0.25">
      <c r="B3196" s="129">
        <v>3186</v>
      </c>
      <c r="C3196" s="129" t="s">
        <v>6544</v>
      </c>
      <c r="D3196" s="139" t="s">
        <v>7013</v>
      </c>
      <c r="E3196" s="139" t="s">
        <v>377</v>
      </c>
      <c r="F3196" s="138" t="s">
        <v>7014</v>
      </c>
      <c r="G3196" s="140">
        <v>1676.57</v>
      </c>
      <c r="H3196" s="140">
        <v>156.52000000000001</v>
      </c>
      <c r="I3196" s="140">
        <v>6.66</v>
      </c>
      <c r="J3196" s="133">
        <f t="shared" si="49"/>
        <v>1839.75</v>
      </c>
      <c r="K3196" s="139"/>
    </row>
    <row r="3197" spans="2:11" ht="25.5" hidden="1" x14ac:dyDescent="0.25">
      <c r="B3197" s="129">
        <v>3187</v>
      </c>
      <c r="C3197" s="129" t="s">
        <v>6544</v>
      </c>
      <c r="D3197" s="139" t="s">
        <v>7015</v>
      </c>
      <c r="E3197" s="139" t="s">
        <v>377</v>
      </c>
      <c r="F3197" s="138" t="s">
        <v>7016</v>
      </c>
      <c r="G3197" s="140">
        <v>1051.33</v>
      </c>
      <c r="H3197" s="140">
        <v>105.7</v>
      </c>
      <c r="I3197" s="140">
        <v>17.739999999999998</v>
      </c>
      <c r="J3197" s="133">
        <f t="shared" si="49"/>
        <v>1174.77</v>
      </c>
      <c r="K3197" s="139"/>
    </row>
    <row r="3198" spans="2:11" ht="25.5" hidden="1" x14ac:dyDescent="0.25">
      <c r="B3198" s="129">
        <v>3188</v>
      </c>
      <c r="C3198" s="129" t="s">
        <v>6544</v>
      </c>
      <c r="D3198" s="139" t="s">
        <v>7017</v>
      </c>
      <c r="E3198" s="139" t="s">
        <v>377</v>
      </c>
      <c r="F3198" s="138" t="s">
        <v>7018</v>
      </c>
      <c r="G3198" s="140">
        <v>57.02</v>
      </c>
      <c r="H3198" s="140">
        <v>0</v>
      </c>
      <c r="I3198" s="140">
        <v>0</v>
      </c>
      <c r="J3198" s="133">
        <f t="shared" si="49"/>
        <v>57.02</v>
      </c>
      <c r="K3198" s="139"/>
    </row>
    <row r="3199" spans="2:11" ht="25.5" hidden="1" x14ac:dyDescent="0.25">
      <c r="B3199" s="129">
        <v>3189</v>
      </c>
      <c r="C3199" s="129" t="s">
        <v>6544</v>
      </c>
      <c r="D3199" s="139" t="s">
        <v>7019</v>
      </c>
      <c r="E3199" s="139" t="s">
        <v>377</v>
      </c>
      <c r="F3199" s="138" t="s">
        <v>7020</v>
      </c>
      <c r="G3199" s="140">
        <v>734.87</v>
      </c>
      <c r="H3199" s="140">
        <v>62.92</v>
      </c>
      <c r="I3199" s="140">
        <v>19.87</v>
      </c>
      <c r="J3199" s="133">
        <f t="shared" si="49"/>
        <v>817.66</v>
      </c>
      <c r="K3199" s="139"/>
    </row>
    <row r="3200" spans="2:11" ht="25.5" hidden="1" x14ac:dyDescent="0.25">
      <c r="B3200" s="129">
        <v>3190</v>
      </c>
      <c r="C3200" s="129" t="s">
        <v>6544</v>
      </c>
      <c r="D3200" s="139" t="s">
        <v>7021</v>
      </c>
      <c r="E3200" s="139" t="s">
        <v>377</v>
      </c>
      <c r="F3200" s="138" t="s">
        <v>7022</v>
      </c>
      <c r="G3200" s="140">
        <v>90</v>
      </c>
      <c r="H3200" s="140">
        <v>1</v>
      </c>
      <c r="I3200" s="140">
        <v>0</v>
      </c>
      <c r="J3200" s="133">
        <f t="shared" si="49"/>
        <v>91</v>
      </c>
      <c r="K3200" s="139"/>
    </row>
    <row r="3201" spans="2:11" ht="25.5" hidden="1" x14ac:dyDescent="0.25">
      <c r="B3201" s="129">
        <v>3191</v>
      </c>
      <c r="C3201" s="129" t="s">
        <v>6544</v>
      </c>
      <c r="D3201" s="139" t="s">
        <v>7023</v>
      </c>
      <c r="E3201" s="139" t="s">
        <v>377</v>
      </c>
      <c r="F3201" s="138" t="s">
        <v>7024</v>
      </c>
      <c r="G3201" s="140">
        <v>213.37</v>
      </c>
      <c r="H3201" s="140">
        <v>11.53</v>
      </c>
      <c r="I3201" s="140">
        <v>0</v>
      </c>
      <c r="J3201" s="133">
        <f t="shared" si="49"/>
        <v>224.9</v>
      </c>
      <c r="K3201" s="139"/>
    </row>
    <row r="3202" spans="2:11" x14ac:dyDescent="0.25">
      <c r="B3202" s="129">
        <v>3192</v>
      </c>
      <c r="C3202" s="129" t="s">
        <v>159</v>
      </c>
      <c r="D3202" s="130" t="s">
        <v>711</v>
      </c>
      <c r="E3202" s="130" t="s">
        <v>764</v>
      </c>
      <c r="F3202" s="131" t="s">
        <v>1151</v>
      </c>
      <c r="G3202" s="132">
        <v>362</v>
      </c>
      <c r="H3202" s="133">
        <v>5</v>
      </c>
      <c r="I3202" s="133">
        <v>1</v>
      </c>
      <c r="J3202" s="133">
        <f t="shared" si="49"/>
        <v>368</v>
      </c>
      <c r="K3202" s="134" t="s">
        <v>1270</v>
      </c>
    </row>
    <row r="3203" spans="2:11" x14ac:dyDescent="0.25">
      <c r="B3203" s="129">
        <v>3193</v>
      </c>
      <c r="C3203" s="129" t="s">
        <v>159</v>
      </c>
      <c r="D3203" s="130" t="s">
        <v>713</v>
      </c>
      <c r="E3203" s="130" t="s">
        <v>764</v>
      </c>
      <c r="F3203" s="131" t="s">
        <v>1153</v>
      </c>
      <c r="G3203" s="132">
        <v>482</v>
      </c>
      <c r="H3203" s="133">
        <v>6</v>
      </c>
      <c r="I3203" s="133">
        <v>0</v>
      </c>
      <c r="J3203" s="133">
        <f t="shared" si="49"/>
        <v>488</v>
      </c>
      <c r="K3203" s="134" t="s">
        <v>1220</v>
      </c>
    </row>
    <row r="3204" spans="2:11" ht="25.5" hidden="1" x14ac:dyDescent="0.25">
      <c r="B3204" s="129">
        <v>3194</v>
      </c>
      <c r="C3204" s="129" t="s">
        <v>1640</v>
      </c>
      <c r="D3204" s="130">
        <v>42007</v>
      </c>
      <c r="E3204" s="130" t="s">
        <v>764</v>
      </c>
      <c r="F3204" s="131" t="s">
        <v>7025</v>
      </c>
      <c r="G3204" s="132">
        <v>2908.35</v>
      </c>
      <c r="H3204" s="133">
        <v>118.65</v>
      </c>
      <c r="I3204" s="133">
        <v>0</v>
      </c>
      <c r="J3204" s="133">
        <f t="shared" si="49"/>
        <v>3027</v>
      </c>
      <c r="K3204" s="134"/>
    </row>
    <row r="3205" spans="2:11" hidden="1" x14ac:dyDescent="0.25">
      <c r="B3205" s="129">
        <v>3195</v>
      </c>
      <c r="C3205" s="129" t="s">
        <v>2941</v>
      </c>
      <c r="D3205" s="137" t="s">
        <v>7026</v>
      </c>
      <c r="E3205" s="137" t="s">
        <v>7027</v>
      </c>
      <c r="F3205" s="143" t="s">
        <v>7028</v>
      </c>
      <c r="G3205" s="136">
        <v>17284</v>
      </c>
      <c r="H3205" s="136">
        <v>4748.6400000000003</v>
      </c>
      <c r="I3205" s="136">
        <v>1072.48</v>
      </c>
      <c r="J3205" s="133">
        <f t="shared" si="49"/>
        <v>23105.119999999999</v>
      </c>
      <c r="K3205" s="139" t="s">
        <v>404</v>
      </c>
    </row>
    <row r="3206" spans="2:11" hidden="1" x14ac:dyDescent="0.25">
      <c r="B3206" s="129">
        <v>3196</v>
      </c>
      <c r="C3206" s="129" t="s">
        <v>2941</v>
      </c>
      <c r="D3206" s="137" t="s">
        <v>7029</v>
      </c>
      <c r="E3206" s="137" t="s">
        <v>7027</v>
      </c>
      <c r="F3206" s="143" t="s">
        <v>3302</v>
      </c>
      <c r="G3206" s="136">
        <v>4695</v>
      </c>
      <c r="H3206" s="136">
        <v>439.1</v>
      </c>
      <c r="I3206" s="136">
        <v>504.31</v>
      </c>
      <c r="J3206" s="133">
        <f t="shared" si="49"/>
        <v>5638.4100000000008</v>
      </c>
      <c r="K3206" s="139" t="s">
        <v>404</v>
      </c>
    </row>
    <row r="3207" spans="2:11" ht="25.5" hidden="1" x14ac:dyDescent="0.25">
      <c r="B3207" s="129">
        <v>3197</v>
      </c>
      <c r="C3207" s="129" t="s">
        <v>4150</v>
      </c>
      <c r="D3207" s="130" t="s">
        <v>7030</v>
      </c>
      <c r="E3207" s="130" t="s">
        <v>7027</v>
      </c>
      <c r="F3207" s="144" t="s">
        <v>7031</v>
      </c>
      <c r="G3207" s="132">
        <v>330.46</v>
      </c>
      <c r="H3207" s="133">
        <v>1</v>
      </c>
      <c r="I3207" s="133">
        <v>0</v>
      </c>
      <c r="J3207" s="133">
        <f t="shared" si="49"/>
        <v>331.46</v>
      </c>
      <c r="K3207" s="134" t="s">
        <v>7032</v>
      </c>
    </row>
    <row r="3208" spans="2:11" ht="25.5" hidden="1" x14ac:dyDescent="0.25">
      <c r="B3208" s="129">
        <v>3198</v>
      </c>
      <c r="C3208" s="129" t="s">
        <v>4150</v>
      </c>
      <c r="D3208" s="130" t="s">
        <v>7033</v>
      </c>
      <c r="E3208" s="130" t="s">
        <v>7027</v>
      </c>
      <c r="F3208" s="144" t="s">
        <v>7031</v>
      </c>
      <c r="G3208" s="132">
        <v>715.45</v>
      </c>
      <c r="H3208" s="133">
        <v>3.02</v>
      </c>
      <c r="I3208" s="133">
        <v>0</v>
      </c>
      <c r="J3208" s="133">
        <f t="shared" si="49"/>
        <v>718.47</v>
      </c>
      <c r="K3208" s="134" t="s">
        <v>7034</v>
      </c>
    </row>
    <row r="3209" spans="2:11" ht="25.5" hidden="1" x14ac:dyDescent="0.25">
      <c r="B3209" s="129">
        <v>3199</v>
      </c>
      <c r="C3209" s="129" t="s">
        <v>4150</v>
      </c>
      <c r="D3209" s="129" t="s">
        <v>7035</v>
      </c>
      <c r="E3209" s="129" t="s">
        <v>7027</v>
      </c>
      <c r="F3209" s="145" t="s">
        <v>7036</v>
      </c>
      <c r="G3209" s="133">
        <v>1462.28</v>
      </c>
      <c r="H3209" s="133">
        <v>59.69</v>
      </c>
      <c r="I3209" s="133">
        <v>32.15</v>
      </c>
      <c r="J3209" s="133">
        <f t="shared" si="49"/>
        <v>1554.1200000000001</v>
      </c>
      <c r="K3209" s="139" t="s">
        <v>5607</v>
      </c>
    </row>
    <row r="3210" spans="2:11" ht="25.5" hidden="1" x14ac:dyDescent="0.25">
      <c r="B3210" s="129">
        <v>3200</v>
      </c>
      <c r="C3210" s="129" t="s">
        <v>4150</v>
      </c>
      <c r="D3210" s="129" t="s">
        <v>7037</v>
      </c>
      <c r="E3210" s="129" t="s">
        <v>7027</v>
      </c>
      <c r="F3210" s="145" t="s">
        <v>7038</v>
      </c>
      <c r="G3210" s="133">
        <v>4556</v>
      </c>
      <c r="H3210" s="133">
        <v>0</v>
      </c>
      <c r="I3210" s="133">
        <v>0</v>
      </c>
      <c r="J3210" s="133">
        <f t="shared" si="49"/>
        <v>4556</v>
      </c>
      <c r="K3210" s="139" t="s">
        <v>404</v>
      </c>
    </row>
    <row r="3211" spans="2:11" ht="25.5" hidden="1" x14ac:dyDescent="0.25">
      <c r="B3211" s="129">
        <v>3201</v>
      </c>
      <c r="C3211" s="129" t="s">
        <v>4150</v>
      </c>
      <c r="D3211" s="129" t="s">
        <v>7039</v>
      </c>
      <c r="E3211" s="129" t="s">
        <v>7027</v>
      </c>
      <c r="F3211" s="145" t="s">
        <v>7040</v>
      </c>
      <c r="G3211" s="133">
        <v>15236.14</v>
      </c>
      <c r="H3211" s="133">
        <v>468.69</v>
      </c>
      <c r="I3211" s="133">
        <v>0</v>
      </c>
      <c r="J3211" s="133">
        <f t="shared" si="49"/>
        <v>15704.83</v>
      </c>
      <c r="K3211" s="139" t="s">
        <v>404</v>
      </c>
    </row>
    <row r="3212" spans="2:11" ht="25.5" hidden="1" x14ac:dyDescent="0.25">
      <c r="B3212" s="129">
        <v>3202</v>
      </c>
      <c r="C3212" s="129" t="s">
        <v>4150</v>
      </c>
      <c r="D3212" s="129" t="s">
        <v>7041</v>
      </c>
      <c r="E3212" s="129" t="s">
        <v>7027</v>
      </c>
      <c r="F3212" s="145" t="s">
        <v>7042</v>
      </c>
      <c r="G3212" s="133">
        <v>67756.63</v>
      </c>
      <c r="H3212" s="133">
        <v>8452.6</v>
      </c>
      <c r="I3212" s="133">
        <v>501.79</v>
      </c>
      <c r="J3212" s="133">
        <f t="shared" ref="J3212:J3275" si="50">G3212+H3212+I3212</f>
        <v>76711.02</v>
      </c>
      <c r="K3212" s="139" t="s">
        <v>7043</v>
      </c>
    </row>
    <row r="3213" spans="2:11" ht="25.5" hidden="1" x14ac:dyDescent="0.25">
      <c r="B3213" s="129">
        <v>3203</v>
      </c>
      <c r="C3213" s="129" t="s">
        <v>6544</v>
      </c>
      <c r="D3213" s="129" t="s">
        <v>7044</v>
      </c>
      <c r="E3213" s="129" t="s">
        <v>7027</v>
      </c>
      <c r="F3213" s="145" t="s">
        <v>7045</v>
      </c>
      <c r="G3213" s="133">
        <v>2112.7800000000002</v>
      </c>
      <c r="H3213" s="133">
        <v>56.33</v>
      </c>
      <c r="I3213" s="133">
        <v>0</v>
      </c>
      <c r="J3213" s="133">
        <f t="shared" si="50"/>
        <v>2169.11</v>
      </c>
      <c r="K3213" s="139" t="s">
        <v>7046</v>
      </c>
    </row>
    <row r="3214" spans="2:11" ht="25.5" hidden="1" x14ac:dyDescent="0.25">
      <c r="B3214" s="129">
        <v>3204</v>
      </c>
      <c r="C3214" s="129" t="s">
        <v>6544</v>
      </c>
      <c r="D3214" s="129" t="s">
        <v>7047</v>
      </c>
      <c r="E3214" s="129" t="s">
        <v>7027</v>
      </c>
      <c r="F3214" s="145" t="s">
        <v>7048</v>
      </c>
      <c r="G3214" s="133">
        <v>4099.01</v>
      </c>
      <c r="H3214" s="133">
        <v>1267.81</v>
      </c>
      <c r="I3214" s="133">
        <v>0</v>
      </c>
      <c r="J3214" s="133">
        <f t="shared" si="50"/>
        <v>5366.82</v>
      </c>
      <c r="K3214" s="139" t="s">
        <v>7046</v>
      </c>
    </row>
    <row r="3215" spans="2:11" x14ac:dyDescent="0.25">
      <c r="B3215" s="129">
        <v>3205</v>
      </c>
      <c r="C3215" s="129" t="s">
        <v>159</v>
      </c>
      <c r="D3215" s="135" t="s">
        <v>581</v>
      </c>
      <c r="E3215" s="135" t="s">
        <v>378</v>
      </c>
      <c r="F3215" s="95" t="s">
        <v>1030</v>
      </c>
      <c r="G3215" s="136">
        <v>1940</v>
      </c>
      <c r="H3215" s="136">
        <v>149</v>
      </c>
      <c r="I3215" s="136">
        <v>59</v>
      </c>
      <c r="J3215" s="133">
        <f t="shared" si="50"/>
        <v>2148</v>
      </c>
      <c r="K3215" s="135" t="s">
        <v>394</v>
      </c>
    </row>
    <row r="3216" spans="2:11" x14ac:dyDescent="0.25">
      <c r="B3216" s="129">
        <v>3206</v>
      </c>
      <c r="C3216" s="129" t="s">
        <v>159</v>
      </c>
      <c r="D3216" s="135" t="s">
        <v>633</v>
      </c>
      <c r="E3216" s="135" t="s">
        <v>378</v>
      </c>
      <c r="F3216" s="95" t="s">
        <v>1082</v>
      </c>
      <c r="G3216" s="136">
        <v>811</v>
      </c>
      <c r="H3216" s="136">
        <v>102</v>
      </c>
      <c r="I3216" s="136">
        <v>5</v>
      </c>
      <c r="J3216" s="133">
        <f t="shared" si="50"/>
        <v>918</v>
      </c>
      <c r="K3216" s="135" t="s">
        <v>401</v>
      </c>
    </row>
    <row r="3217" spans="2:11" x14ac:dyDescent="0.25">
      <c r="B3217" s="129">
        <v>3207</v>
      </c>
      <c r="C3217" s="129" t="s">
        <v>159</v>
      </c>
      <c r="D3217" s="135" t="s">
        <v>649</v>
      </c>
      <c r="E3217" s="135" t="s">
        <v>378</v>
      </c>
      <c r="F3217" s="95" t="s">
        <v>1092</v>
      </c>
      <c r="G3217" s="136">
        <v>370</v>
      </c>
      <c r="H3217" s="136">
        <v>20</v>
      </c>
      <c r="I3217" s="136">
        <v>0</v>
      </c>
      <c r="J3217" s="133">
        <f t="shared" si="50"/>
        <v>390</v>
      </c>
      <c r="K3217" s="135" t="s">
        <v>1255</v>
      </c>
    </row>
    <row r="3218" spans="2:11" x14ac:dyDescent="0.25">
      <c r="B3218" s="129">
        <v>3208</v>
      </c>
      <c r="C3218" s="129" t="s">
        <v>159</v>
      </c>
      <c r="D3218" s="135" t="s">
        <v>699</v>
      </c>
      <c r="E3218" s="135" t="s">
        <v>378</v>
      </c>
      <c r="F3218" s="95" t="s">
        <v>1139</v>
      </c>
      <c r="G3218" s="136">
        <v>1117</v>
      </c>
      <c r="H3218" s="136">
        <v>17</v>
      </c>
      <c r="I3218" s="136">
        <v>0</v>
      </c>
      <c r="J3218" s="133">
        <f t="shared" si="50"/>
        <v>1134</v>
      </c>
      <c r="K3218" s="135" t="s">
        <v>1263</v>
      </c>
    </row>
    <row r="3219" spans="2:11" x14ac:dyDescent="0.25">
      <c r="B3219" s="129">
        <v>3209</v>
      </c>
      <c r="C3219" s="129" t="s">
        <v>159</v>
      </c>
      <c r="D3219" s="135" t="s">
        <v>7049</v>
      </c>
      <c r="E3219" s="135" t="s">
        <v>378</v>
      </c>
      <c r="F3219" s="95" t="s">
        <v>7050</v>
      </c>
      <c r="G3219" s="136">
        <v>3866</v>
      </c>
      <c r="H3219" s="136">
        <v>13</v>
      </c>
      <c r="I3219" s="136">
        <v>626</v>
      </c>
      <c r="J3219" s="133">
        <f t="shared" si="50"/>
        <v>4505</v>
      </c>
      <c r="K3219" s="135" t="s">
        <v>7051</v>
      </c>
    </row>
    <row r="3220" spans="2:11" x14ac:dyDescent="0.25">
      <c r="B3220" s="129">
        <v>3210</v>
      </c>
      <c r="C3220" s="129" t="s">
        <v>159</v>
      </c>
      <c r="D3220" s="135" t="s">
        <v>439</v>
      </c>
      <c r="E3220" s="135" t="s">
        <v>378</v>
      </c>
      <c r="F3220" s="95" t="s">
        <v>499</v>
      </c>
      <c r="G3220" s="136">
        <v>877</v>
      </c>
      <c r="H3220" s="136">
        <v>36</v>
      </c>
      <c r="I3220" s="136">
        <v>23</v>
      </c>
      <c r="J3220" s="133">
        <f t="shared" si="50"/>
        <v>936</v>
      </c>
      <c r="K3220" s="135" t="s">
        <v>382</v>
      </c>
    </row>
    <row r="3221" spans="2:11" x14ac:dyDescent="0.25">
      <c r="B3221" s="129">
        <v>3211</v>
      </c>
      <c r="C3221" s="129" t="s">
        <v>159</v>
      </c>
      <c r="D3221" s="135" t="s">
        <v>701</v>
      </c>
      <c r="E3221" s="135" t="s">
        <v>378</v>
      </c>
      <c r="F3221" s="95" t="s">
        <v>1141</v>
      </c>
      <c r="G3221" s="136">
        <v>842</v>
      </c>
      <c r="H3221" s="136">
        <v>148</v>
      </c>
      <c r="I3221" s="136">
        <v>19</v>
      </c>
      <c r="J3221" s="133">
        <f t="shared" si="50"/>
        <v>1009</v>
      </c>
      <c r="K3221" s="135" t="s">
        <v>1265</v>
      </c>
    </row>
    <row r="3222" spans="2:11" x14ac:dyDescent="0.25">
      <c r="B3222" s="129">
        <v>3212</v>
      </c>
      <c r="C3222" s="129" t="s">
        <v>159</v>
      </c>
      <c r="D3222" s="135" t="s">
        <v>636</v>
      </c>
      <c r="E3222" s="135" t="s">
        <v>378</v>
      </c>
      <c r="F3222" s="95" t="s">
        <v>1083</v>
      </c>
      <c r="G3222" s="136">
        <v>1267</v>
      </c>
      <c r="H3222" s="136">
        <v>115</v>
      </c>
      <c r="I3222" s="136">
        <v>0</v>
      </c>
      <c r="J3222" s="133">
        <f t="shared" si="50"/>
        <v>1382</v>
      </c>
      <c r="K3222" s="135" t="s">
        <v>401</v>
      </c>
    </row>
    <row r="3223" spans="2:11" x14ac:dyDescent="0.25">
      <c r="B3223" s="129">
        <v>3213</v>
      </c>
      <c r="C3223" s="129" t="s">
        <v>159</v>
      </c>
      <c r="D3223" s="135" t="s">
        <v>226</v>
      </c>
      <c r="E3223" s="135" t="s">
        <v>378</v>
      </c>
      <c r="F3223" s="95" t="s">
        <v>274</v>
      </c>
      <c r="G3223" s="136">
        <v>1309</v>
      </c>
      <c r="H3223" s="136">
        <v>1</v>
      </c>
      <c r="I3223" s="136">
        <v>122</v>
      </c>
      <c r="J3223" s="133">
        <f t="shared" si="50"/>
        <v>1432</v>
      </c>
      <c r="K3223" s="135" t="s">
        <v>399</v>
      </c>
    </row>
    <row r="3224" spans="2:11" x14ac:dyDescent="0.25">
      <c r="B3224" s="129">
        <v>3214</v>
      </c>
      <c r="C3224" s="129" t="s">
        <v>159</v>
      </c>
      <c r="D3224" s="135" t="s">
        <v>227</v>
      </c>
      <c r="E3224" s="135" t="s">
        <v>378</v>
      </c>
      <c r="F3224" s="95" t="s">
        <v>275</v>
      </c>
      <c r="G3224" s="136">
        <v>1230</v>
      </c>
      <c r="H3224" s="136">
        <v>51</v>
      </c>
      <c r="I3224" s="136">
        <v>0</v>
      </c>
      <c r="J3224" s="133">
        <f t="shared" si="50"/>
        <v>1281</v>
      </c>
      <c r="K3224" s="135" t="s">
        <v>400</v>
      </c>
    </row>
    <row r="3225" spans="2:11" x14ac:dyDescent="0.25">
      <c r="B3225" s="129">
        <v>3215</v>
      </c>
      <c r="C3225" s="129" t="s">
        <v>159</v>
      </c>
      <c r="D3225" s="135" t="s">
        <v>693</v>
      </c>
      <c r="E3225" s="135" t="s">
        <v>378</v>
      </c>
      <c r="F3225" s="95" t="s">
        <v>1134</v>
      </c>
      <c r="G3225" s="136">
        <v>972</v>
      </c>
      <c r="H3225" s="136">
        <v>58</v>
      </c>
      <c r="I3225" s="136">
        <v>0</v>
      </c>
      <c r="J3225" s="133">
        <f t="shared" si="50"/>
        <v>1030</v>
      </c>
      <c r="K3225" s="135" t="s">
        <v>386</v>
      </c>
    </row>
    <row r="3226" spans="2:11" x14ac:dyDescent="0.25">
      <c r="B3226" s="129">
        <v>3216</v>
      </c>
      <c r="C3226" s="129" t="s">
        <v>159</v>
      </c>
      <c r="D3226" s="135" t="s">
        <v>619</v>
      </c>
      <c r="E3226" s="135" t="s">
        <v>378</v>
      </c>
      <c r="F3226" s="95" t="s">
        <v>1068</v>
      </c>
      <c r="G3226" s="136">
        <v>1210</v>
      </c>
      <c r="H3226" s="136">
        <v>93</v>
      </c>
      <c r="I3226" s="136">
        <v>0</v>
      </c>
      <c r="J3226" s="133">
        <f t="shared" si="50"/>
        <v>1303</v>
      </c>
      <c r="K3226" s="135" t="s">
        <v>1244</v>
      </c>
    </row>
    <row r="3227" spans="2:11" x14ac:dyDescent="0.25">
      <c r="B3227" s="129">
        <v>3217</v>
      </c>
      <c r="C3227" s="129" t="s">
        <v>159</v>
      </c>
      <c r="D3227" s="135" t="s">
        <v>545</v>
      </c>
      <c r="E3227" s="135" t="s">
        <v>378</v>
      </c>
      <c r="F3227" s="95" t="s">
        <v>994</v>
      </c>
      <c r="G3227" s="136">
        <v>4062</v>
      </c>
      <c r="H3227" s="136">
        <v>447</v>
      </c>
      <c r="I3227" s="136">
        <v>3</v>
      </c>
      <c r="J3227" s="133">
        <f t="shared" si="50"/>
        <v>4512</v>
      </c>
      <c r="K3227" s="135" t="s">
        <v>1206</v>
      </c>
    </row>
    <row r="3228" spans="2:11" x14ac:dyDescent="0.25">
      <c r="B3228" s="129">
        <v>3218</v>
      </c>
      <c r="C3228" s="129" t="s">
        <v>159</v>
      </c>
      <c r="D3228" s="135" t="s">
        <v>541</v>
      </c>
      <c r="E3228" s="135" t="s">
        <v>378</v>
      </c>
      <c r="F3228" s="95" t="s">
        <v>990</v>
      </c>
      <c r="G3228" s="136">
        <v>582</v>
      </c>
      <c r="H3228" s="136">
        <v>132</v>
      </c>
      <c r="I3228" s="136">
        <v>22</v>
      </c>
      <c r="J3228" s="133">
        <f t="shared" si="50"/>
        <v>736</v>
      </c>
      <c r="K3228" s="135" t="s">
        <v>1206</v>
      </c>
    </row>
    <row r="3229" spans="2:11" x14ac:dyDescent="0.25">
      <c r="B3229" s="129">
        <v>3219</v>
      </c>
      <c r="C3229" s="129" t="s">
        <v>159</v>
      </c>
      <c r="D3229" s="135" t="s">
        <v>542</v>
      </c>
      <c r="E3229" s="135" t="s">
        <v>378</v>
      </c>
      <c r="F3229" s="95" t="s">
        <v>991</v>
      </c>
      <c r="G3229" s="136">
        <v>931</v>
      </c>
      <c r="H3229" s="136">
        <v>161</v>
      </c>
      <c r="I3229" s="136">
        <v>10</v>
      </c>
      <c r="J3229" s="133">
        <f t="shared" si="50"/>
        <v>1102</v>
      </c>
      <c r="K3229" s="135" t="s">
        <v>1207</v>
      </c>
    </row>
    <row r="3230" spans="2:11" x14ac:dyDescent="0.25">
      <c r="B3230" s="129">
        <v>3220</v>
      </c>
      <c r="C3230" s="129" t="s">
        <v>159</v>
      </c>
      <c r="D3230" s="135" t="s">
        <v>566</v>
      </c>
      <c r="E3230" s="135" t="s">
        <v>378</v>
      </c>
      <c r="F3230" s="95" t="s">
        <v>1015</v>
      </c>
      <c r="G3230" s="136">
        <v>771</v>
      </c>
      <c r="H3230" s="136">
        <v>45</v>
      </c>
      <c r="I3230" s="136">
        <v>17</v>
      </c>
      <c r="J3230" s="133">
        <f t="shared" si="50"/>
        <v>833</v>
      </c>
      <c r="K3230" s="135" t="s">
        <v>1221</v>
      </c>
    </row>
    <row r="3231" spans="2:11" x14ac:dyDescent="0.25">
      <c r="B3231" s="129">
        <v>3221</v>
      </c>
      <c r="C3231" s="129" t="s">
        <v>159</v>
      </c>
      <c r="D3231" s="135" t="s">
        <v>7052</v>
      </c>
      <c r="E3231" s="135" t="s">
        <v>378</v>
      </c>
      <c r="F3231" s="95" t="s">
        <v>7053</v>
      </c>
      <c r="G3231" s="136">
        <v>842</v>
      </c>
      <c r="H3231" s="136">
        <v>26</v>
      </c>
      <c r="I3231" s="136">
        <v>0</v>
      </c>
      <c r="J3231" s="133">
        <f t="shared" si="50"/>
        <v>868</v>
      </c>
      <c r="K3231" s="135" t="s">
        <v>401</v>
      </c>
    </row>
    <row r="3232" spans="2:11" x14ac:dyDescent="0.25">
      <c r="B3232" s="129">
        <v>3222</v>
      </c>
      <c r="C3232" s="129" t="s">
        <v>159</v>
      </c>
      <c r="D3232" s="135" t="s">
        <v>639</v>
      </c>
      <c r="E3232" s="135" t="s">
        <v>378</v>
      </c>
      <c r="F3232" s="95" t="s">
        <v>276</v>
      </c>
      <c r="G3232" s="136">
        <v>2056</v>
      </c>
      <c r="H3232" s="136">
        <v>233</v>
      </c>
      <c r="I3232" s="136">
        <v>43</v>
      </c>
      <c r="J3232" s="133">
        <f t="shared" si="50"/>
        <v>2332</v>
      </c>
      <c r="K3232" s="135" t="s">
        <v>401</v>
      </c>
    </row>
    <row r="3233" spans="2:11" x14ac:dyDescent="0.25">
      <c r="B3233" s="129">
        <v>3223</v>
      </c>
      <c r="C3233" s="129" t="s">
        <v>159</v>
      </c>
      <c r="D3233" s="135" t="s">
        <v>635</v>
      </c>
      <c r="E3233" s="135" t="s">
        <v>378</v>
      </c>
      <c r="F3233" s="95" t="s">
        <v>276</v>
      </c>
      <c r="G3233" s="136">
        <v>997</v>
      </c>
      <c r="H3233" s="136">
        <v>62</v>
      </c>
      <c r="I3233" s="136">
        <v>0</v>
      </c>
      <c r="J3233" s="133">
        <f t="shared" si="50"/>
        <v>1059</v>
      </c>
      <c r="K3233" s="135" t="s">
        <v>401</v>
      </c>
    </row>
    <row r="3234" spans="2:11" x14ac:dyDescent="0.25">
      <c r="B3234" s="129">
        <v>3224</v>
      </c>
      <c r="C3234" s="129" t="s">
        <v>159</v>
      </c>
      <c r="D3234" s="135" t="s">
        <v>640</v>
      </c>
      <c r="E3234" s="135" t="s">
        <v>378</v>
      </c>
      <c r="F3234" s="95" t="s">
        <v>276</v>
      </c>
      <c r="G3234" s="136">
        <v>2819</v>
      </c>
      <c r="H3234" s="136">
        <v>382</v>
      </c>
      <c r="I3234" s="136">
        <v>69</v>
      </c>
      <c r="J3234" s="133">
        <f t="shared" si="50"/>
        <v>3270</v>
      </c>
      <c r="K3234" s="135" t="s">
        <v>401</v>
      </c>
    </row>
    <row r="3235" spans="2:11" x14ac:dyDescent="0.25">
      <c r="B3235" s="129">
        <v>3225</v>
      </c>
      <c r="C3235" s="129" t="s">
        <v>159</v>
      </c>
      <c r="D3235" s="135" t="s">
        <v>641</v>
      </c>
      <c r="E3235" s="135" t="s">
        <v>378</v>
      </c>
      <c r="F3235" s="95" t="s">
        <v>276</v>
      </c>
      <c r="G3235" s="136">
        <v>2832</v>
      </c>
      <c r="H3235" s="136">
        <v>405</v>
      </c>
      <c r="I3235" s="136">
        <v>91</v>
      </c>
      <c r="J3235" s="133">
        <f t="shared" si="50"/>
        <v>3328</v>
      </c>
      <c r="K3235" s="135" t="s">
        <v>401</v>
      </c>
    </row>
    <row r="3236" spans="2:11" x14ac:dyDescent="0.25">
      <c r="B3236" s="129">
        <v>3226</v>
      </c>
      <c r="C3236" s="129" t="s">
        <v>159</v>
      </c>
      <c r="D3236" s="135" t="s">
        <v>634</v>
      </c>
      <c r="E3236" s="135" t="s">
        <v>378</v>
      </c>
      <c r="F3236" s="95" t="s">
        <v>276</v>
      </c>
      <c r="G3236" s="136">
        <v>940</v>
      </c>
      <c r="H3236" s="136">
        <v>54</v>
      </c>
      <c r="I3236" s="136">
        <v>0</v>
      </c>
      <c r="J3236" s="133">
        <f t="shared" si="50"/>
        <v>994</v>
      </c>
      <c r="K3236" s="135" t="s">
        <v>401</v>
      </c>
    </row>
    <row r="3237" spans="2:11" x14ac:dyDescent="0.25">
      <c r="B3237" s="129">
        <v>3227</v>
      </c>
      <c r="C3237" s="129" t="s">
        <v>159</v>
      </c>
      <c r="D3237" s="135" t="s">
        <v>638</v>
      </c>
      <c r="E3237" s="135" t="s">
        <v>378</v>
      </c>
      <c r="F3237" s="95" t="s">
        <v>276</v>
      </c>
      <c r="G3237" s="136">
        <v>1918</v>
      </c>
      <c r="H3237" s="136">
        <v>213</v>
      </c>
      <c r="I3237" s="136">
        <v>22</v>
      </c>
      <c r="J3237" s="133">
        <f t="shared" si="50"/>
        <v>2153</v>
      </c>
      <c r="K3237" s="135" t="s">
        <v>401</v>
      </c>
    </row>
    <row r="3238" spans="2:11" x14ac:dyDescent="0.25">
      <c r="B3238" s="129">
        <v>3228</v>
      </c>
      <c r="C3238" s="129" t="s">
        <v>159</v>
      </c>
      <c r="D3238" s="135" t="s">
        <v>228</v>
      </c>
      <c r="E3238" s="135" t="s">
        <v>378</v>
      </c>
      <c r="F3238" s="95" t="s">
        <v>276</v>
      </c>
      <c r="G3238" s="136">
        <v>5102</v>
      </c>
      <c r="H3238" s="136">
        <v>859</v>
      </c>
      <c r="I3238" s="136">
        <v>297</v>
      </c>
      <c r="J3238" s="133">
        <f t="shared" si="50"/>
        <v>6258</v>
      </c>
      <c r="K3238" s="135" t="s">
        <v>402</v>
      </c>
    </row>
    <row r="3239" spans="2:11" x14ac:dyDescent="0.25">
      <c r="B3239" s="129">
        <v>3229</v>
      </c>
      <c r="C3239" s="129" t="s">
        <v>159</v>
      </c>
      <c r="D3239" s="135" t="s">
        <v>611</v>
      </c>
      <c r="E3239" s="135" t="s">
        <v>378</v>
      </c>
      <c r="F3239" s="95" t="s">
        <v>1060</v>
      </c>
      <c r="G3239" s="136">
        <v>868</v>
      </c>
      <c r="H3239" s="136">
        <v>68</v>
      </c>
      <c r="I3239" s="136">
        <v>11</v>
      </c>
      <c r="J3239" s="133">
        <f t="shared" si="50"/>
        <v>947</v>
      </c>
      <c r="K3239" s="135" t="s">
        <v>401</v>
      </c>
    </row>
    <row r="3240" spans="2:11" x14ac:dyDescent="0.25">
      <c r="B3240" s="129">
        <v>3230</v>
      </c>
      <c r="C3240" s="129" t="s">
        <v>159</v>
      </c>
      <c r="D3240" s="135" t="s">
        <v>637</v>
      </c>
      <c r="E3240" s="135" t="s">
        <v>378</v>
      </c>
      <c r="F3240" s="95" t="s">
        <v>1084</v>
      </c>
      <c r="G3240" s="136">
        <v>1309</v>
      </c>
      <c r="H3240" s="136">
        <v>108</v>
      </c>
      <c r="I3240" s="136">
        <v>4</v>
      </c>
      <c r="J3240" s="133">
        <f t="shared" si="50"/>
        <v>1421</v>
      </c>
      <c r="K3240" s="135" t="s">
        <v>403</v>
      </c>
    </row>
    <row r="3241" spans="2:11" x14ac:dyDescent="0.25">
      <c r="B3241" s="129">
        <v>3231</v>
      </c>
      <c r="C3241" s="129" t="s">
        <v>159</v>
      </c>
      <c r="D3241" s="135" t="s">
        <v>229</v>
      </c>
      <c r="E3241" s="135" t="s">
        <v>378</v>
      </c>
      <c r="F3241" s="95" t="s">
        <v>277</v>
      </c>
      <c r="G3241" s="136">
        <v>12111</v>
      </c>
      <c r="H3241" s="136">
        <v>196</v>
      </c>
      <c r="I3241" s="136">
        <v>0</v>
      </c>
      <c r="J3241" s="133">
        <f t="shared" si="50"/>
        <v>12307</v>
      </c>
      <c r="K3241" s="135" t="s">
        <v>403</v>
      </c>
    </row>
    <row r="3242" spans="2:11" ht="25.5" hidden="1" x14ac:dyDescent="0.25">
      <c r="B3242" s="129">
        <v>3232</v>
      </c>
      <c r="C3242" s="129" t="s">
        <v>1523</v>
      </c>
      <c r="D3242" s="135" t="s">
        <v>7054</v>
      </c>
      <c r="E3242" s="135" t="s">
        <v>378</v>
      </c>
      <c r="F3242" s="95" t="s">
        <v>7055</v>
      </c>
      <c r="G3242" s="136">
        <v>4.95</v>
      </c>
      <c r="H3242" s="136">
        <v>3.62</v>
      </c>
      <c r="I3242" s="136">
        <v>0.92</v>
      </c>
      <c r="J3242" s="133">
        <f t="shared" si="50"/>
        <v>9.49</v>
      </c>
      <c r="K3242" s="135"/>
    </row>
    <row r="3243" spans="2:11" ht="25.5" hidden="1" x14ac:dyDescent="0.25">
      <c r="B3243" s="129">
        <v>3233</v>
      </c>
      <c r="C3243" s="129" t="s">
        <v>1523</v>
      </c>
      <c r="D3243" s="135" t="s">
        <v>7056</v>
      </c>
      <c r="E3243" s="135" t="s">
        <v>378</v>
      </c>
      <c r="F3243" s="95" t="s">
        <v>7057</v>
      </c>
      <c r="G3243" s="136">
        <v>1288.19</v>
      </c>
      <c r="H3243" s="136">
        <v>19.440000000000001</v>
      </c>
      <c r="I3243" s="136">
        <v>0.72</v>
      </c>
      <c r="J3243" s="133">
        <f t="shared" si="50"/>
        <v>1308.3500000000001</v>
      </c>
      <c r="K3243" s="135"/>
    </row>
    <row r="3244" spans="2:11" ht="25.5" hidden="1" x14ac:dyDescent="0.25">
      <c r="B3244" s="129">
        <v>3234</v>
      </c>
      <c r="C3244" s="129" t="s">
        <v>1523</v>
      </c>
      <c r="D3244" s="135" t="s">
        <v>7058</v>
      </c>
      <c r="E3244" s="135" t="s">
        <v>378</v>
      </c>
      <c r="F3244" s="95" t="s">
        <v>7059</v>
      </c>
      <c r="G3244" s="136">
        <v>1334.76</v>
      </c>
      <c r="H3244" s="136">
        <v>1259.2</v>
      </c>
      <c r="I3244" s="136">
        <v>36.69</v>
      </c>
      <c r="J3244" s="133">
        <f t="shared" si="50"/>
        <v>2630.65</v>
      </c>
      <c r="K3244" s="135"/>
    </row>
    <row r="3245" spans="2:11" ht="25.5" hidden="1" x14ac:dyDescent="0.25">
      <c r="B3245" s="129">
        <v>3235</v>
      </c>
      <c r="C3245" s="129" t="s">
        <v>1523</v>
      </c>
      <c r="D3245" s="137" t="s">
        <v>7060</v>
      </c>
      <c r="E3245" s="137" t="s">
        <v>378</v>
      </c>
      <c r="F3245" s="138" t="s">
        <v>7057</v>
      </c>
      <c r="G3245" s="136">
        <v>1336.52</v>
      </c>
      <c r="H3245" s="136">
        <v>124.75</v>
      </c>
      <c r="I3245" s="136">
        <v>0</v>
      </c>
      <c r="J3245" s="133">
        <f t="shared" si="50"/>
        <v>1461.27</v>
      </c>
      <c r="K3245" s="139"/>
    </row>
    <row r="3246" spans="2:11" ht="25.5" hidden="1" x14ac:dyDescent="0.25">
      <c r="B3246" s="129">
        <v>3236</v>
      </c>
      <c r="C3246" s="129" t="s">
        <v>1523</v>
      </c>
      <c r="D3246" s="137" t="s">
        <v>7061</v>
      </c>
      <c r="E3246" s="137" t="s">
        <v>378</v>
      </c>
      <c r="F3246" s="138" t="s">
        <v>7062</v>
      </c>
      <c r="G3246" s="136">
        <v>1440.61</v>
      </c>
      <c r="H3246" s="136">
        <v>1348.94</v>
      </c>
      <c r="I3246" s="136">
        <v>36.76</v>
      </c>
      <c r="J3246" s="133">
        <f t="shared" si="50"/>
        <v>2826.3100000000004</v>
      </c>
      <c r="K3246" s="139"/>
    </row>
    <row r="3247" spans="2:11" ht="25.5" hidden="1" x14ac:dyDescent="0.25">
      <c r="B3247" s="129">
        <v>3237</v>
      </c>
      <c r="C3247" s="129" t="s">
        <v>1523</v>
      </c>
      <c r="D3247" s="137" t="s">
        <v>3052</v>
      </c>
      <c r="E3247" s="137" t="s">
        <v>378</v>
      </c>
      <c r="F3247" s="138" t="s">
        <v>7063</v>
      </c>
      <c r="G3247" s="136">
        <v>1456.96</v>
      </c>
      <c r="H3247" s="136">
        <v>0</v>
      </c>
      <c r="I3247" s="136">
        <v>0</v>
      </c>
      <c r="J3247" s="133">
        <f t="shared" si="50"/>
        <v>1456.96</v>
      </c>
      <c r="K3247" s="139"/>
    </row>
    <row r="3248" spans="2:11" ht="25.5" hidden="1" x14ac:dyDescent="0.25">
      <c r="B3248" s="129">
        <v>3238</v>
      </c>
      <c r="C3248" s="129" t="s">
        <v>1523</v>
      </c>
      <c r="D3248" s="137" t="s">
        <v>7064</v>
      </c>
      <c r="E3248" s="137" t="s">
        <v>378</v>
      </c>
      <c r="F3248" s="138" t="s">
        <v>7065</v>
      </c>
      <c r="G3248" s="136">
        <v>1524.58</v>
      </c>
      <c r="H3248" s="136">
        <v>137.76</v>
      </c>
      <c r="I3248" s="136">
        <v>33.479999999999997</v>
      </c>
      <c r="J3248" s="133">
        <f t="shared" si="50"/>
        <v>1695.82</v>
      </c>
      <c r="K3248" s="139"/>
    </row>
    <row r="3249" spans="2:11" ht="25.5" hidden="1" x14ac:dyDescent="0.25">
      <c r="B3249" s="129">
        <v>3239</v>
      </c>
      <c r="C3249" s="129" t="s">
        <v>1523</v>
      </c>
      <c r="D3249" s="137" t="s">
        <v>7066</v>
      </c>
      <c r="E3249" s="137" t="s">
        <v>378</v>
      </c>
      <c r="F3249" s="138" t="s">
        <v>7067</v>
      </c>
      <c r="G3249" s="136">
        <v>1582.7</v>
      </c>
      <c r="H3249" s="136">
        <v>852.78</v>
      </c>
      <c r="I3249" s="136">
        <v>0</v>
      </c>
      <c r="J3249" s="133">
        <f t="shared" si="50"/>
        <v>2435.48</v>
      </c>
      <c r="K3249" s="139"/>
    </row>
    <row r="3250" spans="2:11" ht="25.5" hidden="1" x14ac:dyDescent="0.25">
      <c r="B3250" s="129">
        <v>3240</v>
      </c>
      <c r="C3250" s="129" t="s">
        <v>1523</v>
      </c>
      <c r="D3250" s="137" t="s">
        <v>7068</v>
      </c>
      <c r="E3250" s="137" t="s">
        <v>378</v>
      </c>
      <c r="F3250" s="138" t="s">
        <v>7069</v>
      </c>
      <c r="G3250" s="136">
        <v>1618.22</v>
      </c>
      <c r="H3250" s="136">
        <v>158.84</v>
      </c>
      <c r="I3250" s="136">
        <v>0</v>
      </c>
      <c r="J3250" s="133">
        <f t="shared" si="50"/>
        <v>1777.06</v>
      </c>
      <c r="K3250" s="139"/>
    </row>
    <row r="3251" spans="2:11" ht="25.5" hidden="1" x14ac:dyDescent="0.25">
      <c r="B3251" s="129">
        <v>3241</v>
      </c>
      <c r="C3251" s="129" t="s">
        <v>1523</v>
      </c>
      <c r="D3251" s="137" t="s">
        <v>7070</v>
      </c>
      <c r="E3251" s="137" t="s">
        <v>378</v>
      </c>
      <c r="F3251" s="138" t="s">
        <v>7071</v>
      </c>
      <c r="G3251" s="136">
        <v>1703.57</v>
      </c>
      <c r="H3251" s="136">
        <v>24.06</v>
      </c>
      <c r="I3251" s="136">
        <v>0</v>
      </c>
      <c r="J3251" s="133">
        <f t="shared" si="50"/>
        <v>1727.6299999999999</v>
      </c>
      <c r="K3251" s="139"/>
    </row>
    <row r="3252" spans="2:11" ht="25.5" hidden="1" x14ac:dyDescent="0.25">
      <c r="B3252" s="129">
        <v>3242</v>
      </c>
      <c r="C3252" s="129" t="s">
        <v>1523</v>
      </c>
      <c r="D3252" s="137" t="s">
        <v>7072</v>
      </c>
      <c r="E3252" s="137" t="s">
        <v>378</v>
      </c>
      <c r="F3252" s="138" t="s">
        <v>7073</v>
      </c>
      <c r="G3252" s="136">
        <v>1807.16</v>
      </c>
      <c r="H3252" s="136">
        <v>472.01</v>
      </c>
      <c r="I3252" s="136">
        <v>44.41</v>
      </c>
      <c r="J3252" s="133">
        <f t="shared" si="50"/>
        <v>2323.58</v>
      </c>
      <c r="K3252" s="139"/>
    </row>
    <row r="3253" spans="2:11" ht="25.5" hidden="1" x14ac:dyDescent="0.25">
      <c r="B3253" s="129">
        <v>3243</v>
      </c>
      <c r="C3253" s="129" t="s">
        <v>1523</v>
      </c>
      <c r="D3253" s="137" t="s">
        <v>7074</v>
      </c>
      <c r="E3253" s="137" t="s">
        <v>378</v>
      </c>
      <c r="F3253" s="138" t="s">
        <v>7075</v>
      </c>
      <c r="G3253" s="136">
        <v>1969.83</v>
      </c>
      <c r="H3253" s="136">
        <v>44.65</v>
      </c>
      <c r="I3253" s="136">
        <v>0</v>
      </c>
      <c r="J3253" s="133">
        <f t="shared" si="50"/>
        <v>2014.48</v>
      </c>
      <c r="K3253" s="139"/>
    </row>
    <row r="3254" spans="2:11" ht="25.5" hidden="1" x14ac:dyDescent="0.25">
      <c r="B3254" s="129">
        <v>3244</v>
      </c>
      <c r="C3254" s="129" t="s">
        <v>1523</v>
      </c>
      <c r="D3254" s="137" t="s">
        <v>7076</v>
      </c>
      <c r="E3254" s="137" t="s">
        <v>378</v>
      </c>
      <c r="F3254" s="138" t="s">
        <v>7077</v>
      </c>
      <c r="G3254" s="136">
        <v>2154.1999999999998</v>
      </c>
      <c r="H3254" s="136">
        <v>288.26</v>
      </c>
      <c r="I3254" s="136">
        <v>16.170000000000002</v>
      </c>
      <c r="J3254" s="133">
        <f t="shared" si="50"/>
        <v>2458.63</v>
      </c>
      <c r="K3254" s="139"/>
    </row>
    <row r="3255" spans="2:11" ht="25.5" hidden="1" x14ac:dyDescent="0.25">
      <c r="B3255" s="129">
        <v>3245</v>
      </c>
      <c r="C3255" s="129" t="s">
        <v>1523</v>
      </c>
      <c r="D3255" s="137" t="s">
        <v>7078</v>
      </c>
      <c r="E3255" s="137" t="s">
        <v>378</v>
      </c>
      <c r="F3255" s="138" t="s">
        <v>7079</v>
      </c>
      <c r="G3255" s="136">
        <v>2181.42</v>
      </c>
      <c r="H3255" s="136">
        <v>133.44999999999999</v>
      </c>
      <c r="I3255" s="136">
        <v>127.22</v>
      </c>
      <c r="J3255" s="133">
        <f t="shared" si="50"/>
        <v>2442.0899999999997</v>
      </c>
      <c r="K3255" s="139"/>
    </row>
    <row r="3256" spans="2:11" ht="25.5" hidden="1" x14ac:dyDescent="0.25">
      <c r="B3256" s="129">
        <v>3246</v>
      </c>
      <c r="C3256" s="129" t="s">
        <v>1523</v>
      </c>
      <c r="D3256" s="137" t="s">
        <v>7080</v>
      </c>
      <c r="E3256" s="137" t="s">
        <v>378</v>
      </c>
      <c r="F3256" s="138" t="s">
        <v>7081</v>
      </c>
      <c r="G3256" s="136">
        <v>2816.89</v>
      </c>
      <c r="H3256" s="136">
        <v>0</v>
      </c>
      <c r="I3256" s="136">
        <v>0</v>
      </c>
      <c r="J3256" s="133">
        <f t="shared" si="50"/>
        <v>2816.89</v>
      </c>
      <c r="K3256" s="139"/>
    </row>
    <row r="3257" spans="2:11" ht="25.5" hidden="1" x14ac:dyDescent="0.25">
      <c r="B3257" s="129">
        <v>3247</v>
      </c>
      <c r="C3257" s="129" t="s">
        <v>1523</v>
      </c>
      <c r="D3257" s="137" t="s">
        <v>7082</v>
      </c>
      <c r="E3257" s="137" t="s">
        <v>378</v>
      </c>
      <c r="F3257" s="138" t="s">
        <v>7083</v>
      </c>
      <c r="G3257" s="136">
        <v>3294.65</v>
      </c>
      <c r="H3257" s="136">
        <v>690.45</v>
      </c>
      <c r="I3257" s="136">
        <v>8.3699999999999992</v>
      </c>
      <c r="J3257" s="133">
        <f t="shared" si="50"/>
        <v>3993.4700000000003</v>
      </c>
      <c r="K3257" s="139"/>
    </row>
    <row r="3258" spans="2:11" ht="25.5" hidden="1" x14ac:dyDescent="0.25">
      <c r="B3258" s="129">
        <v>3248</v>
      </c>
      <c r="C3258" s="129" t="s">
        <v>1523</v>
      </c>
      <c r="D3258" s="137" t="s">
        <v>7084</v>
      </c>
      <c r="E3258" s="137" t="s">
        <v>378</v>
      </c>
      <c r="F3258" s="138" t="s">
        <v>7085</v>
      </c>
      <c r="G3258" s="136">
        <v>3423.39</v>
      </c>
      <c r="H3258" s="136">
        <v>507.95</v>
      </c>
      <c r="I3258" s="136">
        <v>99.12</v>
      </c>
      <c r="J3258" s="133">
        <f t="shared" si="50"/>
        <v>4030.4599999999996</v>
      </c>
      <c r="K3258" s="139"/>
    </row>
    <row r="3259" spans="2:11" ht="25.5" hidden="1" x14ac:dyDescent="0.25">
      <c r="B3259" s="129">
        <v>3249</v>
      </c>
      <c r="C3259" s="129" t="s">
        <v>1523</v>
      </c>
      <c r="D3259" s="137" t="s">
        <v>7086</v>
      </c>
      <c r="E3259" s="137" t="s">
        <v>378</v>
      </c>
      <c r="F3259" s="138" t="s">
        <v>7087</v>
      </c>
      <c r="G3259" s="136">
        <v>3555.24</v>
      </c>
      <c r="H3259" s="136">
        <v>768.12</v>
      </c>
      <c r="I3259" s="136">
        <v>45.9</v>
      </c>
      <c r="J3259" s="133">
        <f t="shared" si="50"/>
        <v>4369.2599999999993</v>
      </c>
      <c r="K3259" s="139"/>
    </row>
    <row r="3260" spans="2:11" ht="25.5" hidden="1" x14ac:dyDescent="0.25">
      <c r="B3260" s="129">
        <v>3250</v>
      </c>
      <c r="C3260" s="129" t="s">
        <v>1523</v>
      </c>
      <c r="D3260" s="137" t="s">
        <v>7088</v>
      </c>
      <c r="E3260" s="137" t="s">
        <v>378</v>
      </c>
      <c r="F3260" s="138" t="s">
        <v>7089</v>
      </c>
      <c r="G3260" s="136">
        <v>3570.7</v>
      </c>
      <c r="H3260" s="136">
        <v>107.46</v>
      </c>
      <c r="I3260" s="136">
        <v>0</v>
      </c>
      <c r="J3260" s="133">
        <f t="shared" si="50"/>
        <v>3678.16</v>
      </c>
      <c r="K3260" s="139"/>
    </row>
    <row r="3261" spans="2:11" ht="25.5" hidden="1" x14ac:dyDescent="0.25">
      <c r="B3261" s="129">
        <v>3251</v>
      </c>
      <c r="C3261" s="129" t="s">
        <v>1523</v>
      </c>
      <c r="D3261" s="137" t="s">
        <v>7090</v>
      </c>
      <c r="E3261" s="137" t="s">
        <v>378</v>
      </c>
      <c r="F3261" s="138" t="s">
        <v>7091</v>
      </c>
      <c r="G3261" s="136">
        <v>3854.75</v>
      </c>
      <c r="H3261" s="136">
        <v>1175.47</v>
      </c>
      <c r="I3261" s="136">
        <v>2.67</v>
      </c>
      <c r="J3261" s="133">
        <f t="shared" si="50"/>
        <v>5032.8900000000003</v>
      </c>
      <c r="K3261" s="139"/>
    </row>
    <row r="3262" spans="2:11" ht="25.5" hidden="1" x14ac:dyDescent="0.25">
      <c r="B3262" s="129">
        <v>3252</v>
      </c>
      <c r="C3262" s="129" t="s">
        <v>1523</v>
      </c>
      <c r="D3262" s="137" t="s">
        <v>7092</v>
      </c>
      <c r="E3262" s="137" t="s">
        <v>378</v>
      </c>
      <c r="F3262" s="138" t="s">
        <v>7093</v>
      </c>
      <c r="G3262" s="136">
        <v>4187.72</v>
      </c>
      <c r="H3262" s="136">
        <v>1569.53</v>
      </c>
      <c r="I3262" s="136">
        <v>48.3</v>
      </c>
      <c r="J3262" s="133">
        <f t="shared" si="50"/>
        <v>5805.55</v>
      </c>
      <c r="K3262" s="139"/>
    </row>
    <row r="3263" spans="2:11" ht="25.5" hidden="1" x14ac:dyDescent="0.25">
      <c r="B3263" s="129">
        <v>3253</v>
      </c>
      <c r="C3263" s="129" t="s">
        <v>1523</v>
      </c>
      <c r="D3263" s="137" t="s">
        <v>7094</v>
      </c>
      <c r="E3263" s="137" t="s">
        <v>378</v>
      </c>
      <c r="F3263" s="138" t="s">
        <v>7095</v>
      </c>
      <c r="G3263" s="136">
        <v>4537.3599999999997</v>
      </c>
      <c r="H3263" s="136">
        <v>2097.0100000000002</v>
      </c>
      <c r="I3263" s="136">
        <v>0</v>
      </c>
      <c r="J3263" s="133">
        <f t="shared" si="50"/>
        <v>6634.37</v>
      </c>
      <c r="K3263" s="139"/>
    </row>
    <row r="3264" spans="2:11" ht="25.5" hidden="1" x14ac:dyDescent="0.25">
      <c r="B3264" s="129">
        <v>3254</v>
      </c>
      <c r="C3264" s="129" t="s">
        <v>1523</v>
      </c>
      <c r="D3264" s="137" t="s">
        <v>7096</v>
      </c>
      <c r="E3264" s="137" t="s">
        <v>378</v>
      </c>
      <c r="F3264" s="138" t="s">
        <v>7097</v>
      </c>
      <c r="G3264" s="136">
        <v>4747.3999999999996</v>
      </c>
      <c r="H3264" s="136">
        <v>1852.15</v>
      </c>
      <c r="I3264" s="136">
        <v>51.72</v>
      </c>
      <c r="J3264" s="133">
        <f t="shared" si="50"/>
        <v>6651.2699999999995</v>
      </c>
      <c r="K3264" s="139"/>
    </row>
    <row r="3265" spans="2:11" ht="25.5" hidden="1" x14ac:dyDescent="0.25">
      <c r="B3265" s="129">
        <v>3255</v>
      </c>
      <c r="C3265" s="129" t="s">
        <v>1523</v>
      </c>
      <c r="D3265" s="137" t="s">
        <v>7098</v>
      </c>
      <c r="E3265" s="137" t="s">
        <v>378</v>
      </c>
      <c r="F3265" s="138" t="s">
        <v>7099</v>
      </c>
      <c r="G3265" s="136">
        <v>4815.16</v>
      </c>
      <c r="H3265" s="136">
        <v>1887.29</v>
      </c>
      <c r="I3265" s="136">
        <v>51.92</v>
      </c>
      <c r="J3265" s="133">
        <f t="shared" si="50"/>
        <v>6754.37</v>
      </c>
      <c r="K3265" s="139"/>
    </row>
    <row r="3266" spans="2:11" ht="25.5" hidden="1" x14ac:dyDescent="0.25">
      <c r="B3266" s="129">
        <v>3256</v>
      </c>
      <c r="C3266" s="129" t="s">
        <v>1523</v>
      </c>
      <c r="D3266" s="137" t="s">
        <v>7100</v>
      </c>
      <c r="E3266" s="137" t="s">
        <v>378</v>
      </c>
      <c r="F3266" s="138" t="s">
        <v>7101</v>
      </c>
      <c r="G3266" s="136">
        <v>4878.83</v>
      </c>
      <c r="H3266" s="136">
        <v>1917.67</v>
      </c>
      <c r="I3266" s="136">
        <v>53.16</v>
      </c>
      <c r="J3266" s="133">
        <f t="shared" si="50"/>
        <v>6849.66</v>
      </c>
      <c r="K3266" s="139"/>
    </row>
    <row r="3267" spans="2:11" ht="25.5" hidden="1" x14ac:dyDescent="0.25">
      <c r="B3267" s="129">
        <v>3257</v>
      </c>
      <c r="C3267" s="129" t="s">
        <v>1523</v>
      </c>
      <c r="D3267" s="137" t="s">
        <v>2408</v>
      </c>
      <c r="E3267" s="137" t="s">
        <v>378</v>
      </c>
      <c r="F3267" s="138" t="s">
        <v>7102</v>
      </c>
      <c r="G3267" s="136">
        <v>5003.87</v>
      </c>
      <c r="H3267" s="136">
        <v>2051.88</v>
      </c>
      <c r="I3267" s="136">
        <v>55.59</v>
      </c>
      <c r="J3267" s="133">
        <f t="shared" si="50"/>
        <v>7111.34</v>
      </c>
      <c r="K3267" s="139"/>
    </row>
    <row r="3268" spans="2:11" ht="25.5" hidden="1" x14ac:dyDescent="0.25">
      <c r="B3268" s="129">
        <v>3258</v>
      </c>
      <c r="C3268" s="129" t="s">
        <v>1523</v>
      </c>
      <c r="D3268" s="137" t="s">
        <v>7103</v>
      </c>
      <c r="E3268" s="137" t="s">
        <v>378</v>
      </c>
      <c r="F3268" s="138" t="s">
        <v>7104</v>
      </c>
      <c r="G3268" s="136">
        <v>5241</v>
      </c>
      <c r="H3268" s="136">
        <v>0</v>
      </c>
      <c r="I3268" s="136">
        <v>0</v>
      </c>
      <c r="J3268" s="133">
        <f t="shared" si="50"/>
        <v>5241</v>
      </c>
      <c r="K3268" s="139"/>
    </row>
    <row r="3269" spans="2:11" ht="25.5" hidden="1" x14ac:dyDescent="0.25">
      <c r="B3269" s="129">
        <v>3259</v>
      </c>
      <c r="C3269" s="129" t="s">
        <v>1523</v>
      </c>
      <c r="D3269" s="137" t="s">
        <v>7105</v>
      </c>
      <c r="E3269" s="137" t="s">
        <v>378</v>
      </c>
      <c r="F3269" s="138" t="s">
        <v>7106</v>
      </c>
      <c r="G3269" s="136">
        <v>5645.49</v>
      </c>
      <c r="H3269" s="136">
        <v>1462.78</v>
      </c>
      <c r="I3269" s="136">
        <v>0</v>
      </c>
      <c r="J3269" s="133">
        <f t="shared" si="50"/>
        <v>7108.2699999999995</v>
      </c>
      <c r="K3269" s="139"/>
    </row>
    <row r="3270" spans="2:11" ht="25.5" hidden="1" x14ac:dyDescent="0.25">
      <c r="B3270" s="129">
        <v>3260</v>
      </c>
      <c r="C3270" s="129" t="s">
        <v>1640</v>
      </c>
      <c r="D3270" s="137">
        <v>9792677429</v>
      </c>
      <c r="E3270" s="137" t="s">
        <v>378</v>
      </c>
      <c r="F3270" s="138" t="s">
        <v>7107</v>
      </c>
      <c r="G3270" s="136">
        <v>15</v>
      </c>
      <c r="H3270" s="136">
        <v>0</v>
      </c>
      <c r="I3270" s="136">
        <v>0</v>
      </c>
      <c r="J3270" s="133">
        <f t="shared" si="50"/>
        <v>15</v>
      </c>
      <c r="K3270" s="139"/>
    </row>
    <row r="3271" spans="2:11" ht="25.5" hidden="1" x14ac:dyDescent="0.25">
      <c r="B3271" s="129">
        <v>3261</v>
      </c>
      <c r="C3271" s="129" t="s">
        <v>1640</v>
      </c>
      <c r="D3271" s="137">
        <v>4842</v>
      </c>
      <c r="E3271" s="137" t="s">
        <v>378</v>
      </c>
      <c r="F3271" s="138" t="s">
        <v>7108</v>
      </c>
      <c r="G3271" s="136">
        <v>25</v>
      </c>
      <c r="H3271" s="136">
        <v>0</v>
      </c>
      <c r="I3271" s="136">
        <v>0</v>
      </c>
      <c r="J3271" s="133">
        <f t="shared" si="50"/>
        <v>25</v>
      </c>
      <c r="K3271" s="139"/>
    </row>
    <row r="3272" spans="2:11" ht="25.5" hidden="1" x14ac:dyDescent="0.25">
      <c r="B3272" s="129">
        <v>3262</v>
      </c>
      <c r="C3272" s="129" t="s">
        <v>1640</v>
      </c>
      <c r="D3272" s="137">
        <v>622234870</v>
      </c>
      <c r="E3272" s="137" t="s">
        <v>378</v>
      </c>
      <c r="F3272" s="138" t="s">
        <v>7109</v>
      </c>
      <c r="G3272" s="136">
        <v>30</v>
      </c>
      <c r="H3272" s="136">
        <v>0</v>
      </c>
      <c r="I3272" s="136">
        <v>0</v>
      </c>
      <c r="J3272" s="133">
        <f t="shared" si="50"/>
        <v>30</v>
      </c>
      <c r="K3272" s="139"/>
    </row>
    <row r="3273" spans="2:11" ht="25.5" hidden="1" x14ac:dyDescent="0.25">
      <c r="B3273" s="129">
        <v>3263</v>
      </c>
      <c r="C3273" s="129" t="s">
        <v>1640</v>
      </c>
      <c r="D3273" s="137">
        <v>4841</v>
      </c>
      <c r="E3273" s="137" t="s">
        <v>378</v>
      </c>
      <c r="F3273" s="138" t="s">
        <v>7108</v>
      </c>
      <c r="G3273" s="136">
        <v>36</v>
      </c>
      <c r="H3273" s="136">
        <v>0</v>
      </c>
      <c r="I3273" s="136">
        <v>0</v>
      </c>
      <c r="J3273" s="133">
        <f t="shared" si="50"/>
        <v>36</v>
      </c>
      <c r="K3273" s="139"/>
    </row>
    <row r="3274" spans="2:11" ht="25.5" hidden="1" x14ac:dyDescent="0.25">
      <c r="B3274" s="129">
        <v>3264</v>
      </c>
      <c r="C3274" s="129" t="s">
        <v>1640</v>
      </c>
      <c r="D3274" s="137">
        <v>1988960588</v>
      </c>
      <c r="E3274" s="137" t="s">
        <v>378</v>
      </c>
      <c r="F3274" s="138" t="s">
        <v>7110</v>
      </c>
      <c r="G3274" s="136">
        <v>50</v>
      </c>
      <c r="H3274" s="136">
        <v>0</v>
      </c>
      <c r="I3274" s="136">
        <v>0</v>
      </c>
      <c r="J3274" s="133">
        <f t="shared" si="50"/>
        <v>50</v>
      </c>
      <c r="K3274" s="139"/>
    </row>
    <row r="3275" spans="2:11" ht="25.5" hidden="1" x14ac:dyDescent="0.25">
      <c r="B3275" s="129">
        <v>3265</v>
      </c>
      <c r="C3275" s="129" t="s">
        <v>1640</v>
      </c>
      <c r="D3275" s="137">
        <v>4269694162</v>
      </c>
      <c r="E3275" s="137" t="s">
        <v>378</v>
      </c>
      <c r="F3275" s="138" t="s">
        <v>7111</v>
      </c>
      <c r="G3275" s="136">
        <v>213.65</v>
      </c>
      <c r="H3275" s="136">
        <v>23.59</v>
      </c>
      <c r="I3275" s="136">
        <v>3.76</v>
      </c>
      <c r="J3275" s="133">
        <f t="shared" si="50"/>
        <v>241</v>
      </c>
      <c r="K3275" s="139"/>
    </row>
    <row r="3276" spans="2:11" ht="25.5" hidden="1" x14ac:dyDescent="0.25">
      <c r="B3276" s="129">
        <v>3266</v>
      </c>
      <c r="C3276" s="129" t="s">
        <v>1640</v>
      </c>
      <c r="D3276" s="137" t="s">
        <v>7112</v>
      </c>
      <c r="E3276" s="137" t="s">
        <v>378</v>
      </c>
      <c r="F3276" s="138" t="s">
        <v>7113</v>
      </c>
      <c r="G3276" s="136">
        <v>355.53</v>
      </c>
      <c r="H3276" s="136">
        <v>3.28</v>
      </c>
      <c r="I3276" s="136">
        <v>-0.81</v>
      </c>
      <c r="J3276" s="133">
        <f t="shared" ref="J3276:J3339" si="51">G3276+H3276+I3276</f>
        <v>357.99999999999994</v>
      </c>
      <c r="K3276" s="139"/>
    </row>
    <row r="3277" spans="2:11" ht="25.5" hidden="1" x14ac:dyDescent="0.25">
      <c r="B3277" s="129">
        <v>3267</v>
      </c>
      <c r="C3277" s="129" t="s">
        <v>1640</v>
      </c>
      <c r="D3277" s="137">
        <v>9502232453</v>
      </c>
      <c r="E3277" s="137" t="s">
        <v>378</v>
      </c>
      <c r="F3277" s="138" t="s">
        <v>7114</v>
      </c>
      <c r="G3277" s="136">
        <v>423.23</v>
      </c>
      <c r="H3277" s="136">
        <v>1</v>
      </c>
      <c r="I3277" s="136">
        <v>9.77</v>
      </c>
      <c r="J3277" s="133">
        <f t="shared" si="51"/>
        <v>434</v>
      </c>
      <c r="K3277" s="139"/>
    </row>
    <row r="3278" spans="2:11" ht="25.5" hidden="1" x14ac:dyDescent="0.25">
      <c r="B3278" s="129">
        <v>3268</v>
      </c>
      <c r="C3278" s="129" t="s">
        <v>1640</v>
      </c>
      <c r="D3278" s="137">
        <v>3539</v>
      </c>
      <c r="E3278" s="137" t="s">
        <v>378</v>
      </c>
      <c r="F3278" s="138" t="s">
        <v>7115</v>
      </c>
      <c r="G3278" s="136">
        <v>491.06</v>
      </c>
      <c r="H3278" s="136">
        <v>13.94</v>
      </c>
      <c r="I3278" s="136">
        <v>0</v>
      </c>
      <c r="J3278" s="133">
        <f t="shared" si="51"/>
        <v>505</v>
      </c>
      <c r="K3278" s="139"/>
    </row>
    <row r="3279" spans="2:11" ht="25.5" hidden="1" x14ac:dyDescent="0.25">
      <c r="B3279" s="129">
        <v>3269</v>
      </c>
      <c r="C3279" s="129" t="s">
        <v>1640</v>
      </c>
      <c r="D3279" s="137">
        <v>9275778322</v>
      </c>
      <c r="E3279" s="137" t="s">
        <v>378</v>
      </c>
      <c r="F3279" s="138" t="s">
        <v>7116</v>
      </c>
      <c r="G3279" s="136">
        <v>562.23</v>
      </c>
      <c r="H3279" s="136">
        <v>17.77</v>
      </c>
      <c r="I3279" s="136">
        <v>0</v>
      </c>
      <c r="J3279" s="133">
        <f t="shared" si="51"/>
        <v>580</v>
      </c>
      <c r="K3279" s="139"/>
    </row>
    <row r="3280" spans="2:11" ht="25.5" hidden="1" x14ac:dyDescent="0.25">
      <c r="B3280" s="129">
        <v>3270</v>
      </c>
      <c r="C3280" s="129" t="s">
        <v>1640</v>
      </c>
      <c r="D3280" s="137">
        <v>387270384</v>
      </c>
      <c r="E3280" s="137" t="s">
        <v>378</v>
      </c>
      <c r="F3280" s="138" t="s">
        <v>7117</v>
      </c>
      <c r="G3280" s="136">
        <v>562.19000000000005</v>
      </c>
      <c r="H3280" s="136">
        <v>21.81</v>
      </c>
      <c r="I3280" s="136">
        <v>0</v>
      </c>
      <c r="J3280" s="133">
        <f t="shared" si="51"/>
        <v>584</v>
      </c>
      <c r="K3280" s="139"/>
    </row>
    <row r="3281" spans="2:11" ht="25.5" hidden="1" x14ac:dyDescent="0.25">
      <c r="B3281" s="129">
        <v>3271</v>
      </c>
      <c r="C3281" s="129" t="s">
        <v>1640</v>
      </c>
      <c r="D3281" s="137">
        <v>40374</v>
      </c>
      <c r="E3281" s="137" t="s">
        <v>378</v>
      </c>
      <c r="F3281" s="138" t="s">
        <v>7118</v>
      </c>
      <c r="G3281" s="136">
        <v>615.09</v>
      </c>
      <c r="H3281" s="136">
        <v>34.909999999999997</v>
      </c>
      <c r="I3281" s="136">
        <v>0</v>
      </c>
      <c r="J3281" s="133">
        <f t="shared" si="51"/>
        <v>650</v>
      </c>
      <c r="K3281" s="139"/>
    </row>
    <row r="3282" spans="2:11" ht="25.5" hidden="1" x14ac:dyDescent="0.25">
      <c r="B3282" s="129">
        <v>3272</v>
      </c>
      <c r="C3282" s="129" t="s">
        <v>1640</v>
      </c>
      <c r="D3282" s="137">
        <v>313</v>
      </c>
      <c r="E3282" s="137" t="s">
        <v>378</v>
      </c>
      <c r="F3282" s="138" t="s">
        <v>7119</v>
      </c>
      <c r="G3282" s="136">
        <v>639.84</v>
      </c>
      <c r="H3282" s="136">
        <v>13.16</v>
      </c>
      <c r="I3282" s="136">
        <v>0</v>
      </c>
      <c r="J3282" s="133">
        <f t="shared" si="51"/>
        <v>653</v>
      </c>
      <c r="K3282" s="139"/>
    </row>
    <row r="3283" spans="2:11" ht="25.5" hidden="1" x14ac:dyDescent="0.25">
      <c r="B3283" s="129">
        <v>3273</v>
      </c>
      <c r="C3283" s="129" t="s">
        <v>1640</v>
      </c>
      <c r="D3283" s="137">
        <v>31424</v>
      </c>
      <c r="E3283" s="137" t="s">
        <v>378</v>
      </c>
      <c r="F3283" s="138" t="s">
        <v>7120</v>
      </c>
      <c r="G3283" s="136">
        <v>661.23</v>
      </c>
      <c r="H3283" s="136">
        <v>15.77</v>
      </c>
      <c r="I3283" s="136">
        <v>0</v>
      </c>
      <c r="J3283" s="133">
        <f t="shared" si="51"/>
        <v>677</v>
      </c>
      <c r="K3283" s="139"/>
    </row>
    <row r="3284" spans="2:11" ht="25.5" hidden="1" x14ac:dyDescent="0.25">
      <c r="B3284" s="129">
        <v>3274</v>
      </c>
      <c r="C3284" s="129" t="s">
        <v>1640</v>
      </c>
      <c r="D3284" s="137">
        <v>41938</v>
      </c>
      <c r="E3284" s="137" t="s">
        <v>378</v>
      </c>
      <c r="F3284" s="138" t="s">
        <v>7121</v>
      </c>
      <c r="G3284" s="136">
        <v>721.08</v>
      </c>
      <c r="H3284" s="136">
        <v>16</v>
      </c>
      <c r="I3284" s="136">
        <v>-10.08</v>
      </c>
      <c r="J3284" s="133">
        <f t="shared" si="51"/>
        <v>727</v>
      </c>
      <c r="K3284" s="139"/>
    </row>
    <row r="3285" spans="2:11" ht="25.5" hidden="1" x14ac:dyDescent="0.25">
      <c r="B3285" s="129">
        <v>3275</v>
      </c>
      <c r="C3285" s="129" t="s">
        <v>1640</v>
      </c>
      <c r="D3285" s="137">
        <v>2944</v>
      </c>
      <c r="E3285" s="137" t="s">
        <v>378</v>
      </c>
      <c r="F3285" s="138" t="s">
        <v>7122</v>
      </c>
      <c r="G3285" s="136">
        <v>713.03</v>
      </c>
      <c r="H3285" s="136">
        <v>16.97</v>
      </c>
      <c r="I3285" s="136">
        <v>0</v>
      </c>
      <c r="J3285" s="133">
        <f t="shared" si="51"/>
        <v>730</v>
      </c>
      <c r="K3285" s="139"/>
    </row>
    <row r="3286" spans="2:11" ht="25.5" hidden="1" x14ac:dyDescent="0.25">
      <c r="B3286" s="129">
        <v>3276</v>
      </c>
      <c r="C3286" s="129" t="s">
        <v>1640</v>
      </c>
      <c r="D3286" s="137">
        <v>28651</v>
      </c>
      <c r="E3286" s="137" t="s">
        <v>378</v>
      </c>
      <c r="F3286" s="138" t="s">
        <v>7123</v>
      </c>
      <c r="G3286" s="136">
        <v>723.48</v>
      </c>
      <c r="H3286" s="136">
        <v>19.52</v>
      </c>
      <c r="I3286" s="136">
        <v>0</v>
      </c>
      <c r="J3286" s="133">
        <f t="shared" si="51"/>
        <v>743</v>
      </c>
      <c r="K3286" s="139"/>
    </row>
    <row r="3287" spans="2:11" ht="25.5" hidden="1" x14ac:dyDescent="0.25">
      <c r="B3287" s="129">
        <v>3277</v>
      </c>
      <c r="C3287" s="129" t="s">
        <v>1640</v>
      </c>
      <c r="D3287" s="137">
        <v>15813</v>
      </c>
      <c r="E3287" s="137" t="s">
        <v>378</v>
      </c>
      <c r="F3287" s="138" t="s">
        <v>7124</v>
      </c>
      <c r="G3287" s="136">
        <v>758.8</v>
      </c>
      <c r="H3287" s="136">
        <v>3.2</v>
      </c>
      <c r="I3287" s="136">
        <v>0</v>
      </c>
      <c r="J3287" s="133">
        <f t="shared" si="51"/>
        <v>762</v>
      </c>
      <c r="K3287" s="139"/>
    </row>
    <row r="3288" spans="2:11" ht="25.5" hidden="1" x14ac:dyDescent="0.25">
      <c r="B3288" s="129">
        <v>3278</v>
      </c>
      <c r="C3288" s="129" t="s">
        <v>1640</v>
      </c>
      <c r="D3288" s="137" t="s">
        <v>7125</v>
      </c>
      <c r="E3288" s="137" t="s">
        <v>378</v>
      </c>
      <c r="F3288" s="138" t="s">
        <v>7126</v>
      </c>
      <c r="G3288" s="136">
        <v>778.51</v>
      </c>
      <c r="H3288" s="136">
        <v>20.49</v>
      </c>
      <c r="I3288" s="136">
        <v>0</v>
      </c>
      <c r="J3288" s="133">
        <f t="shared" si="51"/>
        <v>799</v>
      </c>
      <c r="K3288" s="139"/>
    </row>
    <row r="3289" spans="2:11" ht="25.5" hidden="1" x14ac:dyDescent="0.25">
      <c r="B3289" s="129">
        <v>3279</v>
      </c>
      <c r="C3289" s="129" t="s">
        <v>1640</v>
      </c>
      <c r="D3289" s="137">
        <v>1580</v>
      </c>
      <c r="E3289" s="137" t="s">
        <v>378</v>
      </c>
      <c r="F3289" s="138" t="s">
        <v>7127</v>
      </c>
      <c r="G3289" s="136">
        <v>848.04</v>
      </c>
      <c r="H3289" s="136">
        <v>6.96</v>
      </c>
      <c r="I3289" s="136">
        <v>0</v>
      </c>
      <c r="J3289" s="133">
        <f t="shared" si="51"/>
        <v>855</v>
      </c>
      <c r="K3289" s="139"/>
    </row>
    <row r="3290" spans="2:11" ht="25.5" hidden="1" x14ac:dyDescent="0.25">
      <c r="B3290" s="129">
        <v>3280</v>
      </c>
      <c r="C3290" s="129" t="s">
        <v>1640</v>
      </c>
      <c r="D3290" s="137">
        <v>1856</v>
      </c>
      <c r="E3290" s="137" t="s">
        <v>378</v>
      </c>
      <c r="F3290" s="138" t="s">
        <v>7128</v>
      </c>
      <c r="G3290" s="136">
        <v>860</v>
      </c>
      <c r="H3290" s="136">
        <v>0</v>
      </c>
      <c r="I3290" s="136">
        <v>0</v>
      </c>
      <c r="J3290" s="133">
        <f t="shared" si="51"/>
        <v>860</v>
      </c>
      <c r="K3290" s="139"/>
    </row>
    <row r="3291" spans="2:11" ht="25.5" hidden="1" x14ac:dyDescent="0.25">
      <c r="B3291" s="129">
        <v>3281</v>
      </c>
      <c r="C3291" s="129" t="s">
        <v>1640</v>
      </c>
      <c r="D3291" s="137">
        <v>45381</v>
      </c>
      <c r="E3291" s="137" t="s">
        <v>378</v>
      </c>
      <c r="F3291" s="138" t="s">
        <v>7129</v>
      </c>
      <c r="G3291" s="136">
        <v>896.62</v>
      </c>
      <c r="H3291" s="136">
        <v>25.38</v>
      </c>
      <c r="I3291" s="136">
        <v>0</v>
      </c>
      <c r="J3291" s="133">
        <f t="shared" si="51"/>
        <v>922</v>
      </c>
      <c r="K3291" s="139"/>
    </row>
    <row r="3292" spans="2:11" ht="25.5" hidden="1" x14ac:dyDescent="0.25">
      <c r="B3292" s="129">
        <v>3282</v>
      </c>
      <c r="C3292" s="129" t="s">
        <v>1640</v>
      </c>
      <c r="D3292" s="137">
        <v>2796</v>
      </c>
      <c r="E3292" s="137" t="s">
        <v>378</v>
      </c>
      <c r="F3292" s="138" t="s">
        <v>7130</v>
      </c>
      <c r="G3292" s="136">
        <v>905.9</v>
      </c>
      <c r="H3292" s="136">
        <v>39.28</v>
      </c>
      <c r="I3292" s="136">
        <v>-15.18</v>
      </c>
      <c r="J3292" s="133">
        <f t="shared" si="51"/>
        <v>930</v>
      </c>
      <c r="K3292" s="139"/>
    </row>
    <row r="3293" spans="2:11" ht="25.5" hidden="1" x14ac:dyDescent="0.25">
      <c r="B3293" s="129">
        <v>3283</v>
      </c>
      <c r="C3293" s="129" t="s">
        <v>1640</v>
      </c>
      <c r="D3293" s="137">
        <v>45394</v>
      </c>
      <c r="E3293" s="137" t="s">
        <v>378</v>
      </c>
      <c r="F3293" s="138" t="s">
        <v>7131</v>
      </c>
      <c r="G3293" s="136">
        <v>903.52</v>
      </c>
      <c r="H3293" s="136">
        <v>25.72</v>
      </c>
      <c r="I3293" s="136">
        <v>0.76</v>
      </c>
      <c r="J3293" s="133">
        <f t="shared" si="51"/>
        <v>930</v>
      </c>
      <c r="K3293" s="139"/>
    </row>
    <row r="3294" spans="2:11" ht="25.5" hidden="1" x14ac:dyDescent="0.25">
      <c r="B3294" s="129">
        <v>3284</v>
      </c>
      <c r="C3294" s="129" t="s">
        <v>1640</v>
      </c>
      <c r="D3294" s="137">
        <v>44229</v>
      </c>
      <c r="E3294" s="137" t="s">
        <v>378</v>
      </c>
      <c r="F3294" s="138" t="s">
        <v>7132</v>
      </c>
      <c r="G3294" s="136">
        <v>925.16</v>
      </c>
      <c r="H3294" s="136">
        <v>22.84</v>
      </c>
      <c r="I3294" s="136">
        <v>0</v>
      </c>
      <c r="J3294" s="133">
        <f t="shared" si="51"/>
        <v>948</v>
      </c>
      <c r="K3294" s="139"/>
    </row>
    <row r="3295" spans="2:11" ht="25.5" hidden="1" x14ac:dyDescent="0.25">
      <c r="B3295" s="129">
        <v>3285</v>
      </c>
      <c r="C3295" s="129" t="s">
        <v>1640</v>
      </c>
      <c r="D3295" s="137">
        <v>4894</v>
      </c>
      <c r="E3295" s="137" t="s">
        <v>378</v>
      </c>
      <c r="F3295" s="138" t="s">
        <v>7133</v>
      </c>
      <c r="G3295" s="136">
        <v>945.22</v>
      </c>
      <c r="H3295" s="136">
        <v>6.78</v>
      </c>
      <c r="I3295" s="136">
        <v>0</v>
      </c>
      <c r="J3295" s="133">
        <f t="shared" si="51"/>
        <v>952</v>
      </c>
      <c r="K3295" s="139"/>
    </row>
    <row r="3296" spans="2:11" ht="25.5" hidden="1" x14ac:dyDescent="0.25">
      <c r="B3296" s="129">
        <v>3286</v>
      </c>
      <c r="C3296" s="129" t="s">
        <v>1640</v>
      </c>
      <c r="D3296" s="137">
        <v>4782</v>
      </c>
      <c r="E3296" s="137" t="s">
        <v>378</v>
      </c>
      <c r="F3296" s="138" t="s">
        <v>7134</v>
      </c>
      <c r="G3296" s="136">
        <v>945.49</v>
      </c>
      <c r="H3296" s="136">
        <v>27.22</v>
      </c>
      <c r="I3296" s="136">
        <v>5.29</v>
      </c>
      <c r="J3296" s="133">
        <f t="shared" si="51"/>
        <v>978</v>
      </c>
      <c r="K3296" s="139"/>
    </row>
    <row r="3297" spans="2:11" ht="25.5" hidden="1" x14ac:dyDescent="0.25">
      <c r="B3297" s="129">
        <v>3287</v>
      </c>
      <c r="C3297" s="129" t="s">
        <v>1640</v>
      </c>
      <c r="D3297" s="137">
        <v>16237</v>
      </c>
      <c r="E3297" s="137" t="s">
        <v>378</v>
      </c>
      <c r="F3297" s="138" t="s">
        <v>7135</v>
      </c>
      <c r="G3297" s="136">
        <v>1046.9099999999999</v>
      </c>
      <c r="H3297" s="136">
        <v>25.08</v>
      </c>
      <c r="I3297" s="136">
        <v>3.01</v>
      </c>
      <c r="J3297" s="133">
        <f t="shared" si="51"/>
        <v>1074.9999999999998</v>
      </c>
      <c r="K3297" s="139"/>
    </row>
    <row r="3298" spans="2:11" ht="25.5" hidden="1" x14ac:dyDescent="0.25">
      <c r="B3298" s="129">
        <v>3288</v>
      </c>
      <c r="C3298" s="129" t="s">
        <v>1640</v>
      </c>
      <c r="D3298" s="137">
        <v>4744</v>
      </c>
      <c r="E3298" s="137" t="s">
        <v>378</v>
      </c>
      <c r="F3298" s="138" t="s">
        <v>7136</v>
      </c>
      <c r="G3298" s="136">
        <v>1083.3399999999999</v>
      </c>
      <c r="H3298" s="136">
        <v>16.66</v>
      </c>
      <c r="I3298" s="136">
        <v>0</v>
      </c>
      <c r="J3298" s="133">
        <f t="shared" si="51"/>
        <v>1100</v>
      </c>
      <c r="K3298" s="139"/>
    </row>
    <row r="3299" spans="2:11" ht="25.5" hidden="1" x14ac:dyDescent="0.25">
      <c r="B3299" s="129">
        <v>3289</v>
      </c>
      <c r="C3299" s="129" t="s">
        <v>1640</v>
      </c>
      <c r="D3299" s="137">
        <v>32378</v>
      </c>
      <c r="E3299" s="137" t="s">
        <v>378</v>
      </c>
      <c r="F3299" s="138" t="s">
        <v>7137</v>
      </c>
      <c r="G3299" s="136">
        <v>873.08</v>
      </c>
      <c r="H3299" s="136">
        <v>235.92</v>
      </c>
      <c r="I3299" s="136">
        <v>0</v>
      </c>
      <c r="J3299" s="133">
        <f t="shared" si="51"/>
        <v>1109</v>
      </c>
      <c r="K3299" s="139"/>
    </row>
    <row r="3300" spans="2:11" ht="25.5" hidden="1" x14ac:dyDescent="0.25">
      <c r="B3300" s="129">
        <v>3290</v>
      </c>
      <c r="C3300" s="129" t="s">
        <v>1640</v>
      </c>
      <c r="D3300" s="137">
        <v>5087</v>
      </c>
      <c r="E3300" s="137" t="s">
        <v>378</v>
      </c>
      <c r="F3300" s="138" t="s">
        <v>7138</v>
      </c>
      <c r="G3300" s="136">
        <v>1076.3900000000001</v>
      </c>
      <c r="H3300" s="136">
        <v>26.509999999999998</v>
      </c>
      <c r="I3300" s="136">
        <v>10.54</v>
      </c>
      <c r="J3300" s="133">
        <f t="shared" si="51"/>
        <v>1113.44</v>
      </c>
      <c r="K3300" s="139"/>
    </row>
    <row r="3301" spans="2:11" ht="25.5" hidden="1" x14ac:dyDescent="0.25">
      <c r="B3301" s="129">
        <v>3291</v>
      </c>
      <c r="C3301" s="129" t="s">
        <v>1640</v>
      </c>
      <c r="D3301" s="137">
        <v>347</v>
      </c>
      <c r="E3301" s="137" t="s">
        <v>378</v>
      </c>
      <c r="F3301" s="138" t="s">
        <v>7139</v>
      </c>
      <c r="G3301" s="136">
        <v>1412.07</v>
      </c>
      <c r="H3301" s="136">
        <v>31.48</v>
      </c>
      <c r="I3301" s="136">
        <v>-317.55</v>
      </c>
      <c r="J3301" s="133">
        <f t="shared" si="51"/>
        <v>1126</v>
      </c>
      <c r="K3301" s="139"/>
    </row>
    <row r="3302" spans="2:11" ht="25.5" hidden="1" x14ac:dyDescent="0.25">
      <c r="B3302" s="129">
        <v>3292</v>
      </c>
      <c r="C3302" s="129" t="s">
        <v>1640</v>
      </c>
      <c r="D3302" s="137">
        <v>382</v>
      </c>
      <c r="E3302" s="137" t="s">
        <v>378</v>
      </c>
      <c r="F3302" s="138" t="s">
        <v>7140</v>
      </c>
      <c r="G3302" s="136">
        <v>1085.77</v>
      </c>
      <c r="H3302" s="136">
        <v>14.32</v>
      </c>
      <c r="I3302" s="136">
        <v>42.91</v>
      </c>
      <c r="J3302" s="133">
        <f t="shared" si="51"/>
        <v>1143</v>
      </c>
      <c r="K3302" s="139"/>
    </row>
    <row r="3303" spans="2:11" ht="25.5" hidden="1" x14ac:dyDescent="0.25">
      <c r="B3303" s="129">
        <v>3293</v>
      </c>
      <c r="C3303" s="129" t="s">
        <v>1640</v>
      </c>
      <c r="D3303" s="137">
        <v>1246</v>
      </c>
      <c r="E3303" s="137" t="s">
        <v>378</v>
      </c>
      <c r="F3303" s="138" t="s">
        <v>7141</v>
      </c>
      <c r="G3303" s="136">
        <v>1103.3599999999999</v>
      </c>
      <c r="H3303" s="136">
        <v>51.64</v>
      </c>
      <c r="I3303" s="136">
        <v>0</v>
      </c>
      <c r="J3303" s="133">
        <f t="shared" si="51"/>
        <v>1155</v>
      </c>
      <c r="K3303" s="139"/>
    </row>
    <row r="3304" spans="2:11" ht="25.5" hidden="1" x14ac:dyDescent="0.25">
      <c r="B3304" s="129">
        <v>3294</v>
      </c>
      <c r="C3304" s="129" t="s">
        <v>1640</v>
      </c>
      <c r="D3304" s="137">
        <v>7540857118</v>
      </c>
      <c r="E3304" s="137" t="s">
        <v>378</v>
      </c>
      <c r="F3304" s="138" t="s">
        <v>7142</v>
      </c>
      <c r="G3304" s="136">
        <v>1448.15</v>
      </c>
      <c r="H3304" s="136">
        <v>-281.14999999999998</v>
      </c>
      <c r="I3304" s="136">
        <v>0</v>
      </c>
      <c r="J3304" s="133">
        <f t="shared" si="51"/>
        <v>1167</v>
      </c>
      <c r="K3304" s="139"/>
    </row>
    <row r="3305" spans="2:11" ht="25.5" hidden="1" x14ac:dyDescent="0.25">
      <c r="B3305" s="129">
        <v>3295</v>
      </c>
      <c r="C3305" s="129" t="s">
        <v>1640</v>
      </c>
      <c r="D3305" s="137">
        <v>2083031593</v>
      </c>
      <c r="E3305" s="137" t="s">
        <v>378</v>
      </c>
      <c r="F3305" s="138" t="s">
        <v>7143</v>
      </c>
      <c r="G3305" s="136">
        <v>1130.94</v>
      </c>
      <c r="H3305" s="136">
        <v>20.02</v>
      </c>
      <c r="I3305" s="136">
        <v>18.04</v>
      </c>
      <c r="J3305" s="133">
        <f t="shared" si="51"/>
        <v>1169</v>
      </c>
      <c r="K3305" s="139"/>
    </row>
    <row r="3306" spans="2:11" ht="25.5" hidden="1" x14ac:dyDescent="0.25">
      <c r="B3306" s="129">
        <v>3296</v>
      </c>
      <c r="C3306" s="129" t="s">
        <v>1640</v>
      </c>
      <c r="D3306" s="137">
        <v>17654</v>
      </c>
      <c r="E3306" s="137" t="s">
        <v>378</v>
      </c>
      <c r="F3306" s="138" t="s">
        <v>7144</v>
      </c>
      <c r="G3306" s="136">
        <v>1145.2</v>
      </c>
      <c r="H3306" s="136">
        <v>40.799999999999997</v>
      </c>
      <c r="I3306" s="136">
        <v>0</v>
      </c>
      <c r="J3306" s="133">
        <f t="shared" si="51"/>
        <v>1186</v>
      </c>
      <c r="K3306" s="139"/>
    </row>
    <row r="3307" spans="2:11" ht="25.5" hidden="1" x14ac:dyDescent="0.25">
      <c r="B3307" s="129">
        <v>3297</v>
      </c>
      <c r="C3307" s="129" t="s">
        <v>1640</v>
      </c>
      <c r="D3307" s="137">
        <v>4710</v>
      </c>
      <c r="E3307" s="137" t="s">
        <v>378</v>
      </c>
      <c r="F3307" s="138" t="s">
        <v>7145</v>
      </c>
      <c r="G3307" s="136">
        <v>1491.64</v>
      </c>
      <c r="H3307" s="136">
        <v>0</v>
      </c>
      <c r="I3307" s="136">
        <v>-92.64</v>
      </c>
      <c r="J3307" s="133">
        <f t="shared" si="51"/>
        <v>1399</v>
      </c>
      <c r="K3307" s="139"/>
    </row>
    <row r="3308" spans="2:11" ht="25.5" hidden="1" x14ac:dyDescent="0.25">
      <c r="B3308" s="129">
        <v>3298</v>
      </c>
      <c r="C3308" s="129" t="s">
        <v>1640</v>
      </c>
      <c r="D3308" s="137">
        <v>32380</v>
      </c>
      <c r="E3308" s="137" t="s">
        <v>378</v>
      </c>
      <c r="F3308" s="138" t="s">
        <v>7146</v>
      </c>
      <c r="G3308" s="136">
        <v>1306.3900000000001</v>
      </c>
      <c r="H3308" s="136">
        <v>27.78</v>
      </c>
      <c r="I3308" s="136">
        <v>64.83</v>
      </c>
      <c r="J3308" s="133">
        <f t="shared" si="51"/>
        <v>1399</v>
      </c>
      <c r="K3308" s="139"/>
    </row>
    <row r="3309" spans="2:11" ht="25.5" hidden="1" x14ac:dyDescent="0.25">
      <c r="B3309" s="129">
        <v>3299</v>
      </c>
      <c r="C3309" s="129" t="s">
        <v>1640</v>
      </c>
      <c r="D3309" s="137">
        <v>17328</v>
      </c>
      <c r="E3309" s="137" t="s">
        <v>378</v>
      </c>
      <c r="F3309" s="138" t="s">
        <v>7147</v>
      </c>
      <c r="G3309" s="136">
        <v>1361.63</v>
      </c>
      <c r="H3309" s="136">
        <v>76.37</v>
      </c>
      <c r="I3309" s="136">
        <v>0</v>
      </c>
      <c r="J3309" s="133">
        <f t="shared" si="51"/>
        <v>1438</v>
      </c>
      <c r="K3309" s="139"/>
    </row>
    <row r="3310" spans="2:11" ht="25.5" hidden="1" x14ac:dyDescent="0.25">
      <c r="B3310" s="129">
        <v>3300</v>
      </c>
      <c r="C3310" s="129" t="s">
        <v>1640</v>
      </c>
      <c r="D3310" s="137">
        <v>5089</v>
      </c>
      <c r="E3310" s="137" t="s">
        <v>378</v>
      </c>
      <c r="F3310" s="138" t="s">
        <v>7148</v>
      </c>
      <c r="G3310" s="136">
        <v>1384.86</v>
      </c>
      <c r="H3310" s="136">
        <v>66.14</v>
      </c>
      <c r="I3310" s="136">
        <v>0</v>
      </c>
      <c r="J3310" s="133">
        <f t="shared" si="51"/>
        <v>1451</v>
      </c>
      <c r="K3310" s="139"/>
    </row>
    <row r="3311" spans="2:11" ht="25.5" hidden="1" x14ac:dyDescent="0.25">
      <c r="B3311" s="129">
        <v>3301</v>
      </c>
      <c r="C3311" s="129" t="s">
        <v>1640</v>
      </c>
      <c r="D3311" s="137">
        <v>43618</v>
      </c>
      <c r="E3311" s="137" t="s">
        <v>378</v>
      </c>
      <c r="F3311" s="138" t="s">
        <v>7149</v>
      </c>
      <c r="G3311" s="136">
        <v>1421.17</v>
      </c>
      <c r="H3311" s="136">
        <v>35.830000000000005</v>
      </c>
      <c r="I3311" s="136">
        <v>0</v>
      </c>
      <c r="J3311" s="133">
        <f t="shared" si="51"/>
        <v>1457</v>
      </c>
      <c r="K3311" s="139"/>
    </row>
    <row r="3312" spans="2:11" ht="25.5" hidden="1" x14ac:dyDescent="0.25">
      <c r="B3312" s="129">
        <v>3302</v>
      </c>
      <c r="C3312" s="129" t="s">
        <v>1640</v>
      </c>
      <c r="D3312" s="137">
        <v>5435</v>
      </c>
      <c r="E3312" s="137" t="s">
        <v>378</v>
      </c>
      <c r="F3312" s="138" t="s">
        <v>7150</v>
      </c>
      <c r="G3312" s="136">
        <v>1424.41</v>
      </c>
      <c r="H3312" s="136">
        <v>37.589999999999996</v>
      </c>
      <c r="I3312" s="136">
        <v>0</v>
      </c>
      <c r="J3312" s="133">
        <f t="shared" si="51"/>
        <v>1462</v>
      </c>
      <c r="K3312" s="139"/>
    </row>
    <row r="3313" spans="2:11" ht="25.5" hidden="1" x14ac:dyDescent="0.25">
      <c r="B3313" s="129">
        <v>3303</v>
      </c>
      <c r="C3313" s="129" t="s">
        <v>1640</v>
      </c>
      <c r="D3313" s="137">
        <v>5920</v>
      </c>
      <c r="E3313" s="137" t="s">
        <v>378</v>
      </c>
      <c r="F3313" s="138" t="s">
        <v>7151</v>
      </c>
      <c r="G3313" s="136">
        <v>2142.2399999999998</v>
      </c>
      <c r="H3313" s="136">
        <v>-114.39</v>
      </c>
      <c r="I3313" s="136">
        <v>-436.44</v>
      </c>
      <c r="J3313" s="133">
        <f t="shared" si="51"/>
        <v>1591.4099999999996</v>
      </c>
      <c r="K3313" s="139"/>
    </row>
    <row r="3314" spans="2:11" ht="25.5" hidden="1" x14ac:dyDescent="0.25">
      <c r="B3314" s="129">
        <v>3304</v>
      </c>
      <c r="C3314" s="129" t="s">
        <v>1640</v>
      </c>
      <c r="D3314" s="137">
        <v>1116</v>
      </c>
      <c r="E3314" s="137" t="s">
        <v>378</v>
      </c>
      <c r="F3314" s="138" t="s">
        <v>7152</v>
      </c>
      <c r="G3314" s="136">
        <v>1473.37</v>
      </c>
      <c r="H3314" s="136">
        <v>72.850000000000009</v>
      </c>
      <c r="I3314" s="136">
        <v>50.78</v>
      </c>
      <c r="J3314" s="133">
        <f t="shared" si="51"/>
        <v>1596.9999999999998</v>
      </c>
      <c r="K3314" s="139"/>
    </row>
    <row r="3315" spans="2:11" ht="25.5" hidden="1" x14ac:dyDescent="0.25">
      <c r="B3315" s="129">
        <v>3305</v>
      </c>
      <c r="C3315" s="129" t="s">
        <v>1640</v>
      </c>
      <c r="D3315" s="137">
        <v>2105745588</v>
      </c>
      <c r="E3315" s="137" t="s">
        <v>378</v>
      </c>
      <c r="F3315" s="138" t="s">
        <v>7153</v>
      </c>
      <c r="G3315" s="136">
        <v>1571.31</v>
      </c>
      <c r="H3315" s="136">
        <v>65.94</v>
      </c>
      <c r="I3315" s="136">
        <v>0.75</v>
      </c>
      <c r="J3315" s="133">
        <f t="shared" si="51"/>
        <v>1638</v>
      </c>
      <c r="K3315" s="139"/>
    </row>
    <row r="3316" spans="2:11" ht="25.5" hidden="1" x14ac:dyDescent="0.25">
      <c r="B3316" s="129">
        <v>3306</v>
      </c>
      <c r="C3316" s="129" t="s">
        <v>1640</v>
      </c>
      <c r="D3316" s="137">
        <v>14734</v>
      </c>
      <c r="E3316" s="137" t="s">
        <v>378</v>
      </c>
      <c r="F3316" s="138" t="s">
        <v>7154</v>
      </c>
      <c r="G3316" s="136">
        <v>1595.27</v>
      </c>
      <c r="H3316" s="136">
        <v>68.73</v>
      </c>
      <c r="I3316" s="136">
        <v>0</v>
      </c>
      <c r="J3316" s="133">
        <f t="shared" si="51"/>
        <v>1664</v>
      </c>
      <c r="K3316" s="139"/>
    </row>
    <row r="3317" spans="2:11" ht="25.5" hidden="1" x14ac:dyDescent="0.25">
      <c r="B3317" s="129">
        <v>3307</v>
      </c>
      <c r="C3317" s="129" t="s">
        <v>1640</v>
      </c>
      <c r="D3317" s="137">
        <v>1043</v>
      </c>
      <c r="E3317" s="137" t="s">
        <v>378</v>
      </c>
      <c r="F3317" s="138" t="s">
        <v>7155</v>
      </c>
      <c r="G3317" s="136">
        <v>1631.1</v>
      </c>
      <c r="H3317" s="136">
        <v>139.9</v>
      </c>
      <c r="I3317" s="136">
        <v>0</v>
      </c>
      <c r="J3317" s="133">
        <f t="shared" si="51"/>
        <v>1771</v>
      </c>
      <c r="K3317" s="139"/>
    </row>
    <row r="3318" spans="2:11" ht="25.5" hidden="1" x14ac:dyDescent="0.25">
      <c r="B3318" s="129">
        <v>3308</v>
      </c>
      <c r="C3318" s="129" t="s">
        <v>1640</v>
      </c>
      <c r="D3318" s="137">
        <v>7343167629</v>
      </c>
      <c r="E3318" s="137" t="s">
        <v>378</v>
      </c>
      <c r="F3318" s="138" t="s">
        <v>7156</v>
      </c>
      <c r="G3318" s="136">
        <v>1716.74</v>
      </c>
      <c r="H3318" s="136">
        <v>63.26</v>
      </c>
      <c r="I3318" s="136">
        <v>0</v>
      </c>
      <c r="J3318" s="133">
        <f t="shared" si="51"/>
        <v>1780</v>
      </c>
      <c r="K3318" s="139"/>
    </row>
    <row r="3319" spans="2:11" ht="25.5" hidden="1" x14ac:dyDescent="0.25">
      <c r="B3319" s="129">
        <v>3309</v>
      </c>
      <c r="C3319" s="129" t="s">
        <v>1640</v>
      </c>
      <c r="D3319" s="130">
        <v>4297</v>
      </c>
      <c r="E3319" s="130" t="s">
        <v>378</v>
      </c>
      <c r="F3319" s="131" t="s">
        <v>7157</v>
      </c>
      <c r="G3319" s="132">
        <v>1645.47</v>
      </c>
      <c r="H3319" s="133">
        <v>135.53</v>
      </c>
      <c r="I3319" s="133">
        <v>0</v>
      </c>
      <c r="J3319" s="133">
        <f t="shared" si="51"/>
        <v>1781</v>
      </c>
      <c r="K3319" s="134"/>
    </row>
    <row r="3320" spans="2:11" ht="25.5" hidden="1" x14ac:dyDescent="0.25">
      <c r="B3320" s="129">
        <v>3310</v>
      </c>
      <c r="C3320" s="129" t="s">
        <v>1640</v>
      </c>
      <c r="D3320" s="130">
        <v>3691</v>
      </c>
      <c r="E3320" s="130" t="s">
        <v>378</v>
      </c>
      <c r="F3320" s="131" t="s">
        <v>7158</v>
      </c>
      <c r="G3320" s="132">
        <v>1720.23</v>
      </c>
      <c r="H3320" s="133">
        <v>67.77</v>
      </c>
      <c r="I3320" s="133">
        <v>0</v>
      </c>
      <c r="J3320" s="133">
        <f t="shared" si="51"/>
        <v>1788</v>
      </c>
      <c r="K3320" s="134"/>
    </row>
    <row r="3321" spans="2:11" ht="25.5" hidden="1" x14ac:dyDescent="0.25">
      <c r="B3321" s="129">
        <v>3311</v>
      </c>
      <c r="C3321" s="129" t="s">
        <v>1640</v>
      </c>
      <c r="D3321" s="130">
        <v>27598</v>
      </c>
      <c r="E3321" s="130" t="s">
        <v>378</v>
      </c>
      <c r="F3321" s="131" t="s">
        <v>7159</v>
      </c>
      <c r="G3321" s="132">
        <v>1815.54</v>
      </c>
      <c r="H3321" s="133">
        <v>86.46</v>
      </c>
      <c r="I3321" s="133">
        <v>0</v>
      </c>
      <c r="J3321" s="133">
        <f t="shared" si="51"/>
        <v>1902</v>
      </c>
      <c r="K3321" s="134"/>
    </row>
    <row r="3322" spans="2:11" ht="25.5" hidden="1" x14ac:dyDescent="0.25">
      <c r="B3322" s="129">
        <v>3312</v>
      </c>
      <c r="C3322" s="129" t="s">
        <v>1640</v>
      </c>
      <c r="D3322" s="130">
        <v>1208</v>
      </c>
      <c r="E3322" s="130" t="s">
        <v>378</v>
      </c>
      <c r="F3322" s="131" t="s">
        <v>7160</v>
      </c>
      <c r="G3322" s="132">
        <v>1877.71</v>
      </c>
      <c r="H3322" s="133">
        <v>56.29</v>
      </c>
      <c r="I3322" s="133">
        <v>0</v>
      </c>
      <c r="J3322" s="133">
        <f t="shared" si="51"/>
        <v>1934</v>
      </c>
      <c r="K3322" s="134"/>
    </row>
    <row r="3323" spans="2:11" ht="25.5" hidden="1" x14ac:dyDescent="0.25">
      <c r="B3323" s="129">
        <v>3313</v>
      </c>
      <c r="C3323" s="129" t="s">
        <v>1640</v>
      </c>
      <c r="D3323" s="130">
        <v>1255</v>
      </c>
      <c r="E3323" s="130" t="s">
        <v>378</v>
      </c>
      <c r="F3323" s="131" t="s">
        <v>7161</v>
      </c>
      <c r="G3323" s="132">
        <v>1841.63</v>
      </c>
      <c r="H3323" s="133">
        <v>181.37</v>
      </c>
      <c r="I3323" s="133">
        <v>0</v>
      </c>
      <c r="J3323" s="133">
        <f t="shared" si="51"/>
        <v>2023</v>
      </c>
      <c r="K3323" s="134"/>
    </row>
    <row r="3324" spans="2:11" ht="25.5" hidden="1" x14ac:dyDescent="0.25">
      <c r="B3324" s="129">
        <v>3314</v>
      </c>
      <c r="C3324" s="129" t="s">
        <v>1640</v>
      </c>
      <c r="D3324" s="130" t="s">
        <v>7162</v>
      </c>
      <c r="E3324" s="130" t="s">
        <v>378</v>
      </c>
      <c r="F3324" s="131" t="s">
        <v>7163</v>
      </c>
      <c r="G3324" s="132">
        <v>1930.45</v>
      </c>
      <c r="H3324" s="133">
        <v>134.55000000000001</v>
      </c>
      <c r="I3324" s="133">
        <v>0</v>
      </c>
      <c r="J3324" s="133">
        <f t="shared" si="51"/>
        <v>2065</v>
      </c>
      <c r="K3324" s="134"/>
    </row>
    <row r="3325" spans="2:11" ht="25.5" hidden="1" x14ac:dyDescent="0.25">
      <c r="B3325" s="129">
        <v>3315</v>
      </c>
      <c r="C3325" s="129" t="s">
        <v>1640</v>
      </c>
      <c r="D3325" s="130" t="s">
        <v>7164</v>
      </c>
      <c r="E3325" s="130" t="s">
        <v>378</v>
      </c>
      <c r="F3325" s="131" t="s">
        <v>7165</v>
      </c>
      <c r="G3325" s="132">
        <v>2092.25</v>
      </c>
      <c r="H3325" s="133">
        <v>0</v>
      </c>
      <c r="I3325" s="133">
        <v>0</v>
      </c>
      <c r="J3325" s="133">
        <f t="shared" si="51"/>
        <v>2092.25</v>
      </c>
      <c r="K3325" s="134"/>
    </row>
    <row r="3326" spans="2:11" ht="25.5" hidden="1" x14ac:dyDescent="0.25">
      <c r="B3326" s="129">
        <v>3316</v>
      </c>
      <c r="C3326" s="129" t="s">
        <v>1640</v>
      </c>
      <c r="D3326" s="130">
        <v>14382</v>
      </c>
      <c r="E3326" s="130" t="s">
        <v>378</v>
      </c>
      <c r="F3326" s="131" t="s">
        <v>7166</v>
      </c>
      <c r="G3326" s="132">
        <v>2037.12</v>
      </c>
      <c r="H3326" s="133">
        <v>64.88</v>
      </c>
      <c r="I3326" s="133">
        <v>0</v>
      </c>
      <c r="J3326" s="133">
        <f t="shared" si="51"/>
        <v>2102</v>
      </c>
      <c r="K3326" s="134"/>
    </row>
    <row r="3327" spans="2:11" ht="25.5" hidden="1" x14ac:dyDescent="0.25">
      <c r="B3327" s="129">
        <v>3317</v>
      </c>
      <c r="C3327" s="129" t="s">
        <v>1640</v>
      </c>
      <c r="D3327" s="130" t="s">
        <v>7167</v>
      </c>
      <c r="E3327" s="130" t="s">
        <v>378</v>
      </c>
      <c r="F3327" s="131" t="s">
        <v>7168</v>
      </c>
      <c r="G3327" s="132">
        <v>2073.69</v>
      </c>
      <c r="H3327" s="133">
        <v>47.31</v>
      </c>
      <c r="I3327" s="133">
        <v>0</v>
      </c>
      <c r="J3327" s="133">
        <f t="shared" si="51"/>
        <v>2121</v>
      </c>
      <c r="K3327" s="134"/>
    </row>
    <row r="3328" spans="2:11" ht="25.5" hidden="1" x14ac:dyDescent="0.25">
      <c r="B3328" s="129">
        <v>3318</v>
      </c>
      <c r="C3328" s="129" t="s">
        <v>1640</v>
      </c>
      <c r="D3328" s="130">
        <v>19506</v>
      </c>
      <c r="E3328" s="130" t="s">
        <v>378</v>
      </c>
      <c r="F3328" s="131" t="s">
        <v>7169</v>
      </c>
      <c r="G3328" s="132">
        <v>1943.59</v>
      </c>
      <c r="H3328" s="133">
        <v>186.41</v>
      </c>
      <c r="I3328" s="133">
        <v>0</v>
      </c>
      <c r="J3328" s="133">
        <f t="shared" si="51"/>
        <v>2130</v>
      </c>
      <c r="K3328" s="134"/>
    </row>
    <row r="3329" spans="2:11" ht="25.5" hidden="1" x14ac:dyDescent="0.25">
      <c r="B3329" s="129">
        <v>3319</v>
      </c>
      <c r="C3329" s="129" t="s">
        <v>1640</v>
      </c>
      <c r="D3329" s="130">
        <v>80</v>
      </c>
      <c r="E3329" s="130" t="s">
        <v>378</v>
      </c>
      <c r="F3329" s="131" t="s">
        <v>7170</v>
      </c>
      <c r="G3329" s="132">
        <v>2027.1</v>
      </c>
      <c r="H3329" s="133">
        <v>228.9</v>
      </c>
      <c r="I3329" s="133">
        <v>0</v>
      </c>
      <c r="J3329" s="133">
        <f t="shared" si="51"/>
        <v>2256</v>
      </c>
      <c r="K3329" s="134"/>
    </row>
    <row r="3330" spans="2:11" ht="25.5" hidden="1" x14ac:dyDescent="0.25">
      <c r="B3330" s="129">
        <v>3320</v>
      </c>
      <c r="C3330" s="129" t="s">
        <v>1640</v>
      </c>
      <c r="D3330" s="130">
        <v>31495</v>
      </c>
      <c r="E3330" s="130" t="s">
        <v>378</v>
      </c>
      <c r="F3330" s="131" t="s">
        <v>7171</v>
      </c>
      <c r="G3330" s="132">
        <v>3133.56</v>
      </c>
      <c r="H3330" s="133">
        <v>-478.97</v>
      </c>
      <c r="I3330" s="133">
        <v>-240.52</v>
      </c>
      <c r="J3330" s="133">
        <f t="shared" si="51"/>
        <v>2414.0700000000002</v>
      </c>
      <c r="K3330" s="134"/>
    </row>
    <row r="3331" spans="2:11" ht="25.5" hidden="1" x14ac:dyDescent="0.25">
      <c r="B3331" s="129">
        <v>3321</v>
      </c>
      <c r="C3331" s="129" t="s">
        <v>1640</v>
      </c>
      <c r="D3331" s="130">
        <v>5358003572</v>
      </c>
      <c r="E3331" s="130" t="s">
        <v>378</v>
      </c>
      <c r="F3331" s="131" t="s">
        <v>7172</v>
      </c>
      <c r="G3331" s="132">
        <v>2358.25</v>
      </c>
      <c r="H3331" s="133">
        <v>7.1999999999999993</v>
      </c>
      <c r="I3331" s="133">
        <v>69.55</v>
      </c>
      <c r="J3331" s="133">
        <f t="shared" si="51"/>
        <v>2435</v>
      </c>
      <c r="K3331" s="134"/>
    </row>
    <row r="3332" spans="2:11" ht="25.5" hidden="1" x14ac:dyDescent="0.25">
      <c r="B3332" s="129">
        <v>3322</v>
      </c>
      <c r="C3332" s="129" t="s">
        <v>1640</v>
      </c>
      <c r="D3332" s="130">
        <v>28290</v>
      </c>
      <c r="E3332" s="130" t="s">
        <v>378</v>
      </c>
      <c r="F3332" s="131" t="s">
        <v>7173</v>
      </c>
      <c r="G3332" s="132">
        <v>2340.48</v>
      </c>
      <c r="H3332" s="133">
        <v>223.6</v>
      </c>
      <c r="I3332" s="133">
        <v>-8.08</v>
      </c>
      <c r="J3332" s="133">
        <f t="shared" si="51"/>
        <v>2556</v>
      </c>
      <c r="K3332" s="134"/>
    </row>
    <row r="3333" spans="2:11" ht="25.5" hidden="1" x14ac:dyDescent="0.25">
      <c r="B3333" s="129">
        <v>3323</v>
      </c>
      <c r="C3333" s="129" t="s">
        <v>1640</v>
      </c>
      <c r="D3333" s="130">
        <v>15867</v>
      </c>
      <c r="E3333" s="130" t="s">
        <v>378</v>
      </c>
      <c r="F3333" s="131" t="s">
        <v>7174</v>
      </c>
      <c r="G3333" s="132">
        <v>2602.66</v>
      </c>
      <c r="H3333" s="133">
        <v>0</v>
      </c>
      <c r="I3333" s="133">
        <v>0</v>
      </c>
      <c r="J3333" s="133">
        <f t="shared" si="51"/>
        <v>2602.66</v>
      </c>
      <c r="K3333" s="134"/>
    </row>
    <row r="3334" spans="2:11" ht="25.5" hidden="1" x14ac:dyDescent="0.25">
      <c r="B3334" s="129">
        <v>3324</v>
      </c>
      <c r="C3334" s="129" t="s">
        <v>1640</v>
      </c>
      <c r="D3334" s="130">
        <v>1256</v>
      </c>
      <c r="E3334" s="130" t="s">
        <v>378</v>
      </c>
      <c r="F3334" s="131" t="s">
        <v>7175</v>
      </c>
      <c r="G3334" s="132">
        <v>1600.78</v>
      </c>
      <c r="H3334" s="133">
        <v>1209.4000000000001</v>
      </c>
      <c r="I3334" s="133">
        <v>-106.18</v>
      </c>
      <c r="J3334" s="133">
        <f t="shared" si="51"/>
        <v>2704.0000000000005</v>
      </c>
      <c r="K3334" s="134"/>
    </row>
    <row r="3335" spans="2:11" ht="25.5" hidden="1" x14ac:dyDescent="0.25">
      <c r="B3335" s="129">
        <v>3325</v>
      </c>
      <c r="C3335" s="129" t="s">
        <v>1640</v>
      </c>
      <c r="D3335" s="130" t="s">
        <v>7176</v>
      </c>
      <c r="E3335" s="130" t="s">
        <v>378</v>
      </c>
      <c r="F3335" s="131" t="s">
        <v>7177</v>
      </c>
      <c r="G3335" s="132">
        <v>2742.06</v>
      </c>
      <c r="H3335" s="133">
        <v>127.25999999999999</v>
      </c>
      <c r="I3335" s="133">
        <v>0.68</v>
      </c>
      <c r="J3335" s="133">
        <f t="shared" si="51"/>
        <v>2869.9999999999995</v>
      </c>
      <c r="K3335" s="134"/>
    </row>
    <row r="3336" spans="2:11" ht="25.5" hidden="1" x14ac:dyDescent="0.25">
      <c r="B3336" s="129">
        <v>3326</v>
      </c>
      <c r="C3336" s="129" t="s">
        <v>1640</v>
      </c>
      <c r="D3336" s="130">
        <v>30205</v>
      </c>
      <c r="E3336" s="130" t="s">
        <v>378</v>
      </c>
      <c r="F3336" s="131" t="s">
        <v>1977</v>
      </c>
      <c r="G3336" s="132">
        <v>2632.69</v>
      </c>
      <c r="H3336" s="133">
        <v>336.31</v>
      </c>
      <c r="I3336" s="133">
        <v>0</v>
      </c>
      <c r="J3336" s="133">
        <f t="shared" si="51"/>
        <v>2969</v>
      </c>
      <c r="K3336" s="134"/>
    </row>
    <row r="3337" spans="2:11" ht="25.5" hidden="1" x14ac:dyDescent="0.25">
      <c r="B3337" s="129">
        <v>3327</v>
      </c>
      <c r="C3337" s="129" t="s">
        <v>1640</v>
      </c>
      <c r="D3337" s="130">
        <v>5407</v>
      </c>
      <c r="E3337" s="130" t="s">
        <v>378</v>
      </c>
      <c r="F3337" s="131" t="s">
        <v>7178</v>
      </c>
      <c r="G3337" s="132">
        <v>3091.77</v>
      </c>
      <c r="H3337" s="133">
        <v>0</v>
      </c>
      <c r="I3337" s="133">
        <v>0</v>
      </c>
      <c r="J3337" s="133">
        <f t="shared" si="51"/>
        <v>3091.77</v>
      </c>
      <c r="K3337" s="134"/>
    </row>
    <row r="3338" spans="2:11" ht="25.5" hidden="1" x14ac:dyDescent="0.25">
      <c r="B3338" s="129">
        <v>3328</v>
      </c>
      <c r="C3338" s="129" t="s">
        <v>1640</v>
      </c>
      <c r="D3338" s="130">
        <v>3722</v>
      </c>
      <c r="E3338" s="130" t="s">
        <v>378</v>
      </c>
      <c r="F3338" s="131" t="s">
        <v>7179</v>
      </c>
      <c r="G3338" s="132">
        <v>2654.22</v>
      </c>
      <c r="H3338" s="133">
        <v>494.77</v>
      </c>
      <c r="I3338" s="133">
        <v>13.01</v>
      </c>
      <c r="J3338" s="133">
        <f t="shared" si="51"/>
        <v>3162</v>
      </c>
      <c r="K3338" s="134"/>
    </row>
    <row r="3339" spans="2:11" ht="25.5" hidden="1" x14ac:dyDescent="0.25">
      <c r="B3339" s="129">
        <v>3329</v>
      </c>
      <c r="C3339" s="129" t="s">
        <v>1640</v>
      </c>
      <c r="D3339" s="130">
        <v>495</v>
      </c>
      <c r="E3339" s="130" t="s">
        <v>378</v>
      </c>
      <c r="F3339" s="131" t="s">
        <v>7180</v>
      </c>
      <c r="G3339" s="132">
        <v>3235.84</v>
      </c>
      <c r="H3339" s="133">
        <v>0</v>
      </c>
      <c r="I3339" s="133">
        <v>-33.840000000000003</v>
      </c>
      <c r="J3339" s="133">
        <f t="shared" si="51"/>
        <v>3202</v>
      </c>
      <c r="K3339" s="134"/>
    </row>
    <row r="3340" spans="2:11" ht="25.5" hidden="1" x14ac:dyDescent="0.25">
      <c r="B3340" s="129">
        <v>3330</v>
      </c>
      <c r="C3340" s="129" t="s">
        <v>1640</v>
      </c>
      <c r="D3340" s="130">
        <v>31497</v>
      </c>
      <c r="E3340" s="130" t="s">
        <v>378</v>
      </c>
      <c r="F3340" s="131" t="s">
        <v>7171</v>
      </c>
      <c r="G3340" s="132">
        <v>3408.24</v>
      </c>
      <c r="H3340" s="133">
        <v>-128.98999999999998</v>
      </c>
      <c r="I3340" s="133">
        <v>-39.85</v>
      </c>
      <c r="J3340" s="133">
        <f t="shared" ref="J3340:J3403" si="52">G3340+H3340+I3340</f>
        <v>3239.4</v>
      </c>
      <c r="K3340" s="134"/>
    </row>
    <row r="3341" spans="2:11" ht="25.5" hidden="1" x14ac:dyDescent="0.25">
      <c r="B3341" s="129">
        <v>3331</v>
      </c>
      <c r="C3341" s="129" t="s">
        <v>1640</v>
      </c>
      <c r="D3341" s="130">
        <v>31496</v>
      </c>
      <c r="E3341" s="130" t="s">
        <v>378</v>
      </c>
      <c r="F3341" s="131" t="s">
        <v>7171</v>
      </c>
      <c r="G3341" s="132">
        <v>3620.72</v>
      </c>
      <c r="H3341" s="133">
        <v>-277.39</v>
      </c>
      <c r="I3341" s="133">
        <v>-90.12</v>
      </c>
      <c r="J3341" s="133">
        <f t="shared" si="52"/>
        <v>3253.21</v>
      </c>
      <c r="K3341" s="134"/>
    </row>
    <row r="3342" spans="2:11" ht="25.5" hidden="1" x14ac:dyDescent="0.25">
      <c r="B3342" s="129">
        <v>3332</v>
      </c>
      <c r="C3342" s="129" t="s">
        <v>1640</v>
      </c>
      <c r="D3342" s="130">
        <v>326</v>
      </c>
      <c r="E3342" s="130" t="s">
        <v>378</v>
      </c>
      <c r="F3342" s="131" t="s">
        <v>7181</v>
      </c>
      <c r="G3342" s="132">
        <v>3113.46</v>
      </c>
      <c r="H3342" s="133">
        <v>410.54</v>
      </c>
      <c r="I3342" s="133">
        <v>0</v>
      </c>
      <c r="J3342" s="133">
        <f t="shared" si="52"/>
        <v>3524</v>
      </c>
      <c r="K3342" s="134"/>
    </row>
    <row r="3343" spans="2:11" ht="25.5" hidden="1" x14ac:dyDescent="0.25">
      <c r="B3343" s="129">
        <v>3333</v>
      </c>
      <c r="C3343" s="129" t="s">
        <v>1640</v>
      </c>
      <c r="D3343" s="130">
        <v>2023</v>
      </c>
      <c r="E3343" s="130" t="s">
        <v>378</v>
      </c>
      <c r="F3343" s="131" t="s">
        <v>7182</v>
      </c>
      <c r="G3343" s="132">
        <v>3314.75</v>
      </c>
      <c r="H3343" s="133">
        <v>309.8</v>
      </c>
      <c r="I3343" s="133">
        <v>-62.55</v>
      </c>
      <c r="J3343" s="133">
        <f t="shared" si="52"/>
        <v>3562</v>
      </c>
      <c r="K3343" s="134"/>
    </row>
    <row r="3344" spans="2:11" ht="25.5" hidden="1" x14ac:dyDescent="0.25">
      <c r="B3344" s="129">
        <v>3334</v>
      </c>
      <c r="C3344" s="129" t="s">
        <v>1640</v>
      </c>
      <c r="D3344" s="130" t="s">
        <v>7183</v>
      </c>
      <c r="E3344" s="130" t="s">
        <v>378</v>
      </c>
      <c r="F3344" s="131" t="s">
        <v>7184</v>
      </c>
      <c r="G3344" s="132">
        <v>4236.3500000000004</v>
      </c>
      <c r="H3344" s="133">
        <v>-528.99</v>
      </c>
      <c r="I3344" s="133">
        <v>-38.36</v>
      </c>
      <c r="J3344" s="133">
        <f t="shared" si="52"/>
        <v>3669.0000000000005</v>
      </c>
      <c r="K3344" s="134"/>
    </row>
    <row r="3345" spans="2:11" ht="25.5" hidden="1" x14ac:dyDescent="0.25">
      <c r="B3345" s="129">
        <v>3335</v>
      </c>
      <c r="C3345" s="129" t="s">
        <v>1640</v>
      </c>
      <c r="D3345" s="130">
        <v>472</v>
      </c>
      <c r="E3345" s="130" t="s">
        <v>378</v>
      </c>
      <c r="F3345" s="131" t="s">
        <v>7185</v>
      </c>
      <c r="G3345" s="132">
        <v>3344.12</v>
      </c>
      <c r="H3345" s="133">
        <v>504.88</v>
      </c>
      <c r="I3345" s="133">
        <v>0</v>
      </c>
      <c r="J3345" s="133">
        <f t="shared" si="52"/>
        <v>3849</v>
      </c>
      <c r="K3345" s="134"/>
    </row>
    <row r="3346" spans="2:11" ht="25.5" hidden="1" x14ac:dyDescent="0.25">
      <c r="B3346" s="129">
        <v>3336</v>
      </c>
      <c r="C3346" s="129" t="s">
        <v>1640</v>
      </c>
      <c r="D3346" s="130">
        <v>5969</v>
      </c>
      <c r="E3346" s="130" t="s">
        <v>378</v>
      </c>
      <c r="F3346" s="131" t="s">
        <v>7186</v>
      </c>
      <c r="G3346" s="132">
        <v>3285.24</v>
      </c>
      <c r="H3346" s="133">
        <v>652.76</v>
      </c>
      <c r="I3346" s="133">
        <v>0</v>
      </c>
      <c r="J3346" s="133">
        <f t="shared" si="52"/>
        <v>3938</v>
      </c>
      <c r="K3346" s="134"/>
    </row>
    <row r="3347" spans="2:11" ht="25.5" hidden="1" x14ac:dyDescent="0.25">
      <c r="B3347" s="129">
        <v>3337</v>
      </c>
      <c r="C3347" s="129" t="s">
        <v>1640</v>
      </c>
      <c r="D3347" s="130">
        <v>16632</v>
      </c>
      <c r="E3347" s="130" t="s">
        <v>378</v>
      </c>
      <c r="F3347" s="131" t="s">
        <v>7187</v>
      </c>
      <c r="G3347" s="132">
        <v>3952</v>
      </c>
      <c r="H3347" s="133">
        <v>0</v>
      </c>
      <c r="I3347" s="133">
        <v>0</v>
      </c>
      <c r="J3347" s="133">
        <f t="shared" si="52"/>
        <v>3952</v>
      </c>
      <c r="K3347" s="134"/>
    </row>
    <row r="3348" spans="2:11" ht="25.5" hidden="1" x14ac:dyDescent="0.25">
      <c r="B3348" s="129">
        <v>3338</v>
      </c>
      <c r="C3348" s="129" t="s">
        <v>1640</v>
      </c>
      <c r="D3348" s="130">
        <v>3508</v>
      </c>
      <c r="E3348" s="130" t="s">
        <v>378</v>
      </c>
      <c r="F3348" s="131" t="s">
        <v>7188</v>
      </c>
      <c r="G3348" s="132">
        <v>3507.23</v>
      </c>
      <c r="H3348" s="133">
        <v>448.22</v>
      </c>
      <c r="I3348" s="133">
        <v>111.55</v>
      </c>
      <c r="J3348" s="133">
        <f t="shared" si="52"/>
        <v>4067</v>
      </c>
      <c r="K3348" s="134"/>
    </row>
    <row r="3349" spans="2:11" ht="25.5" hidden="1" x14ac:dyDescent="0.25">
      <c r="B3349" s="129">
        <v>3339</v>
      </c>
      <c r="C3349" s="129" t="s">
        <v>1640</v>
      </c>
      <c r="D3349" s="130">
        <v>511</v>
      </c>
      <c r="E3349" s="130" t="s">
        <v>378</v>
      </c>
      <c r="F3349" s="131" t="s">
        <v>7189</v>
      </c>
      <c r="G3349" s="132">
        <v>3903.77</v>
      </c>
      <c r="H3349" s="133">
        <v>807.23</v>
      </c>
      <c r="I3349" s="133">
        <v>0</v>
      </c>
      <c r="J3349" s="133">
        <f t="shared" si="52"/>
        <v>4711</v>
      </c>
      <c r="K3349" s="134"/>
    </row>
    <row r="3350" spans="2:11" ht="25.5" hidden="1" x14ac:dyDescent="0.25">
      <c r="B3350" s="129">
        <v>3340</v>
      </c>
      <c r="C3350" s="129" t="s">
        <v>1640</v>
      </c>
      <c r="D3350" s="130">
        <v>31498</v>
      </c>
      <c r="E3350" s="130" t="s">
        <v>378</v>
      </c>
      <c r="F3350" s="131" t="s">
        <v>7171</v>
      </c>
      <c r="G3350" s="132">
        <v>5167.32</v>
      </c>
      <c r="H3350" s="133">
        <v>-146.38</v>
      </c>
      <c r="I3350" s="133">
        <v>-70.459999999999994</v>
      </c>
      <c r="J3350" s="133">
        <f t="shared" si="52"/>
        <v>4950.4799999999996</v>
      </c>
      <c r="K3350" s="134"/>
    </row>
    <row r="3351" spans="2:11" ht="25.5" hidden="1" x14ac:dyDescent="0.25">
      <c r="B3351" s="129">
        <v>3341</v>
      </c>
      <c r="C3351" s="129" t="s">
        <v>1640</v>
      </c>
      <c r="D3351" s="130">
        <v>205</v>
      </c>
      <c r="E3351" s="130" t="s">
        <v>378</v>
      </c>
      <c r="F3351" s="131" t="s">
        <v>7190</v>
      </c>
      <c r="G3351" s="132">
        <v>4343.32</v>
      </c>
      <c r="H3351" s="133">
        <v>679.68</v>
      </c>
      <c r="I3351" s="133">
        <v>0</v>
      </c>
      <c r="J3351" s="133">
        <f t="shared" si="52"/>
        <v>5023</v>
      </c>
      <c r="K3351" s="134"/>
    </row>
    <row r="3352" spans="2:11" ht="25.5" hidden="1" x14ac:dyDescent="0.25">
      <c r="B3352" s="129">
        <v>3342</v>
      </c>
      <c r="C3352" s="129" t="s">
        <v>1640</v>
      </c>
      <c r="D3352" s="130">
        <v>5984</v>
      </c>
      <c r="E3352" s="130" t="s">
        <v>378</v>
      </c>
      <c r="F3352" s="131" t="s">
        <v>7191</v>
      </c>
      <c r="G3352" s="132">
        <v>4900.68</v>
      </c>
      <c r="H3352" s="133">
        <v>132.32</v>
      </c>
      <c r="I3352" s="133">
        <v>0</v>
      </c>
      <c r="J3352" s="133">
        <f t="shared" si="52"/>
        <v>5033</v>
      </c>
      <c r="K3352" s="134"/>
    </row>
    <row r="3353" spans="2:11" ht="25.5" hidden="1" x14ac:dyDescent="0.25">
      <c r="B3353" s="129">
        <v>3343</v>
      </c>
      <c r="C3353" s="129" t="s">
        <v>1640</v>
      </c>
      <c r="D3353" s="130">
        <v>3218</v>
      </c>
      <c r="E3353" s="130" t="s">
        <v>378</v>
      </c>
      <c r="F3353" s="131" t="s">
        <v>7192</v>
      </c>
      <c r="G3353" s="132">
        <v>5313.62</v>
      </c>
      <c r="H3353" s="133">
        <v>-41.79</v>
      </c>
      <c r="I3353" s="133">
        <v>-32.01</v>
      </c>
      <c r="J3353" s="133">
        <f t="shared" si="52"/>
        <v>5239.82</v>
      </c>
      <c r="K3353" s="134"/>
    </row>
    <row r="3354" spans="2:11" ht="25.5" hidden="1" x14ac:dyDescent="0.25">
      <c r="B3354" s="129">
        <v>3344</v>
      </c>
      <c r="C3354" s="129" t="s">
        <v>1640</v>
      </c>
      <c r="D3354" s="130">
        <v>14222</v>
      </c>
      <c r="E3354" s="130" t="s">
        <v>378</v>
      </c>
      <c r="F3354" s="131" t="s">
        <v>7193</v>
      </c>
      <c r="G3354" s="132">
        <v>4753.59</v>
      </c>
      <c r="H3354" s="133">
        <v>259.65999999999997</v>
      </c>
      <c r="I3354" s="133">
        <v>339.75</v>
      </c>
      <c r="J3354" s="133">
        <f t="shared" si="52"/>
        <v>5353</v>
      </c>
      <c r="K3354" s="134"/>
    </row>
    <row r="3355" spans="2:11" ht="25.5" hidden="1" x14ac:dyDescent="0.25">
      <c r="B3355" s="129">
        <v>3345</v>
      </c>
      <c r="C3355" s="129" t="s">
        <v>1640</v>
      </c>
      <c r="D3355" s="130">
        <v>4473</v>
      </c>
      <c r="E3355" s="130" t="s">
        <v>378</v>
      </c>
      <c r="F3355" s="131" t="s">
        <v>7194</v>
      </c>
      <c r="G3355" s="132">
        <v>4780.55</v>
      </c>
      <c r="H3355" s="133">
        <v>700.45</v>
      </c>
      <c r="I3355" s="133">
        <v>0</v>
      </c>
      <c r="J3355" s="133">
        <f t="shared" si="52"/>
        <v>5481</v>
      </c>
      <c r="K3355" s="134"/>
    </row>
    <row r="3356" spans="2:11" ht="25.5" hidden="1" x14ac:dyDescent="0.25">
      <c r="B3356" s="129">
        <v>3346</v>
      </c>
      <c r="C3356" s="129" t="s">
        <v>1640</v>
      </c>
      <c r="D3356" s="130">
        <v>51247</v>
      </c>
      <c r="E3356" s="130" t="s">
        <v>378</v>
      </c>
      <c r="F3356" s="131" t="s">
        <v>7195</v>
      </c>
      <c r="G3356" s="132">
        <v>5087.99</v>
      </c>
      <c r="H3356" s="133">
        <v>171.59</v>
      </c>
      <c r="I3356" s="133">
        <v>232.42</v>
      </c>
      <c r="J3356" s="133">
        <f t="shared" si="52"/>
        <v>5492</v>
      </c>
      <c r="K3356" s="134"/>
    </row>
    <row r="3357" spans="2:11" ht="25.5" hidden="1" x14ac:dyDescent="0.25">
      <c r="B3357" s="129">
        <v>3347</v>
      </c>
      <c r="C3357" s="129" t="s">
        <v>1640</v>
      </c>
      <c r="D3357" s="130">
        <v>15064</v>
      </c>
      <c r="E3357" s="130" t="s">
        <v>378</v>
      </c>
      <c r="F3357" s="131" t="s">
        <v>7196</v>
      </c>
      <c r="G3357" s="132">
        <v>4844.41</v>
      </c>
      <c r="H3357" s="133">
        <v>873.76</v>
      </c>
      <c r="I3357" s="133">
        <v>-49.17</v>
      </c>
      <c r="J3357" s="133">
        <f t="shared" si="52"/>
        <v>5669</v>
      </c>
      <c r="K3357" s="134"/>
    </row>
    <row r="3358" spans="2:11" ht="25.5" hidden="1" x14ac:dyDescent="0.25">
      <c r="B3358" s="129">
        <v>3348</v>
      </c>
      <c r="C3358" s="129" t="s">
        <v>1640</v>
      </c>
      <c r="D3358" s="130">
        <v>5203</v>
      </c>
      <c r="E3358" s="130" t="s">
        <v>378</v>
      </c>
      <c r="F3358" s="131" t="s">
        <v>7197</v>
      </c>
      <c r="G3358" s="132">
        <v>4539.0200000000004</v>
      </c>
      <c r="H3358" s="133">
        <v>1235.72</v>
      </c>
      <c r="I3358" s="133">
        <v>0</v>
      </c>
      <c r="J3358" s="133">
        <f t="shared" si="52"/>
        <v>5774.7400000000007</v>
      </c>
      <c r="K3358" s="134"/>
    </row>
    <row r="3359" spans="2:11" ht="25.5" hidden="1" x14ac:dyDescent="0.25">
      <c r="B3359" s="129">
        <v>3349</v>
      </c>
      <c r="C3359" s="129" t="s">
        <v>1640</v>
      </c>
      <c r="D3359" s="130" t="s">
        <v>7198</v>
      </c>
      <c r="E3359" s="130" t="s">
        <v>378</v>
      </c>
      <c r="F3359" s="131" t="s">
        <v>7199</v>
      </c>
      <c r="G3359" s="132">
        <v>5891</v>
      </c>
      <c r="H3359" s="133">
        <v>0</v>
      </c>
      <c r="I3359" s="133">
        <v>0</v>
      </c>
      <c r="J3359" s="133">
        <f t="shared" si="52"/>
        <v>5891</v>
      </c>
      <c r="K3359" s="134"/>
    </row>
    <row r="3360" spans="2:11" ht="25.5" hidden="1" x14ac:dyDescent="0.25">
      <c r="B3360" s="129">
        <v>3350</v>
      </c>
      <c r="C3360" s="129" t="s">
        <v>1640</v>
      </c>
      <c r="D3360" s="130">
        <v>15484</v>
      </c>
      <c r="E3360" s="130" t="s">
        <v>378</v>
      </c>
      <c r="F3360" s="131" t="s">
        <v>7200</v>
      </c>
      <c r="G3360" s="132">
        <v>5040.5200000000004</v>
      </c>
      <c r="H3360" s="133">
        <v>1420.76</v>
      </c>
      <c r="I3360" s="133">
        <v>0.72</v>
      </c>
      <c r="J3360" s="133">
        <f t="shared" si="52"/>
        <v>6462.0000000000009</v>
      </c>
      <c r="K3360" s="134"/>
    </row>
    <row r="3361" spans="2:11" ht="25.5" hidden="1" x14ac:dyDescent="0.25">
      <c r="B3361" s="129">
        <v>3351</v>
      </c>
      <c r="C3361" s="129" t="s">
        <v>1640</v>
      </c>
      <c r="D3361" s="130">
        <v>992</v>
      </c>
      <c r="E3361" s="130" t="s">
        <v>378</v>
      </c>
      <c r="F3361" s="131" t="s">
        <v>7201</v>
      </c>
      <c r="G3361" s="132">
        <v>5323.03</v>
      </c>
      <c r="H3361" s="133">
        <v>1425.97</v>
      </c>
      <c r="I3361" s="133">
        <v>0</v>
      </c>
      <c r="J3361" s="133">
        <f t="shared" si="52"/>
        <v>6749</v>
      </c>
      <c r="K3361" s="134"/>
    </row>
    <row r="3362" spans="2:11" ht="25.5" hidden="1" x14ac:dyDescent="0.25">
      <c r="B3362" s="129">
        <v>3352</v>
      </c>
      <c r="C3362" s="129" t="s">
        <v>1640</v>
      </c>
      <c r="D3362" s="130">
        <v>1251</v>
      </c>
      <c r="E3362" s="130" t="s">
        <v>378</v>
      </c>
      <c r="F3362" s="131" t="s">
        <v>7202</v>
      </c>
      <c r="G3362" s="132">
        <v>6759.66</v>
      </c>
      <c r="H3362" s="133">
        <v>0</v>
      </c>
      <c r="I3362" s="133">
        <v>0</v>
      </c>
      <c r="J3362" s="133">
        <f t="shared" si="52"/>
        <v>6759.66</v>
      </c>
      <c r="K3362" s="134"/>
    </row>
    <row r="3363" spans="2:11" ht="25.5" hidden="1" x14ac:dyDescent="0.25">
      <c r="B3363" s="129">
        <v>3353</v>
      </c>
      <c r="C3363" s="129" t="s">
        <v>1640</v>
      </c>
      <c r="D3363" s="130" t="s">
        <v>7203</v>
      </c>
      <c r="E3363" s="130" t="s">
        <v>378</v>
      </c>
      <c r="F3363" s="131" t="s">
        <v>7204</v>
      </c>
      <c r="G3363" s="132">
        <v>5812.04</v>
      </c>
      <c r="H3363" s="133">
        <v>1202.45</v>
      </c>
      <c r="I3363" s="133">
        <v>-165.49</v>
      </c>
      <c r="J3363" s="133">
        <f t="shared" si="52"/>
        <v>6849</v>
      </c>
      <c r="K3363" s="134"/>
    </row>
    <row r="3364" spans="2:11" ht="25.5" hidden="1" x14ac:dyDescent="0.25">
      <c r="B3364" s="129">
        <v>3354</v>
      </c>
      <c r="C3364" s="129" t="s">
        <v>1640</v>
      </c>
      <c r="D3364" s="130">
        <v>3212</v>
      </c>
      <c r="E3364" s="130" t="s">
        <v>378</v>
      </c>
      <c r="F3364" s="131" t="s">
        <v>7205</v>
      </c>
      <c r="G3364" s="132">
        <v>6916.14</v>
      </c>
      <c r="H3364" s="133">
        <v>99.86</v>
      </c>
      <c r="I3364" s="133">
        <v>0</v>
      </c>
      <c r="J3364" s="133">
        <f t="shared" si="52"/>
        <v>7016</v>
      </c>
      <c r="K3364" s="134"/>
    </row>
    <row r="3365" spans="2:11" ht="25.5" hidden="1" x14ac:dyDescent="0.25">
      <c r="B3365" s="129">
        <v>3355</v>
      </c>
      <c r="C3365" s="129" t="s">
        <v>1640</v>
      </c>
      <c r="D3365" s="130" t="s">
        <v>7206</v>
      </c>
      <c r="E3365" s="130" t="s">
        <v>378</v>
      </c>
      <c r="F3365" s="131" t="s">
        <v>7207</v>
      </c>
      <c r="G3365" s="132">
        <v>6022.99</v>
      </c>
      <c r="H3365" s="133">
        <v>1300.01</v>
      </c>
      <c r="I3365" s="133">
        <v>0</v>
      </c>
      <c r="J3365" s="133">
        <f t="shared" si="52"/>
        <v>7323</v>
      </c>
      <c r="K3365" s="134"/>
    </row>
    <row r="3366" spans="2:11" ht="25.5" hidden="1" x14ac:dyDescent="0.25">
      <c r="B3366" s="129">
        <v>3356</v>
      </c>
      <c r="C3366" s="129" t="s">
        <v>1640</v>
      </c>
      <c r="D3366" s="130" t="s">
        <v>7208</v>
      </c>
      <c r="E3366" s="130" t="s">
        <v>378</v>
      </c>
      <c r="F3366" s="131" t="s">
        <v>7209</v>
      </c>
      <c r="G3366" s="132">
        <v>5801.49</v>
      </c>
      <c r="H3366" s="133">
        <v>1824.51</v>
      </c>
      <c r="I3366" s="133">
        <v>0</v>
      </c>
      <c r="J3366" s="133">
        <f t="shared" si="52"/>
        <v>7626</v>
      </c>
      <c r="K3366" s="134"/>
    </row>
    <row r="3367" spans="2:11" ht="25.5" hidden="1" x14ac:dyDescent="0.25">
      <c r="B3367" s="129">
        <v>3357</v>
      </c>
      <c r="C3367" s="129" t="s">
        <v>1640</v>
      </c>
      <c r="D3367" s="130">
        <v>3692</v>
      </c>
      <c r="E3367" s="130" t="s">
        <v>378</v>
      </c>
      <c r="F3367" s="131" t="s">
        <v>7210</v>
      </c>
      <c r="G3367" s="132">
        <v>6592.34</v>
      </c>
      <c r="H3367" s="133">
        <v>956.86</v>
      </c>
      <c r="I3367" s="133">
        <v>210.8</v>
      </c>
      <c r="J3367" s="133">
        <f t="shared" si="52"/>
        <v>7760</v>
      </c>
      <c r="K3367" s="134"/>
    </row>
    <row r="3368" spans="2:11" ht="25.5" hidden="1" x14ac:dyDescent="0.25">
      <c r="B3368" s="129">
        <v>3358</v>
      </c>
      <c r="C3368" s="129" t="s">
        <v>1640</v>
      </c>
      <c r="D3368" s="130">
        <v>4823</v>
      </c>
      <c r="E3368" s="130" t="s">
        <v>378</v>
      </c>
      <c r="F3368" s="131" t="s">
        <v>7211</v>
      </c>
      <c r="G3368" s="132">
        <v>5571.68</v>
      </c>
      <c r="H3368" s="133">
        <v>2231.59</v>
      </c>
      <c r="I3368" s="133">
        <v>14.73</v>
      </c>
      <c r="J3368" s="133">
        <f t="shared" si="52"/>
        <v>7818</v>
      </c>
      <c r="K3368" s="134"/>
    </row>
    <row r="3369" spans="2:11" ht="25.5" hidden="1" x14ac:dyDescent="0.25">
      <c r="B3369" s="129">
        <v>3359</v>
      </c>
      <c r="C3369" s="129" t="s">
        <v>1640</v>
      </c>
      <c r="D3369" s="130">
        <v>222</v>
      </c>
      <c r="E3369" s="130" t="s">
        <v>378</v>
      </c>
      <c r="F3369" s="131" t="s">
        <v>7212</v>
      </c>
      <c r="G3369" s="132">
        <v>6023.24</v>
      </c>
      <c r="H3369" s="133">
        <v>1818.76</v>
      </c>
      <c r="I3369" s="133">
        <v>0</v>
      </c>
      <c r="J3369" s="133">
        <f t="shared" si="52"/>
        <v>7842</v>
      </c>
      <c r="K3369" s="134"/>
    </row>
    <row r="3370" spans="2:11" ht="25.5" hidden="1" x14ac:dyDescent="0.25">
      <c r="B3370" s="129">
        <v>3360</v>
      </c>
      <c r="C3370" s="129" t="s">
        <v>1640</v>
      </c>
      <c r="D3370" s="130">
        <v>4373</v>
      </c>
      <c r="E3370" s="130" t="s">
        <v>378</v>
      </c>
      <c r="F3370" s="131" t="s">
        <v>7213</v>
      </c>
      <c r="G3370" s="132">
        <v>6237.08</v>
      </c>
      <c r="H3370" s="133">
        <v>2089.25</v>
      </c>
      <c r="I3370" s="133">
        <v>-34.33</v>
      </c>
      <c r="J3370" s="133">
        <f t="shared" si="52"/>
        <v>8292</v>
      </c>
      <c r="K3370" s="134"/>
    </row>
    <row r="3371" spans="2:11" ht="25.5" hidden="1" x14ac:dyDescent="0.25">
      <c r="B3371" s="129">
        <v>3361</v>
      </c>
      <c r="C3371" s="129" t="s">
        <v>1640</v>
      </c>
      <c r="D3371" s="130">
        <v>2797</v>
      </c>
      <c r="E3371" s="130" t="s">
        <v>378</v>
      </c>
      <c r="F3371" s="131" t="s">
        <v>7214</v>
      </c>
      <c r="G3371" s="132">
        <v>6234.43</v>
      </c>
      <c r="H3371" s="133">
        <v>2468.5700000000002</v>
      </c>
      <c r="I3371" s="133">
        <v>0</v>
      </c>
      <c r="J3371" s="133">
        <f t="shared" si="52"/>
        <v>8703</v>
      </c>
      <c r="K3371" s="134"/>
    </row>
    <row r="3372" spans="2:11" ht="25.5" hidden="1" x14ac:dyDescent="0.25">
      <c r="B3372" s="129">
        <v>3362</v>
      </c>
      <c r="C3372" s="129" t="s">
        <v>1640</v>
      </c>
      <c r="D3372" s="130">
        <v>6578243195</v>
      </c>
      <c r="E3372" s="130" t="s">
        <v>378</v>
      </c>
      <c r="F3372" s="131" t="s">
        <v>7215</v>
      </c>
      <c r="G3372" s="132">
        <v>8498.9699999999993</v>
      </c>
      <c r="H3372" s="133">
        <v>1117.03</v>
      </c>
      <c r="I3372" s="133">
        <v>0</v>
      </c>
      <c r="J3372" s="133">
        <f t="shared" si="52"/>
        <v>9616</v>
      </c>
      <c r="K3372" s="134"/>
    </row>
    <row r="3373" spans="2:11" ht="25.5" hidden="1" x14ac:dyDescent="0.25">
      <c r="B3373" s="129">
        <v>3363</v>
      </c>
      <c r="C3373" s="129" t="s">
        <v>1640</v>
      </c>
      <c r="D3373" s="130">
        <v>2788</v>
      </c>
      <c r="E3373" s="130" t="s">
        <v>378</v>
      </c>
      <c r="F3373" s="131" t="s">
        <v>7216</v>
      </c>
      <c r="G3373" s="132">
        <v>7268.13</v>
      </c>
      <c r="H3373" s="133">
        <v>2707.87</v>
      </c>
      <c r="I3373" s="133">
        <v>0</v>
      </c>
      <c r="J3373" s="133">
        <f t="shared" si="52"/>
        <v>9976</v>
      </c>
      <c r="K3373" s="134"/>
    </row>
    <row r="3374" spans="2:11" ht="25.5" hidden="1" x14ac:dyDescent="0.25">
      <c r="B3374" s="129">
        <v>3364</v>
      </c>
      <c r="C3374" s="129" t="s">
        <v>1640</v>
      </c>
      <c r="D3374" s="130">
        <v>4403</v>
      </c>
      <c r="E3374" s="130" t="s">
        <v>378</v>
      </c>
      <c r="F3374" s="131" t="s">
        <v>7217</v>
      </c>
      <c r="G3374" s="132">
        <v>10149</v>
      </c>
      <c r="H3374" s="133">
        <v>44</v>
      </c>
      <c r="I3374" s="133">
        <v>0</v>
      </c>
      <c r="J3374" s="133">
        <f t="shared" si="52"/>
        <v>10193</v>
      </c>
      <c r="K3374" s="134"/>
    </row>
    <row r="3375" spans="2:11" ht="25.5" hidden="1" x14ac:dyDescent="0.25">
      <c r="B3375" s="129">
        <v>3365</v>
      </c>
      <c r="C3375" s="129" t="s">
        <v>1640</v>
      </c>
      <c r="D3375" s="130">
        <v>1252</v>
      </c>
      <c r="E3375" s="130" t="s">
        <v>378</v>
      </c>
      <c r="F3375" s="131" t="s">
        <v>7218</v>
      </c>
      <c r="G3375" s="132">
        <v>5995.52</v>
      </c>
      <c r="H3375" s="133">
        <v>6317.09</v>
      </c>
      <c r="I3375" s="133">
        <v>135.69</v>
      </c>
      <c r="J3375" s="133">
        <f t="shared" si="52"/>
        <v>12448.300000000001</v>
      </c>
      <c r="K3375" s="134"/>
    </row>
    <row r="3376" spans="2:11" ht="25.5" hidden="1" x14ac:dyDescent="0.25">
      <c r="B3376" s="129">
        <v>3366</v>
      </c>
      <c r="C3376" s="129" t="s">
        <v>1640</v>
      </c>
      <c r="D3376" s="130">
        <v>28061</v>
      </c>
      <c r="E3376" s="130" t="s">
        <v>378</v>
      </c>
      <c r="F3376" s="131" t="s">
        <v>7219</v>
      </c>
      <c r="G3376" s="132">
        <v>13471.09</v>
      </c>
      <c r="H3376" s="133">
        <v>305.41000000000003</v>
      </c>
      <c r="I3376" s="133">
        <v>-20.5</v>
      </c>
      <c r="J3376" s="133">
        <f t="shared" si="52"/>
        <v>13756</v>
      </c>
      <c r="K3376" s="134"/>
    </row>
    <row r="3377" spans="2:11" ht="25.5" hidden="1" x14ac:dyDescent="0.25">
      <c r="B3377" s="129">
        <v>3367</v>
      </c>
      <c r="C3377" s="129" t="s">
        <v>1640</v>
      </c>
      <c r="D3377" s="130">
        <v>28023</v>
      </c>
      <c r="E3377" s="130" t="s">
        <v>378</v>
      </c>
      <c r="F3377" s="131" t="s">
        <v>7220</v>
      </c>
      <c r="G3377" s="132">
        <v>16337.02</v>
      </c>
      <c r="H3377" s="133">
        <v>742.98</v>
      </c>
      <c r="I3377" s="133">
        <v>0</v>
      </c>
      <c r="J3377" s="133">
        <f t="shared" si="52"/>
        <v>17080</v>
      </c>
      <c r="K3377" s="134"/>
    </row>
    <row r="3378" spans="2:11" ht="25.5" hidden="1" x14ac:dyDescent="0.25">
      <c r="B3378" s="129">
        <v>3368</v>
      </c>
      <c r="C3378" s="129" t="s">
        <v>1640</v>
      </c>
      <c r="D3378" s="130">
        <v>3594</v>
      </c>
      <c r="E3378" s="130" t="s">
        <v>378</v>
      </c>
      <c r="F3378" s="131" t="s">
        <v>7221</v>
      </c>
      <c r="G3378" s="132">
        <v>17460.79</v>
      </c>
      <c r="H3378" s="133">
        <v>277.57</v>
      </c>
      <c r="I3378" s="133">
        <v>1516.64</v>
      </c>
      <c r="J3378" s="133">
        <f t="shared" si="52"/>
        <v>19255</v>
      </c>
      <c r="K3378" s="134"/>
    </row>
    <row r="3379" spans="2:11" hidden="1" x14ac:dyDescent="0.25">
      <c r="B3379" s="129">
        <v>3369</v>
      </c>
      <c r="C3379" s="129" t="s">
        <v>2138</v>
      </c>
      <c r="D3379" s="130" t="s">
        <v>7222</v>
      </c>
      <c r="E3379" s="130" t="s">
        <v>378</v>
      </c>
      <c r="F3379" s="131" t="s">
        <v>7223</v>
      </c>
      <c r="G3379" s="132">
        <v>1949.18</v>
      </c>
      <c r="H3379" s="133">
        <v>192.14</v>
      </c>
      <c r="I3379" s="133">
        <v>120.43</v>
      </c>
      <c r="J3379" s="133">
        <f t="shared" si="52"/>
        <v>2261.75</v>
      </c>
      <c r="K3379" s="134" t="s">
        <v>386</v>
      </c>
    </row>
    <row r="3380" spans="2:11" hidden="1" x14ac:dyDescent="0.25">
      <c r="B3380" s="129">
        <v>3370</v>
      </c>
      <c r="C3380" s="129" t="s">
        <v>2138</v>
      </c>
      <c r="D3380" s="130" t="s">
        <v>7224</v>
      </c>
      <c r="E3380" s="130" t="s">
        <v>378</v>
      </c>
      <c r="F3380" s="131" t="s">
        <v>7225</v>
      </c>
      <c r="G3380" s="132">
        <v>2956.94</v>
      </c>
      <c r="H3380" s="133">
        <v>239.29</v>
      </c>
      <c r="I3380" s="133">
        <v>0</v>
      </c>
      <c r="J3380" s="133">
        <f t="shared" si="52"/>
        <v>3196.23</v>
      </c>
      <c r="K3380" s="134" t="s">
        <v>404</v>
      </c>
    </row>
    <row r="3381" spans="2:11" hidden="1" x14ac:dyDescent="0.25">
      <c r="B3381" s="129">
        <v>3371</v>
      </c>
      <c r="C3381" s="129" t="s">
        <v>2138</v>
      </c>
      <c r="D3381" s="130" t="s">
        <v>7226</v>
      </c>
      <c r="E3381" s="130" t="s">
        <v>378</v>
      </c>
      <c r="F3381" s="131" t="s">
        <v>7227</v>
      </c>
      <c r="G3381" s="132">
        <v>1508.02</v>
      </c>
      <c r="H3381" s="133">
        <v>1</v>
      </c>
      <c r="I3381" s="133">
        <v>0</v>
      </c>
      <c r="J3381" s="133">
        <f t="shared" si="52"/>
        <v>1509.02</v>
      </c>
      <c r="K3381" s="134" t="s">
        <v>7228</v>
      </c>
    </row>
    <row r="3382" spans="2:11" hidden="1" x14ac:dyDescent="0.25">
      <c r="B3382" s="129">
        <v>3372</v>
      </c>
      <c r="C3382" s="129" t="s">
        <v>2138</v>
      </c>
      <c r="D3382" s="130" t="s">
        <v>7229</v>
      </c>
      <c r="E3382" s="130" t="s">
        <v>378</v>
      </c>
      <c r="F3382" s="131" t="s">
        <v>7230</v>
      </c>
      <c r="G3382" s="132">
        <v>2708.69</v>
      </c>
      <c r="H3382" s="133">
        <v>879.06</v>
      </c>
      <c r="I3382" s="133">
        <v>20.45</v>
      </c>
      <c r="J3382" s="133">
        <f t="shared" si="52"/>
        <v>3608.2</v>
      </c>
      <c r="K3382" s="134" t="s">
        <v>1226</v>
      </c>
    </row>
    <row r="3383" spans="2:11" hidden="1" x14ac:dyDescent="0.25">
      <c r="B3383" s="129">
        <v>3373</v>
      </c>
      <c r="C3383" s="129" t="s">
        <v>2138</v>
      </c>
      <c r="D3383" s="130" t="s">
        <v>7231</v>
      </c>
      <c r="E3383" s="130" t="s">
        <v>378</v>
      </c>
      <c r="F3383" s="131" t="s">
        <v>7232</v>
      </c>
      <c r="G3383" s="132">
        <v>1099.74</v>
      </c>
      <c r="H3383" s="133">
        <v>65.97</v>
      </c>
      <c r="I3383" s="133">
        <v>9.91</v>
      </c>
      <c r="J3383" s="133">
        <f t="shared" si="52"/>
        <v>1175.6200000000001</v>
      </c>
      <c r="K3383" s="134" t="s">
        <v>2302</v>
      </c>
    </row>
    <row r="3384" spans="2:11" hidden="1" x14ac:dyDescent="0.25">
      <c r="B3384" s="129">
        <v>3374</v>
      </c>
      <c r="C3384" s="129" t="s">
        <v>2138</v>
      </c>
      <c r="D3384" s="130" t="s">
        <v>7233</v>
      </c>
      <c r="E3384" s="130" t="s">
        <v>378</v>
      </c>
      <c r="F3384" s="131" t="s">
        <v>7234</v>
      </c>
      <c r="G3384" s="132">
        <v>17692.009999999998</v>
      </c>
      <c r="H3384" s="133">
        <v>0</v>
      </c>
      <c r="I3384" s="133">
        <v>0</v>
      </c>
      <c r="J3384" s="133">
        <f t="shared" si="52"/>
        <v>17692.009999999998</v>
      </c>
      <c r="K3384" s="134" t="s">
        <v>7235</v>
      </c>
    </row>
    <row r="3385" spans="2:11" hidden="1" x14ac:dyDescent="0.25">
      <c r="B3385" s="129">
        <v>3375</v>
      </c>
      <c r="C3385" s="129" t="s">
        <v>2138</v>
      </c>
      <c r="D3385" s="130" t="s">
        <v>7236</v>
      </c>
      <c r="E3385" s="130" t="s">
        <v>378</v>
      </c>
      <c r="F3385" s="131" t="s">
        <v>7237</v>
      </c>
      <c r="G3385" s="132">
        <v>3977.57</v>
      </c>
      <c r="H3385" s="133">
        <v>2005.4</v>
      </c>
      <c r="I3385" s="133">
        <v>0</v>
      </c>
      <c r="J3385" s="133">
        <f t="shared" si="52"/>
        <v>5982.97</v>
      </c>
      <c r="K3385" s="134" t="s">
        <v>404</v>
      </c>
    </row>
    <row r="3386" spans="2:11" hidden="1" x14ac:dyDescent="0.25">
      <c r="B3386" s="129">
        <v>3376</v>
      </c>
      <c r="C3386" s="129" t="s">
        <v>2138</v>
      </c>
      <c r="D3386" s="130" t="s">
        <v>7238</v>
      </c>
      <c r="E3386" s="130" t="s">
        <v>378</v>
      </c>
      <c r="F3386" s="131" t="s">
        <v>7239</v>
      </c>
      <c r="G3386" s="132">
        <v>3067.33</v>
      </c>
      <c r="H3386" s="133">
        <v>626.13</v>
      </c>
      <c r="I3386" s="133">
        <v>79.2</v>
      </c>
      <c r="J3386" s="133">
        <f t="shared" si="52"/>
        <v>3772.66</v>
      </c>
      <c r="K3386" s="134" t="s">
        <v>7240</v>
      </c>
    </row>
    <row r="3387" spans="2:11" hidden="1" x14ac:dyDescent="0.25">
      <c r="B3387" s="129">
        <v>3377</v>
      </c>
      <c r="C3387" s="129" t="s">
        <v>2138</v>
      </c>
      <c r="D3387" s="130" t="s">
        <v>7241</v>
      </c>
      <c r="E3387" s="130" t="s">
        <v>378</v>
      </c>
      <c r="F3387" s="131" t="s">
        <v>7242</v>
      </c>
      <c r="G3387" s="132">
        <v>655.35</v>
      </c>
      <c r="H3387" s="133">
        <v>41.4</v>
      </c>
      <c r="I3387" s="133">
        <v>0</v>
      </c>
      <c r="J3387" s="133">
        <f t="shared" si="52"/>
        <v>696.75</v>
      </c>
      <c r="K3387" s="134" t="s">
        <v>7243</v>
      </c>
    </row>
    <row r="3388" spans="2:11" hidden="1" x14ac:dyDescent="0.25">
      <c r="B3388" s="129">
        <v>3378</v>
      </c>
      <c r="C3388" s="129" t="s">
        <v>2138</v>
      </c>
      <c r="D3388" s="130" t="s">
        <v>7244</v>
      </c>
      <c r="E3388" s="130" t="s">
        <v>378</v>
      </c>
      <c r="F3388" s="131" t="s">
        <v>7245</v>
      </c>
      <c r="G3388" s="132">
        <v>120.24</v>
      </c>
      <c r="H3388" s="133">
        <v>35.450000000000003</v>
      </c>
      <c r="I3388" s="133">
        <v>25.2</v>
      </c>
      <c r="J3388" s="133">
        <f t="shared" si="52"/>
        <v>180.89</v>
      </c>
      <c r="K3388" s="134"/>
    </row>
    <row r="3389" spans="2:11" hidden="1" x14ac:dyDescent="0.25">
      <c r="B3389" s="129">
        <v>3379</v>
      </c>
      <c r="C3389" s="129" t="s">
        <v>2138</v>
      </c>
      <c r="D3389" s="130" t="s">
        <v>7246</v>
      </c>
      <c r="E3389" s="130" t="s">
        <v>378</v>
      </c>
      <c r="F3389" s="131" t="s">
        <v>7247</v>
      </c>
      <c r="G3389" s="132">
        <v>2388</v>
      </c>
      <c r="H3389" s="133">
        <v>0</v>
      </c>
      <c r="I3389" s="133">
        <v>0</v>
      </c>
      <c r="J3389" s="133">
        <f t="shared" si="52"/>
        <v>2388</v>
      </c>
      <c r="K3389" s="134" t="s">
        <v>404</v>
      </c>
    </row>
    <row r="3390" spans="2:11" hidden="1" x14ac:dyDescent="0.25">
      <c r="B3390" s="129">
        <v>3380</v>
      </c>
      <c r="C3390" s="129" t="s">
        <v>2138</v>
      </c>
      <c r="D3390" s="130" t="s">
        <v>7248</v>
      </c>
      <c r="E3390" s="130" t="s">
        <v>378</v>
      </c>
      <c r="F3390" s="131" t="s">
        <v>7249</v>
      </c>
      <c r="G3390" s="132">
        <v>1621.26</v>
      </c>
      <c r="H3390" s="133">
        <v>143.4</v>
      </c>
      <c r="I3390" s="133">
        <v>19.25</v>
      </c>
      <c r="J3390" s="133">
        <f t="shared" si="52"/>
        <v>1783.91</v>
      </c>
      <c r="K3390" s="134" t="s">
        <v>5772</v>
      </c>
    </row>
    <row r="3391" spans="2:11" hidden="1" x14ac:dyDescent="0.25">
      <c r="B3391" s="129">
        <v>3381</v>
      </c>
      <c r="C3391" s="129" t="s">
        <v>2138</v>
      </c>
      <c r="D3391" s="130" t="s">
        <v>7250</v>
      </c>
      <c r="E3391" s="130" t="s">
        <v>378</v>
      </c>
      <c r="F3391" s="131" t="s">
        <v>7251</v>
      </c>
      <c r="G3391" s="132">
        <v>536.73</v>
      </c>
      <c r="H3391" s="133">
        <v>122.53</v>
      </c>
      <c r="I3391" s="133">
        <v>0</v>
      </c>
      <c r="J3391" s="133">
        <f t="shared" si="52"/>
        <v>659.26</v>
      </c>
      <c r="K3391" s="134"/>
    </row>
    <row r="3392" spans="2:11" hidden="1" x14ac:dyDescent="0.25">
      <c r="B3392" s="129">
        <v>3382</v>
      </c>
      <c r="C3392" s="129" t="s">
        <v>2138</v>
      </c>
      <c r="D3392" s="130" t="s">
        <v>7252</v>
      </c>
      <c r="E3392" s="130" t="s">
        <v>378</v>
      </c>
      <c r="F3392" s="131" t="s">
        <v>7253</v>
      </c>
      <c r="G3392" s="132">
        <v>1766.39</v>
      </c>
      <c r="H3392" s="133">
        <v>380.55</v>
      </c>
      <c r="I3392" s="133">
        <v>0</v>
      </c>
      <c r="J3392" s="133">
        <f t="shared" si="52"/>
        <v>2146.94</v>
      </c>
      <c r="K3392" s="134" t="s">
        <v>7254</v>
      </c>
    </row>
    <row r="3393" spans="2:11" hidden="1" x14ac:dyDescent="0.25">
      <c r="B3393" s="129">
        <v>3383</v>
      </c>
      <c r="C3393" s="129" t="s">
        <v>2138</v>
      </c>
      <c r="D3393" s="130" t="s">
        <v>7255</v>
      </c>
      <c r="E3393" s="130" t="s">
        <v>378</v>
      </c>
      <c r="F3393" s="131" t="s">
        <v>7256</v>
      </c>
      <c r="G3393" s="132">
        <v>3755.83</v>
      </c>
      <c r="H3393" s="133">
        <v>844.33</v>
      </c>
      <c r="I3393" s="133">
        <v>22.32</v>
      </c>
      <c r="J3393" s="133">
        <f t="shared" si="52"/>
        <v>4622.4799999999996</v>
      </c>
      <c r="K3393" s="134"/>
    </row>
    <row r="3394" spans="2:11" hidden="1" x14ac:dyDescent="0.25">
      <c r="B3394" s="129">
        <v>3384</v>
      </c>
      <c r="C3394" s="129" t="s">
        <v>2138</v>
      </c>
      <c r="D3394" s="130" t="s">
        <v>7257</v>
      </c>
      <c r="E3394" s="130" t="s">
        <v>378</v>
      </c>
      <c r="F3394" s="131" t="s">
        <v>7258</v>
      </c>
      <c r="G3394" s="132">
        <v>4438.84</v>
      </c>
      <c r="H3394" s="133">
        <v>1832.01</v>
      </c>
      <c r="I3394" s="133">
        <v>24.58</v>
      </c>
      <c r="J3394" s="133">
        <f t="shared" si="52"/>
        <v>6295.43</v>
      </c>
      <c r="K3394" s="134" t="s">
        <v>2478</v>
      </c>
    </row>
    <row r="3395" spans="2:11" hidden="1" x14ac:dyDescent="0.25">
      <c r="B3395" s="129">
        <v>3385</v>
      </c>
      <c r="C3395" s="129" t="s">
        <v>2138</v>
      </c>
      <c r="D3395" s="130" t="s">
        <v>7259</v>
      </c>
      <c r="E3395" s="130" t="s">
        <v>378</v>
      </c>
      <c r="F3395" s="131" t="s">
        <v>7260</v>
      </c>
      <c r="G3395" s="132">
        <v>39.630000000000003</v>
      </c>
      <c r="H3395" s="133">
        <v>0</v>
      </c>
      <c r="I3395" s="133">
        <v>0</v>
      </c>
      <c r="J3395" s="133">
        <f t="shared" si="52"/>
        <v>39.630000000000003</v>
      </c>
      <c r="K3395" s="134" t="s">
        <v>7261</v>
      </c>
    </row>
    <row r="3396" spans="2:11" hidden="1" x14ac:dyDescent="0.25">
      <c r="B3396" s="129">
        <v>3386</v>
      </c>
      <c r="C3396" s="129" t="s">
        <v>2138</v>
      </c>
      <c r="D3396" s="130" t="s">
        <v>7262</v>
      </c>
      <c r="E3396" s="130" t="s">
        <v>378</v>
      </c>
      <c r="F3396" s="131" t="s">
        <v>7263</v>
      </c>
      <c r="G3396" s="132">
        <v>4495.6400000000003</v>
      </c>
      <c r="H3396" s="133">
        <v>1219.98</v>
      </c>
      <c r="I3396" s="133">
        <v>84.75</v>
      </c>
      <c r="J3396" s="133">
        <f t="shared" si="52"/>
        <v>5800.3700000000008</v>
      </c>
      <c r="K3396" s="134"/>
    </row>
    <row r="3397" spans="2:11" hidden="1" x14ac:dyDescent="0.25">
      <c r="B3397" s="129">
        <v>3387</v>
      </c>
      <c r="C3397" s="129" t="s">
        <v>2138</v>
      </c>
      <c r="D3397" s="130" t="s">
        <v>7264</v>
      </c>
      <c r="E3397" s="130" t="s">
        <v>378</v>
      </c>
      <c r="F3397" s="131" t="s">
        <v>7265</v>
      </c>
      <c r="G3397" s="132">
        <v>4006.88</v>
      </c>
      <c r="H3397" s="133">
        <v>1400.31</v>
      </c>
      <c r="I3397" s="133">
        <v>45.55</v>
      </c>
      <c r="J3397" s="133">
        <f t="shared" si="52"/>
        <v>5452.7400000000007</v>
      </c>
      <c r="K3397" s="134"/>
    </row>
    <row r="3398" spans="2:11" hidden="1" x14ac:dyDescent="0.25">
      <c r="B3398" s="129">
        <v>3388</v>
      </c>
      <c r="C3398" s="129" t="s">
        <v>2138</v>
      </c>
      <c r="D3398" s="130" t="s">
        <v>7266</v>
      </c>
      <c r="E3398" s="130" t="s">
        <v>378</v>
      </c>
      <c r="F3398" s="131" t="s">
        <v>7267</v>
      </c>
      <c r="G3398" s="132">
        <v>747.84</v>
      </c>
      <c r="H3398" s="133">
        <v>92.59</v>
      </c>
      <c r="I3398" s="133">
        <v>41.76</v>
      </c>
      <c r="J3398" s="133">
        <f t="shared" si="52"/>
        <v>882.19</v>
      </c>
      <c r="K3398" s="134"/>
    </row>
    <row r="3399" spans="2:11" hidden="1" x14ac:dyDescent="0.25">
      <c r="B3399" s="129">
        <v>3389</v>
      </c>
      <c r="C3399" s="129" t="s">
        <v>2138</v>
      </c>
      <c r="D3399" s="130" t="s">
        <v>7268</v>
      </c>
      <c r="E3399" s="130" t="s">
        <v>378</v>
      </c>
      <c r="F3399" s="131" t="s">
        <v>7269</v>
      </c>
      <c r="G3399" s="132">
        <v>5967.58</v>
      </c>
      <c r="H3399" s="133">
        <v>1605.69</v>
      </c>
      <c r="I3399" s="133">
        <v>114.84</v>
      </c>
      <c r="J3399" s="133">
        <f t="shared" si="52"/>
        <v>7688.1100000000006</v>
      </c>
      <c r="K3399" s="134"/>
    </row>
    <row r="3400" spans="2:11" hidden="1" x14ac:dyDescent="0.25">
      <c r="B3400" s="129">
        <v>3390</v>
      </c>
      <c r="C3400" s="129" t="s">
        <v>2138</v>
      </c>
      <c r="D3400" s="130" t="s">
        <v>7070</v>
      </c>
      <c r="E3400" s="130" t="s">
        <v>378</v>
      </c>
      <c r="F3400" s="131" t="s">
        <v>7270</v>
      </c>
      <c r="G3400" s="132">
        <v>5175.01</v>
      </c>
      <c r="H3400" s="133">
        <v>2099.63</v>
      </c>
      <c r="I3400" s="133">
        <v>71.239999999999995</v>
      </c>
      <c r="J3400" s="133">
        <f t="shared" si="52"/>
        <v>7345.88</v>
      </c>
      <c r="K3400" s="134" t="s">
        <v>2478</v>
      </c>
    </row>
    <row r="3401" spans="2:11" hidden="1" x14ac:dyDescent="0.25">
      <c r="B3401" s="129">
        <v>3391</v>
      </c>
      <c r="C3401" s="129" t="s">
        <v>2138</v>
      </c>
      <c r="D3401" s="130" t="s">
        <v>7271</v>
      </c>
      <c r="E3401" s="130" t="s">
        <v>378</v>
      </c>
      <c r="F3401" s="131" t="s">
        <v>7270</v>
      </c>
      <c r="G3401" s="132">
        <v>4678.8599999999997</v>
      </c>
      <c r="H3401" s="133">
        <v>1935.83</v>
      </c>
      <c r="I3401" s="133">
        <v>38.21</v>
      </c>
      <c r="J3401" s="133">
        <f t="shared" si="52"/>
        <v>6652.9</v>
      </c>
      <c r="K3401" s="134" t="s">
        <v>2478</v>
      </c>
    </row>
    <row r="3402" spans="2:11" hidden="1" x14ac:dyDescent="0.25">
      <c r="B3402" s="129">
        <v>3392</v>
      </c>
      <c r="C3402" s="129" t="s">
        <v>2138</v>
      </c>
      <c r="D3402" s="130" t="s">
        <v>7272</v>
      </c>
      <c r="E3402" s="130" t="s">
        <v>378</v>
      </c>
      <c r="F3402" s="131" t="s">
        <v>7273</v>
      </c>
      <c r="G3402" s="132">
        <v>2613.83</v>
      </c>
      <c r="H3402" s="133">
        <v>427.92</v>
      </c>
      <c r="I3402" s="133">
        <v>19.47</v>
      </c>
      <c r="J3402" s="133">
        <f t="shared" si="52"/>
        <v>3061.22</v>
      </c>
      <c r="K3402" s="134" t="s">
        <v>7274</v>
      </c>
    </row>
    <row r="3403" spans="2:11" hidden="1" x14ac:dyDescent="0.25">
      <c r="B3403" s="129">
        <v>3393</v>
      </c>
      <c r="C3403" s="129" t="s">
        <v>2138</v>
      </c>
      <c r="D3403" s="130" t="s">
        <v>7275</v>
      </c>
      <c r="E3403" s="130" t="s">
        <v>378</v>
      </c>
      <c r="F3403" s="131" t="s">
        <v>7276</v>
      </c>
      <c r="G3403" s="132">
        <v>5384.02</v>
      </c>
      <c r="H3403" s="133">
        <v>2874.69</v>
      </c>
      <c r="I3403" s="133">
        <v>30.05</v>
      </c>
      <c r="J3403" s="133">
        <f t="shared" si="52"/>
        <v>8288.76</v>
      </c>
      <c r="K3403" s="134"/>
    </row>
    <row r="3404" spans="2:11" hidden="1" x14ac:dyDescent="0.25">
      <c r="B3404" s="129">
        <v>3394</v>
      </c>
      <c r="C3404" s="129" t="s">
        <v>2138</v>
      </c>
      <c r="D3404" s="130" t="s">
        <v>7277</v>
      </c>
      <c r="E3404" s="130" t="s">
        <v>378</v>
      </c>
      <c r="F3404" s="131" t="s">
        <v>7278</v>
      </c>
      <c r="G3404" s="132">
        <v>4374.8999999999996</v>
      </c>
      <c r="H3404" s="133">
        <v>880.54</v>
      </c>
      <c r="I3404" s="133">
        <v>0</v>
      </c>
      <c r="J3404" s="133">
        <f t="shared" ref="J3404:J3467" si="53">G3404+H3404+I3404</f>
        <v>5255.44</v>
      </c>
      <c r="K3404" s="134" t="s">
        <v>7279</v>
      </c>
    </row>
    <row r="3405" spans="2:11" hidden="1" x14ac:dyDescent="0.25">
      <c r="B3405" s="129">
        <v>3395</v>
      </c>
      <c r="C3405" s="129" t="s">
        <v>2138</v>
      </c>
      <c r="D3405" s="130" t="s">
        <v>7280</v>
      </c>
      <c r="E3405" s="130" t="s">
        <v>378</v>
      </c>
      <c r="F3405" s="131" t="s">
        <v>7278</v>
      </c>
      <c r="G3405" s="132">
        <v>6166.89</v>
      </c>
      <c r="H3405" s="133">
        <v>0</v>
      </c>
      <c r="I3405" s="133">
        <v>0</v>
      </c>
      <c r="J3405" s="133">
        <f t="shared" si="53"/>
        <v>6166.89</v>
      </c>
      <c r="K3405" s="134" t="s">
        <v>7281</v>
      </c>
    </row>
    <row r="3406" spans="2:11" hidden="1" x14ac:dyDescent="0.25">
      <c r="B3406" s="129">
        <v>3396</v>
      </c>
      <c r="C3406" s="129" t="s">
        <v>2138</v>
      </c>
      <c r="D3406" s="130" t="s">
        <v>7098</v>
      </c>
      <c r="E3406" s="130" t="s">
        <v>378</v>
      </c>
      <c r="F3406" s="131" t="s">
        <v>7278</v>
      </c>
      <c r="G3406" s="132">
        <v>2356.96</v>
      </c>
      <c r="H3406" s="133">
        <v>0</v>
      </c>
      <c r="I3406" s="133">
        <v>0</v>
      </c>
      <c r="J3406" s="133">
        <f t="shared" si="53"/>
        <v>2356.96</v>
      </c>
      <c r="K3406" s="134" t="s">
        <v>7281</v>
      </c>
    </row>
    <row r="3407" spans="2:11" hidden="1" x14ac:dyDescent="0.25">
      <c r="B3407" s="129">
        <v>3397</v>
      </c>
      <c r="C3407" s="129" t="s">
        <v>2138</v>
      </c>
      <c r="D3407" s="130" t="s">
        <v>7282</v>
      </c>
      <c r="E3407" s="130" t="s">
        <v>378</v>
      </c>
      <c r="F3407" s="131" t="s">
        <v>7283</v>
      </c>
      <c r="G3407" s="132">
        <v>30.27</v>
      </c>
      <c r="H3407" s="133">
        <v>0</v>
      </c>
      <c r="I3407" s="133">
        <v>0</v>
      </c>
      <c r="J3407" s="133">
        <f t="shared" si="53"/>
        <v>30.27</v>
      </c>
      <c r="K3407" s="134" t="s">
        <v>1242</v>
      </c>
    </row>
    <row r="3408" spans="2:11" hidden="1" x14ac:dyDescent="0.25">
      <c r="B3408" s="129">
        <v>3398</v>
      </c>
      <c r="C3408" s="129" t="s">
        <v>2138</v>
      </c>
      <c r="D3408" s="139" t="s">
        <v>7284</v>
      </c>
      <c r="E3408" s="139" t="s">
        <v>378</v>
      </c>
      <c r="F3408" s="138" t="s">
        <v>7285</v>
      </c>
      <c r="G3408" s="140">
        <v>5671.93</v>
      </c>
      <c r="H3408" s="140">
        <v>1378.88</v>
      </c>
      <c r="I3408" s="140">
        <v>0</v>
      </c>
      <c r="J3408" s="133">
        <f t="shared" si="53"/>
        <v>7050.81</v>
      </c>
      <c r="K3408" s="141" t="s">
        <v>5538</v>
      </c>
    </row>
    <row r="3409" spans="2:11" hidden="1" x14ac:dyDescent="0.25">
      <c r="B3409" s="129">
        <v>3399</v>
      </c>
      <c r="C3409" s="129" t="s">
        <v>2138</v>
      </c>
      <c r="D3409" s="139" t="s">
        <v>7286</v>
      </c>
      <c r="E3409" s="139" t="s">
        <v>378</v>
      </c>
      <c r="F3409" s="138" t="s">
        <v>7287</v>
      </c>
      <c r="G3409" s="140">
        <v>941.04</v>
      </c>
      <c r="H3409" s="140">
        <v>23.4</v>
      </c>
      <c r="I3409" s="140">
        <v>75.27</v>
      </c>
      <c r="J3409" s="133">
        <f t="shared" si="53"/>
        <v>1039.71</v>
      </c>
      <c r="K3409" s="141" t="s">
        <v>7288</v>
      </c>
    </row>
    <row r="3410" spans="2:11" hidden="1" x14ac:dyDescent="0.25">
      <c r="B3410" s="129">
        <v>3400</v>
      </c>
      <c r="C3410" s="129" t="s">
        <v>2138</v>
      </c>
      <c r="D3410" s="139" t="s">
        <v>7289</v>
      </c>
      <c r="E3410" s="139" t="s">
        <v>378</v>
      </c>
      <c r="F3410" s="138" t="s">
        <v>7290</v>
      </c>
      <c r="G3410" s="140">
        <v>2475.73</v>
      </c>
      <c r="H3410" s="140">
        <v>640.88</v>
      </c>
      <c r="I3410" s="140">
        <v>17.96</v>
      </c>
      <c r="J3410" s="133">
        <f t="shared" si="53"/>
        <v>3134.57</v>
      </c>
      <c r="K3410" s="141"/>
    </row>
    <row r="3411" spans="2:11" hidden="1" x14ac:dyDescent="0.25">
      <c r="B3411" s="129">
        <v>3401</v>
      </c>
      <c r="C3411" s="129" t="s">
        <v>2138</v>
      </c>
      <c r="D3411" s="139" t="s">
        <v>7291</v>
      </c>
      <c r="E3411" s="139" t="s">
        <v>378</v>
      </c>
      <c r="F3411" s="138" t="s">
        <v>7292</v>
      </c>
      <c r="G3411" s="140">
        <v>2599.98</v>
      </c>
      <c r="H3411" s="140">
        <v>378.85</v>
      </c>
      <c r="I3411" s="140">
        <v>42.41</v>
      </c>
      <c r="J3411" s="133">
        <f t="shared" si="53"/>
        <v>3021.24</v>
      </c>
      <c r="K3411" s="141" t="s">
        <v>2291</v>
      </c>
    </row>
    <row r="3412" spans="2:11" hidden="1" x14ac:dyDescent="0.25">
      <c r="B3412" s="129">
        <v>3402</v>
      </c>
      <c r="C3412" s="129" t="s">
        <v>2138</v>
      </c>
      <c r="D3412" s="139" t="s">
        <v>7293</v>
      </c>
      <c r="E3412" s="139" t="s">
        <v>378</v>
      </c>
      <c r="F3412" s="138" t="s">
        <v>7294</v>
      </c>
      <c r="G3412" s="140">
        <v>5369.91</v>
      </c>
      <c r="H3412" s="140">
        <v>2624.18</v>
      </c>
      <c r="I3412" s="140">
        <v>38.31</v>
      </c>
      <c r="J3412" s="133">
        <f t="shared" si="53"/>
        <v>8032.4000000000005</v>
      </c>
      <c r="K3412" s="141" t="s">
        <v>2478</v>
      </c>
    </row>
    <row r="3413" spans="2:11" hidden="1" x14ac:dyDescent="0.25">
      <c r="B3413" s="129">
        <v>3403</v>
      </c>
      <c r="C3413" s="129" t="s">
        <v>2138</v>
      </c>
      <c r="D3413" s="139" t="s">
        <v>7295</v>
      </c>
      <c r="E3413" s="139" t="s">
        <v>378</v>
      </c>
      <c r="F3413" s="138" t="s">
        <v>7296</v>
      </c>
      <c r="G3413" s="140">
        <v>116.51</v>
      </c>
      <c r="H3413" s="140">
        <v>1</v>
      </c>
      <c r="I3413" s="140">
        <v>0</v>
      </c>
      <c r="J3413" s="133">
        <f t="shared" si="53"/>
        <v>117.51</v>
      </c>
      <c r="K3413" s="141" t="s">
        <v>7297</v>
      </c>
    </row>
    <row r="3414" spans="2:11" hidden="1" x14ac:dyDescent="0.25">
      <c r="B3414" s="129">
        <v>3404</v>
      </c>
      <c r="C3414" s="129" t="s">
        <v>2138</v>
      </c>
      <c r="D3414" s="139" t="s">
        <v>7298</v>
      </c>
      <c r="E3414" s="139" t="s">
        <v>378</v>
      </c>
      <c r="F3414" s="138" t="s">
        <v>7299</v>
      </c>
      <c r="G3414" s="140">
        <v>1744.57</v>
      </c>
      <c r="H3414" s="140">
        <v>382.02</v>
      </c>
      <c r="I3414" s="140">
        <v>37.409999999999997</v>
      </c>
      <c r="J3414" s="133">
        <f t="shared" si="53"/>
        <v>2164</v>
      </c>
      <c r="K3414" s="141" t="s">
        <v>7300</v>
      </c>
    </row>
    <row r="3415" spans="2:11" hidden="1" x14ac:dyDescent="0.25">
      <c r="B3415" s="129">
        <v>3405</v>
      </c>
      <c r="C3415" s="129" t="s">
        <v>2138</v>
      </c>
      <c r="D3415" s="139" t="s">
        <v>7301</v>
      </c>
      <c r="E3415" s="139" t="s">
        <v>378</v>
      </c>
      <c r="F3415" s="138" t="s">
        <v>7302</v>
      </c>
      <c r="G3415" s="140">
        <v>2620.94</v>
      </c>
      <c r="H3415" s="140">
        <v>726.15</v>
      </c>
      <c r="I3415" s="140">
        <v>8.5500000000000007</v>
      </c>
      <c r="J3415" s="133">
        <f t="shared" si="53"/>
        <v>3355.6400000000003</v>
      </c>
      <c r="K3415" s="141"/>
    </row>
    <row r="3416" spans="2:11" hidden="1" x14ac:dyDescent="0.25">
      <c r="B3416" s="129">
        <v>3406</v>
      </c>
      <c r="C3416" s="129" t="s">
        <v>2138</v>
      </c>
      <c r="D3416" s="139" t="s">
        <v>7303</v>
      </c>
      <c r="E3416" s="139" t="s">
        <v>378</v>
      </c>
      <c r="F3416" s="138" t="s">
        <v>7304</v>
      </c>
      <c r="G3416" s="140">
        <v>172.08</v>
      </c>
      <c r="H3416" s="140">
        <v>3.2</v>
      </c>
      <c r="I3416" s="140">
        <v>0</v>
      </c>
      <c r="J3416" s="133">
        <f t="shared" si="53"/>
        <v>175.28</v>
      </c>
      <c r="K3416" s="141" t="s">
        <v>7305</v>
      </c>
    </row>
    <row r="3417" spans="2:11" hidden="1" x14ac:dyDescent="0.25">
      <c r="B3417" s="129">
        <v>3407</v>
      </c>
      <c r="C3417" s="129" t="s">
        <v>2138</v>
      </c>
      <c r="D3417" s="139" t="s">
        <v>7306</v>
      </c>
      <c r="E3417" s="139" t="s">
        <v>378</v>
      </c>
      <c r="F3417" s="138" t="s">
        <v>7307</v>
      </c>
      <c r="G3417" s="140">
        <v>718.72</v>
      </c>
      <c r="H3417" s="140">
        <v>229.92</v>
      </c>
      <c r="I3417" s="140">
        <v>0</v>
      </c>
      <c r="J3417" s="133">
        <f t="shared" si="53"/>
        <v>948.64</v>
      </c>
      <c r="K3417" s="141" t="s">
        <v>2520</v>
      </c>
    </row>
    <row r="3418" spans="2:11" hidden="1" x14ac:dyDescent="0.25">
      <c r="B3418" s="129">
        <v>3408</v>
      </c>
      <c r="C3418" s="129" t="s">
        <v>2138</v>
      </c>
      <c r="D3418" s="139" t="s">
        <v>7308</v>
      </c>
      <c r="E3418" s="139" t="s">
        <v>378</v>
      </c>
      <c r="F3418" s="138" t="s">
        <v>7309</v>
      </c>
      <c r="G3418" s="140">
        <v>3306.5</v>
      </c>
      <c r="H3418" s="140">
        <v>913.8</v>
      </c>
      <c r="I3418" s="140">
        <v>8.1999999999999993</v>
      </c>
      <c r="J3418" s="133">
        <f t="shared" si="53"/>
        <v>4228.5</v>
      </c>
      <c r="K3418" s="141" t="s">
        <v>7310</v>
      </c>
    </row>
    <row r="3419" spans="2:11" hidden="1" x14ac:dyDescent="0.25">
      <c r="B3419" s="129">
        <v>3409</v>
      </c>
      <c r="C3419" s="129" t="s">
        <v>2138</v>
      </c>
      <c r="D3419" s="129" t="s">
        <v>7311</v>
      </c>
      <c r="E3419" s="129" t="s">
        <v>378</v>
      </c>
      <c r="F3419" s="142" t="s">
        <v>7312</v>
      </c>
      <c r="G3419" s="133">
        <v>1477.82</v>
      </c>
      <c r="H3419" s="133">
        <v>21.88</v>
      </c>
      <c r="I3419" s="133">
        <v>61.34</v>
      </c>
      <c r="J3419" s="133">
        <f t="shared" si="53"/>
        <v>1561.04</v>
      </c>
      <c r="K3419" s="139" t="s">
        <v>7313</v>
      </c>
    </row>
    <row r="3420" spans="2:11" hidden="1" x14ac:dyDescent="0.25">
      <c r="B3420" s="129">
        <v>3410</v>
      </c>
      <c r="C3420" s="129" t="s">
        <v>2138</v>
      </c>
      <c r="D3420" s="129" t="s">
        <v>7314</v>
      </c>
      <c r="E3420" s="129" t="s">
        <v>378</v>
      </c>
      <c r="F3420" s="142" t="s">
        <v>7315</v>
      </c>
      <c r="G3420" s="133">
        <v>14664.7</v>
      </c>
      <c r="H3420" s="133">
        <v>382.25</v>
      </c>
      <c r="I3420" s="133">
        <v>267.3</v>
      </c>
      <c r="J3420" s="133">
        <f t="shared" si="53"/>
        <v>15314.25</v>
      </c>
      <c r="K3420" s="139" t="s">
        <v>7316</v>
      </c>
    </row>
    <row r="3421" spans="2:11" hidden="1" x14ac:dyDescent="0.25">
      <c r="B3421" s="129">
        <v>3411</v>
      </c>
      <c r="C3421" s="129" t="s">
        <v>2138</v>
      </c>
      <c r="D3421" s="129" t="s">
        <v>7317</v>
      </c>
      <c r="E3421" s="129" t="s">
        <v>378</v>
      </c>
      <c r="F3421" s="142" t="s">
        <v>7318</v>
      </c>
      <c r="G3421" s="133">
        <v>6338.83</v>
      </c>
      <c r="H3421" s="133">
        <v>1018.23</v>
      </c>
      <c r="I3421" s="133">
        <v>258.60000000000002</v>
      </c>
      <c r="J3421" s="133">
        <f t="shared" si="53"/>
        <v>7615.66</v>
      </c>
      <c r="K3421" s="139" t="s">
        <v>7319</v>
      </c>
    </row>
    <row r="3422" spans="2:11" hidden="1" x14ac:dyDescent="0.25">
      <c r="B3422" s="129">
        <v>3412</v>
      </c>
      <c r="C3422" s="129" t="s">
        <v>2138</v>
      </c>
      <c r="D3422" s="129" t="s">
        <v>7320</v>
      </c>
      <c r="E3422" s="129" t="s">
        <v>378</v>
      </c>
      <c r="F3422" s="142" t="s">
        <v>7321</v>
      </c>
      <c r="G3422" s="133">
        <v>2730.66</v>
      </c>
      <c r="H3422" s="133">
        <v>90.49</v>
      </c>
      <c r="I3422" s="133">
        <v>11.52</v>
      </c>
      <c r="J3422" s="133">
        <f t="shared" si="53"/>
        <v>2832.6699999999996</v>
      </c>
      <c r="K3422" s="139"/>
    </row>
    <row r="3423" spans="2:11" hidden="1" x14ac:dyDescent="0.25">
      <c r="B3423" s="129">
        <v>3413</v>
      </c>
      <c r="C3423" s="129" t="s">
        <v>2138</v>
      </c>
      <c r="D3423" s="129" t="s">
        <v>7092</v>
      </c>
      <c r="E3423" s="129" t="s">
        <v>378</v>
      </c>
      <c r="F3423" s="142" t="s">
        <v>7322</v>
      </c>
      <c r="G3423" s="133">
        <v>2273.39</v>
      </c>
      <c r="H3423" s="133">
        <v>0</v>
      </c>
      <c r="I3423" s="133">
        <v>0</v>
      </c>
      <c r="J3423" s="133">
        <f t="shared" si="53"/>
        <v>2273.39</v>
      </c>
      <c r="K3423" s="139" t="s">
        <v>404</v>
      </c>
    </row>
    <row r="3424" spans="2:11" hidden="1" x14ac:dyDescent="0.25">
      <c r="B3424" s="129">
        <v>3414</v>
      </c>
      <c r="C3424" s="129" t="s">
        <v>2138</v>
      </c>
      <c r="D3424" s="129" t="s">
        <v>7323</v>
      </c>
      <c r="E3424" s="129" t="s">
        <v>378</v>
      </c>
      <c r="F3424" s="142" t="s">
        <v>7324</v>
      </c>
      <c r="G3424" s="133">
        <v>1517.51</v>
      </c>
      <c r="H3424" s="133">
        <v>454.26</v>
      </c>
      <c r="I3424" s="133">
        <v>35.340000000000003</v>
      </c>
      <c r="J3424" s="133">
        <f t="shared" si="53"/>
        <v>2007.11</v>
      </c>
      <c r="K3424" s="139" t="s">
        <v>7325</v>
      </c>
    </row>
    <row r="3425" spans="2:11" hidden="1" x14ac:dyDescent="0.25">
      <c r="B3425" s="129">
        <v>3415</v>
      </c>
      <c r="C3425" s="129" t="s">
        <v>2138</v>
      </c>
      <c r="D3425" s="129" t="s">
        <v>7326</v>
      </c>
      <c r="E3425" s="129" t="s">
        <v>378</v>
      </c>
      <c r="F3425" s="142" t="s">
        <v>7327</v>
      </c>
      <c r="G3425" s="133">
        <v>2637.02</v>
      </c>
      <c r="H3425" s="133">
        <v>318.8</v>
      </c>
      <c r="I3425" s="133">
        <v>46.35</v>
      </c>
      <c r="J3425" s="133">
        <f t="shared" si="53"/>
        <v>3002.17</v>
      </c>
      <c r="K3425" s="139" t="s">
        <v>2377</v>
      </c>
    </row>
    <row r="3426" spans="2:11" hidden="1" x14ac:dyDescent="0.25">
      <c r="B3426" s="129">
        <v>3416</v>
      </c>
      <c r="C3426" s="129" t="s">
        <v>2138</v>
      </c>
      <c r="D3426" s="129" t="s">
        <v>7328</v>
      </c>
      <c r="E3426" s="129" t="s">
        <v>378</v>
      </c>
      <c r="F3426" s="142" t="s">
        <v>7329</v>
      </c>
      <c r="G3426" s="133">
        <v>984.28</v>
      </c>
      <c r="H3426" s="133">
        <v>55.5</v>
      </c>
      <c r="I3426" s="133">
        <v>45.9</v>
      </c>
      <c r="J3426" s="133">
        <f t="shared" si="53"/>
        <v>1085.68</v>
      </c>
      <c r="K3426" s="139" t="s">
        <v>7288</v>
      </c>
    </row>
    <row r="3427" spans="2:11" hidden="1" x14ac:dyDescent="0.25">
      <c r="B3427" s="129">
        <v>3417</v>
      </c>
      <c r="C3427" s="129" t="s">
        <v>2138</v>
      </c>
      <c r="D3427" s="129" t="s">
        <v>7330</v>
      </c>
      <c r="E3427" s="129" t="s">
        <v>378</v>
      </c>
      <c r="F3427" s="142" t="s">
        <v>7331</v>
      </c>
      <c r="G3427" s="133">
        <v>2053.7399999999998</v>
      </c>
      <c r="H3427" s="133">
        <v>691.31</v>
      </c>
      <c r="I3427" s="133">
        <v>53.9</v>
      </c>
      <c r="J3427" s="133">
        <f t="shared" si="53"/>
        <v>2798.95</v>
      </c>
      <c r="K3427" s="139" t="s">
        <v>7332</v>
      </c>
    </row>
    <row r="3428" spans="2:11" hidden="1" x14ac:dyDescent="0.25">
      <c r="B3428" s="129">
        <v>3418</v>
      </c>
      <c r="C3428" s="129" t="s">
        <v>2138</v>
      </c>
      <c r="D3428" s="129" t="s">
        <v>7333</v>
      </c>
      <c r="E3428" s="129" t="s">
        <v>378</v>
      </c>
      <c r="F3428" s="142" t="s">
        <v>7334</v>
      </c>
      <c r="G3428" s="133">
        <v>802.49</v>
      </c>
      <c r="H3428" s="133">
        <v>0</v>
      </c>
      <c r="I3428" s="133">
        <v>0</v>
      </c>
      <c r="J3428" s="133">
        <f t="shared" si="53"/>
        <v>802.49</v>
      </c>
      <c r="K3428" s="139" t="s">
        <v>404</v>
      </c>
    </row>
    <row r="3429" spans="2:11" hidden="1" x14ac:dyDescent="0.25">
      <c r="B3429" s="129">
        <v>3419</v>
      </c>
      <c r="C3429" s="129" t="s">
        <v>2138</v>
      </c>
      <c r="D3429" s="129" t="s">
        <v>7335</v>
      </c>
      <c r="E3429" s="129" t="s">
        <v>378</v>
      </c>
      <c r="F3429" s="142" t="s">
        <v>7336</v>
      </c>
      <c r="G3429" s="133">
        <v>5197.3100000000004</v>
      </c>
      <c r="H3429" s="133">
        <v>1747.59</v>
      </c>
      <c r="I3429" s="133">
        <v>239.71</v>
      </c>
      <c r="J3429" s="133">
        <f t="shared" si="53"/>
        <v>7184.6100000000006</v>
      </c>
      <c r="K3429" s="139"/>
    </row>
    <row r="3430" spans="2:11" hidden="1" x14ac:dyDescent="0.25">
      <c r="B3430" s="129">
        <v>3420</v>
      </c>
      <c r="C3430" s="129" t="s">
        <v>2138</v>
      </c>
      <c r="D3430" s="129" t="s">
        <v>7337</v>
      </c>
      <c r="E3430" s="129" t="s">
        <v>378</v>
      </c>
      <c r="F3430" s="142" t="s">
        <v>7338</v>
      </c>
      <c r="G3430" s="133">
        <v>528.36</v>
      </c>
      <c r="H3430" s="133">
        <v>17.96</v>
      </c>
      <c r="I3430" s="133">
        <v>0</v>
      </c>
      <c r="J3430" s="133">
        <f t="shared" si="53"/>
        <v>546.32000000000005</v>
      </c>
      <c r="K3430" s="139" t="s">
        <v>7339</v>
      </c>
    </row>
    <row r="3431" spans="2:11" hidden="1" x14ac:dyDescent="0.25">
      <c r="B3431" s="129">
        <v>3421</v>
      </c>
      <c r="C3431" s="129" t="s">
        <v>2138</v>
      </c>
      <c r="D3431" s="129" t="s">
        <v>7340</v>
      </c>
      <c r="E3431" s="129" t="s">
        <v>378</v>
      </c>
      <c r="F3431" s="142" t="s">
        <v>7341</v>
      </c>
      <c r="G3431" s="133">
        <v>558.32000000000005</v>
      </c>
      <c r="H3431" s="133">
        <v>0</v>
      </c>
      <c r="I3431" s="133">
        <v>0</v>
      </c>
      <c r="J3431" s="133">
        <f t="shared" si="53"/>
        <v>558.32000000000005</v>
      </c>
      <c r="K3431" s="139" t="s">
        <v>2148</v>
      </c>
    </row>
    <row r="3432" spans="2:11" hidden="1" x14ac:dyDescent="0.25">
      <c r="B3432" s="129">
        <v>3422</v>
      </c>
      <c r="C3432" s="129" t="s">
        <v>2138</v>
      </c>
      <c r="D3432" s="129" t="s">
        <v>7342</v>
      </c>
      <c r="E3432" s="129" t="s">
        <v>378</v>
      </c>
      <c r="F3432" s="142" t="s">
        <v>7343</v>
      </c>
      <c r="G3432" s="133">
        <v>5524</v>
      </c>
      <c r="H3432" s="133">
        <v>1688.08</v>
      </c>
      <c r="I3432" s="133">
        <v>117.6</v>
      </c>
      <c r="J3432" s="133">
        <f t="shared" si="53"/>
        <v>7329.68</v>
      </c>
      <c r="K3432" s="139"/>
    </row>
    <row r="3433" spans="2:11" hidden="1" x14ac:dyDescent="0.25">
      <c r="B3433" s="129">
        <v>3423</v>
      </c>
      <c r="C3433" s="129" t="s">
        <v>2138</v>
      </c>
      <c r="D3433" s="129" t="s">
        <v>7344</v>
      </c>
      <c r="E3433" s="129" t="s">
        <v>378</v>
      </c>
      <c r="F3433" s="142" t="s">
        <v>7345</v>
      </c>
      <c r="G3433" s="133">
        <v>5646.33</v>
      </c>
      <c r="H3433" s="133">
        <v>1342.3</v>
      </c>
      <c r="I3433" s="133">
        <v>179.42</v>
      </c>
      <c r="J3433" s="133">
        <f t="shared" si="53"/>
        <v>7168.05</v>
      </c>
      <c r="K3433" s="139"/>
    </row>
    <row r="3434" spans="2:11" hidden="1" x14ac:dyDescent="0.25">
      <c r="B3434" s="129">
        <v>3424</v>
      </c>
      <c r="C3434" s="129" t="s">
        <v>2138</v>
      </c>
      <c r="D3434" s="129" t="s">
        <v>7346</v>
      </c>
      <c r="E3434" s="129" t="s">
        <v>378</v>
      </c>
      <c r="F3434" s="142" t="s">
        <v>7347</v>
      </c>
      <c r="G3434" s="133">
        <v>104.42</v>
      </c>
      <c r="H3434" s="133">
        <v>0</v>
      </c>
      <c r="I3434" s="133">
        <v>0</v>
      </c>
      <c r="J3434" s="133">
        <f t="shared" si="53"/>
        <v>104.42</v>
      </c>
      <c r="K3434" s="139" t="s">
        <v>1227</v>
      </c>
    </row>
    <row r="3435" spans="2:11" hidden="1" x14ac:dyDescent="0.25">
      <c r="B3435" s="129">
        <v>3425</v>
      </c>
      <c r="C3435" s="129" t="s">
        <v>2138</v>
      </c>
      <c r="D3435" s="129" t="s">
        <v>7348</v>
      </c>
      <c r="E3435" s="129" t="s">
        <v>378</v>
      </c>
      <c r="F3435" s="142" t="s">
        <v>7349</v>
      </c>
      <c r="G3435" s="133">
        <v>1906.51</v>
      </c>
      <c r="H3435" s="133">
        <v>1060.53</v>
      </c>
      <c r="I3435" s="133">
        <v>198.6</v>
      </c>
      <c r="J3435" s="133">
        <f t="shared" si="53"/>
        <v>3165.64</v>
      </c>
      <c r="K3435" s="139"/>
    </row>
    <row r="3436" spans="2:11" hidden="1" x14ac:dyDescent="0.25">
      <c r="B3436" s="129">
        <v>3426</v>
      </c>
      <c r="C3436" s="129" t="s">
        <v>2138</v>
      </c>
      <c r="D3436" s="129" t="s">
        <v>7350</v>
      </c>
      <c r="E3436" s="129" t="s">
        <v>378</v>
      </c>
      <c r="F3436" s="142" t="s">
        <v>7351</v>
      </c>
      <c r="G3436" s="133">
        <v>2708.89</v>
      </c>
      <c r="H3436" s="133">
        <v>485.87</v>
      </c>
      <c r="I3436" s="133">
        <v>0</v>
      </c>
      <c r="J3436" s="133">
        <f t="shared" si="53"/>
        <v>3194.7599999999998</v>
      </c>
      <c r="K3436" s="139" t="s">
        <v>2377</v>
      </c>
    </row>
    <row r="3437" spans="2:11" hidden="1" x14ac:dyDescent="0.25">
      <c r="B3437" s="129">
        <v>3427</v>
      </c>
      <c r="C3437" s="129" t="s">
        <v>2138</v>
      </c>
      <c r="D3437" s="129" t="s">
        <v>7352</v>
      </c>
      <c r="E3437" s="129" t="s">
        <v>378</v>
      </c>
      <c r="F3437" s="142" t="s">
        <v>7353</v>
      </c>
      <c r="G3437" s="133">
        <v>2582.0700000000002</v>
      </c>
      <c r="H3437" s="133">
        <v>704.52</v>
      </c>
      <c r="I3437" s="133">
        <v>0</v>
      </c>
      <c r="J3437" s="133">
        <f t="shared" si="53"/>
        <v>3286.59</v>
      </c>
      <c r="K3437" s="139"/>
    </row>
    <row r="3438" spans="2:11" hidden="1" x14ac:dyDescent="0.25">
      <c r="B3438" s="129">
        <v>3428</v>
      </c>
      <c r="C3438" s="129" t="s">
        <v>2138</v>
      </c>
      <c r="D3438" s="129" t="s">
        <v>7354</v>
      </c>
      <c r="E3438" s="129" t="s">
        <v>378</v>
      </c>
      <c r="F3438" s="142" t="s">
        <v>7355</v>
      </c>
      <c r="G3438" s="133">
        <v>395.13</v>
      </c>
      <c r="H3438" s="133">
        <v>3.57</v>
      </c>
      <c r="I3438" s="133">
        <v>8.27</v>
      </c>
      <c r="J3438" s="133">
        <f t="shared" si="53"/>
        <v>406.96999999999997</v>
      </c>
      <c r="K3438" s="139"/>
    </row>
    <row r="3439" spans="2:11" hidden="1" x14ac:dyDescent="0.25">
      <c r="B3439" s="129">
        <v>3429</v>
      </c>
      <c r="C3439" s="129" t="s">
        <v>2138</v>
      </c>
      <c r="D3439" s="129" t="s">
        <v>7356</v>
      </c>
      <c r="E3439" s="129" t="s">
        <v>378</v>
      </c>
      <c r="F3439" s="142" t="s">
        <v>7357</v>
      </c>
      <c r="G3439" s="133">
        <v>4667</v>
      </c>
      <c r="H3439" s="133">
        <v>0</v>
      </c>
      <c r="I3439" s="133">
        <v>0</v>
      </c>
      <c r="J3439" s="133">
        <f t="shared" si="53"/>
        <v>4667</v>
      </c>
      <c r="K3439" s="139" t="s">
        <v>404</v>
      </c>
    </row>
    <row r="3440" spans="2:11" hidden="1" x14ac:dyDescent="0.25">
      <c r="B3440" s="129">
        <v>3430</v>
      </c>
      <c r="C3440" s="129" t="s">
        <v>2138</v>
      </c>
      <c r="D3440" s="129" t="s">
        <v>7358</v>
      </c>
      <c r="E3440" s="129" t="s">
        <v>378</v>
      </c>
      <c r="F3440" s="142" t="s">
        <v>7359</v>
      </c>
      <c r="G3440" s="133">
        <v>2015.33</v>
      </c>
      <c r="H3440" s="133">
        <v>395.88</v>
      </c>
      <c r="I3440" s="133">
        <v>264.27999999999997</v>
      </c>
      <c r="J3440" s="133">
        <f t="shared" si="53"/>
        <v>2675.49</v>
      </c>
      <c r="K3440" s="139" t="s">
        <v>7360</v>
      </c>
    </row>
    <row r="3441" spans="2:11" hidden="1" x14ac:dyDescent="0.25">
      <c r="B3441" s="129">
        <v>3431</v>
      </c>
      <c r="C3441" s="129" t="s">
        <v>2138</v>
      </c>
      <c r="D3441" s="129" t="s">
        <v>7361</v>
      </c>
      <c r="E3441" s="129" t="s">
        <v>378</v>
      </c>
      <c r="F3441" s="142" t="s">
        <v>7362</v>
      </c>
      <c r="G3441" s="133">
        <v>132.35</v>
      </c>
      <c r="H3441" s="133">
        <v>0</v>
      </c>
      <c r="I3441" s="133">
        <v>0</v>
      </c>
      <c r="J3441" s="133">
        <f t="shared" si="53"/>
        <v>132.35</v>
      </c>
      <c r="K3441" s="139" t="s">
        <v>7363</v>
      </c>
    </row>
    <row r="3442" spans="2:11" hidden="1" x14ac:dyDescent="0.25">
      <c r="B3442" s="129">
        <v>3432</v>
      </c>
      <c r="C3442" s="129" t="s">
        <v>2138</v>
      </c>
      <c r="D3442" s="129" t="s">
        <v>7364</v>
      </c>
      <c r="E3442" s="129" t="s">
        <v>378</v>
      </c>
      <c r="F3442" s="142" t="s">
        <v>7365</v>
      </c>
      <c r="G3442" s="133">
        <v>172.72</v>
      </c>
      <c r="H3442" s="133">
        <v>0</v>
      </c>
      <c r="I3442" s="133">
        <v>0.45</v>
      </c>
      <c r="J3442" s="133">
        <f t="shared" si="53"/>
        <v>173.17</v>
      </c>
      <c r="K3442" s="139" t="s">
        <v>7366</v>
      </c>
    </row>
    <row r="3443" spans="2:11" hidden="1" x14ac:dyDescent="0.25">
      <c r="B3443" s="129">
        <v>3433</v>
      </c>
      <c r="C3443" s="129" t="s">
        <v>2138</v>
      </c>
      <c r="D3443" s="129" t="s">
        <v>7367</v>
      </c>
      <c r="E3443" s="129" t="s">
        <v>378</v>
      </c>
      <c r="F3443" s="142" t="s">
        <v>7368</v>
      </c>
      <c r="G3443" s="133">
        <v>2258.41</v>
      </c>
      <c r="H3443" s="133">
        <v>1198.3800000000001</v>
      </c>
      <c r="I3443" s="133">
        <v>0</v>
      </c>
      <c r="J3443" s="133">
        <f t="shared" si="53"/>
        <v>3456.79</v>
      </c>
      <c r="K3443" s="139" t="s">
        <v>7332</v>
      </c>
    </row>
    <row r="3444" spans="2:11" hidden="1" x14ac:dyDescent="0.25">
      <c r="B3444" s="129">
        <v>3434</v>
      </c>
      <c r="C3444" s="129" t="s">
        <v>2138</v>
      </c>
      <c r="D3444" s="129" t="s">
        <v>7369</v>
      </c>
      <c r="E3444" s="129" t="s">
        <v>378</v>
      </c>
      <c r="F3444" s="142" t="s">
        <v>7370</v>
      </c>
      <c r="G3444" s="133">
        <v>5943.23</v>
      </c>
      <c r="H3444" s="133">
        <v>2379.67</v>
      </c>
      <c r="I3444" s="133">
        <v>158.86000000000001</v>
      </c>
      <c r="J3444" s="133">
        <f t="shared" si="53"/>
        <v>8481.76</v>
      </c>
      <c r="K3444" s="139"/>
    </row>
    <row r="3445" spans="2:11" hidden="1" x14ac:dyDescent="0.25">
      <c r="B3445" s="129">
        <v>3435</v>
      </c>
      <c r="C3445" s="129" t="s">
        <v>2138</v>
      </c>
      <c r="D3445" s="129" t="s">
        <v>7371</v>
      </c>
      <c r="E3445" s="129" t="s">
        <v>378</v>
      </c>
      <c r="F3445" s="142" t="s">
        <v>7372</v>
      </c>
      <c r="G3445" s="133">
        <v>2460.9899999999998</v>
      </c>
      <c r="H3445" s="133">
        <v>762.65</v>
      </c>
      <c r="I3445" s="133">
        <v>6.46</v>
      </c>
      <c r="J3445" s="133">
        <f t="shared" si="53"/>
        <v>3230.1</v>
      </c>
      <c r="K3445" s="139"/>
    </row>
    <row r="3446" spans="2:11" hidden="1" x14ac:dyDescent="0.25">
      <c r="B3446" s="129">
        <v>3436</v>
      </c>
      <c r="C3446" s="129" t="s">
        <v>2138</v>
      </c>
      <c r="D3446" s="129" t="s">
        <v>7373</v>
      </c>
      <c r="E3446" s="129" t="s">
        <v>378</v>
      </c>
      <c r="F3446" s="142" t="s">
        <v>7374</v>
      </c>
      <c r="G3446" s="133">
        <v>1350.31</v>
      </c>
      <c r="H3446" s="133">
        <v>201.63</v>
      </c>
      <c r="I3446" s="133">
        <v>5.33</v>
      </c>
      <c r="J3446" s="133">
        <f t="shared" si="53"/>
        <v>1557.27</v>
      </c>
      <c r="K3446" s="139" t="s">
        <v>6534</v>
      </c>
    </row>
    <row r="3447" spans="2:11" hidden="1" x14ac:dyDescent="0.25">
      <c r="B3447" s="129">
        <v>3437</v>
      </c>
      <c r="C3447" s="129" t="s">
        <v>2138</v>
      </c>
      <c r="D3447" s="129" t="s">
        <v>7375</v>
      </c>
      <c r="E3447" s="129" t="s">
        <v>378</v>
      </c>
      <c r="F3447" s="142" t="s">
        <v>7376</v>
      </c>
      <c r="G3447" s="133">
        <v>781.44</v>
      </c>
      <c r="H3447" s="133">
        <v>17.600000000000001</v>
      </c>
      <c r="I3447" s="133">
        <v>0</v>
      </c>
      <c r="J3447" s="133">
        <f t="shared" si="53"/>
        <v>799.04000000000008</v>
      </c>
      <c r="K3447" s="139" t="s">
        <v>7377</v>
      </c>
    </row>
    <row r="3448" spans="2:11" hidden="1" x14ac:dyDescent="0.25">
      <c r="B3448" s="129">
        <v>3438</v>
      </c>
      <c r="C3448" s="129" t="s">
        <v>2138</v>
      </c>
      <c r="D3448" s="129" t="s">
        <v>7378</v>
      </c>
      <c r="E3448" s="129" t="s">
        <v>378</v>
      </c>
      <c r="F3448" s="142" t="s">
        <v>7379</v>
      </c>
      <c r="G3448" s="133">
        <v>2703.77</v>
      </c>
      <c r="H3448" s="133">
        <v>0.22</v>
      </c>
      <c r="I3448" s="133">
        <v>0</v>
      </c>
      <c r="J3448" s="133">
        <f t="shared" si="53"/>
        <v>2703.99</v>
      </c>
      <c r="K3448" s="139" t="s">
        <v>2450</v>
      </c>
    </row>
    <row r="3449" spans="2:11" hidden="1" x14ac:dyDescent="0.25">
      <c r="B3449" s="129">
        <v>3439</v>
      </c>
      <c r="C3449" s="129" t="s">
        <v>2138</v>
      </c>
      <c r="D3449" s="129" t="s">
        <v>7380</v>
      </c>
      <c r="E3449" s="129" t="s">
        <v>378</v>
      </c>
      <c r="F3449" s="142" t="s">
        <v>7381</v>
      </c>
      <c r="G3449" s="133">
        <v>349.56</v>
      </c>
      <c r="H3449" s="133">
        <v>82.3</v>
      </c>
      <c r="I3449" s="133">
        <v>6.48</v>
      </c>
      <c r="J3449" s="133">
        <f t="shared" si="53"/>
        <v>438.34000000000003</v>
      </c>
      <c r="K3449" s="139" t="s">
        <v>404</v>
      </c>
    </row>
    <row r="3450" spans="2:11" hidden="1" x14ac:dyDescent="0.25">
      <c r="B3450" s="129">
        <v>3440</v>
      </c>
      <c r="C3450" s="129" t="s">
        <v>2138</v>
      </c>
      <c r="D3450" s="129" t="s">
        <v>7382</v>
      </c>
      <c r="E3450" s="129" t="s">
        <v>378</v>
      </c>
      <c r="F3450" s="142" t="s">
        <v>7383</v>
      </c>
      <c r="G3450" s="133">
        <v>3453.99</v>
      </c>
      <c r="H3450" s="133">
        <v>760.64</v>
      </c>
      <c r="I3450" s="133">
        <v>46.69</v>
      </c>
      <c r="J3450" s="133">
        <f t="shared" si="53"/>
        <v>4261.32</v>
      </c>
      <c r="K3450" s="139" t="s">
        <v>7332</v>
      </c>
    </row>
    <row r="3451" spans="2:11" hidden="1" x14ac:dyDescent="0.25">
      <c r="B3451" s="129">
        <v>3441</v>
      </c>
      <c r="C3451" s="129" t="s">
        <v>2138</v>
      </c>
      <c r="D3451" s="129" t="s">
        <v>7384</v>
      </c>
      <c r="E3451" s="129" t="s">
        <v>378</v>
      </c>
      <c r="F3451" s="142" t="s">
        <v>7385</v>
      </c>
      <c r="G3451" s="133">
        <v>2936.68</v>
      </c>
      <c r="H3451" s="133">
        <v>971.99</v>
      </c>
      <c r="I3451" s="133">
        <v>113.55</v>
      </c>
      <c r="J3451" s="133">
        <f t="shared" si="53"/>
        <v>4022.2200000000003</v>
      </c>
      <c r="K3451" s="139" t="s">
        <v>7360</v>
      </c>
    </row>
    <row r="3452" spans="2:11" hidden="1" x14ac:dyDescent="0.25">
      <c r="B3452" s="129">
        <v>3442</v>
      </c>
      <c r="C3452" s="129" t="s">
        <v>2138</v>
      </c>
      <c r="D3452" s="129" t="s">
        <v>7386</v>
      </c>
      <c r="E3452" s="129" t="s">
        <v>378</v>
      </c>
      <c r="F3452" s="142" t="s">
        <v>7387</v>
      </c>
      <c r="G3452" s="133">
        <v>1901.08</v>
      </c>
      <c r="H3452" s="133">
        <v>560.26</v>
      </c>
      <c r="I3452" s="133">
        <v>3.6</v>
      </c>
      <c r="J3452" s="133">
        <f t="shared" si="53"/>
        <v>2464.94</v>
      </c>
      <c r="K3452" s="139">
        <v>44300</v>
      </c>
    </row>
    <row r="3453" spans="2:11" x14ac:dyDescent="0.25">
      <c r="B3453" s="129">
        <v>3443</v>
      </c>
      <c r="C3453" s="129" t="s">
        <v>159</v>
      </c>
      <c r="D3453" s="139" t="s">
        <v>689</v>
      </c>
      <c r="E3453" s="139" t="s">
        <v>379</v>
      </c>
      <c r="F3453" s="138" t="s">
        <v>1130</v>
      </c>
      <c r="G3453" s="140">
        <v>2948</v>
      </c>
      <c r="H3453" s="140">
        <v>636</v>
      </c>
      <c r="I3453" s="140">
        <v>8</v>
      </c>
      <c r="J3453" s="133">
        <f t="shared" si="53"/>
        <v>3592</v>
      </c>
      <c r="K3453" s="139" t="s">
        <v>391</v>
      </c>
    </row>
    <row r="3454" spans="2:11" x14ac:dyDescent="0.25">
      <c r="B3454" s="129">
        <v>3444</v>
      </c>
      <c r="C3454" s="129" t="s">
        <v>159</v>
      </c>
      <c r="D3454" s="139" t="s">
        <v>707</v>
      </c>
      <c r="E3454" s="139" t="s">
        <v>379</v>
      </c>
      <c r="F3454" s="138" t="s">
        <v>1147</v>
      </c>
      <c r="G3454" s="140">
        <v>5592</v>
      </c>
      <c r="H3454" s="140">
        <v>800</v>
      </c>
      <c r="I3454" s="140">
        <v>17</v>
      </c>
      <c r="J3454" s="133">
        <f t="shared" si="53"/>
        <v>6409</v>
      </c>
      <c r="K3454" s="139" t="s">
        <v>391</v>
      </c>
    </row>
    <row r="3455" spans="2:11" x14ac:dyDescent="0.25">
      <c r="B3455" s="129">
        <v>3445</v>
      </c>
      <c r="C3455" s="129" t="s">
        <v>159</v>
      </c>
      <c r="D3455" s="139" t="s">
        <v>612</v>
      </c>
      <c r="E3455" s="139" t="s">
        <v>379</v>
      </c>
      <c r="F3455" s="138" t="s">
        <v>1061</v>
      </c>
      <c r="G3455" s="140">
        <v>1774</v>
      </c>
      <c r="H3455" s="140">
        <v>189</v>
      </c>
      <c r="I3455" s="140">
        <v>48</v>
      </c>
      <c r="J3455" s="133">
        <f t="shared" si="53"/>
        <v>2011</v>
      </c>
      <c r="K3455" s="139" t="s">
        <v>391</v>
      </c>
    </row>
    <row r="3456" spans="2:11" x14ac:dyDescent="0.25">
      <c r="B3456" s="129">
        <v>3446</v>
      </c>
      <c r="C3456" s="129" t="s">
        <v>159</v>
      </c>
      <c r="D3456" s="139" t="s">
        <v>230</v>
      </c>
      <c r="E3456" s="139" t="s">
        <v>379</v>
      </c>
      <c r="F3456" s="138" t="s">
        <v>278</v>
      </c>
      <c r="G3456" s="140">
        <v>4815</v>
      </c>
      <c r="H3456" s="140">
        <v>487</v>
      </c>
      <c r="I3456" s="140">
        <v>0</v>
      </c>
      <c r="J3456" s="133">
        <f t="shared" si="53"/>
        <v>5302</v>
      </c>
      <c r="K3456" s="139" t="s">
        <v>391</v>
      </c>
    </row>
    <row r="3457" spans="2:11" x14ac:dyDescent="0.25">
      <c r="B3457" s="129">
        <v>3447</v>
      </c>
      <c r="C3457" s="129" t="s">
        <v>159</v>
      </c>
      <c r="D3457" s="139" t="s">
        <v>231</v>
      </c>
      <c r="E3457" s="139" t="s">
        <v>379</v>
      </c>
      <c r="F3457" s="138" t="s">
        <v>279</v>
      </c>
      <c r="G3457" s="140">
        <v>756</v>
      </c>
      <c r="H3457" s="140">
        <v>0</v>
      </c>
      <c r="I3457" s="140">
        <v>0</v>
      </c>
      <c r="J3457" s="133">
        <f t="shared" si="53"/>
        <v>756</v>
      </c>
      <c r="K3457" s="139" t="s">
        <v>391</v>
      </c>
    </row>
    <row r="3458" spans="2:11" x14ac:dyDescent="0.25">
      <c r="B3458" s="129">
        <v>3448</v>
      </c>
      <c r="C3458" s="129" t="s">
        <v>159</v>
      </c>
      <c r="D3458" s="139" t="s">
        <v>232</v>
      </c>
      <c r="E3458" s="139" t="s">
        <v>379</v>
      </c>
      <c r="F3458" s="138" t="s">
        <v>280</v>
      </c>
      <c r="G3458" s="140">
        <v>228</v>
      </c>
      <c r="H3458" s="140">
        <v>0</v>
      </c>
      <c r="I3458" s="140">
        <v>0</v>
      </c>
      <c r="J3458" s="133">
        <f t="shared" si="53"/>
        <v>228</v>
      </c>
      <c r="K3458" s="139" t="s">
        <v>391</v>
      </c>
    </row>
    <row r="3459" spans="2:11" x14ac:dyDescent="0.25">
      <c r="B3459" s="129">
        <v>3449</v>
      </c>
      <c r="C3459" s="129" t="s">
        <v>159</v>
      </c>
      <c r="D3459" s="139" t="s">
        <v>233</v>
      </c>
      <c r="E3459" s="139" t="s">
        <v>379</v>
      </c>
      <c r="F3459" s="138" t="s">
        <v>281</v>
      </c>
      <c r="G3459" s="140">
        <v>278</v>
      </c>
      <c r="H3459" s="140">
        <v>0</v>
      </c>
      <c r="I3459" s="140">
        <v>0</v>
      </c>
      <c r="J3459" s="133">
        <f t="shared" si="53"/>
        <v>278</v>
      </c>
      <c r="K3459" s="139" t="s">
        <v>391</v>
      </c>
    </row>
    <row r="3460" spans="2:11" x14ac:dyDescent="0.25">
      <c r="B3460" s="129">
        <v>3450</v>
      </c>
      <c r="C3460" s="129" t="s">
        <v>159</v>
      </c>
      <c r="D3460" s="139" t="s">
        <v>615</v>
      </c>
      <c r="E3460" s="139" t="s">
        <v>379</v>
      </c>
      <c r="F3460" s="138" t="s">
        <v>1064</v>
      </c>
      <c r="G3460" s="140">
        <v>7682</v>
      </c>
      <c r="H3460" s="140">
        <v>542</v>
      </c>
      <c r="I3460" s="140">
        <v>552</v>
      </c>
      <c r="J3460" s="133">
        <f t="shared" si="53"/>
        <v>8776</v>
      </c>
      <c r="K3460" s="139" t="s">
        <v>391</v>
      </c>
    </row>
    <row r="3461" spans="2:11" x14ac:dyDescent="0.25">
      <c r="B3461" s="129">
        <v>3451</v>
      </c>
      <c r="C3461" s="129" t="s">
        <v>159</v>
      </c>
      <c r="D3461" s="139" t="s">
        <v>700</v>
      </c>
      <c r="E3461" s="139" t="s">
        <v>379</v>
      </c>
      <c r="F3461" s="138" t="s">
        <v>1140</v>
      </c>
      <c r="G3461" s="140">
        <v>860</v>
      </c>
      <c r="H3461" s="140">
        <v>47</v>
      </c>
      <c r="I3461" s="140">
        <v>17</v>
      </c>
      <c r="J3461" s="133">
        <f t="shared" si="53"/>
        <v>924</v>
      </c>
      <c r="K3461" s="139" t="s">
        <v>391</v>
      </c>
    </row>
    <row r="3462" spans="2:11" x14ac:dyDescent="0.25">
      <c r="B3462" s="129">
        <v>3452</v>
      </c>
      <c r="C3462" s="129" t="s">
        <v>159</v>
      </c>
      <c r="D3462" s="139" t="s">
        <v>645</v>
      </c>
      <c r="E3462" s="139" t="s">
        <v>379</v>
      </c>
      <c r="F3462" s="138" t="s">
        <v>1088</v>
      </c>
      <c r="G3462" s="140">
        <v>10727</v>
      </c>
      <c r="H3462" s="140">
        <v>2547</v>
      </c>
      <c r="I3462" s="140">
        <v>0</v>
      </c>
      <c r="J3462" s="133">
        <f t="shared" si="53"/>
        <v>13274</v>
      </c>
      <c r="K3462" s="139" t="s">
        <v>404</v>
      </c>
    </row>
    <row r="3463" spans="2:11" x14ac:dyDescent="0.25">
      <c r="B3463" s="129">
        <v>3453</v>
      </c>
      <c r="C3463" s="129" t="s">
        <v>159</v>
      </c>
      <c r="D3463" s="139" t="s">
        <v>234</v>
      </c>
      <c r="E3463" s="139" t="s">
        <v>379</v>
      </c>
      <c r="F3463" s="138" t="s">
        <v>282</v>
      </c>
      <c r="G3463" s="140">
        <v>377</v>
      </c>
      <c r="H3463" s="140">
        <v>16</v>
      </c>
      <c r="I3463" s="140">
        <v>8</v>
      </c>
      <c r="J3463" s="133">
        <f t="shared" si="53"/>
        <v>401</v>
      </c>
      <c r="K3463" s="139" t="s">
        <v>404</v>
      </c>
    </row>
    <row r="3464" spans="2:11" x14ac:dyDescent="0.25">
      <c r="B3464" s="129">
        <v>3454</v>
      </c>
      <c r="C3464" s="129" t="s">
        <v>159</v>
      </c>
      <c r="D3464" s="139" t="s">
        <v>761</v>
      </c>
      <c r="E3464" s="139" t="s">
        <v>379</v>
      </c>
      <c r="F3464" s="138" t="s">
        <v>1201</v>
      </c>
      <c r="G3464" s="140">
        <v>1807</v>
      </c>
      <c r="H3464" s="140">
        <v>297</v>
      </c>
      <c r="I3464" s="140">
        <v>13</v>
      </c>
      <c r="J3464" s="133">
        <f t="shared" si="53"/>
        <v>2117</v>
      </c>
      <c r="K3464" s="139" t="s">
        <v>1286</v>
      </c>
    </row>
    <row r="3465" spans="2:11" x14ac:dyDescent="0.25">
      <c r="B3465" s="129">
        <v>3455</v>
      </c>
      <c r="C3465" s="129" t="s">
        <v>159</v>
      </c>
      <c r="D3465" s="139" t="s">
        <v>650</v>
      </c>
      <c r="E3465" s="139" t="s">
        <v>379</v>
      </c>
      <c r="F3465" s="138" t="s">
        <v>1093</v>
      </c>
      <c r="G3465" s="140">
        <v>120</v>
      </c>
      <c r="H3465" s="140">
        <v>1</v>
      </c>
      <c r="I3465" s="140">
        <v>0</v>
      </c>
      <c r="J3465" s="133">
        <f t="shared" si="53"/>
        <v>121</v>
      </c>
      <c r="K3465" s="139" t="s">
        <v>404</v>
      </c>
    </row>
    <row r="3466" spans="2:11" x14ac:dyDescent="0.25">
      <c r="B3466" s="129">
        <v>3456</v>
      </c>
      <c r="C3466" s="129" t="s">
        <v>159</v>
      </c>
      <c r="D3466" s="139" t="s">
        <v>552</v>
      </c>
      <c r="E3466" s="139" t="s">
        <v>379</v>
      </c>
      <c r="F3466" s="138" t="s">
        <v>1001</v>
      </c>
      <c r="G3466" s="140">
        <v>228</v>
      </c>
      <c r="H3466" s="140">
        <v>0</v>
      </c>
      <c r="I3466" s="140">
        <v>13</v>
      </c>
      <c r="J3466" s="133">
        <f t="shared" si="53"/>
        <v>241</v>
      </c>
      <c r="K3466" s="139" t="s">
        <v>1213</v>
      </c>
    </row>
    <row r="3467" spans="2:11" x14ac:dyDescent="0.25">
      <c r="B3467" s="129">
        <v>3457</v>
      </c>
      <c r="C3467" s="129" t="s">
        <v>159</v>
      </c>
      <c r="D3467" s="139" t="s">
        <v>560</v>
      </c>
      <c r="E3467" s="139" t="s">
        <v>379</v>
      </c>
      <c r="F3467" s="138" t="s">
        <v>1009</v>
      </c>
      <c r="G3467" s="140">
        <v>1710</v>
      </c>
      <c r="H3467" s="140">
        <v>184</v>
      </c>
      <c r="I3467" s="140">
        <v>74</v>
      </c>
      <c r="J3467" s="133">
        <f t="shared" si="53"/>
        <v>1968</v>
      </c>
      <c r="K3467" s="139" t="s">
        <v>1218</v>
      </c>
    </row>
    <row r="3468" spans="2:11" x14ac:dyDescent="0.25">
      <c r="B3468" s="129">
        <v>3458</v>
      </c>
      <c r="C3468" s="129" t="s">
        <v>159</v>
      </c>
      <c r="D3468" s="139" t="s">
        <v>235</v>
      </c>
      <c r="E3468" s="139" t="s">
        <v>379</v>
      </c>
      <c r="F3468" s="138" t="s">
        <v>283</v>
      </c>
      <c r="G3468" s="140">
        <v>8488</v>
      </c>
      <c r="H3468" s="140">
        <v>359</v>
      </c>
      <c r="I3468" s="140">
        <v>0</v>
      </c>
      <c r="J3468" s="133">
        <f t="shared" ref="J3468:J3531" si="54">G3468+H3468+I3468</f>
        <v>8847</v>
      </c>
      <c r="K3468" s="139" t="s">
        <v>405</v>
      </c>
    </row>
    <row r="3469" spans="2:11" x14ac:dyDescent="0.25">
      <c r="B3469" s="129">
        <v>3459</v>
      </c>
      <c r="C3469" s="129" t="s">
        <v>159</v>
      </c>
      <c r="D3469" s="139" t="s">
        <v>688</v>
      </c>
      <c r="E3469" s="139" t="s">
        <v>379</v>
      </c>
      <c r="F3469" s="138" t="s">
        <v>1129</v>
      </c>
      <c r="G3469" s="140">
        <v>1621</v>
      </c>
      <c r="H3469" s="140">
        <v>178</v>
      </c>
      <c r="I3469" s="140">
        <v>0</v>
      </c>
      <c r="J3469" s="133">
        <f t="shared" si="54"/>
        <v>1799</v>
      </c>
      <c r="K3469" s="139" t="s">
        <v>404</v>
      </c>
    </row>
    <row r="3470" spans="2:11" x14ac:dyDescent="0.25">
      <c r="B3470" s="129">
        <v>3460</v>
      </c>
      <c r="C3470" s="129" t="s">
        <v>159</v>
      </c>
      <c r="D3470" s="139" t="s">
        <v>572</v>
      </c>
      <c r="E3470" s="139" t="s">
        <v>379</v>
      </c>
      <c r="F3470" s="138" t="s">
        <v>1021</v>
      </c>
      <c r="G3470" s="140">
        <v>1335</v>
      </c>
      <c r="H3470" s="140">
        <v>195</v>
      </c>
      <c r="I3470" s="140">
        <v>0</v>
      </c>
      <c r="J3470" s="133">
        <f t="shared" si="54"/>
        <v>1530</v>
      </c>
      <c r="K3470" s="139" t="s">
        <v>1225</v>
      </c>
    </row>
    <row r="3471" spans="2:11" x14ac:dyDescent="0.25">
      <c r="B3471" s="129">
        <v>3461</v>
      </c>
      <c r="C3471" s="129" t="s">
        <v>159</v>
      </c>
      <c r="D3471" s="139" t="s">
        <v>613</v>
      </c>
      <c r="E3471" s="139" t="s">
        <v>379</v>
      </c>
      <c r="F3471" s="138" t="s">
        <v>1062</v>
      </c>
      <c r="G3471" s="140">
        <v>1560</v>
      </c>
      <c r="H3471" s="140">
        <v>123</v>
      </c>
      <c r="I3471" s="140">
        <v>66</v>
      </c>
      <c r="J3471" s="133">
        <f t="shared" si="54"/>
        <v>1749</v>
      </c>
      <c r="K3471" s="139" t="s">
        <v>1243</v>
      </c>
    </row>
    <row r="3472" spans="2:11" x14ac:dyDescent="0.25">
      <c r="B3472" s="129">
        <v>3462</v>
      </c>
      <c r="C3472" s="129" t="s">
        <v>159</v>
      </c>
      <c r="D3472" s="139" t="s">
        <v>7388</v>
      </c>
      <c r="E3472" s="139" t="s">
        <v>379</v>
      </c>
      <c r="F3472" s="138" t="s">
        <v>7389</v>
      </c>
      <c r="G3472" s="140">
        <v>89</v>
      </c>
      <c r="H3472" s="140">
        <v>14</v>
      </c>
      <c r="I3472" s="140">
        <v>0</v>
      </c>
      <c r="J3472" s="133">
        <f t="shared" si="54"/>
        <v>103</v>
      </c>
      <c r="K3472" s="139" t="s">
        <v>391</v>
      </c>
    </row>
    <row r="3473" spans="2:11" ht="25.5" hidden="1" x14ac:dyDescent="0.25">
      <c r="B3473" s="129">
        <v>3463</v>
      </c>
      <c r="C3473" s="129" t="s">
        <v>1523</v>
      </c>
      <c r="D3473" s="139" t="s">
        <v>7390</v>
      </c>
      <c r="E3473" s="139" t="s">
        <v>379</v>
      </c>
      <c r="F3473" s="138" t="s">
        <v>7391</v>
      </c>
      <c r="G3473" s="140">
        <v>11.43</v>
      </c>
      <c r="H3473" s="140">
        <v>0</v>
      </c>
      <c r="I3473" s="140">
        <v>0</v>
      </c>
      <c r="J3473" s="133">
        <f t="shared" si="54"/>
        <v>11.43</v>
      </c>
      <c r="K3473" s="139" t="s">
        <v>400</v>
      </c>
    </row>
    <row r="3474" spans="2:11" ht="25.5" hidden="1" x14ac:dyDescent="0.25">
      <c r="B3474" s="129">
        <v>3464</v>
      </c>
      <c r="C3474" s="129" t="s">
        <v>1523</v>
      </c>
      <c r="D3474" s="139" t="s">
        <v>7392</v>
      </c>
      <c r="E3474" s="139" t="s">
        <v>379</v>
      </c>
      <c r="F3474" s="138" t="s">
        <v>7393</v>
      </c>
      <c r="G3474" s="140">
        <v>1234.02</v>
      </c>
      <c r="H3474" s="140">
        <v>130.62</v>
      </c>
      <c r="I3474" s="140">
        <v>0</v>
      </c>
      <c r="J3474" s="133">
        <f t="shared" si="54"/>
        <v>1364.6399999999999</v>
      </c>
      <c r="K3474" s="139" t="s">
        <v>5484</v>
      </c>
    </row>
    <row r="3475" spans="2:11" ht="25.5" hidden="1" x14ac:dyDescent="0.25">
      <c r="B3475" s="129">
        <v>3465</v>
      </c>
      <c r="C3475" s="129" t="s">
        <v>1523</v>
      </c>
      <c r="D3475" s="139" t="s">
        <v>7394</v>
      </c>
      <c r="E3475" s="139" t="s">
        <v>379</v>
      </c>
      <c r="F3475" s="138" t="s">
        <v>7395</v>
      </c>
      <c r="G3475" s="140">
        <v>2447.67</v>
      </c>
      <c r="H3475" s="140">
        <v>818.81</v>
      </c>
      <c r="I3475" s="140">
        <v>0</v>
      </c>
      <c r="J3475" s="133">
        <f t="shared" si="54"/>
        <v>3266.48</v>
      </c>
      <c r="K3475" s="139"/>
    </row>
    <row r="3476" spans="2:11" ht="25.5" hidden="1" x14ac:dyDescent="0.25">
      <c r="B3476" s="129">
        <v>3466</v>
      </c>
      <c r="C3476" s="129" t="s">
        <v>1523</v>
      </c>
      <c r="D3476" s="139" t="s">
        <v>7396</v>
      </c>
      <c r="E3476" s="139" t="s">
        <v>379</v>
      </c>
      <c r="F3476" s="138" t="s">
        <v>7397</v>
      </c>
      <c r="G3476" s="140">
        <v>3180.57</v>
      </c>
      <c r="H3476" s="140">
        <v>900.56</v>
      </c>
      <c r="I3476" s="140">
        <v>0</v>
      </c>
      <c r="J3476" s="133">
        <f t="shared" si="54"/>
        <v>4081.13</v>
      </c>
      <c r="K3476" s="139"/>
    </row>
    <row r="3477" spans="2:11" ht="25.5" hidden="1" x14ac:dyDescent="0.25">
      <c r="B3477" s="129">
        <v>3467</v>
      </c>
      <c r="C3477" s="129" t="s">
        <v>1523</v>
      </c>
      <c r="D3477" s="139" t="s">
        <v>7398</v>
      </c>
      <c r="E3477" s="139" t="s">
        <v>379</v>
      </c>
      <c r="F3477" s="138" t="s">
        <v>7399</v>
      </c>
      <c r="G3477" s="140">
        <v>3279.08</v>
      </c>
      <c r="H3477" s="140">
        <v>181.25</v>
      </c>
      <c r="I3477" s="140">
        <v>0</v>
      </c>
      <c r="J3477" s="133">
        <f t="shared" si="54"/>
        <v>3460.33</v>
      </c>
      <c r="K3477" s="139"/>
    </row>
    <row r="3478" spans="2:11" ht="25.5" hidden="1" x14ac:dyDescent="0.25">
      <c r="B3478" s="129">
        <v>3468</v>
      </c>
      <c r="C3478" s="129" t="s">
        <v>1523</v>
      </c>
      <c r="D3478" s="139" t="s">
        <v>7400</v>
      </c>
      <c r="E3478" s="139" t="s">
        <v>379</v>
      </c>
      <c r="F3478" s="138" t="s">
        <v>7401</v>
      </c>
      <c r="G3478" s="140">
        <v>3357.77</v>
      </c>
      <c r="H3478" s="140">
        <v>1418.18</v>
      </c>
      <c r="I3478" s="140">
        <v>0</v>
      </c>
      <c r="J3478" s="133">
        <f t="shared" si="54"/>
        <v>4775.95</v>
      </c>
      <c r="K3478" s="139"/>
    </row>
    <row r="3479" spans="2:11" ht="25.5" hidden="1" x14ac:dyDescent="0.25">
      <c r="B3479" s="129">
        <v>3469</v>
      </c>
      <c r="C3479" s="129" t="s">
        <v>1523</v>
      </c>
      <c r="D3479" s="139" t="s">
        <v>7402</v>
      </c>
      <c r="E3479" s="139" t="s">
        <v>379</v>
      </c>
      <c r="F3479" s="138" t="s">
        <v>7403</v>
      </c>
      <c r="G3479" s="140">
        <v>4156.34</v>
      </c>
      <c r="H3479" s="140">
        <v>253.58</v>
      </c>
      <c r="I3479" s="140">
        <v>0</v>
      </c>
      <c r="J3479" s="133">
        <f t="shared" si="54"/>
        <v>4409.92</v>
      </c>
      <c r="K3479" s="139"/>
    </row>
    <row r="3480" spans="2:11" ht="25.5" hidden="1" x14ac:dyDescent="0.25">
      <c r="B3480" s="129">
        <v>3470</v>
      </c>
      <c r="C3480" s="129" t="s">
        <v>1523</v>
      </c>
      <c r="D3480" s="139" t="s">
        <v>7404</v>
      </c>
      <c r="E3480" s="139" t="s">
        <v>379</v>
      </c>
      <c r="F3480" s="138" t="s">
        <v>7405</v>
      </c>
      <c r="G3480" s="140">
        <v>4228.62</v>
      </c>
      <c r="H3480" s="140">
        <v>915.04</v>
      </c>
      <c r="I3480" s="140">
        <v>0</v>
      </c>
      <c r="J3480" s="133">
        <f t="shared" si="54"/>
        <v>5143.66</v>
      </c>
      <c r="K3480" s="139"/>
    </row>
    <row r="3481" spans="2:11" ht="25.5" hidden="1" x14ac:dyDescent="0.25">
      <c r="B3481" s="129">
        <v>3471</v>
      </c>
      <c r="C3481" s="129" t="s">
        <v>1523</v>
      </c>
      <c r="D3481" s="139" t="s">
        <v>7406</v>
      </c>
      <c r="E3481" s="139" t="s">
        <v>379</v>
      </c>
      <c r="F3481" s="138" t="s">
        <v>7407</v>
      </c>
      <c r="G3481" s="140">
        <v>17427.53</v>
      </c>
      <c r="H3481" s="140">
        <v>1152.97</v>
      </c>
      <c r="I3481" s="140">
        <v>359.24</v>
      </c>
      <c r="J3481" s="133">
        <f t="shared" si="54"/>
        <v>18939.740000000002</v>
      </c>
      <c r="K3481" s="139"/>
    </row>
    <row r="3482" spans="2:11" hidden="1" x14ac:dyDescent="0.25">
      <c r="B3482" s="129">
        <v>3472</v>
      </c>
      <c r="C3482" s="129" t="s">
        <v>2941</v>
      </c>
      <c r="D3482" s="139" t="s">
        <v>7408</v>
      </c>
      <c r="E3482" s="139" t="s">
        <v>379</v>
      </c>
      <c r="F3482" s="138" t="s">
        <v>7409</v>
      </c>
      <c r="G3482" s="140">
        <v>11791.67</v>
      </c>
      <c r="H3482" s="140">
        <v>3138.38</v>
      </c>
      <c r="I3482" s="140">
        <v>654.01</v>
      </c>
      <c r="J3482" s="133">
        <f t="shared" si="54"/>
        <v>15584.06</v>
      </c>
      <c r="K3482" s="139"/>
    </row>
    <row r="3483" spans="2:11" hidden="1" x14ac:dyDescent="0.25">
      <c r="B3483" s="129">
        <v>3473</v>
      </c>
      <c r="C3483" s="129" t="s">
        <v>2941</v>
      </c>
      <c r="D3483" s="139" t="s">
        <v>7410</v>
      </c>
      <c r="E3483" s="139" t="s">
        <v>379</v>
      </c>
      <c r="F3483" s="138" t="s">
        <v>7411</v>
      </c>
      <c r="G3483" s="140">
        <v>13324.91</v>
      </c>
      <c r="H3483" s="140">
        <v>1754.11</v>
      </c>
      <c r="I3483" s="140">
        <v>327.58</v>
      </c>
      <c r="J3483" s="133">
        <f t="shared" si="54"/>
        <v>15406.6</v>
      </c>
      <c r="K3483" s="139"/>
    </row>
    <row r="3484" spans="2:11" hidden="1" x14ac:dyDescent="0.25">
      <c r="B3484" s="129">
        <v>3474</v>
      </c>
      <c r="C3484" s="129" t="s">
        <v>2941</v>
      </c>
      <c r="D3484" s="139" t="s">
        <v>7412</v>
      </c>
      <c r="E3484" s="139" t="s">
        <v>379</v>
      </c>
      <c r="F3484" s="138" t="s">
        <v>7413</v>
      </c>
      <c r="G3484" s="140">
        <v>10219.86</v>
      </c>
      <c r="H3484" s="140">
        <v>4636.1899999999996</v>
      </c>
      <c r="I3484" s="140">
        <v>335.61</v>
      </c>
      <c r="J3484" s="133">
        <f t="shared" si="54"/>
        <v>15191.66</v>
      </c>
      <c r="K3484" s="139"/>
    </row>
    <row r="3485" spans="2:11" hidden="1" x14ac:dyDescent="0.25">
      <c r="B3485" s="129">
        <v>3475</v>
      </c>
      <c r="C3485" s="129" t="s">
        <v>2941</v>
      </c>
      <c r="D3485" s="139" t="s">
        <v>7414</v>
      </c>
      <c r="E3485" s="139" t="s">
        <v>379</v>
      </c>
      <c r="F3485" s="138" t="s">
        <v>7415</v>
      </c>
      <c r="G3485" s="140">
        <v>12668.87</v>
      </c>
      <c r="H3485" s="140">
        <v>1052.02</v>
      </c>
      <c r="I3485" s="140">
        <v>0</v>
      </c>
      <c r="J3485" s="133">
        <f t="shared" si="54"/>
        <v>13720.890000000001</v>
      </c>
      <c r="K3485" s="139"/>
    </row>
    <row r="3486" spans="2:11" hidden="1" x14ac:dyDescent="0.25">
      <c r="B3486" s="129">
        <v>3476</v>
      </c>
      <c r="C3486" s="129" t="s">
        <v>2941</v>
      </c>
      <c r="D3486" s="139" t="s">
        <v>7416</v>
      </c>
      <c r="E3486" s="139" t="s">
        <v>379</v>
      </c>
      <c r="F3486" s="138" t="s">
        <v>7417</v>
      </c>
      <c r="G3486" s="140">
        <v>11479.1</v>
      </c>
      <c r="H3486" s="140">
        <v>1840.63</v>
      </c>
      <c r="I3486" s="140">
        <v>0.83</v>
      </c>
      <c r="J3486" s="133">
        <f t="shared" si="54"/>
        <v>13320.56</v>
      </c>
      <c r="K3486" s="139"/>
    </row>
    <row r="3487" spans="2:11" hidden="1" x14ac:dyDescent="0.25">
      <c r="B3487" s="129">
        <v>3477</v>
      </c>
      <c r="C3487" s="129" t="s">
        <v>2941</v>
      </c>
      <c r="D3487" s="139" t="s">
        <v>7418</v>
      </c>
      <c r="E3487" s="139" t="s">
        <v>379</v>
      </c>
      <c r="F3487" s="138" t="s">
        <v>3302</v>
      </c>
      <c r="G3487" s="140">
        <v>6951</v>
      </c>
      <c r="H3487" s="140">
        <v>4854.59</v>
      </c>
      <c r="I3487" s="140">
        <v>217.19</v>
      </c>
      <c r="J3487" s="133">
        <f t="shared" si="54"/>
        <v>12022.78</v>
      </c>
      <c r="K3487" s="139"/>
    </row>
    <row r="3488" spans="2:11" hidden="1" x14ac:dyDescent="0.25">
      <c r="B3488" s="129">
        <v>3478</v>
      </c>
      <c r="C3488" s="129" t="s">
        <v>2941</v>
      </c>
      <c r="D3488" s="139" t="s">
        <v>7419</v>
      </c>
      <c r="E3488" s="139" t="s">
        <v>379</v>
      </c>
      <c r="F3488" s="138" t="s">
        <v>7420</v>
      </c>
      <c r="G3488" s="140">
        <v>8997.99</v>
      </c>
      <c r="H3488" s="140">
        <v>811.55</v>
      </c>
      <c r="I3488" s="140">
        <v>218.96</v>
      </c>
      <c r="J3488" s="133">
        <f t="shared" si="54"/>
        <v>10028.499999999998</v>
      </c>
      <c r="K3488" s="139"/>
    </row>
    <row r="3489" spans="2:11" hidden="1" x14ac:dyDescent="0.25">
      <c r="B3489" s="129">
        <v>3479</v>
      </c>
      <c r="C3489" s="129" t="s">
        <v>2941</v>
      </c>
      <c r="D3489" s="139" t="s">
        <v>7421</v>
      </c>
      <c r="E3489" s="139" t="s">
        <v>379</v>
      </c>
      <c r="F3489" s="138" t="s">
        <v>7422</v>
      </c>
      <c r="G3489" s="140">
        <v>5528.44</v>
      </c>
      <c r="H3489" s="140">
        <v>2792.25</v>
      </c>
      <c r="I3489" s="140">
        <v>155.27000000000001</v>
      </c>
      <c r="J3489" s="133">
        <f t="shared" si="54"/>
        <v>8475.9599999999991</v>
      </c>
      <c r="K3489" s="139"/>
    </row>
    <row r="3490" spans="2:11" hidden="1" x14ac:dyDescent="0.25">
      <c r="B3490" s="129">
        <v>3480</v>
      </c>
      <c r="C3490" s="129" t="s">
        <v>2941</v>
      </c>
      <c r="D3490" s="139" t="s">
        <v>7423</v>
      </c>
      <c r="E3490" s="139" t="s">
        <v>379</v>
      </c>
      <c r="F3490" s="138" t="s">
        <v>7424</v>
      </c>
      <c r="G3490" s="140">
        <v>5946.92</v>
      </c>
      <c r="H3490" s="140">
        <v>1613.87</v>
      </c>
      <c r="I3490" s="140">
        <v>62.79</v>
      </c>
      <c r="J3490" s="133">
        <f t="shared" si="54"/>
        <v>7623.58</v>
      </c>
      <c r="K3490" s="139"/>
    </row>
    <row r="3491" spans="2:11" hidden="1" x14ac:dyDescent="0.25">
      <c r="B3491" s="129">
        <v>3481</v>
      </c>
      <c r="C3491" s="129" t="s">
        <v>2941</v>
      </c>
      <c r="D3491" s="139" t="s">
        <v>7425</v>
      </c>
      <c r="E3491" s="139" t="s">
        <v>379</v>
      </c>
      <c r="F3491" s="138" t="s">
        <v>7426</v>
      </c>
      <c r="G3491" s="140">
        <v>6170.4</v>
      </c>
      <c r="H3491" s="140">
        <v>553.97</v>
      </c>
      <c r="I3491" s="140">
        <v>360.26</v>
      </c>
      <c r="J3491" s="133">
        <f t="shared" si="54"/>
        <v>7084.63</v>
      </c>
      <c r="K3491" s="139"/>
    </row>
    <row r="3492" spans="2:11" hidden="1" x14ac:dyDescent="0.25">
      <c r="B3492" s="129">
        <v>3482</v>
      </c>
      <c r="C3492" s="129" t="s">
        <v>2941</v>
      </c>
      <c r="D3492" s="139" t="s">
        <v>7427</v>
      </c>
      <c r="E3492" s="139" t="s">
        <v>379</v>
      </c>
      <c r="F3492" s="138" t="s">
        <v>7428</v>
      </c>
      <c r="G3492" s="140">
        <v>5931.69</v>
      </c>
      <c r="H3492" s="140">
        <v>458.35</v>
      </c>
      <c r="I3492" s="140">
        <v>326.29000000000002</v>
      </c>
      <c r="J3492" s="133">
        <f t="shared" si="54"/>
        <v>6716.33</v>
      </c>
      <c r="K3492" s="139"/>
    </row>
    <row r="3493" spans="2:11" hidden="1" x14ac:dyDescent="0.25">
      <c r="B3493" s="129">
        <v>3483</v>
      </c>
      <c r="C3493" s="129" t="s">
        <v>2941</v>
      </c>
      <c r="D3493" s="139" t="s">
        <v>7429</v>
      </c>
      <c r="E3493" s="139" t="s">
        <v>379</v>
      </c>
      <c r="F3493" s="138" t="s">
        <v>7430</v>
      </c>
      <c r="G3493" s="140">
        <v>5630.55</v>
      </c>
      <c r="H3493" s="140">
        <v>562.79999999999995</v>
      </c>
      <c r="I3493" s="140">
        <v>411.66</v>
      </c>
      <c r="J3493" s="133">
        <f t="shared" si="54"/>
        <v>6605.01</v>
      </c>
      <c r="K3493" s="139"/>
    </row>
    <row r="3494" spans="2:11" hidden="1" x14ac:dyDescent="0.25">
      <c r="B3494" s="129">
        <v>3484</v>
      </c>
      <c r="C3494" s="129" t="s">
        <v>2941</v>
      </c>
      <c r="D3494" s="139" t="s">
        <v>7431</v>
      </c>
      <c r="E3494" s="139" t="s">
        <v>379</v>
      </c>
      <c r="F3494" s="138" t="s">
        <v>7432</v>
      </c>
      <c r="G3494" s="140">
        <v>5496.57</v>
      </c>
      <c r="H3494" s="140">
        <v>719.71</v>
      </c>
      <c r="I3494" s="140">
        <v>267.91000000000003</v>
      </c>
      <c r="J3494" s="133">
        <f t="shared" si="54"/>
        <v>6484.19</v>
      </c>
      <c r="K3494" s="139"/>
    </row>
    <row r="3495" spans="2:11" hidden="1" x14ac:dyDescent="0.25">
      <c r="B3495" s="129">
        <v>3485</v>
      </c>
      <c r="C3495" s="129" t="s">
        <v>2941</v>
      </c>
      <c r="D3495" s="139" t="s">
        <v>7433</v>
      </c>
      <c r="E3495" s="139" t="s">
        <v>379</v>
      </c>
      <c r="F3495" s="138" t="s">
        <v>7434</v>
      </c>
      <c r="G3495" s="140">
        <v>4718.68</v>
      </c>
      <c r="H3495" s="140">
        <v>1523.03</v>
      </c>
      <c r="I3495" s="140">
        <v>224.8</v>
      </c>
      <c r="J3495" s="133">
        <f t="shared" si="54"/>
        <v>6466.51</v>
      </c>
      <c r="K3495" s="139"/>
    </row>
    <row r="3496" spans="2:11" hidden="1" x14ac:dyDescent="0.25">
      <c r="B3496" s="129">
        <v>3486</v>
      </c>
      <c r="C3496" s="129" t="s">
        <v>2941</v>
      </c>
      <c r="D3496" s="139" t="s">
        <v>7435</v>
      </c>
      <c r="E3496" s="139" t="s">
        <v>379</v>
      </c>
      <c r="F3496" s="138" t="s">
        <v>7434</v>
      </c>
      <c r="G3496" s="140">
        <v>5325.72</v>
      </c>
      <c r="H3496" s="140">
        <v>627.89</v>
      </c>
      <c r="I3496" s="140">
        <v>145.29</v>
      </c>
      <c r="J3496" s="133">
        <f t="shared" si="54"/>
        <v>6098.9000000000005</v>
      </c>
      <c r="K3496" s="139"/>
    </row>
    <row r="3497" spans="2:11" hidden="1" x14ac:dyDescent="0.25">
      <c r="B3497" s="129">
        <v>3487</v>
      </c>
      <c r="C3497" s="129" t="s">
        <v>2941</v>
      </c>
      <c r="D3497" s="139" t="s">
        <v>7436</v>
      </c>
      <c r="E3497" s="139" t="s">
        <v>379</v>
      </c>
      <c r="F3497" s="138" t="s">
        <v>7437</v>
      </c>
      <c r="G3497" s="140">
        <v>5882.77</v>
      </c>
      <c r="H3497" s="140">
        <v>0</v>
      </c>
      <c r="I3497" s="140">
        <v>0</v>
      </c>
      <c r="J3497" s="133">
        <f t="shared" si="54"/>
        <v>5882.77</v>
      </c>
      <c r="K3497" s="139"/>
    </row>
    <row r="3498" spans="2:11" hidden="1" x14ac:dyDescent="0.25">
      <c r="B3498" s="129">
        <v>3488</v>
      </c>
      <c r="C3498" s="129" t="s">
        <v>2941</v>
      </c>
      <c r="D3498" s="139" t="s">
        <v>7438</v>
      </c>
      <c r="E3498" s="139" t="s">
        <v>379</v>
      </c>
      <c r="F3498" s="138" t="s">
        <v>7439</v>
      </c>
      <c r="G3498" s="140">
        <v>4139.26</v>
      </c>
      <c r="H3498" s="140">
        <v>1517.64</v>
      </c>
      <c r="I3498" s="140">
        <v>169.78</v>
      </c>
      <c r="J3498" s="133">
        <f t="shared" si="54"/>
        <v>5826.68</v>
      </c>
      <c r="K3498" s="139"/>
    </row>
    <row r="3499" spans="2:11" hidden="1" x14ac:dyDescent="0.25">
      <c r="B3499" s="129">
        <v>3489</v>
      </c>
      <c r="C3499" s="129" t="s">
        <v>2941</v>
      </c>
      <c r="D3499" s="139" t="s">
        <v>7440</v>
      </c>
      <c r="E3499" s="139" t="s">
        <v>379</v>
      </c>
      <c r="F3499" s="138" t="s">
        <v>7441</v>
      </c>
      <c r="G3499" s="140">
        <v>4422.16</v>
      </c>
      <c r="H3499" s="140">
        <v>1198.1400000000001</v>
      </c>
      <c r="I3499" s="140">
        <v>174.62</v>
      </c>
      <c r="J3499" s="133">
        <f t="shared" si="54"/>
        <v>5794.92</v>
      </c>
      <c r="K3499" s="139"/>
    </row>
    <row r="3500" spans="2:11" hidden="1" x14ac:dyDescent="0.25">
      <c r="B3500" s="129">
        <v>3490</v>
      </c>
      <c r="C3500" s="129" t="s">
        <v>2941</v>
      </c>
      <c r="D3500" s="139" t="s">
        <v>7442</v>
      </c>
      <c r="E3500" s="139" t="s">
        <v>379</v>
      </c>
      <c r="F3500" s="138" t="s">
        <v>7415</v>
      </c>
      <c r="G3500" s="140">
        <v>4153.01</v>
      </c>
      <c r="H3500" s="140">
        <v>1473.21</v>
      </c>
      <c r="I3500" s="140">
        <v>76.989999999999995</v>
      </c>
      <c r="J3500" s="133">
        <f t="shared" si="54"/>
        <v>5703.21</v>
      </c>
      <c r="K3500" s="139"/>
    </row>
    <row r="3501" spans="2:11" hidden="1" x14ac:dyDescent="0.25">
      <c r="B3501" s="129">
        <v>3491</v>
      </c>
      <c r="C3501" s="129" t="s">
        <v>2941</v>
      </c>
      <c r="D3501" s="139" t="s">
        <v>7443</v>
      </c>
      <c r="E3501" s="139" t="s">
        <v>379</v>
      </c>
      <c r="F3501" s="138" t="s">
        <v>7444</v>
      </c>
      <c r="G3501" s="140">
        <v>4119.97</v>
      </c>
      <c r="H3501" s="140">
        <v>609.25</v>
      </c>
      <c r="I3501" s="140">
        <v>349.78</v>
      </c>
      <c r="J3501" s="133">
        <f t="shared" si="54"/>
        <v>5079</v>
      </c>
      <c r="K3501" s="139"/>
    </row>
    <row r="3502" spans="2:11" hidden="1" x14ac:dyDescent="0.25">
      <c r="B3502" s="129">
        <v>3492</v>
      </c>
      <c r="C3502" s="129" t="s">
        <v>2941</v>
      </c>
      <c r="D3502" s="139" t="s">
        <v>7445</v>
      </c>
      <c r="E3502" s="139" t="s">
        <v>379</v>
      </c>
      <c r="F3502" s="138" t="s">
        <v>3028</v>
      </c>
      <c r="G3502" s="140">
        <v>3645.57</v>
      </c>
      <c r="H3502" s="140">
        <v>1333.43</v>
      </c>
      <c r="I3502" s="140">
        <v>38.770000000000003</v>
      </c>
      <c r="J3502" s="133">
        <f t="shared" si="54"/>
        <v>5017.7700000000004</v>
      </c>
      <c r="K3502" s="139"/>
    </row>
    <row r="3503" spans="2:11" hidden="1" x14ac:dyDescent="0.25">
      <c r="B3503" s="129">
        <v>3493</v>
      </c>
      <c r="C3503" s="129" t="s">
        <v>2941</v>
      </c>
      <c r="D3503" s="139" t="s">
        <v>7446</v>
      </c>
      <c r="E3503" s="139" t="s">
        <v>379</v>
      </c>
      <c r="F3503" s="138" t="s">
        <v>7447</v>
      </c>
      <c r="G3503" s="140">
        <v>3652.13</v>
      </c>
      <c r="H3503" s="140">
        <v>1189.1400000000001</v>
      </c>
      <c r="I3503" s="140">
        <v>97.64</v>
      </c>
      <c r="J3503" s="133">
        <f t="shared" si="54"/>
        <v>4938.9100000000008</v>
      </c>
      <c r="K3503" s="139"/>
    </row>
    <row r="3504" spans="2:11" hidden="1" x14ac:dyDescent="0.25">
      <c r="B3504" s="129">
        <v>3494</v>
      </c>
      <c r="C3504" s="129" t="s">
        <v>2941</v>
      </c>
      <c r="D3504" s="139" t="s">
        <v>7448</v>
      </c>
      <c r="E3504" s="139" t="s">
        <v>379</v>
      </c>
      <c r="F3504" s="138" t="s">
        <v>7449</v>
      </c>
      <c r="G3504" s="140">
        <v>3749.82</v>
      </c>
      <c r="H3504" s="140">
        <v>854.39</v>
      </c>
      <c r="I3504" s="140">
        <v>3.4</v>
      </c>
      <c r="J3504" s="133">
        <f t="shared" si="54"/>
        <v>4607.6099999999997</v>
      </c>
      <c r="K3504" s="139"/>
    </row>
    <row r="3505" spans="2:11" hidden="1" x14ac:dyDescent="0.25">
      <c r="B3505" s="129">
        <v>3495</v>
      </c>
      <c r="C3505" s="129" t="s">
        <v>2941</v>
      </c>
      <c r="D3505" s="139" t="s">
        <v>7450</v>
      </c>
      <c r="E3505" s="139" t="s">
        <v>379</v>
      </c>
      <c r="F3505" s="138" t="s">
        <v>7451</v>
      </c>
      <c r="G3505" s="140">
        <v>3792.41</v>
      </c>
      <c r="H3505" s="140">
        <v>641.15</v>
      </c>
      <c r="I3505" s="140">
        <v>2.57</v>
      </c>
      <c r="J3505" s="133">
        <f t="shared" si="54"/>
        <v>4436.1299999999992</v>
      </c>
      <c r="K3505" s="139"/>
    </row>
    <row r="3506" spans="2:11" hidden="1" x14ac:dyDescent="0.25">
      <c r="B3506" s="129">
        <v>3496</v>
      </c>
      <c r="C3506" s="129" t="s">
        <v>2941</v>
      </c>
      <c r="D3506" s="139" t="s">
        <v>7452</v>
      </c>
      <c r="E3506" s="139" t="s">
        <v>379</v>
      </c>
      <c r="F3506" s="138" t="s">
        <v>7453</v>
      </c>
      <c r="G3506" s="140">
        <v>3487.32</v>
      </c>
      <c r="H3506" s="140">
        <v>321.89</v>
      </c>
      <c r="I3506" s="140">
        <v>8.7799999999999994</v>
      </c>
      <c r="J3506" s="133">
        <f t="shared" si="54"/>
        <v>3817.9900000000002</v>
      </c>
      <c r="K3506" s="139"/>
    </row>
    <row r="3507" spans="2:11" hidden="1" x14ac:dyDescent="0.25">
      <c r="B3507" s="129">
        <v>3497</v>
      </c>
      <c r="C3507" s="129" t="s">
        <v>2941</v>
      </c>
      <c r="D3507" s="139" t="s">
        <v>7454</v>
      </c>
      <c r="E3507" s="139" t="s">
        <v>379</v>
      </c>
      <c r="F3507" s="138" t="s">
        <v>3445</v>
      </c>
      <c r="G3507" s="140">
        <v>2055.25</v>
      </c>
      <c r="H3507" s="140">
        <v>872.21</v>
      </c>
      <c r="I3507" s="140">
        <v>623.67999999999995</v>
      </c>
      <c r="J3507" s="133">
        <f t="shared" si="54"/>
        <v>3551.14</v>
      </c>
      <c r="K3507" s="139"/>
    </row>
    <row r="3508" spans="2:11" hidden="1" x14ac:dyDescent="0.25">
      <c r="B3508" s="129">
        <v>3498</v>
      </c>
      <c r="C3508" s="129" t="s">
        <v>2941</v>
      </c>
      <c r="D3508" s="139" t="s">
        <v>7455</v>
      </c>
      <c r="E3508" s="139" t="s">
        <v>379</v>
      </c>
      <c r="F3508" s="138" t="s">
        <v>3158</v>
      </c>
      <c r="G3508" s="140">
        <v>3466</v>
      </c>
      <c r="H3508" s="140">
        <v>0</v>
      </c>
      <c r="I3508" s="140">
        <v>0</v>
      </c>
      <c r="J3508" s="133">
        <f t="shared" si="54"/>
        <v>3466</v>
      </c>
      <c r="K3508" s="139"/>
    </row>
    <row r="3509" spans="2:11" hidden="1" x14ac:dyDescent="0.25">
      <c r="B3509" s="129">
        <v>3499</v>
      </c>
      <c r="C3509" s="129" t="s">
        <v>2941</v>
      </c>
      <c r="D3509" s="139" t="s">
        <v>7456</v>
      </c>
      <c r="E3509" s="139" t="s">
        <v>379</v>
      </c>
      <c r="F3509" s="138" t="s">
        <v>7457</v>
      </c>
      <c r="G3509" s="140">
        <v>3153</v>
      </c>
      <c r="H3509" s="140">
        <v>29.43</v>
      </c>
      <c r="I3509" s="140">
        <v>1.47</v>
      </c>
      <c r="J3509" s="133">
        <f t="shared" si="54"/>
        <v>3183.8999999999996</v>
      </c>
      <c r="K3509" s="139"/>
    </row>
    <row r="3510" spans="2:11" hidden="1" x14ac:dyDescent="0.25">
      <c r="B3510" s="129">
        <v>3500</v>
      </c>
      <c r="C3510" s="129" t="s">
        <v>2941</v>
      </c>
      <c r="D3510" s="139" t="s">
        <v>7458</v>
      </c>
      <c r="E3510" s="139" t="s">
        <v>379</v>
      </c>
      <c r="F3510" s="138" t="s">
        <v>7459</v>
      </c>
      <c r="G3510" s="140">
        <v>2993</v>
      </c>
      <c r="H3510" s="140">
        <v>0</v>
      </c>
      <c r="I3510" s="140">
        <v>0</v>
      </c>
      <c r="J3510" s="133">
        <f t="shared" si="54"/>
        <v>2993</v>
      </c>
      <c r="K3510" s="139"/>
    </row>
    <row r="3511" spans="2:11" hidden="1" x14ac:dyDescent="0.25">
      <c r="B3511" s="129">
        <v>3501</v>
      </c>
      <c r="C3511" s="129" t="s">
        <v>2941</v>
      </c>
      <c r="D3511" s="139" t="s">
        <v>7460</v>
      </c>
      <c r="E3511" s="139" t="s">
        <v>379</v>
      </c>
      <c r="F3511" s="138" t="s">
        <v>7461</v>
      </c>
      <c r="G3511" s="140">
        <v>2986.76</v>
      </c>
      <c r="H3511" s="140">
        <v>0</v>
      </c>
      <c r="I3511" s="140">
        <v>0</v>
      </c>
      <c r="J3511" s="133">
        <f t="shared" si="54"/>
        <v>2986.76</v>
      </c>
      <c r="K3511" s="139"/>
    </row>
    <row r="3512" spans="2:11" hidden="1" x14ac:dyDescent="0.25">
      <c r="B3512" s="129">
        <v>3502</v>
      </c>
      <c r="C3512" s="129" t="s">
        <v>2941</v>
      </c>
      <c r="D3512" s="139" t="s">
        <v>7462</v>
      </c>
      <c r="E3512" s="139" t="s">
        <v>379</v>
      </c>
      <c r="F3512" s="138" t="s">
        <v>7463</v>
      </c>
      <c r="G3512" s="140">
        <v>2765</v>
      </c>
      <c r="H3512" s="140">
        <v>0</v>
      </c>
      <c r="I3512" s="140">
        <v>0</v>
      </c>
      <c r="J3512" s="133">
        <f t="shared" si="54"/>
        <v>2765</v>
      </c>
      <c r="K3512" s="139"/>
    </row>
    <row r="3513" spans="2:11" hidden="1" x14ac:dyDescent="0.25">
      <c r="B3513" s="129">
        <v>3503</v>
      </c>
      <c r="C3513" s="129" t="s">
        <v>2941</v>
      </c>
      <c r="D3513" s="139" t="s">
        <v>7464</v>
      </c>
      <c r="E3513" s="139" t="s">
        <v>379</v>
      </c>
      <c r="F3513" s="138" t="s">
        <v>7465</v>
      </c>
      <c r="G3513" s="140">
        <v>2257</v>
      </c>
      <c r="H3513" s="140">
        <v>310.12</v>
      </c>
      <c r="I3513" s="140">
        <v>107.3</v>
      </c>
      <c r="J3513" s="133">
        <f t="shared" si="54"/>
        <v>2674.42</v>
      </c>
      <c r="K3513" s="139"/>
    </row>
    <row r="3514" spans="2:11" hidden="1" x14ac:dyDescent="0.25">
      <c r="B3514" s="129">
        <v>3504</v>
      </c>
      <c r="C3514" s="129" t="s">
        <v>2941</v>
      </c>
      <c r="D3514" s="139" t="s">
        <v>7466</v>
      </c>
      <c r="E3514" s="139" t="s">
        <v>379</v>
      </c>
      <c r="F3514" s="138" t="s">
        <v>7467</v>
      </c>
      <c r="G3514" s="140">
        <v>2624</v>
      </c>
      <c r="H3514" s="140">
        <v>0</v>
      </c>
      <c r="I3514" s="140">
        <v>0</v>
      </c>
      <c r="J3514" s="133">
        <f t="shared" si="54"/>
        <v>2624</v>
      </c>
      <c r="K3514" s="139"/>
    </row>
    <row r="3515" spans="2:11" hidden="1" x14ac:dyDescent="0.25">
      <c r="B3515" s="129">
        <v>3505</v>
      </c>
      <c r="C3515" s="129" t="s">
        <v>2941</v>
      </c>
      <c r="D3515" s="139" t="s">
        <v>7468</v>
      </c>
      <c r="E3515" s="139" t="s">
        <v>379</v>
      </c>
      <c r="F3515" s="138" t="s">
        <v>7469</v>
      </c>
      <c r="G3515" s="140">
        <v>2233.5700000000002</v>
      </c>
      <c r="H3515" s="140">
        <v>161.31</v>
      </c>
      <c r="I3515" s="140">
        <v>72.94</v>
      </c>
      <c r="J3515" s="133">
        <f t="shared" si="54"/>
        <v>2467.8200000000002</v>
      </c>
      <c r="K3515" s="139"/>
    </row>
    <row r="3516" spans="2:11" hidden="1" x14ac:dyDescent="0.25">
      <c r="B3516" s="129">
        <v>3506</v>
      </c>
      <c r="C3516" s="129" t="s">
        <v>2941</v>
      </c>
      <c r="D3516" s="139" t="s">
        <v>7470</v>
      </c>
      <c r="E3516" s="139" t="s">
        <v>379</v>
      </c>
      <c r="F3516" s="138" t="s">
        <v>7471</v>
      </c>
      <c r="G3516" s="140">
        <v>2379</v>
      </c>
      <c r="H3516" s="140">
        <v>0</v>
      </c>
      <c r="I3516" s="140">
        <v>0</v>
      </c>
      <c r="J3516" s="133">
        <f t="shared" si="54"/>
        <v>2379</v>
      </c>
      <c r="K3516" s="139"/>
    </row>
    <row r="3517" spans="2:11" hidden="1" x14ac:dyDescent="0.25">
      <c r="B3517" s="129">
        <v>3507</v>
      </c>
      <c r="C3517" s="129" t="s">
        <v>2941</v>
      </c>
      <c r="D3517" s="139" t="s">
        <v>7472</v>
      </c>
      <c r="E3517" s="139" t="s">
        <v>379</v>
      </c>
      <c r="F3517" s="138" t="s">
        <v>7426</v>
      </c>
      <c r="G3517" s="140">
        <v>1810.61</v>
      </c>
      <c r="H3517" s="140">
        <v>259.89999999999998</v>
      </c>
      <c r="I3517" s="140">
        <v>19.96</v>
      </c>
      <c r="J3517" s="133">
        <f t="shared" si="54"/>
        <v>2090.4699999999998</v>
      </c>
      <c r="K3517" s="139"/>
    </row>
    <row r="3518" spans="2:11" hidden="1" x14ac:dyDescent="0.25">
      <c r="B3518" s="129">
        <v>3508</v>
      </c>
      <c r="C3518" s="129" t="s">
        <v>2941</v>
      </c>
      <c r="D3518" s="139" t="s">
        <v>7473</v>
      </c>
      <c r="E3518" s="139" t="s">
        <v>379</v>
      </c>
      <c r="F3518" s="138" t="s">
        <v>3302</v>
      </c>
      <c r="G3518" s="140">
        <v>1769.04</v>
      </c>
      <c r="H3518" s="140">
        <v>211.04</v>
      </c>
      <c r="I3518" s="140">
        <v>71.8</v>
      </c>
      <c r="J3518" s="133">
        <f t="shared" si="54"/>
        <v>2051.88</v>
      </c>
      <c r="K3518" s="139"/>
    </row>
    <row r="3519" spans="2:11" hidden="1" x14ac:dyDescent="0.25">
      <c r="B3519" s="129">
        <v>3509</v>
      </c>
      <c r="C3519" s="129" t="s">
        <v>2941</v>
      </c>
      <c r="D3519" s="139" t="s">
        <v>7474</v>
      </c>
      <c r="E3519" s="139" t="s">
        <v>379</v>
      </c>
      <c r="F3519" s="138" t="s">
        <v>7475</v>
      </c>
      <c r="G3519" s="140">
        <v>1110.48</v>
      </c>
      <c r="H3519" s="140">
        <v>258.13</v>
      </c>
      <c r="I3519" s="140">
        <v>47.66</v>
      </c>
      <c r="J3519" s="133">
        <f t="shared" si="54"/>
        <v>1416.2700000000002</v>
      </c>
      <c r="K3519" s="139"/>
    </row>
    <row r="3520" spans="2:11" hidden="1" x14ac:dyDescent="0.25">
      <c r="B3520" s="129">
        <v>3510</v>
      </c>
      <c r="C3520" s="129" t="s">
        <v>2941</v>
      </c>
      <c r="D3520" s="139" t="s">
        <v>7476</v>
      </c>
      <c r="E3520" s="139" t="s">
        <v>379</v>
      </c>
      <c r="F3520" s="138" t="s">
        <v>7477</v>
      </c>
      <c r="G3520" s="140">
        <v>1008.35</v>
      </c>
      <c r="H3520" s="140">
        <v>226.85</v>
      </c>
      <c r="I3520" s="140">
        <v>8.84</v>
      </c>
      <c r="J3520" s="133">
        <f t="shared" si="54"/>
        <v>1244.04</v>
      </c>
      <c r="K3520" s="139"/>
    </row>
    <row r="3521" spans="2:11" hidden="1" x14ac:dyDescent="0.25">
      <c r="B3521" s="129">
        <v>3511</v>
      </c>
      <c r="C3521" s="129" t="s">
        <v>2941</v>
      </c>
      <c r="D3521" s="139" t="s">
        <v>7478</v>
      </c>
      <c r="E3521" s="139" t="s">
        <v>379</v>
      </c>
      <c r="F3521" s="138" t="s">
        <v>7479</v>
      </c>
      <c r="G3521" s="140">
        <v>1075.43</v>
      </c>
      <c r="H3521" s="140">
        <v>146.07</v>
      </c>
      <c r="I3521" s="140">
        <v>8.64</v>
      </c>
      <c r="J3521" s="133">
        <f t="shared" si="54"/>
        <v>1230.1400000000001</v>
      </c>
      <c r="K3521" s="139"/>
    </row>
    <row r="3522" spans="2:11" hidden="1" x14ac:dyDescent="0.25">
      <c r="B3522" s="129">
        <v>3512</v>
      </c>
      <c r="C3522" s="129" t="s">
        <v>2941</v>
      </c>
      <c r="D3522" s="139" t="s">
        <v>7480</v>
      </c>
      <c r="E3522" s="139" t="s">
        <v>379</v>
      </c>
      <c r="F3522" s="138" t="s">
        <v>3445</v>
      </c>
      <c r="G3522" s="140">
        <v>1164.9000000000001</v>
      </c>
      <c r="H3522" s="140">
        <v>54.5</v>
      </c>
      <c r="I3522" s="140">
        <v>0</v>
      </c>
      <c r="J3522" s="133">
        <f t="shared" si="54"/>
        <v>1219.4000000000001</v>
      </c>
      <c r="K3522" s="139"/>
    </row>
    <row r="3523" spans="2:11" hidden="1" x14ac:dyDescent="0.25">
      <c r="B3523" s="129">
        <v>3513</v>
      </c>
      <c r="C3523" s="129" t="s">
        <v>2941</v>
      </c>
      <c r="D3523" s="139" t="s">
        <v>7481</v>
      </c>
      <c r="E3523" s="139" t="s">
        <v>379</v>
      </c>
      <c r="F3523" s="138" t="s">
        <v>7482</v>
      </c>
      <c r="G3523" s="140">
        <v>1175.68</v>
      </c>
      <c r="H3523" s="140">
        <v>0</v>
      </c>
      <c r="I3523" s="140">
        <v>0</v>
      </c>
      <c r="J3523" s="133">
        <f t="shared" si="54"/>
        <v>1175.68</v>
      </c>
      <c r="K3523" s="139"/>
    </row>
    <row r="3524" spans="2:11" hidden="1" x14ac:dyDescent="0.25">
      <c r="B3524" s="129">
        <v>3514</v>
      </c>
      <c r="C3524" s="129" t="s">
        <v>2941</v>
      </c>
      <c r="D3524" s="139" t="s">
        <v>7483</v>
      </c>
      <c r="E3524" s="139" t="s">
        <v>379</v>
      </c>
      <c r="F3524" s="138" t="s">
        <v>7484</v>
      </c>
      <c r="G3524" s="140">
        <v>926.3</v>
      </c>
      <c r="H3524" s="140">
        <v>144.53</v>
      </c>
      <c r="I3524" s="140">
        <v>54.86</v>
      </c>
      <c r="J3524" s="133">
        <f t="shared" si="54"/>
        <v>1125.6899999999998</v>
      </c>
      <c r="K3524" s="139"/>
    </row>
    <row r="3525" spans="2:11" hidden="1" x14ac:dyDescent="0.25">
      <c r="B3525" s="129">
        <v>3515</v>
      </c>
      <c r="C3525" s="129" t="s">
        <v>2941</v>
      </c>
      <c r="D3525" s="139" t="s">
        <v>7485</v>
      </c>
      <c r="E3525" s="139" t="s">
        <v>379</v>
      </c>
      <c r="F3525" s="138" t="s">
        <v>7486</v>
      </c>
      <c r="G3525" s="140">
        <v>989.34</v>
      </c>
      <c r="H3525" s="140">
        <v>81.489999999999995</v>
      </c>
      <c r="I3525" s="140">
        <v>28.08</v>
      </c>
      <c r="J3525" s="133">
        <f t="shared" si="54"/>
        <v>1098.9099999999999</v>
      </c>
      <c r="K3525" s="139"/>
    </row>
    <row r="3526" spans="2:11" hidden="1" x14ac:dyDescent="0.25">
      <c r="B3526" s="129">
        <v>3516</v>
      </c>
      <c r="C3526" s="129" t="s">
        <v>2941</v>
      </c>
      <c r="D3526" s="139" t="s">
        <v>7487</v>
      </c>
      <c r="E3526" s="139" t="s">
        <v>379</v>
      </c>
      <c r="F3526" s="138" t="s">
        <v>7488</v>
      </c>
      <c r="G3526" s="140">
        <v>894.5</v>
      </c>
      <c r="H3526" s="140">
        <v>150.24</v>
      </c>
      <c r="I3526" s="140">
        <v>38.590000000000003</v>
      </c>
      <c r="J3526" s="133">
        <f t="shared" si="54"/>
        <v>1083.33</v>
      </c>
      <c r="K3526" s="139"/>
    </row>
    <row r="3527" spans="2:11" hidden="1" x14ac:dyDescent="0.25">
      <c r="B3527" s="129">
        <v>3517</v>
      </c>
      <c r="C3527" s="129" t="s">
        <v>2941</v>
      </c>
      <c r="D3527" s="139" t="s">
        <v>7489</v>
      </c>
      <c r="E3527" s="139" t="s">
        <v>379</v>
      </c>
      <c r="F3527" s="138" t="s">
        <v>7490</v>
      </c>
      <c r="G3527" s="140">
        <v>990.02</v>
      </c>
      <c r="H3527" s="140">
        <v>32.869999999999997</v>
      </c>
      <c r="I3527" s="140">
        <v>0</v>
      </c>
      <c r="J3527" s="133">
        <f t="shared" si="54"/>
        <v>1022.89</v>
      </c>
      <c r="K3527" s="139"/>
    </row>
    <row r="3528" spans="2:11" hidden="1" x14ac:dyDescent="0.25">
      <c r="B3528" s="129">
        <v>3518</v>
      </c>
      <c r="C3528" s="129" t="s">
        <v>2941</v>
      </c>
      <c r="D3528" s="139" t="s">
        <v>7491</v>
      </c>
      <c r="E3528" s="139" t="s">
        <v>379</v>
      </c>
      <c r="F3528" s="138" t="s">
        <v>7492</v>
      </c>
      <c r="G3528" s="140">
        <v>837</v>
      </c>
      <c r="H3528" s="140">
        <v>111.41</v>
      </c>
      <c r="I3528" s="140">
        <v>26.15</v>
      </c>
      <c r="J3528" s="133">
        <f t="shared" si="54"/>
        <v>974.56</v>
      </c>
      <c r="K3528" s="139"/>
    </row>
    <row r="3529" spans="2:11" hidden="1" x14ac:dyDescent="0.25">
      <c r="B3529" s="129">
        <v>3519</v>
      </c>
      <c r="C3529" s="129" t="s">
        <v>2941</v>
      </c>
      <c r="D3529" s="139" t="s">
        <v>7493</v>
      </c>
      <c r="E3529" s="139" t="s">
        <v>379</v>
      </c>
      <c r="F3529" s="138" t="s">
        <v>7494</v>
      </c>
      <c r="G3529" s="140">
        <v>725</v>
      </c>
      <c r="H3529" s="140">
        <v>0</v>
      </c>
      <c r="I3529" s="140">
        <v>0</v>
      </c>
      <c r="J3529" s="133">
        <f t="shared" si="54"/>
        <v>725</v>
      </c>
      <c r="K3529" s="139"/>
    </row>
    <row r="3530" spans="2:11" hidden="1" x14ac:dyDescent="0.25">
      <c r="B3530" s="129">
        <v>3520</v>
      </c>
      <c r="C3530" s="129" t="s">
        <v>2941</v>
      </c>
      <c r="D3530" s="139" t="s">
        <v>7495</v>
      </c>
      <c r="E3530" s="139" t="s">
        <v>379</v>
      </c>
      <c r="F3530" s="138" t="s">
        <v>7496</v>
      </c>
      <c r="G3530" s="140">
        <v>711.15</v>
      </c>
      <c r="H3530" s="140">
        <v>0</v>
      </c>
      <c r="I3530" s="140">
        <v>0</v>
      </c>
      <c r="J3530" s="133">
        <f t="shared" si="54"/>
        <v>711.15</v>
      </c>
      <c r="K3530" s="139"/>
    </row>
    <row r="3531" spans="2:11" hidden="1" x14ac:dyDescent="0.25">
      <c r="B3531" s="129">
        <v>3521</v>
      </c>
      <c r="C3531" s="129" t="s">
        <v>2941</v>
      </c>
      <c r="D3531" s="139" t="s">
        <v>7497</v>
      </c>
      <c r="E3531" s="139" t="s">
        <v>379</v>
      </c>
      <c r="F3531" s="138" t="s">
        <v>7498</v>
      </c>
      <c r="G3531" s="140">
        <v>496.82</v>
      </c>
      <c r="H3531" s="140">
        <v>49.12</v>
      </c>
      <c r="I3531" s="140">
        <v>10.91</v>
      </c>
      <c r="J3531" s="133">
        <f t="shared" si="54"/>
        <v>556.84999999999991</v>
      </c>
      <c r="K3531" s="139"/>
    </row>
    <row r="3532" spans="2:11" hidden="1" x14ac:dyDescent="0.25">
      <c r="B3532" s="129">
        <v>3522</v>
      </c>
      <c r="C3532" s="129" t="s">
        <v>2941</v>
      </c>
      <c r="D3532" s="139" t="s">
        <v>7499</v>
      </c>
      <c r="E3532" s="139" t="s">
        <v>379</v>
      </c>
      <c r="F3532" s="138" t="s">
        <v>7500</v>
      </c>
      <c r="G3532" s="140">
        <v>498</v>
      </c>
      <c r="H3532" s="140">
        <v>4.6500000000000004</v>
      </c>
      <c r="I3532" s="140">
        <v>0.23</v>
      </c>
      <c r="J3532" s="133">
        <f t="shared" ref="J3532:J3595" si="55">G3532+H3532+I3532</f>
        <v>502.88</v>
      </c>
      <c r="K3532" s="139"/>
    </row>
    <row r="3533" spans="2:11" hidden="1" x14ac:dyDescent="0.25">
      <c r="B3533" s="129">
        <v>3523</v>
      </c>
      <c r="C3533" s="129" t="s">
        <v>2941</v>
      </c>
      <c r="D3533" s="139" t="s">
        <v>7501</v>
      </c>
      <c r="E3533" s="139" t="s">
        <v>379</v>
      </c>
      <c r="F3533" s="138" t="s">
        <v>7502</v>
      </c>
      <c r="G3533" s="140">
        <v>464.25</v>
      </c>
      <c r="H3533" s="140">
        <v>0</v>
      </c>
      <c r="I3533" s="140">
        <v>0</v>
      </c>
      <c r="J3533" s="133">
        <f t="shared" si="55"/>
        <v>464.25</v>
      </c>
      <c r="K3533" s="139"/>
    </row>
    <row r="3534" spans="2:11" hidden="1" x14ac:dyDescent="0.25">
      <c r="B3534" s="129">
        <v>3524</v>
      </c>
      <c r="C3534" s="129" t="s">
        <v>2941</v>
      </c>
      <c r="D3534" s="139" t="s">
        <v>7503</v>
      </c>
      <c r="E3534" s="139" t="s">
        <v>379</v>
      </c>
      <c r="F3534" s="138" t="s">
        <v>7504</v>
      </c>
      <c r="G3534" s="140">
        <v>461.73</v>
      </c>
      <c r="H3534" s="140">
        <v>0</v>
      </c>
      <c r="I3534" s="140">
        <v>0</v>
      </c>
      <c r="J3534" s="133">
        <f t="shared" si="55"/>
        <v>461.73</v>
      </c>
      <c r="K3534" s="139"/>
    </row>
    <row r="3535" spans="2:11" hidden="1" x14ac:dyDescent="0.25">
      <c r="B3535" s="129">
        <v>3525</v>
      </c>
      <c r="C3535" s="129" t="s">
        <v>2941</v>
      </c>
      <c r="D3535" s="139" t="s">
        <v>7505</v>
      </c>
      <c r="E3535" s="139" t="s">
        <v>379</v>
      </c>
      <c r="F3535" s="138" t="s">
        <v>7506</v>
      </c>
      <c r="G3535" s="140">
        <v>342</v>
      </c>
      <c r="H3535" s="140">
        <v>23.54</v>
      </c>
      <c r="I3535" s="140">
        <v>18.28</v>
      </c>
      <c r="J3535" s="133">
        <f t="shared" si="55"/>
        <v>383.82000000000005</v>
      </c>
      <c r="K3535" s="139"/>
    </row>
    <row r="3536" spans="2:11" hidden="1" x14ac:dyDescent="0.25">
      <c r="B3536" s="129">
        <v>3526</v>
      </c>
      <c r="C3536" s="129" t="s">
        <v>2941</v>
      </c>
      <c r="D3536" s="139" t="s">
        <v>7507</v>
      </c>
      <c r="E3536" s="139" t="s">
        <v>379</v>
      </c>
      <c r="F3536" s="138" t="s">
        <v>7508</v>
      </c>
      <c r="G3536" s="140">
        <v>349.07</v>
      </c>
      <c r="H3536" s="140">
        <v>0</v>
      </c>
      <c r="I3536" s="140">
        <v>0</v>
      </c>
      <c r="J3536" s="133">
        <f t="shared" si="55"/>
        <v>349.07</v>
      </c>
      <c r="K3536" s="139"/>
    </row>
    <row r="3537" spans="2:11" hidden="1" x14ac:dyDescent="0.25">
      <c r="B3537" s="129">
        <v>3527</v>
      </c>
      <c r="C3537" s="129" t="s">
        <v>2941</v>
      </c>
      <c r="D3537" s="139" t="s">
        <v>7509</v>
      </c>
      <c r="E3537" s="139" t="s">
        <v>379</v>
      </c>
      <c r="F3537" s="138" t="s">
        <v>7510</v>
      </c>
      <c r="G3537" s="140">
        <v>305.5</v>
      </c>
      <c r="H3537" s="140">
        <v>0</v>
      </c>
      <c r="I3537" s="140">
        <v>15</v>
      </c>
      <c r="J3537" s="133">
        <f t="shared" si="55"/>
        <v>320.5</v>
      </c>
      <c r="K3537" s="139"/>
    </row>
    <row r="3538" spans="2:11" hidden="1" x14ac:dyDescent="0.25">
      <c r="B3538" s="129">
        <v>3528</v>
      </c>
      <c r="C3538" s="129" t="s">
        <v>2941</v>
      </c>
      <c r="D3538" s="139" t="s">
        <v>7511</v>
      </c>
      <c r="E3538" s="139" t="s">
        <v>379</v>
      </c>
      <c r="F3538" s="138" t="s">
        <v>7512</v>
      </c>
      <c r="G3538" s="140">
        <v>251.19</v>
      </c>
      <c r="H3538" s="140">
        <v>2.64</v>
      </c>
      <c r="I3538" s="140">
        <v>12.41</v>
      </c>
      <c r="J3538" s="133">
        <f t="shared" si="55"/>
        <v>266.24</v>
      </c>
      <c r="K3538" s="139"/>
    </row>
    <row r="3539" spans="2:11" hidden="1" x14ac:dyDescent="0.25">
      <c r="B3539" s="129">
        <v>3529</v>
      </c>
      <c r="C3539" s="129" t="s">
        <v>2941</v>
      </c>
      <c r="D3539" s="139" t="s">
        <v>7513</v>
      </c>
      <c r="E3539" s="139" t="s">
        <v>379</v>
      </c>
      <c r="F3539" s="138" t="s">
        <v>7514</v>
      </c>
      <c r="G3539" s="140">
        <v>211.7</v>
      </c>
      <c r="H3539" s="140">
        <v>0</v>
      </c>
      <c r="I3539" s="140">
        <v>0</v>
      </c>
      <c r="J3539" s="133">
        <f t="shared" si="55"/>
        <v>211.7</v>
      </c>
      <c r="K3539" s="139"/>
    </row>
    <row r="3540" spans="2:11" hidden="1" x14ac:dyDescent="0.25">
      <c r="B3540" s="129">
        <v>3530</v>
      </c>
      <c r="C3540" s="129" t="s">
        <v>2941</v>
      </c>
      <c r="D3540" s="139" t="s">
        <v>7515</v>
      </c>
      <c r="E3540" s="139" t="s">
        <v>379</v>
      </c>
      <c r="F3540" s="138" t="s">
        <v>7516</v>
      </c>
      <c r="G3540" s="140">
        <v>183.03</v>
      </c>
      <c r="H3540" s="140">
        <v>8.59</v>
      </c>
      <c r="I3540" s="140">
        <v>10.93</v>
      </c>
      <c r="J3540" s="133">
        <f t="shared" si="55"/>
        <v>202.55</v>
      </c>
      <c r="K3540" s="139"/>
    </row>
    <row r="3541" spans="2:11" hidden="1" x14ac:dyDescent="0.25">
      <c r="B3541" s="129">
        <v>3531</v>
      </c>
      <c r="C3541" s="129" t="s">
        <v>2941</v>
      </c>
      <c r="D3541" s="139" t="s">
        <v>7517</v>
      </c>
      <c r="E3541" s="139" t="s">
        <v>379</v>
      </c>
      <c r="F3541" s="138" t="s">
        <v>7512</v>
      </c>
      <c r="G3541" s="140">
        <v>83.48</v>
      </c>
      <c r="H3541" s="140">
        <v>0</v>
      </c>
      <c r="I3541" s="140">
        <v>0</v>
      </c>
      <c r="J3541" s="133">
        <f t="shared" si="55"/>
        <v>83.48</v>
      </c>
      <c r="K3541" s="139"/>
    </row>
    <row r="3542" spans="2:11" hidden="1" x14ac:dyDescent="0.25">
      <c r="B3542" s="129">
        <v>3532</v>
      </c>
      <c r="C3542" s="129" t="s">
        <v>2941</v>
      </c>
      <c r="D3542" s="139" t="s">
        <v>7518</v>
      </c>
      <c r="E3542" s="139" t="s">
        <v>379</v>
      </c>
      <c r="F3542" s="138" t="s">
        <v>7519</v>
      </c>
      <c r="G3542" s="140">
        <v>49.85</v>
      </c>
      <c r="H3542" s="140">
        <v>0</v>
      </c>
      <c r="I3542" s="140">
        <v>0</v>
      </c>
      <c r="J3542" s="133">
        <f t="shared" si="55"/>
        <v>49.85</v>
      </c>
      <c r="K3542" s="139"/>
    </row>
    <row r="3543" spans="2:11" hidden="1" x14ac:dyDescent="0.25">
      <c r="B3543" s="129">
        <v>3533</v>
      </c>
      <c r="C3543" s="129" t="s">
        <v>2941</v>
      </c>
      <c r="D3543" s="139" t="s">
        <v>7520</v>
      </c>
      <c r="E3543" s="139" t="s">
        <v>379</v>
      </c>
      <c r="F3543" s="138" t="s">
        <v>7521</v>
      </c>
      <c r="G3543" s="140">
        <v>10.29</v>
      </c>
      <c r="H3543" s="140">
        <v>0</v>
      </c>
      <c r="I3543" s="140">
        <v>0</v>
      </c>
      <c r="J3543" s="133">
        <f t="shared" si="55"/>
        <v>10.29</v>
      </c>
      <c r="K3543" s="139"/>
    </row>
    <row r="3544" spans="2:11" hidden="1" x14ac:dyDescent="0.25">
      <c r="B3544" s="129">
        <v>3534</v>
      </c>
      <c r="C3544" s="129" t="s">
        <v>2941</v>
      </c>
      <c r="D3544" s="139" t="s">
        <v>7522</v>
      </c>
      <c r="E3544" s="139" t="s">
        <v>379</v>
      </c>
      <c r="F3544" s="138" t="s">
        <v>7523</v>
      </c>
      <c r="G3544" s="140">
        <v>3.67</v>
      </c>
      <c r="H3544" s="140">
        <v>0</v>
      </c>
      <c r="I3544" s="140">
        <v>0</v>
      </c>
      <c r="J3544" s="133">
        <f t="shared" si="55"/>
        <v>3.67</v>
      </c>
      <c r="K3544" s="139"/>
    </row>
    <row r="3545" spans="2:11" hidden="1" x14ac:dyDescent="0.25">
      <c r="B3545" s="129">
        <v>3535</v>
      </c>
      <c r="C3545" s="129" t="s">
        <v>2941</v>
      </c>
      <c r="D3545" s="139" t="s">
        <v>7524</v>
      </c>
      <c r="E3545" s="139" t="s">
        <v>379</v>
      </c>
      <c r="F3545" s="138" t="s">
        <v>7525</v>
      </c>
      <c r="G3545" s="140">
        <v>1.66</v>
      </c>
      <c r="H3545" s="140">
        <v>0</v>
      </c>
      <c r="I3545" s="140">
        <v>0</v>
      </c>
      <c r="J3545" s="133">
        <f t="shared" si="55"/>
        <v>1.66</v>
      </c>
      <c r="K3545" s="139"/>
    </row>
    <row r="3546" spans="2:11" ht="25.5" hidden="1" x14ac:dyDescent="0.25">
      <c r="B3546" s="129">
        <v>3536</v>
      </c>
      <c r="C3546" s="129" t="s">
        <v>3455</v>
      </c>
      <c r="D3546" s="139" t="s">
        <v>7526</v>
      </c>
      <c r="E3546" s="139" t="s">
        <v>379</v>
      </c>
      <c r="F3546" s="138" t="s">
        <v>7527</v>
      </c>
      <c r="G3546" s="140">
        <v>931</v>
      </c>
      <c r="H3546" s="140">
        <v>254</v>
      </c>
      <c r="I3546" s="140">
        <v>15</v>
      </c>
      <c r="J3546" s="133">
        <f t="shared" si="55"/>
        <v>1200</v>
      </c>
      <c r="K3546" s="139"/>
    </row>
    <row r="3547" spans="2:11" ht="25.5" hidden="1" x14ac:dyDescent="0.25">
      <c r="B3547" s="129">
        <v>3537</v>
      </c>
      <c r="C3547" s="129" t="s">
        <v>3455</v>
      </c>
      <c r="D3547" s="139" t="s">
        <v>7528</v>
      </c>
      <c r="E3547" s="139" t="s">
        <v>379</v>
      </c>
      <c r="F3547" s="138" t="s">
        <v>3302</v>
      </c>
      <c r="G3547" s="140">
        <v>1033</v>
      </c>
      <c r="H3547" s="140">
        <v>116</v>
      </c>
      <c r="I3547" s="140">
        <v>7</v>
      </c>
      <c r="J3547" s="133">
        <f t="shared" si="55"/>
        <v>1156</v>
      </c>
      <c r="K3547" s="139"/>
    </row>
    <row r="3548" spans="2:11" ht="25.5" hidden="1" x14ac:dyDescent="0.25">
      <c r="B3548" s="129">
        <v>3538</v>
      </c>
      <c r="C3548" s="129" t="s">
        <v>3455</v>
      </c>
      <c r="D3548" s="139" t="s">
        <v>7529</v>
      </c>
      <c r="E3548" s="139" t="s">
        <v>379</v>
      </c>
      <c r="F3548" s="138" t="s">
        <v>7530</v>
      </c>
      <c r="G3548" s="140">
        <v>1097</v>
      </c>
      <c r="H3548" s="140">
        <v>431</v>
      </c>
      <c r="I3548" s="140">
        <v>76</v>
      </c>
      <c r="J3548" s="133">
        <f t="shared" si="55"/>
        <v>1604</v>
      </c>
      <c r="K3548" s="139"/>
    </row>
    <row r="3549" spans="2:11" ht="25.5" hidden="1" x14ac:dyDescent="0.25">
      <c r="B3549" s="129">
        <v>3539</v>
      </c>
      <c r="C3549" s="129" t="s">
        <v>3455</v>
      </c>
      <c r="D3549" s="139" t="s">
        <v>7531</v>
      </c>
      <c r="E3549" s="139" t="s">
        <v>379</v>
      </c>
      <c r="F3549" s="138" t="s">
        <v>7532</v>
      </c>
      <c r="G3549" s="140">
        <v>1104</v>
      </c>
      <c r="H3549" s="140">
        <v>150</v>
      </c>
      <c r="I3549" s="140">
        <v>23</v>
      </c>
      <c r="J3549" s="133">
        <f t="shared" si="55"/>
        <v>1277</v>
      </c>
      <c r="K3549" s="139"/>
    </row>
    <row r="3550" spans="2:11" ht="25.5" hidden="1" x14ac:dyDescent="0.25">
      <c r="B3550" s="129">
        <v>3540</v>
      </c>
      <c r="C3550" s="129" t="s">
        <v>3455</v>
      </c>
      <c r="D3550" s="139" t="s">
        <v>7533</v>
      </c>
      <c r="E3550" s="139" t="s">
        <v>379</v>
      </c>
      <c r="F3550" s="138" t="s">
        <v>7534</v>
      </c>
      <c r="G3550" s="140">
        <v>1105</v>
      </c>
      <c r="H3550" s="140">
        <v>103</v>
      </c>
      <c r="I3550" s="140">
        <v>58</v>
      </c>
      <c r="J3550" s="133">
        <f t="shared" si="55"/>
        <v>1266</v>
      </c>
      <c r="K3550" s="139"/>
    </row>
    <row r="3551" spans="2:11" ht="25.5" hidden="1" x14ac:dyDescent="0.25">
      <c r="B3551" s="129">
        <v>3541</v>
      </c>
      <c r="C3551" s="129" t="s">
        <v>3455</v>
      </c>
      <c r="D3551" s="139" t="s">
        <v>7535</v>
      </c>
      <c r="E3551" s="139" t="s">
        <v>379</v>
      </c>
      <c r="F3551" s="138" t="s">
        <v>7536</v>
      </c>
      <c r="G3551" s="140">
        <v>1169</v>
      </c>
      <c r="H3551" s="140">
        <v>0</v>
      </c>
      <c r="I3551" s="140">
        <v>0</v>
      </c>
      <c r="J3551" s="133">
        <f t="shared" si="55"/>
        <v>1169</v>
      </c>
      <c r="K3551" s="139"/>
    </row>
    <row r="3552" spans="2:11" ht="25.5" hidden="1" x14ac:dyDescent="0.25">
      <c r="B3552" s="129">
        <v>3542</v>
      </c>
      <c r="C3552" s="129" t="s">
        <v>3455</v>
      </c>
      <c r="D3552" s="139" t="s">
        <v>7537</v>
      </c>
      <c r="E3552" s="139" t="s">
        <v>379</v>
      </c>
      <c r="F3552" s="138" t="s">
        <v>7538</v>
      </c>
      <c r="G3552" s="140">
        <v>1191</v>
      </c>
      <c r="H3552" s="140">
        <v>256</v>
      </c>
      <c r="I3552" s="140">
        <v>0</v>
      </c>
      <c r="J3552" s="133">
        <f t="shared" si="55"/>
        <v>1447</v>
      </c>
      <c r="K3552" s="139"/>
    </row>
    <row r="3553" spans="2:11" ht="25.5" hidden="1" x14ac:dyDescent="0.25">
      <c r="B3553" s="129">
        <v>3543</v>
      </c>
      <c r="C3553" s="129" t="s">
        <v>3455</v>
      </c>
      <c r="D3553" s="139" t="s">
        <v>7539</v>
      </c>
      <c r="E3553" s="139" t="s">
        <v>379</v>
      </c>
      <c r="F3553" s="138" t="s">
        <v>7540</v>
      </c>
      <c r="G3553" s="140">
        <v>1238</v>
      </c>
      <c r="H3553" s="140">
        <v>0</v>
      </c>
      <c r="I3553" s="140">
        <v>0</v>
      </c>
      <c r="J3553" s="133">
        <f t="shared" si="55"/>
        <v>1238</v>
      </c>
      <c r="K3553" s="139"/>
    </row>
    <row r="3554" spans="2:11" ht="25.5" hidden="1" x14ac:dyDescent="0.25">
      <c r="B3554" s="129">
        <v>3544</v>
      </c>
      <c r="C3554" s="129" t="s">
        <v>3455</v>
      </c>
      <c r="D3554" s="139" t="s">
        <v>7541</v>
      </c>
      <c r="E3554" s="139" t="s">
        <v>379</v>
      </c>
      <c r="F3554" s="138" t="s">
        <v>7542</v>
      </c>
      <c r="G3554" s="140">
        <v>1328</v>
      </c>
      <c r="H3554" s="140">
        <v>194</v>
      </c>
      <c r="I3554" s="140">
        <v>57</v>
      </c>
      <c r="J3554" s="133">
        <f t="shared" si="55"/>
        <v>1579</v>
      </c>
      <c r="K3554" s="139"/>
    </row>
    <row r="3555" spans="2:11" ht="25.5" hidden="1" x14ac:dyDescent="0.25">
      <c r="B3555" s="129">
        <v>3545</v>
      </c>
      <c r="C3555" s="129" t="s">
        <v>3455</v>
      </c>
      <c r="D3555" s="139" t="s">
        <v>7543</v>
      </c>
      <c r="E3555" s="139" t="s">
        <v>379</v>
      </c>
      <c r="F3555" s="138" t="s">
        <v>7544</v>
      </c>
      <c r="G3555" s="140">
        <v>1378</v>
      </c>
      <c r="H3555" s="140">
        <v>133</v>
      </c>
      <c r="I3555" s="140">
        <v>42</v>
      </c>
      <c r="J3555" s="133">
        <f t="shared" si="55"/>
        <v>1553</v>
      </c>
      <c r="K3555" s="139"/>
    </row>
    <row r="3556" spans="2:11" ht="25.5" hidden="1" x14ac:dyDescent="0.25">
      <c r="B3556" s="129">
        <v>3546</v>
      </c>
      <c r="C3556" s="129" t="s">
        <v>3455</v>
      </c>
      <c r="D3556" s="139" t="s">
        <v>7545</v>
      </c>
      <c r="E3556" s="139" t="s">
        <v>379</v>
      </c>
      <c r="F3556" s="138" t="s">
        <v>7546</v>
      </c>
      <c r="G3556" s="140">
        <v>1434</v>
      </c>
      <c r="H3556" s="140">
        <v>248</v>
      </c>
      <c r="I3556" s="140">
        <v>5</v>
      </c>
      <c r="J3556" s="133">
        <f t="shared" si="55"/>
        <v>1687</v>
      </c>
      <c r="K3556" s="139"/>
    </row>
    <row r="3557" spans="2:11" ht="25.5" hidden="1" x14ac:dyDescent="0.25">
      <c r="B3557" s="129">
        <v>3547</v>
      </c>
      <c r="C3557" s="129" t="s">
        <v>3455</v>
      </c>
      <c r="D3557" s="139" t="s">
        <v>7547</v>
      </c>
      <c r="E3557" s="139" t="s">
        <v>379</v>
      </c>
      <c r="F3557" s="138" t="s">
        <v>7548</v>
      </c>
      <c r="G3557" s="140">
        <v>1460</v>
      </c>
      <c r="H3557" s="140">
        <v>431</v>
      </c>
      <c r="I3557" s="140">
        <v>58</v>
      </c>
      <c r="J3557" s="133">
        <f t="shared" si="55"/>
        <v>1949</v>
      </c>
      <c r="K3557" s="139"/>
    </row>
    <row r="3558" spans="2:11" ht="25.5" hidden="1" x14ac:dyDescent="0.25">
      <c r="B3558" s="129">
        <v>3548</v>
      </c>
      <c r="C3558" s="129" t="s">
        <v>3455</v>
      </c>
      <c r="D3558" s="139" t="s">
        <v>7549</v>
      </c>
      <c r="E3558" s="139" t="s">
        <v>379</v>
      </c>
      <c r="F3558" s="138" t="s">
        <v>7550</v>
      </c>
      <c r="G3558" s="140">
        <v>1469</v>
      </c>
      <c r="H3558" s="140">
        <v>640</v>
      </c>
      <c r="I3558" s="140">
        <v>31</v>
      </c>
      <c r="J3558" s="133">
        <f t="shared" si="55"/>
        <v>2140</v>
      </c>
      <c r="K3558" s="139"/>
    </row>
    <row r="3559" spans="2:11" ht="25.5" hidden="1" x14ac:dyDescent="0.25">
      <c r="B3559" s="129">
        <v>3549</v>
      </c>
      <c r="C3559" s="129" t="s">
        <v>3455</v>
      </c>
      <c r="D3559" s="139" t="s">
        <v>7551</v>
      </c>
      <c r="E3559" s="139" t="s">
        <v>379</v>
      </c>
      <c r="F3559" s="138" t="s">
        <v>7552</v>
      </c>
      <c r="G3559" s="140">
        <v>1578</v>
      </c>
      <c r="H3559" s="140">
        <v>255</v>
      </c>
      <c r="I3559" s="140">
        <v>64</v>
      </c>
      <c r="J3559" s="133">
        <f t="shared" si="55"/>
        <v>1897</v>
      </c>
      <c r="K3559" s="139"/>
    </row>
    <row r="3560" spans="2:11" ht="25.5" hidden="1" x14ac:dyDescent="0.25">
      <c r="B3560" s="129">
        <v>3550</v>
      </c>
      <c r="C3560" s="129" t="s">
        <v>3455</v>
      </c>
      <c r="D3560" s="139" t="s">
        <v>7553</v>
      </c>
      <c r="E3560" s="139" t="s">
        <v>379</v>
      </c>
      <c r="F3560" s="138" t="s">
        <v>7554</v>
      </c>
      <c r="G3560" s="140">
        <v>1671</v>
      </c>
      <c r="H3560" s="140">
        <v>450</v>
      </c>
      <c r="I3560" s="140">
        <v>68</v>
      </c>
      <c r="J3560" s="133">
        <f t="shared" si="55"/>
        <v>2189</v>
      </c>
      <c r="K3560" s="139"/>
    </row>
    <row r="3561" spans="2:11" ht="25.5" hidden="1" x14ac:dyDescent="0.25">
      <c r="B3561" s="129">
        <v>3551</v>
      </c>
      <c r="C3561" s="129" t="s">
        <v>3455</v>
      </c>
      <c r="D3561" s="139" t="s">
        <v>7555</v>
      </c>
      <c r="E3561" s="139" t="s">
        <v>379</v>
      </c>
      <c r="F3561" s="138" t="s">
        <v>3302</v>
      </c>
      <c r="G3561" s="140">
        <v>1721</v>
      </c>
      <c r="H3561" s="140">
        <v>367</v>
      </c>
      <c r="I3561" s="140">
        <v>81</v>
      </c>
      <c r="J3561" s="133">
        <f t="shared" si="55"/>
        <v>2169</v>
      </c>
      <c r="K3561" s="139"/>
    </row>
    <row r="3562" spans="2:11" ht="25.5" hidden="1" x14ac:dyDescent="0.25">
      <c r="B3562" s="129">
        <v>3552</v>
      </c>
      <c r="C3562" s="129" t="s">
        <v>3455</v>
      </c>
      <c r="D3562" s="139" t="s">
        <v>7556</v>
      </c>
      <c r="E3562" s="139" t="s">
        <v>379</v>
      </c>
      <c r="F3562" s="138" t="s">
        <v>7557</v>
      </c>
      <c r="G3562" s="140">
        <v>1727</v>
      </c>
      <c r="H3562" s="140">
        <v>0</v>
      </c>
      <c r="I3562" s="140">
        <v>0</v>
      </c>
      <c r="J3562" s="133">
        <f t="shared" si="55"/>
        <v>1727</v>
      </c>
      <c r="K3562" s="139"/>
    </row>
    <row r="3563" spans="2:11" ht="25.5" hidden="1" x14ac:dyDescent="0.25">
      <c r="B3563" s="129">
        <v>3553</v>
      </c>
      <c r="C3563" s="129" t="s">
        <v>3455</v>
      </c>
      <c r="D3563" s="139" t="s">
        <v>7558</v>
      </c>
      <c r="E3563" s="139" t="s">
        <v>379</v>
      </c>
      <c r="F3563" s="138" t="s">
        <v>7559</v>
      </c>
      <c r="G3563" s="140">
        <v>1001</v>
      </c>
      <c r="H3563" s="140">
        <v>506</v>
      </c>
      <c r="I3563" s="140">
        <v>4</v>
      </c>
      <c r="J3563" s="133">
        <f t="shared" si="55"/>
        <v>1511</v>
      </c>
      <c r="K3563" s="139"/>
    </row>
    <row r="3564" spans="2:11" ht="25.5" hidden="1" x14ac:dyDescent="0.25">
      <c r="B3564" s="129">
        <v>3554</v>
      </c>
      <c r="C3564" s="129" t="s">
        <v>3455</v>
      </c>
      <c r="D3564" s="139" t="s">
        <v>7560</v>
      </c>
      <c r="E3564" s="139" t="s">
        <v>379</v>
      </c>
      <c r="F3564" s="138" t="s">
        <v>7561</v>
      </c>
      <c r="G3564" s="140">
        <v>1845</v>
      </c>
      <c r="H3564" s="140">
        <v>0</v>
      </c>
      <c r="I3564" s="140">
        <v>0</v>
      </c>
      <c r="J3564" s="133">
        <f t="shared" si="55"/>
        <v>1845</v>
      </c>
      <c r="K3564" s="139"/>
    </row>
    <row r="3565" spans="2:11" ht="25.5" hidden="1" x14ac:dyDescent="0.25">
      <c r="B3565" s="129">
        <v>3555</v>
      </c>
      <c r="C3565" s="129" t="s">
        <v>3455</v>
      </c>
      <c r="D3565" s="139" t="s">
        <v>7562</v>
      </c>
      <c r="E3565" s="139" t="s">
        <v>379</v>
      </c>
      <c r="F3565" s="138" t="s">
        <v>7563</v>
      </c>
      <c r="G3565" s="140">
        <v>2061</v>
      </c>
      <c r="H3565" s="140">
        <v>560</v>
      </c>
      <c r="I3565" s="140">
        <v>34</v>
      </c>
      <c r="J3565" s="133">
        <f t="shared" si="55"/>
        <v>2655</v>
      </c>
      <c r="K3565" s="139"/>
    </row>
    <row r="3566" spans="2:11" ht="25.5" hidden="1" x14ac:dyDescent="0.25">
      <c r="B3566" s="129">
        <v>3556</v>
      </c>
      <c r="C3566" s="129" t="s">
        <v>3455</v>
      </c>
      <c r="D3566" s="139" t="s">
        <v>7564</v>
      </c>
      <c r="E3566" s="139" t="s">
        <v>379</v>
      </c>
      <c r="F3566" s="138" t="s">
        <v>7565</v>
      </c>
      <c r="G3566" s="140">
        <v>2180</v>
      </c>
      <c r="H3566" s="140">
        <v>1540</v>
      </c>
      <c r="I3566" s="140">
        <v>66</v>
      </c>
      <c r="J3566" s="133">
        <f t="shared" si="55"/>
        <v>3786</v>
      </c>
      <c r="K3566" s="139"/>
    </row>
    <row r="3567" spans="2:11" ht="25.5" hidden="1" x14ac:dyDescent="0.25">
      <c r="B3567" s="129">
        <v>3557</v>
      </c>
      <c r="C3567" s="129" t="s">
        <v>3455</v>
      </c>
      <c r="D3567" s="139" t="s">
        <v>7566</v>
      </c>
      <c r="E3567" s="139" t="s">
        <v>379</v>
      </c>
      <c r="F3567" s="138" t="s">
        <v>7567</v>
      </c>
      <c r="G3567" s="140">
        <v>2486</v>
      </c>
      <c r="H3567" s="140">
        <v>0</v>
      </c>
      <c r="I3567" s="140">
        <v>0</v>
      </c>
      <c r="J3567" s="133">
        <f t="shared" si="55"/>
        <v>2486</v>
      </c>
      <c r="K3567" s="139"/>
    </row>
    <row r="3568" spans="2:11" ht="25.5" hidden="1" x14ac:dyDescent="0.25">
      <c r="B3568" s="129">
        <v>3558</v>
      </c>
      <c r="C3568" s="129" t="s">
        <v>3455</v>
      </c>
      <c r="D3568" s="139" t="s">
        <v>7568</v>
      </c>
      <c r="E3568" s="139" t="s">
        <v>379</v>
      </c>
      <c r="F3568" s="138" t="s">
        <v>7569</v>
      </c>
      <c r="G3568" s="140">
        <v>3246</v>
      </c>
      <c r="H3568" s="140">
        <v>912</v>
      </c>
      <c r="I3568" s="140">
        <v>67</v>
      </c>
      <c r="J3568" s="133">
        <f t="shared" si="55"/>
        <v>4225</v>
      </c>
      <c r="K3568" s="139"/>
    </row>
    <row r="3569" spans="2:11" ht="25.5" hidden="1" x14ac:dyDescent="0.25">
      <c r="B3569" s="129">
        <v>3559</v>
      </c>
      <c r="C3569" s="129" t="s">
        <v>3455</v>
      </c>
      <c r="D3569" s="139" t="s">
        <v>7570</v>
      </c>
      <c r="E3569" s="139" t="s">
        <v>379</v>
      </c>
      <c r="F3569" s="138" t="s">
        <v>7571</v>
      </c>
      <c r="G3569" s="140">
        <v>5070</v>
      </c>
      <c r="H3569" s="140">
        <v>698</v>
      </c>
      <c r="I3569" s="140">
        <v>245</v>
      </c>
      <c r="J3569" s="133">
        <f t="shared" si="55"/>
        <v>6013</v>
      </c>
      <c r="K3569" s="139"/>
    </row>
    <row r="3570" spans="2:11" ht="25.5" hidden="1" x14ac:dyDescent="0.25">
      <c r="B3570" s="129">
        <v>3560</v>
      </c>
      <c r="C3570" s="129" t="s">
        <v>4150</v>
      </c>
      <c r="D3570" s="139" t="s">
        <v>7572</v>
      </c>
      <c r="E3570" s="139" t="s">
        <v>379</v>
      </c>
      <c r="F3570" s="138" t="s">
        <v>7573</v>
      </c>
      <c r="G3570" s="140">
        <v>2.95</v>
      </c>
      <c r="H3570" s="140">
        <v>0</v>
      </c>
      <c r="I3570" s="140">
        <v>0</v>
      </c>
      <c r="J3570" s="133">
        <f t="shared" si="55"/>
        <v>2.95</v>
      </c>
      <c r="K3570" s="139"/>
    </row>
    <row r="3571" spans="2:11" ht="25.5" hidden="1" x14ac:dyDescent="0.25">
      <c r="B3571" s="129">
        <v>3561</v>
      </c>
      <c r="C3571" s="129" t="s">
        <v>4150</v>
      </c>
      <c r="D3571" s="139" t="s">
        <v>7574</v>
      </c>
      <c r="E3571" s="139" t="s">
        <v>379</v>
      </c>
      <c r="F3571" s="138" t="s">
        <v>7575</v>
      </c>
      <c r="G3571" s="140">
        <v>22</v>
      </c>
      <c r="H3571" s="140">
        <v>0.28000000000000003</v>
      </c>
      <c r="I3571" s="140">
        <v>0</v>
      </c>
      <c r="J3571" s="133">
        <f t="shared" si="55"/>
        <v>22.28</v>
      </c>
      <c r="K3571" s="139"/>
    </row>
    <row r="3572" spans="2:11" ht="25.5" hidden="1" x14ac:dyDescent="0.25">
      <c r="B3572" s="129">
        <v>3562</v>
      </c>
      <c r="C3572" s="129" t="s">
        <v>4150</v>
      </c>
      <c r="D3572" s="139" t="s">
        <v>7576</v>
      </c>
      <c r="E3572" s="139" t="s">
        <v>379</v>
      </c>
      <c r="F3572" s="138" t="s">
        <v>3445</v>
      </c>
      <c r="G3572" s="140">
        <v>26.77</v>
      </c>
      <c r="H3572" s="140">
        <v>1</v>
      </c>
      <c r="I3572" s="140">
        <v>1.3</v>
      </c>
      <c r="J3572" s="133">
        <f t="shared" si="55"/>
        <v>29.07</v>
      </c>
      <c r="K3572" s="139"/>
    </row>
    <row r="3573" spans="2:11" ht="25.5" hidden="1" x14ac:dyDescent="0.25">
      <c r="B3573" s="129">
        <v>3563</v>
      </c>
      <c r="C3573" s="129" t="s">
        <v>4150</v>
      </c>
      <c r="D3573" s="139" t="s">
        <v>7577</v>
      </c>
      <c r="E3573" s="139" t="s">
        <v>379</v>
      </c>
      <c r="F3573" s="138" t="s">
        <v>3338</v>
      </c>
      <c r="G3573" s="140">
        <v>32.6</v>
      </c>
      <c r="H3573" s="140">
        <v>0</v>
      </c>
      <c r="I3573" s="140">
        <v>0</v>
      </c>
      <c r="J3573" s="133">
        <f t="shared" si="55"/>
        <v>32.6</v>
      </c>
      <c r="K3573" s="139"/>
    </row>
    <row r="3574" spans="2:11" ht="25.5" hidden="1" x14ac:dyDescent="0.25">
      <c r="B3574" s="129">
        <v>3564</v>
      </c>
      <c r="C3574" s="129" t="s">
        <v>4150</v>
      </c>
      <c r="D3574" s="139" t="s">
        <v>7578</v>
      </c>
      <c r="E3574" s="139" t="s">
        <v>379</v>
      </c>
      <c r="F3574" s="138" t="s">
        <v>7579</v>
      </c>
      <c r="G3574" s="140">
        <v>40</v>
      </c>
      <c r="H3574" s="140">
        <v>0</v>
      </c>
      <c r="I3574" s="140">
        <v>0</v>
      </c>
      <c r="J3574" s="133">
        <f t="shared" si="55"/>
        <v>40</v>
      </c>
      <c r="K3574" s="139"/>
    </row>
    <row r="3575" spans="2:11" ht="25.5" hidden="1" x14ac:dyDescent="0.25">
      <c r="B3575" s="129">
        <v>3565</v>
      </c>
      <c r="C3575" s="129" t="s">
        <v>4150</v>
      </c>
      <c r="D3575" s="139" t="s">
        <v>7580</v>
      </c>
      <c r="E3575" s="139" t="s">
        <v>379</v>
      </c>
      <c r="F3575" s="138" t="s">
        <v>7581</v>
      </c>
      <c r="G3575" s="140">
        <v>49.87</v>
      </c>
      <c r="H3575" s="140">
        <v>0</v>
      </c>
      <c r="I3575" s="140">
        <v>0</v>
      </c>
      <c r="J3575" s="133">
        <f t="shared" si="55"/>
        <v>49.87</v>
      </c>
      <c r="K3575" s="139"/>
    </row>
    <row r="3576" spans="2:11" ht="25.5" hidden="1" x14ac:dyDescent="0.25">
      <c r="B3576" s="129">
        <v>3566</v>
      </c>
      <c r="C3576" s="129" t="s">
        <v>4150</v>
      </c>
      <c r="D3576" s="139" t="s">
        <v>7582</v>
      </c>
      <c r="E3576" s="139" t="s">
        <v>379</v>
      </c>
      <c r="F3576" s="138" t="s">
        <v>7583</v>
      </c>
      <c r="G3576" s="140">
        <v>50.25</v>
      </c>
      <c r="H3576" s="140">
        <v>0</v>
      </c>
      <c r="I3576" s="140">
        <v>0</v>
      </c>
      <c r="J3576" s="133">
        <f t="shared" si="55"/>
        <v>50.25</v>
      </c>
      <c r="K3576" s="139"/>
    </row>
    <row r="3577" spans="2:11" ht="25.5" hidden="1" x14ac:dyDescent="0.25">
      <c r="B3577" s="129">
        <v>3567</v>
      </c>
      <c r="C3577" s="129" t="s">
        <v>4150</v>
      </c>
      <c r="D3577" s="139" t="s">
        <v>7584</v>
      </c>
      <c r="E3577" s="139" t="s">
        <v>379</v>
      </c>
      <c r="F3577" s="138" t="s">
        <v>7585</v>
      </c>
      <c r="G3577" s="140">
        <v>55.52</v>
      </c>
      <c r="H3577" s="140">
        <v>0</v>
      </c>
      <c r="I3577" s="140">
        <v>0</v>
      </c>
      <c r="J3577" s="133">
        <f t="shared" si="55"/>
        <v>55.52</v>
      </c>
      <c r="K3577" s="139"/>
    </row>
    <row r="3578" spans="2:11" ht="25.5" hidden="1" x14ac:dyDescent="0.25">
      <c r="B3578" s="129">
        <v>3568</v>
      </c>
      <c r="C3578" s="129" t="s">
        <v>4150</v>
      </c>
      <c r="D3578" s="139" t="s">
        <v>7586</v>
      </c>
      <c r="E3578" s="139" t="s">
        <v>379</v>
      </c>
      <c r="F3578" s="138" t="s">
        <v>3352</v>
      </c>
      <c r="G3578" s="140">
        <v>88</v>
      </c>
      <c r="H3578" s="140">
        <v>0</v>
      </c>
      <c r="I3578" s="140">
        <v>0</v>
      </c>
      <c r="J3578" s="133">
        <f t="shared" si="55"/>
        <v>88</v>
      </c>
      <c r="K3578" s="139"/>
    </row>
    <row r="3579" spans="2:11" ht="25.5" hidden="1" x14ac:dyDescent="0.25">
      <c r="B3579" s="129">
        <v>3569</v>
      </c>
      <c r="C3579" s="129" t="s">
        <v>4150</v>
      </c>
      <c r="D3579" s="139" t="s">
        <v>7587</v>
      </c>
      <c r="E3579" s="139" t="s">
        <v>379</v>
      </c>
      <c r="F3579" s="138" t="s">
        <v>7588</v>
      </c>
      <c r="G3579" s="140">
        <v>90</v>
      </c>
      <c r="H3579" s="140">
        <v>0</v>
      </c>
      <c r="I3579" s="140">
        <v>0</v>
      </c>
      <c r="J3579" s="133">
        <f t="shared" si="55"/>
        <v>90</v>
      </c>
      <c r="K3579" s="139"/>
    </row>
    <row r="3580" spans="2:11" ht="25.5" hidden="1" x14ac:dyDescent="0.25">
      <c r="B3580" s="129">
        <v>3570</v>
      </c>
      <c r="C3580" s="129" t="s">
        <v>4150</v>
      </c>
      <c r="D3580" s="139" t="s">
        <v>7589</v>
      </c>
      <c r="E3580" s="139" t="s">
        <v>379</v>
      </c>
      <c r="F3580" s="138" t="s">
        <v>3352</v>
      </c>
      <c r="G3580" s="140">
        <v>128</v>
      </c>
      <c r="H3580" s="140">
        <v>0</v>
      </c>
      <c r="I3580" s="140">
        <v>0</v>
      </c>
      <c r="J3580" s="133">
        <f t="shared" si="55"/>
        <v>128</v>
      </c>
      <c r="K3580" s="139"/>
    </row>
    <row r="3581" spans="2:11" ht="25.5" hidden="1" x14ac:dyDescent="0.25">
      <c r="B3581" s="129">
        <v>3571</v>
      </c>
      <c r="C3581" s="129" t="s">
        <v>4150</v>
      </c>
      <c r="D3581" s="139" t="s">
        <v>7590</v>
      </c>
      <c r="E3581" s="139" t="s">
        <v>379</v>
      </c>
      <c r="F3581" s="138" t="s">
        <v>3352</v>
      </c>
      <c r="G3581" s="140">
        <v>129</v>
      </c>
      <c r="H3581" s="140">
        <v>0</v>
      </c>
      <c r="I3581" s="140">
        <v>0</v>
      </c>
      <c r="J3581" s="133">
        <f t="shared" si="55"/>
        <v>129</v>
      </c>
      <c r="K3581" s="139"/>
    </row>
    <row r="3582" spans="2:11" ht="25.5" hidden="1" x14ac:dyDescent="0.25">
      <c r="B3582" s="129">
        <v>3572</v>
      </c>
      <c r="C3582" s="129" t="s">
        <v>4150</v>
      </c>
      <c r="D3582" s="139" t="s">
        <v>7591</v>
      </c>
      <c r="E3582" s="139" t="s">
        <v>379</v>
      </c>
      <c r="F3582" s="138" t="s">
        <v>7592</v>
      </c>
      <c r="G3582" s="140">
        <v>134.32</v>
      </c>
      <c r="H3582" s="140">
        <v>0</v>
      </c>
      <c r="I3582" s="140">
        <v>0</v>
      </c>
      <c r="J3582" s="133">
        <f t="shared" si="55"/>
        <v>134.32</v>
      </c>
      <c r="K3582" s="139"/>
    </row>
    <row r="3583" spans="2:11" ht="25.5" hidden="1" x14ac:dyDescent="0.25">
      <c r="B3583" s="129">
        <v>3573</v>
      </c>
      <c r="C3583" s="129" t="s">
        <v>4150</v>
      </c>
      <c r="D3583" s="139" t="s">
        <v>7593</v>
      </c>
      <c r="E3583" s="139" t="s">
        <v>379</v>
      </c>
      <c r="F3583" s="138" t="s">
        <v>7594</v>
      </c>
      <c r="G3583" s="140">
        <v>180.37</v>
      </c>
      <c r="H3583" s="140">
        <v>4.46</v>
      </c>
      <c r="I3583" s="140">
        <v>0</v>
      </c>
      <c r="J3583" s="133">
        <f t="shared" si="55"/>
        <v>184.83</v>
      </c>
      <c r="K3583" s="139"/>
    </row>
    <row r="3584" spans="2:11" ht="25.5" hidden="1" x14ac:dyDescent="0.25">
      <c r="B3584" s="129">
        <v>3574</v>
      </c>
      <c r="C3584" s="129" t="s">
        <v>4150</v>
      </c>
      <c r="D3584" s="139" t="s">
        <v>7595</v>
      </c>
      <c r="E3584" s="139" t="s">
        <v>379</v>
      </c>
      <c r="F3584" s="138" t="s">
        <v>4326</v>
      </c>
      <c r="G3584" s="140">
        <v>188.58</v>
      </c>
      <c r="H3584" s="140">
        <v>0</v>
      </c>
      <c r="I3584" s="140">
        <v>0</v>
      </c>
      <c r="J3584" s="133">
        <f t="shared" si="55"/>
        <v>188.58</v>
      </c>
      <c r="K3584" s="139"/>
    </row>
    <row r="3585" spans="2:11" ht="25.5" hidden="1" x14ac:dyDescent="0.25">
      <c r="B3585" s="129">
        <v>3575</v>
      </c>
      <c r="C3585" s="129" t="s">
        <v>4150</v>
      </c>
      <c r="D3585" s="139" t="s">
        <v>7596</v>
      </c>
      <c r="E3585" s="139" t="s">
        <v>379</v>
      </c>
      <c r="F3585" s="138" t="s">
        <v>7597</v>
      </c>
      <c r="G3585" s="140">
        <v>220.99</v>
      </c>
      <c r="H3585" s="140">
        <v>7.42</v>
      </c>
      <c r="I3585" s="140">
        <v>4.7300000000000004</v>
      </c>
      <c r="J3585" s="133">
        <f t="shared" si="55"/>
        <v>233.14</v>
      </c>
      <c r="K3585" s="139"/>
    </row>
    <row r="3586" spans="2:11" ht="25.5" hidden="1" x14ac:dyDescent="0.25">
      <c r="B3586" s="129">
        <v>3576</v>
      </c>
      <c r="C3586" s="129" t="s">
        <v>4150</v>
      </c>
      <c r="D3586" s="139" t="s">
        <v>7598</v>
      </c>
      <c r="E3586" s="139" t="s">
        <v>379</v>
      </c>
      <c r="F3586" s="138" t="s">
        <v>7599</v>
      </c>
      <c r="G3586" s="140">
        <v>257.04000000000002</v>
      </c>
      <c r="H3586" s="140">
        <v>0</v>
      </c>
      <c r="I3586" s="140">
        <v>0</v>
      </c>
      <c r="J3586" s="133">
        <f t="shared" si="55"/>
        <v>257.04000000000002</v>
      </c>
      <c r="K3586" s="139"/>
    </row>
    <row r="3587" spans="2:11" ht="25.5" hidden="1" x14ac:dyDescent="0.25">
      <c r="B3587" s="129">
        <v>3577</v>
      </c>
      <c r="C3587" s="129" t="s">
        <v>4150</v>
      </c>
      <c r="D3587" s="139" t="s">
        <v>7600</v>
      </c>
      <c r="E3587" s="139" t="s">
        <v>379</v>
      </c>
      <c r="F3587" s="138" t="s">
        <v>7601</v>
      </c>
      <c r="G3587" s="140">
        <v>313.39</v>
      </c>
      <c r="H3587" s="140">
        <v>7.1</v>
      </c>
      <c r="I3587" s="140">
        <v>2.04</v>
      </c>
      <c r="J3587" s="133">
        <f t="shared" si="55"/>
        <v>322.53000000000003</v>
      </c>
      <c r="K3587" s="139"/>
    </row>
    <row r="3588" spans="2:11" ht="25.5" hidden="1" x14ac:dyDescent="0.25">
      <c r="B3588" s="129">
        <v>3578</v>
      </c>
      <c r="C3588" s="129" t="s">
        <v>4150</v>
      </c>
      <c r="D3588" s="139" t="s">
        <v>7602</v>
      </c>
      <c r="E3588" s="139" t="s">
        <v>379</v>
      </c>
      <c r="F3588" s="138" t="s">
        <v>7603</v>
      </c>
      <c r="G3588" s="140">
        <v>411.47</v>
      </c>
      <c r="H3588" s="140">
        <v>39.18</v>
      </c>
      <c r="I3588" s="140">
        <v>0</v>
      </c>
      <c r="J3588" s="133">
        <f t="shared" si="55"/>
        <v>450.65000000000003</v>
      </c>
      <c r="K3588" s="139"/>
    </row>
    <row r="3589" spans="2:11" ht="25.5" hidden="1" x14ac:dyDescent="0.25">
      <c r="B3589" s="129">
        <v>3579</v>
      </c>
      <c r="C3589" s="129" t="s">
        <v>4150</v>
      </c>
      <c r="D3589" s="139" t="s">
        <v>7604</v>
      </c>
      <c r="E3589" s="139" t="s">
        <v>379</v>
      </c>
      <c r="F3589" s="138" t="s">
        <v>3352</v>
      </c>
      <c r="G3589" s="140">
        <v>479</v>
      </c>
      <c r="H3589" s="140">
        <v>0</v>
      </c>
      <c r="I3589" s="140">
        <v>0</v>
      </c>
      <c r="J3589" s="133">
        <f t="shared" si="55"/>
        <v>479</v>
      </c>
      <c r="K3589" s="139"/>
    </row>
    <row r="3590" spans="2:11" ht="25.5" hidden="1" x14ac:dyDescent="0.25">
      <c r="B3590" s="129">
        <v>3580</v>
      </c>
      <c r="C3590" s="129" t="s">
        <v>4150</v>
      </c>
      <c r="D3590" s="139" t="s">
        <v>7605</v>
      </c>
      <c r="E3590" s="139" t="s">
        <v>379</v>
      </c>
      <c r="F3590" s="138" t="s">
        <v>7606</v>
      </c>
      <c r="G3590" s="140">
        <v>175.6</v>
      </c>
      <c r="H3590" s="140">
        <v>304.77999999999997</v>
      </c>
      <c r="I3590" s="140">
        <v>0</v>
      </c>
      <c r="J3590" s="133">
        <f t="shared" si="55"/>
        <v>480.38</v>
      </c>
      <c r="K3590" s="139"/>
    </row>
    <row r="3591" spans="2:11" ht="25.5" hidden="1" x14ac:dyDescent="0.25">
      <c r="B3591" s="129">
        <v>3581</v>
      </c>
      <c r="C3591" s="129" t="s">
        <v>4150</v>
      </c>
      <c r="D3591" s="139" t="s">
        <v>7607</v>
      </c>
      <c r="E3591" s="139" t="s">
        <v>379</v>
      </c>
      <c r="F3591" s="138" t="s">
        <v>3352</v>
      </c>
      <c r="G3591" s="140">
        <v>580</v>
      </c>
      <c r="H3591" s="140">
        <v>0</v>
      </c>
      <c r="I3591" s="140">
        <v>0</v>
      </c>
      <c r="J3591" s="133">
        <f t="shared" si="55"/>
        <v>580</v>
      </c>
      <c r="K3591" s="139"/>
    </row>
    <row r="3592" spans="2:11" ht="25.5" hidden="1" x14ac:dyDescent="0.25">
      <c r="B3592" s="129">
        <v>3582</v>
      </c>
      <c r="C3592" s="129" t="s">
        <v>4150</v>
      </c>
      <c r="D3592" s="139" t="s">
        <v>7608</v>
      </c>
      <c r="E3592" s="139" t="s">
        <v>379</v>
      </c>
      <c r="F3592" s="138" t="s">
        <v>7573</v>
      </c>
      <c r="G3592" s="140">
        <v>615.62</v>
      </c>
      <c r="H3592" s="140">
        <v>0</v>
      </c>
      <c r="I3592" s="140">
        <v>0</v>
      </c>
      <c r="J3592" s="133">
        <f t="shared" si="55"/>
        <v>615.62</v>
      </c>
      <c r="K3592" s="139"/>
    </row>
    <row r="3593" spans="2:11" ht="25.5" hidden="1" x14ac:dyDescent="0.25">
      <c r="B3593" s="129">
        <v>3583</v>
      </c>
      <c r="C3593" s="129" t="s">
        <v>4150</v>
      </c>
      <c r="D3593" s="139" t="s">
        <v>7609</v>
      </c>
      <c r="E3593" s="139" t="s">
        <v>379</v>
      </c>
      <c r="F3593" s="138" t="s">
        <v>7610</v>
      </c>
      <c r="G3593" s="140">
        <v>588</v>
      </c>
      <c r="H3593" s="140">
        <v>0</v>
      </c>
      <c r="I3593" s="140">
        <v>29.4</v>
      </c>
      <c r="J3593" s="133">
        <f t="shared" si="55"/>
        <v>617.4</v>
      </c>
      <c r="K3593" s="139"/>
    </row>
    <row r="3594" spans="2:11" ht="25.5" hidden="1" x14ac:dyDescent="0.25">
      <c r="B3594" s="129">
        <v>3584</v>
      </c>
      <c r="C3594" s="129" t="s">
        <v>4150</v>
      </c>
      <c r="D3594" s="139" t="s">
        <v>7611</v>
      </c>
      <c r="E3594" s="139" t="s">
        <v>379</v>
      </c>
      <c r="F3594" s="138" t="s">
        <v>7573</v>
      </c>
      <c r="G3594" s="140">
        <v>629.64</v>
      </c>
      <c r="H3594" s="140">
        <v>128.91999999999999</v>
      </c>
      <c r="I3594" s="140">
        <v>61.81</v>
      </c>
      <c r="J3594" s="133">
        <f t="shared" si="55"/>
        <v>820.36999999999989</v>
      </c>
      <c r="K3594" s="139"/>
    </row>
    <row r="3595" spans="2:11" ht="25.5" hidden="1" x14ac:dyDescent="0.25">
      <c r="B3595" s="129">
        <v>3585</v>
      </c>
      <c r="C3595" s="129" t="s">
        <v>4150</v>
      </c>
      <c r="D3595" s="139" t="s">
        <v>7612</v>
      </c>
      <c r="E3595" s="139" t="s">
        <v>379</v>
      </c>
      <c r="F3595" s="138" t="s">
        <v>4230</v>
      </c>
      <c r="G3595" s="140">
        <v>704.17</v>
      </c>
      <c r="H3595" s="140">
        <v>167.17</v>
      </c>
      <c r="I3595" s="140">
        <v>5.95</v>
      </c>
      <c r="J3595" s="133">
        <f t="shared" si="55"/>
        <v>877.29</v>
      </c>
      <c r="K3595" s="139"/>
    </row>
    <row r="3596" spans="2:11" ht="25.5" hidden="1" x14ac:dyDescent="0.25">
      <c r="B3596" s="129">
        <v>3586</v>
      </c>
      <c r="C3596" s="129" t="s">
        <v>4150</v>
      </c>
      <c r="D3596" s="139" t="s">
        <v>7613</v>
      </c>
      <c r="E3596" s="139" t="s">
        <v>379</v>
      </c>
      <c r="F3596" s="138" t="s">
        <v>3352</v>
      </c>
      <c r="G3596" s="140">
        <v>914</v>
      </c>
      <c r="H3596" s="140">
        <v>0</v>
      </c>
      <c r="I3596" s="140">
        <v>0</v>
      </c>
      <c r="J3596" s="133">
        <f t="shared" ref="J3596:J3659" si="56">G3596+H3596+I3596</f>
        <v>914</v>
      </c>
      <c r="K3596" s="139"/>
    </row>
    <row r="3597" spans="2:11" ht="25.5" hidden="1" x14ac:dyDescent="0.25">
      <c r="B3597" s="129">
        <v>3587</v>
      </c>
      <c r="C3597" s="129" t="s">
        <v>4150</v>
      </c>
      <c r="D3597" s="139" t="s">
        <v>7614</v>
      </c>
      <c r="E3597" s="139" t="s">
        <v>379</v>
      </c>
      <c r="F3597" s="138" t="s">
        <v>7615</v>
      </c>
      <c r="G3597" s="140">
        <v>1020</v>
      </c>
      <c r="H3597" s="140">
        <v>16.78</v>
      </c>
      <c r="I3597" s="140">
        <v>0</v>
      </c>
      <c r="J3597" s="133">
        <f t="shared" si="56"/>
        <v>1036.78</v>
      </c>
      <c r="K3597" s="139"/>
    </row>
    <row r="3598" spans="2:11" ht="25.5" hidden="1" x14ac:dyDescent="0.25">
      <c r="B3598" s="129">
        <v>3588</v>
      </c>
      <c r="C3598" s="129" t="s">
        <v>4150</v>
      </c>
      <c r="D3598" s="139" t="s">
        <v>7616</v>
      </c>
      <c r="E3598" s="139" t="s">
        <v>379</v>
      </c>
      <c r="F3598" s="138" t="s">
        <v>4253</v>
      </c>
      <c r="G3598" s="140">
        <v>965</v>
      </c>
      <c r="H3598" s="140">
        <v>90.48</v>
      </c>
      <c r="I3598" s="140">
        <v>0</v>
      </c>
      <c r="J3598" s="133">
        <f t="shared" si="56"/>
        <v>1055.48</v>
      </c>
      <c r="K3598" s="139"/>
    </row>
    <row r="3599" spans="2:11" ht="25.5" hidden="1" x14ac:dyDescent="0.25">
      <c r="B3599" s="129">
        <v>3589</v>
      </c>
      <c r="C3599" s="129" t="s">
        <v>4150</v>
      </c>
      <c r="D3599" s="139" t="s">
        <v>7617</v>
      </c>
      <c r="E3599" s="139" t="s">
        <v>379</v>
      </c>
      <c r="F3599" s="138" t="s">
        <v>7618</v>
      </c>
      <c r="G3599" s="140">
        <v>906.15</v>
      </c>
      <c r="H3599" s="140">
        <v>170</v>
      </c>
      <c r="I3599" s="140">
        <v>14.1</v>
      </c>
      <c r="J3599" s="133">
        <f t="shared" si="56"/>
        <v>1090.25</v>
      </c>
      <c r="K3599" s="139"/>
    </row>
    <row r="3600" spans="2:11" ht="25.5" hidden="1" x14ac:dyDescent="0.25">
      <c r="B3600" s="129">
        <v>3590</v>
      </c>
      <c r="C3600" s="129" t="s">
        <v>4150</v>
      </c>
      <c r="D3600" s="139" t="s">
        <v>7619</v>
      </c>
      <c r="E3600" s="139" t="s">
        <v>379</v>
      </c>
      <c r="F3600" s="138" t="s">
        <v>4368</v>
      </c>
      <c r="G3600" s="140">
        <v>1092</v>
      </c>
      <c r="H3600" s="140">
        <v>0</v>
      </c>
      <c r="I3600" s="140">
        <v>0</v>
      </c>
      <c r="J3600" s="133">
        <f t="shared" si="56"/>
        <v>1092</v>
      </c>
      <c r="K3600" s="139"/>
    </row>
    <row r="3601" spans="2:11" ht="25.5" hidden="1" x14ac:dyDescent="0.25">
      <c r="B3601" s="129">
        <v>3591</v>
      </c>
      <c r="C3601" s="129" t="s">
        <v>4150</v>
      </c>
      <c r="D3601" s="139" t="s">
        <v>7620</v>
      </c>
      <c r="E3601" s="139" t="s">
        <v>379</v>
      </c>
      <c r="F3601" s="138" t="s">
        <v>7621</v>
      </c>
      <c r="G3601" s="140">
        <v>889.3</v>
      </c>
      <c r="H3601" s="140">
        <v>240.95</v>
      </c>
      <c r="I3601" s="140">
        <v>15.67</v>
      </c>
      <c r="J3601" s="133">
        <f t="shared" si="56"/>
        <v>1145.92</v>
      </c>
      <c r="K3601" s="139"/>
    </row>
    <row r="3602" spans="2:11" ht="25.5" hidden="1" x14ac:dyDescent="0.25">
      <c r="B3602" s="129">
        <v>3592</v>
      </c>
      <c r="C3602" s="129" t="s">
        <v>4150</v>
      </c>
      <c r="D3602" s="139" t="s">
        <v>7622</v>
      </c>
      <c r="E3602" s="139" t="s">
        <v>379</v>
      </c>
      <c r="F3602" s="138" t="s">
        <v>4576</v>
      </c>
      <c r="G3602" s="140">
        <v>1150.24</v>
      </c>
      <c r="H3602" s="140">
        <v>6.05</v>
      </c>
      <c r="I3602" s="140">
        <v>59.05</v>
      </c>
      <c r="J3602" s="133">
        <f t="shared" si="56"/>
        <v>1215.3399999999999</v>
      </c>
      <c r="K3602" s="139"/>
    </row>
    <row r="3603" spans="2:11" ht="25.5" hidden="1" x14ac:dyDescent="0.25">
      <c r="B3603" s="129">
        <v>3593</v>
      </c>
      <c r="C3603" s="129" t="s">
        <v>4150</v>
      </c>
      <c r="D3603" s="139" t="s">
        <v>7623</v>
      </c>
      <c r="E3603" s="139" t="s">
        <v>379</v>
      </c>
      <c r="F3603" s="138" t="s">
        <v>7624</v>
      </c>
      <c r="G3603" s="140">
        <v>1037.75</v>
      </c>
      <c r="H3603" s="140">
        <v>192</v>
      </c>
      <c r="I3603" s="140">
        <v>15.71</v>
      </c>
      <c r="J3603" s="133">
        <f t="shared" si="56"/>
        <v>1245.46</v>
      </c>
      <c r="K3603" s="139"/>
    </row>
    <row r="3604" spans="2:11" ht="25.5" hidden="1" x14ac:dyDescent="0.25">
      <c r="B3604" s="129">
        <v>3594</v>
      </c>
      <c r="C3604" s="129" t="s">
        <v>4150</v>
      </c>
      <c r="D3604" s="139" t="s">
        <v>7625</v>
      </c>
      <c r="E3604" s="139" t="s">
        <v>379</v>
      </c>
      <c r="F3604" s="138" t="s">
        <v>7573</v>
      </c>
      <c r="G3604" s="140">
        <v>1217.56</v>
      </c>
      <c r="H3604" s="140">
        <v>51.55</v>
      </c>
      <c r="I3604" s="140">
        <v>58.63</v>
      </c>
      <c r="J3604" s="133">
        <f t="shared" si="56"/>
        <v>1327.74</v>
      </c>
      <c r="K3604" s="139"/>
    </row>
    <row r="3605" spans="2:11" ht="25.5" hidden="1" x14ac:dyDescent="0.25">
      <c r="B3605" s="129">
        <v>3595</v>
      </c>
      <c r="C3605" s="129" t="s">
        <v>4150</v>
      </c>
      <c r="D3605" s="139" t="s">
        <v>7626</v>
      </c>
      <c r="E3605" s="139" t="s">
        <v>379</v>
      </c>
      <c r="F3605" s="138" t="s">
        <v>7627</v>
      </c>
      <c r="G3605" s="140">
        <v>1100.8499999999999</v>
      </c>
      <c r="H3605" s="140">
        <v>287.14999999999998</v>
      </c>
      <c r="I3605" s="140">
        <v>22.83</v>
      </c>
      <c r="J3605" s="133">
        <f t="shared" si="56"/>
        <v>1410.83</v>
      </c>
      <c r="K3605" s="139"/>
    </row>
    <row r="3606" spans="2:11" ht="25.5" hidden="1" x14ac:dyDescent="0.25">
      <c r="B3606" s="129">
        <v>3596</v>
      </c>
      <c r="C3606" s="129" t="s">
        <v>4150</v>
      </c>
      <c r="D3606" s="139" t="s">
        <v>7628</v>
      </c>
      <c r="E3606" s="139" t="s">
        <v>379</v>
      </c>
      <c r="F3606" s="138" t="s">
        <v>7573</v>
      </c>
      <c r="G3606" s="140">
        <v>1685.02</v>
      </c>
      <c r="H3606" s="140">
        <v>105.77</v>
      </c>
      <c r="I3606" s="140">
        <v>38.69</v>
      </c>
      <c r="J3606" s="133">
        <f t="shared" si="56"/>
        <v>1829.48</v>
      </c>
      <c r="K3606" s="139"/>
    </row>
    <row r="3607" spans="2:11" ht="25.5" hidden="1" x14ac:dyDescent="0.25">
      <c r="B3607" s="129">
        <v>3597</v>
      </c>
      <c r="C3607" s="129" t="s">
        <v>4150</v>
      </c>
      <c r="D3607" s="139" t="s">
        <v>7629</v>
      </c>
      <c r="E3607" s="139" t="s">
        <v>379</v>
      </c>
      <c r="F3607" s="138" t="s">
        <v>7630</v>
      </c>
      <c r="G3607" s="140">
        <v>1449.85</v>
      </c>
      <c r="H3607" s="140">
        <v>510.9</v>
      </c>
      <c r="I3607" s="140">
        <v>16.48</v>
      </c>
      <c r="J3607" s="133">
        <f t="shared" si="56"/>
        <v>1977.23</v>
      </c>
      <c r="K3607" s="139"/>
    </row>
    <row r="3608" spans="2:11" ht="25.5" hidden="1" x14ac:dyDescent="0.25">
      <c r="B3608" s="129">
        <v>3598</v>
      </c>
      <c r="C3608" s="129" t="s">
        <v>4150</v>
      </c>
      <c r="D3608" s="139" t="s">
        <v>7631</v>
      </c>
      <c r="E3608" s="139" t="s">
        <v>379</v>
      </c>
      <c r="F3608" s="138" t="s">
        <v>7632</v>
      </c>
      <c r="G3608" s="140">
        <v>1958.03</v>
      </c>
      <c r="H3608" s="140">
        <v>158</v>
      </c>
      <c r="I3608" s="140">
        <v>0</v>
      </c>
      <c r="J3608" s="133">
        <f t="shared" si="56"/>
        <v>2116.0299999999997</v>
      </c>
      <c r="K3608" s="139"/>
    </row>
    <row r="3609" spans="2:11" ht="25.5" hidden="1" x14ac:dyDescent="0.25">
      <c r="B3609" s="129">
        <v>3599</v>
      </c>
      <c r="C3609" s="129" t="s">
        <v>4150</v>
      </c>
      <c r="D3609" s="139" t="s">
        <v>7633</v>
      </c>
      <c r="E3609" s="139" t="s">
        <v>379</v>
      </c>
      <c r="F3609" s="138" t="s">
        <v>7634</v>
      </c>
      <c r="G3609" s="140">
        <v>1742</v>
      </c>
      <c r="H3609" s="140">
        <v>643.91999999999996</v>
      </c>
      <c r="I3609" s="140">
        <v>0</v>
      </c>
      <c r="J3609" s="133">
        <f t="shared" si="56"/>
        <v>2385.92</v>
      </c>
      <c r="K3609" s="139"/>
    </row>
    <row r="3610" spans="2:11" ht="25.5" hidden="1" x14ac:dyDescent="0.25">
      <c r="B3610" s="129">
        <v>3600</v>
      </c>
      <c r="C3610" s="129" t="s">
        <v>4150</v>
      </c>
      <c r="D3610" s="139" t="s">
        <v>7635</v>
      </c>
      <c r="E3610" s="139" t="s">
        <v>379</v>
      </c>
      <c r="F3610" s="138" t="s">
        <v>4253</v>
      </c>
      <c r="G3610" s="140">
        <v>2180.13</v>
      </c>
      <c r="H3610" s="140">
        <v>89.85</v>
      </c>
      <c r="I3610" s="140">
        <v>138.63999999999999</v>
      </c>
      <c r="J3610" s="133">
        <f t="shared" si="56"/>
        <v>2408.62</v>
      </c>
      <c r="K3610" s="139"/>
    </row>
    <row r="3611" spans="2:11" ht="25.5" hidden="1" x14ac:dyDescent="0.25">
      <c r="B3611" s="129">
        <v>3601</v>
      </c>
      <c r="C3611" s="129" t="s">
        <v>4150</v>
      </c>
      <c r="D3611" s="139" t="s">
        <v>7636</v>
      </c>
      <c r="E3611" s="139" t="s">
        <v>379</v>
      </c>
      <c r="F3611" s="138" t="s">
        <v>7637</v>
      </c>
      <c r="G3611" s="140">
        <v>1911.36</v>
      </c>
      <c r="H3611" s="140">
        <v>561.92999999999995</v>
      </c>
      <c r="I3611" s="140">
        <v>14.83</v>
      </c>
      <c r="J3611" s="133">
        <f t="shared" si="56"/>
        <v>2488.12</v>
      </c>
      <c r="K3611" s="139"/>
    </row>
    <row r="3612" spans="2:11" ht="25.5" hidden="1" x14ac:dyDescent="0.25">
      <c r="B3612" s="129">
        <v>3602</v>
      </c>
      <c r="C3612" s="129" t="s">
        <v>4150</v>
      </c>
      <c r="D3612" s="139" t="s">
        <v>7638</v>
      </c>
      <c r="E3612" s="139" t="s">
        <v>379</v>
      </c>
      <c r="F3612" s="138" t="s">
        <v>4253</v>
      </c>
      <c r="G3612" s="140">
        <v>2697</v>
      </c>
      <c r="H3612" s="140">
        <v>33.08</v>
      </c>
      <c r="I3612" s="140">
        <v>0</v>
      </c>
      <c r="J3612" s="133">
        <f t="shared" si="56"/>
        <v>2730.08</v>
      </c>
      <c r="K3612" s="139"/>
    </row>
    <row r="3613" spans="2:11" ht="25.5" hidden="1" x14ac:dyDescent="0.25">
      <c r="B3613" s="129">
        <v>3603</v>
      </c>
      <c r="C3613" s="129" t="s">
        <v>4150</v>
      </c>
      <c r="D3613" s="139" t="s">
        <v>7639</v>
      </c>
      <c r="E3613" s="139" t="s">
        <v>379</v>
      </c>
      <c r="F3613" s="138" t="s">
        <v>7615</v>
      </c>
      <c r="G3613" s="140">
        <v>2762</v>
      </c>
      <c r="H3613" s="140">
        <v>57.27</v>
      </c>
      <c r="I3613" s="140">
        <v>36.869999999999997</v>
      </c>
      <c r="J3613" s="133">
        <f t="shared" si="56"/>
        <v>2856.14</v>
      </c>
      <c r="K3613" s="139"/>
    </row>
    <row r="3614" spans="2:11" ht="25.5" hidden="1" x14ac:dyDescent="0.25">
      <c r="B3614" s="129">
        <v>3604</v>
      </c>
      <c r="C3614" s="129" t="s">
        <v>4150</v>
      </c>
      <c r="D3614" s="139" t="s">
        <v>7640</v>
      </c>
      <c r="E3614" s="139" t="s">
        <v>379</v>
      </c>
      <c r="F3614" s="138" t="s">
        <v>7641</v>
      </c>
      <c r="G3614" s="140">
        <v>2333.8000000000002</v>
      </c>
      <c r="H3614" s="140">
        <v>640.23</v>
      </c>
      <c r="I3614" s="140">
        <v>0.34</v>
      </c>
      <c r="J3614" s="133">
        <f t="shared" si="56"/>
        <v>2974.3700000000003</v>
      </c>
      <c r="K3614" s="139"/>
    </row>
    <row r="3615" spans="2:11" ht="25.5" hidden="1" x14ac:dyDescent="0.25">
      <c r="B3615" s="129">
        <v>3605</v>
      </c>
      <c r="C3615" s="129" t="s">
        <v>4150</v>
      </c>
      <c r="D3615" s="139" t="s">
        <v>7642</v>
      </c>
      <c r="E3615" s="139" t="s">
        <v>379</v>
      </c>
      <c r="F3615" s="138" t="s">
        <v>3302</v>
      </c>
      <c r="G3615" s="140">
        <v>2472</v>
      </c>
      <c r="H3615" s="140">
        <v>692.91</v>
      </c>
      <c r="I3615" s="140">
        <v>0.26</v>
      </c>
      <c r="J3615" s="133">
        <f t="shared" si="56"/>
        <v>3165.17</v>
      </c>
      <c r="K3615" s="139"/>
    </row>
    <row r="3616" spans="2:11" ht="25.5" hidden="1" x14ac:dyDescent="0.25">
      <c r="B3616" s="129">
        <v>3606</v>
      </c>
      <c r="C3616" s="129" t="s">
        <v>4150</v>
      </c>
      <c r="D3616" s="139" t="s">
        <v>7643</v>
      </c>
      <c r="E3616" s="139" t="s">
        <v>379</v>
      </c>
      <c r="F3616" s="138" t="s">
        <v>4253</v>
      </c>
      <c r="G3616" s="140">
        <v>2174.0100000000002</v>
      </c>
      <c r="H3616" s="140">
        <v>987.01</v>
      </c>
      <c r="I3616" s="140">
        <v>20.420000000000002</v>
      </c>
      <c r="J3616" s="133">
        <f t="shared" si="56"/>
        <v>3181.4400000000005</v>
      </c>
      <c r="K3616" s="139"/>
    </row>
    <row r="3617" spans="2:11" ht="25.5" hidden="1" x14ac:dyDescent="0.25">
      <c r="B3617" s="129">
        <v>3607</v>
      </c>
      <c r="C3617" s="129" t="s">
        <v>4150</v>
      </c>
      <c r="D3617" s="139" t="s">
        <v>7644</v>
      </c>
      <c r="E3617" s="139" t="s">
        <v>379</v>
      </c>
      <c r="F3617" s="138" t="s">
        <v>7632</v>
      </c>
      <c r="G3617" s="140">
        <v>2294.2199999999998</v>
      </c>
      <c r="H3617" s="140">
        <v>1005</v>
      </c>
      <c r="I3617" s="140">
        <v>23.28</v>
      </c>
      <c r="J3617" s="133">
        <f t="shared" si="56"/>
        <v>3322.5</v>
      </c>
      <c r="K3617" s="139"/>
    </row>
    <row r="3618" spans="2:11" ht="25.5" hidden="1" x14ac:dyDescent="0.25">
      <c r="B3618" s="129">
        <v>3608</v>
      </c>
      <c r="C3618" s="129" t="s">
        <v>4150</v>
      </c>
      <c r="D3618" s="139" t="s">
        <v>7645</v>
      </c>
      <c r="E3618" s="139" t="s">
        <v>379</v>
      </c>
      <c r="F3618" s="138" t="s">
        <v>7646</v>
      </c>
      <c r="G3618" s="140">
        <v>3373.9</v>
      </c>
      <c r="H3618" s="140">
        <v>0</v>
      </c>
      <c r="I3618" s="140">
        <v>0</v>
      </c>
      <c r="J3618" s="133">
        <f t="shared" si="56"/>
        <v>3373.9</v>
      </c>
      <c r="K3618" s="139"/>
    </row>
    <row r="3619" spans="2:11" ht="25.5" hidden="1" x14ac:dyDescent="0.25">
      <c r="B3619" s="129">
        <v>3609</v>
      </c>
      <c r="C3619" s="129" t="s">
        <v>4150</v>
      </c>
      <c r="D3619" s="139" t="s">
        <v>7647</v>
      </c>
      <c r="E3619" s="139" t="s">
        <v>379</v>
      </c>
      <c r="F3619" s="138" t="s">
        <v>4253</v>
      </c>
      <c r="G3619" s="140">
        <v>2759</v>
      </c>
      <c r="H3619" s="140">
        <v>648.91999999999996</v>
      </c>
      <c r="I3619" s="140">
        <v>3.4</v>
      </c>
      <c r="J3619" s="133">
        <f t="shared" si="56"/>
        <v>3411.32</v>
      </c>
      <c r="K3619" s="139"/>
    </row>
    <row r="3620" spans="2:11" ht="25.5" hidden="1" x14ac:dyDescent="0.25">
      <c r="B3620" s="129">
        <v>3610</v>
      </c>
      <c r="C3620" s="129" t="s">
        <v>4150</v>
      </c>
      <c r="D3620" s="139" t="s">
        <v>7648</v>
      </c>
      <c r="E3620" s="139" t="s">
        <v>379</v>
      </c>
      <c r="F3620" s="138" t="s">
        <v>7649</v>
      </c>
      <c r="G3620" s="140">
        <v>2779.03</v>
      </c>
      <c r="H3620" s="140">
        <v>584.99</v>
      </c>
      <c r="I3620" s="140">
        <v>75.489999999999995</v>
      </c>
      <c r="J3620" s="133">
        <f t="shared" si="56"/>
        <v>3439.51</v>
      </c>
      <c r="K3620" s="139"/>
    </row>
    <row r="3621" spans="2:11" ht="25.5" hidden="1" x14ac:dyDescent="0.25">
      <c r="B3621" s="129">
        <v>3611</v>
      </c>
      <c r="C3621" s="129" t="s">
        <v>4150</v>
      </c>
      <c r="D3621" s="139" t="s">
        <v>7650</v>
      </c>
      <c r="E3621" s="139" t="s">
        <v>379</v>
      </c>
      <c r="F3621" s="138" t="s">
        <v>4253</v>
      </c>
      <c r="G3621" s="140">
        <v>3737</v>
      </c>
      <c r="H3621" s="140">
        <v>73.8</v>
      </c>
      <c r="I3621" s="140">
        <v>0</v>
      </c>
      <c r="J3621" s="133">
        <f t="shared" si="56"/>
        <v>3810.8</v>
      </c>
      <c r="K3621" s="139"/>
    </row>
    <row r="3622" spans="2:11" ht="25.5" hidden="1" x14ac:dyDescent="0.25">
      <c r="B3622" s="129">
        <v>3612</v>
      </c>
      <c r="C3622" s="129" t="s">
        <v>4150</v>
      </c>
      <c r="D3622" s="139" t="s">
        <v>7651</v>
      </c>
      <c r="E3622" s="139" t="s">
        <v>379</v>
      </c>
      <c r="F3622" s="138" t="s">
        <v>4253</v>
      </c>
      <c r="G3622" s="140">
        <v>3111</v>
      </c>
      <c r="H3622" s="140">
        <v>713.06</v>
      </c>
      <c r="I3622" s="140">
        <v>0</v>
      </c>
      <c r="J3622" s="133">
        <f t="shared" si="56"/>
        <v>3824.06</v>
      </c>
      <c r="K3622" s="139"/>
    </row>
    <row r="3623" spans="2:11" ht="25.5" hidden="1" x14ac:dyDescent="0.25">
      <c r="B3623" s="129">
        <v>3613</v>
      </c>
      <c r="C3623" s="129" t="s">
        <v>4150</v>
      </c>
      <c r="D3623" s="139" t="s">
        <v>7652</v>
      </c>
      <c r="E3623" s="139" t="s">
        <v>379</v>
      </c>
      <c r="F3623" s="138" t="s">
        <v>3302</v>
      </c>
      <c r="G3623" s="140">
        <v>2756.01</v>
      </c>
      <c r="H3623" s="140">
        <v>1243.78</v>
      </c>
      <c r="I3623" s="140">
        <v>55.27</v>
      </c>
      <c r="J3623" s="133">
        <f t="shared" si="56"/>
        <v>4055.06</v>
      </c>
      <c r="K3623" s="139"/>
    </row>
    <row r="3624" spans="2:11" ht="25.5" hidden="1" x14ac:dyDescent="0.25">
      <c r="B3624" s="129">
        <v>3614</v>
      </c>
      <c r="C3624" s="129" t="s">
        <v>4150</v>
      </c>
      <c r="D3624" s="139" t="s">
        <v>7653</v>
      </c>
      <c r="E3624" s="139" t="s">
        <v>379</v>
      </c>
      <c r="F3624" s="138" t="s">
        <v>4253</v>
      </c>
      <c r="G3624" s="140">
        <v>3922</v>
      </c>
      <c r="H3624" s="140">
        <v>516.91</v>
      </c>
      <c r="I3624" s="140">
        <v>0</v>
      </c>
      <c r="J3624" s="133">
        <f t="shared" si="56"/>
        <v>4438.91</v>
      </c>
      <c r="K3624" s="139"/>
    </row>
    <row r="3625" spans="2:11" ht="25.5" hidden="1" x14ac:dyDescent="0.25">
      <c r="B3625" s="129">
        <v>3615</v>
      </c>
      <c r="C3625" s="129" t="s">
        <v>4150</v>
      </c>
      <c r="D3625" s="139" t="s">
        <v>7654</v>
      </c>
      <c r="E3625" s="139" t="s">
        <v>379</v>
      </c>
      <c r="F3625" s="138" t="s">
        <v>7655</v>
      </c>
      <c r="G3625" s="140">
        <v>4732.49</v>
      </c>
      <c r="H3625" s="140">
        <v>0</v>
      </c>
      <c r="I3625" s="140">
        <v>0.46</v>
      </c>
      <c r="J3625" s="133">
        <f t="shared" si="56"/>
        <v>4732.95</v>
      </c>
      <c r="K3625" s="139"/>
    </row>
    <row r="3626" spans="2:11" ht="25.5" hidden="1" x14ac:dyDescent="0.25">
      <c r="B3626" s="129">
        <v>3616</v>
      </c>
      <c r="C3626" s="129" t="s">
        <v>4150</v>
      </c>
      <c r="D3626" s="139" t="s">
        <v>7656</v>
      </c>
      <c r="E3626" s="139" t="s">
        <v>379</v>
      </c>
      <c r="F3626" s="138" t="s">
        <v>7657</v>
      </c>
      <c r="G3626" s="140">
        <v>5565</v>
      </c>
      <c r="H3626" s="140">
        <v>0</v>
      </c>
      <c r="I3626" s="140">
        <v>0</v>
      </c>
      <c r="J3626" s="133">
        <f t="shared" si="56"/>
        <v>5565</v>
      </c>
      <c r="K3626" s="139"/>
    </row>
    <row r="3627" spans="2:11" ht="25.5" hidden="1" x14ac:dyDescent="0.25">
      <c r="B3627" s="129">
        <v>3617</v>
      </c>
      <c r="C3627" s="129" t="s">
        <v>4150</v>
      </c>
      <c r="D3627" s="139" t="s">
        <v>7658</v>
      </c>
      <c r="E3627" s="139" t="s">
        <v>379</v>
      </c>
      <c r="F3627" s="138" t="s">
        <v>7659</v>
      </c>
      <c r="G3627" s="140">
        <v>4578.47</v>
      </c>
      <c r="H3627" s="140">
        <v>759</v>
      </c>
      <c r="I3627" s="140">
        <v>325.5</v>
      </c>
      <c r="J3627" s="133">
        <f t="shared" si="56"/>
        <v>5662.97</v>
      </c>
      <c r="K3627" s="139"/>
    </row>
    <row r="3628" spans="2:11" ht="25.5" hidden="1" x14ac:dyDescent="0.25">
      <c r="B3628" s="129">
        <v>3618</v>
      </c>
      <c r="C3628" s="129" t="s">
        <v>4150</v>
      </c>
      <c r="D3628" s="139" t="s">
        <v>7660</v>
      </c>
      <c r="E3628" s="139" t="s">
        <v>379</v>
      </c>
      <c r="F3628" s="138" t="s">
        <v>7661</v>
      </c>
      <c r="G3628" s="140">
        <v>4042.42</v>
      </c>
      <c r="H3628" s="140">
        <v>1547.52</v>
      </c>
      <c r="I3628" s="140">
        <v>84.39</v>
      </c>
      <c r="J3628" s="133">
        <f t="shared" si="56"/>
        <v>5674.3300000000008</v>
      </c>
      <c r="K3628" s="139"/>
    </row>
    <row r="3629" spans="2:11" ht="25.5" hidden="1" x14ac:dyDescent="0.25">
      <c r="B3629" s="129">
        <v>3619</v>
      </c>
      <c r="C3629" s="129" t="s">
        <v>4150</v>
      </c>
      <c r="D3629" s="139" t="s">
        <v>7662</v>
      </c>
      <c r="E3629" s="139" t="s">
        <v>379</v>
      </c>
      <c r="F3629" s="138" t="s">
        <v>7663</v>
      </c>
      <c r="G3629" s="140">
        <v>5923.3</v>
      </c>
      <c r="H3629" s="140">
        <v>0</v>
      </c>
      <c r="I3629" s="140">
        <v>0</v>
      </c>
      <c r="J3629" s="133">
        <f t="shared" si="56"/>
        <v>5923.3</v>
      </c>
      <c r="K3629" s="139"/>
    </row>
    <row r="3630" spans="2:11" ht="25.5" hidden="1" x14ac:dyDescent="0.25">
      <c r="B3630" s="129">
        <v>3620</v>
      </c>
      <c r="C3630" s="129" t="s">
        <v>4150</v>
      </c>
      <c r="D3630" s="139" t="s">
        <v>7664</v>
      </c>
      <c r="E3630" s="139" t="s">
        <v>379</v>
      </c>
      <c r="F3630" s="138" t="s">
        <v>7665</v>
      </c>
      <c r="G3630" s="140">
        <v>6068.36</v>
      </c>
      <c r="H3630" s="140">
        <v>0</v>
      </c>
      <c r="I3630" s="140">
        <v>0</v>
      </c>
      <c r="J3630" s="133">
        <f t="shared" si="56"/>
        <v>6068.36</v>
      </c>
      <c r="K3630" s="139"/>
    </row>
    <row r="3631" spans="2:11" ht="25.5" hidden="1" x14ac:dyDescent="0.25">
      <c r="B3631" s="129">
        <v>3621</v>
      </c>
      <c r="C3631" s="129" t="s">
        <v>4150</v>
      </c>
      <c r="D3631" s="139" t="s">
        <v>7666</v>
      </c>
      <c r="E3631" s="139" t="s">
        <v>379</v>
      </c>
      <c r="F3631" s="138" t="s">
        <v>4253</v>
      </c>
      <c r="G3631" s="140">
        <v>4508</v>
      </c>
      <c r="H3631" s="140">
        <v>1600.5</v>
      </c>
      <c r="I3631" s="140">
        <v>192.38</v>
      </c>
      <c r="J3631" s="133">
        <f t="shared" si="56"/>
        <v>6300.88</v>
      </c>
      <c r="K3631" s="139"/>
    </row>
    <row r="3632" spans="2:11" ht="25.5" hidden="1" x14ac:dyDescent="0.25">
      <c r="B3632" s="129">
        <v>3622</v>
      </c>
      <c r="C3632" s="129" t="s">
        <v>4150</v>
      </c>
      <c r="D3632" s="139" t="s">
        <v>7667</v>
      </c>
      <c r="E3632" s="139" t="s">
        <v>379</v>
      </c>
      <c r="F3632" s="138" t="s">
        <v>4253</v>
      </c>
      <c r="G3632" s="140">
        <v>5562</v>
      </c>
      <c r="H3632" s="140">
        <v>1268.1300000000001</v>
      </c>
      <c r="I3632" s="140">
        <v>6.81</v>
      </c>
      <c r="J3632" s="133">
        <f t="shared" si="56"/>
        <v>6836.9400000000005</v>
      </c>
      <c r="K3632" s="139"/>
    </row>
    <row r="3633" spans="2:11" ht="25.5" hidden="1" x14ac:dyDescent="0.25">
      <c r="B3633" s="129">
        <v>3623</v>
      </c>
      <c r="C3633" s="129" t="s">
        <v>4150</v>
      </c>
      <c r="D3633" s="139" t="s">
        <v>7668</v>
      </c>
      <c r="E3633" s="139" t="s">
        <v>379</v>
      </c>
      <c r="F3633" s="138" t="s">
        <v>7669</v>
      </c>
      <c r="G3633" s="140">
        <v>5980.62</v>
      </c>
      <c r="H3633" s="140">
        <v>1262.06</v>
      </c>
      <c r="I3633" s="140">
        <v>281.72000000000003</v>
      </c>
      <c r="J3633" s="133">
        <f t="shared" si="56"/>
        <v>7524.4000000000005</v>
      </c>
      <c r="K3633" s="139"/>
    </row>
    <row r="3634" spans="2:11" ht="25.5" hidden="1" x14ac:dyDescent="0.25">
      <c r="B3634" s="129">
        <v>3624</v>
      </c>
      <c r="C3634" s="129" t="s">
        <v>4150</v>
      </c>
      <c r="D3634" s="139" t="s">
        <v>7670</v>
      </c>
      <c r="E3634" s="139" t="s">
        <v>379</v>
      </c>
      <c r="F3634" s="138" t="s">
        <v>4253</v>
      </c>
      <c r="G3634" s="140">
        <v>5754</v>
      </c>
      <c r="H3634" s="140">
        <v>2122.9899999999998</v>
      </c>
      <c r="I3634" s="140">
        <v>7.85</v>
      </c>
      <c r="J3634" s="133">
        <f t="shared" si="56"/>
        <v>7884.84</v>
      </c>
      <c r="K3634" s="139"/>
    </row>
    <row r="3635" spans="2:11" ht="25.5" hidden="1" x14ac:dyDescent="0.25">
      <c r="B3635" s="129">
        <v>3625</v>
      </c>
      <c r="C3635" s="129" t="s">
        <v>4150</v>
      </c>
      <c r="D3635" s="139" t="s">
        <v>7671</v>
      </c>
      <c r="E3635" s="139" t="s">
        <v>379</v>
      </c>
      <c r="F3635" s="138" t="s">
        <v>7672</v>
      </c>
      <c r="G3635" s="140">
        <v>6012.63</v>
      </c>
      <c r="H3635" s="140">
        <v>2001.48</v>
      </c>
      <c r="I3635" s="140">
        <v>167.12</v>
      </c>
      <c r="J3635" s="133">
        <f t="shared" si="56"/>
        <v>8181.2300000000005</v>
      </c>
      <c r="K3635" s="139"/>
    </row>
    <row r="3636" spans="2:11" ht="25.5" hidden="1" x14ac:dyDescent="0.25">
      <c r="B3636" s="129">
        <v>3626</v>
      </c>
      <c r="C3636" s="129" t="s">
        <v>4150</v>
      </c>
      <c r="D3636" s="139" t="s">
        <v>7673</v>
      </c>
      <c r="E3636" s="139" t="s">
        <v>379</v>
      </c>
      <c r="F3636" s="138" t="s">
        <v>7674</v>
      </c>
      <c r="G3636" s="140">
        <v>5920.98</v>
      </c>
      <c r="H3636" s="140">
        <v>2726.48</v>
      </c>
      <c r="I3636" s="140">
        <v>163.69</v>
      </c>
      <c r="J3636" s="133">
        <f t="shared" si="56"/>
        <v>8811.15</v>
      </c>
      <c r="K3636" s="139"/>
    </row>
    <row r="3637" spans="2:11" ht="25.5" hidden="1" x14ac:dyDescent="0.25">
      <c r="B3637" s="129">
        <v>3627</v>
      </c>
      <c r="C3637" s="129" t="s">
        <v>4150</v>
      </c>
      <c r="D3637" s="139" t="s">
        <v>7675</v>
      </c>
      <c r="E3637" s="139" t="s">
        <v>379</v>
      </c>
      <c r="F3637" s="138" t="s">
        <v>7676</v>
      </c>
      <c r="G3637" s="140">
        <v>7089.27</v>
      </c>
      <c r="H3637" s="140">
        <v>1420.32</v>
      </c>
      <c r="I3637" s="140">
        <v>379.7</v>
      </c>
      <c r="J3637" s="133">
        <f t="shared" si="56"/>
        <v>8889.2900000000009</v>
      </c>
      <c r="K3637" s="139"/>
    </row>
    <row r="3638" spans="2:11" ht="25.5" hidden="1" x14ac:dyDescent="0.25">
      <c r="B3638" s="129">
        <v>3628</v>
      </c>
      <c r="C3638" s="129" t="s">
        <v>4150</v>
      </c>
      <c r="D3638" s="139" t="s">
        <v>7677</v>
      </c>
      <c r="E3638" s="139" t="s">
        <v>379</v>
      </c>
      <c r="F3638" s="138" t="s">
        <v>7678</v>
      </c>
      <c r="G3638" s="140">
        <v>6898.7</v>
      </c>
      <c r="H3638" s="140">
        <v>1700.52</v>
      </c>
      <c r="I3638" s="140">
        <v>310.76</v>
      </c>
      <c r="J3638" s="133">
        <f t="shared" si="56"/>
        <v>8909.98</v>
      </c>
      <c r="K3638" s="139"/>
    </row>
    <row r="3639" spans="2:11" ht="25.5" hidden="1" x14ac:dyDescent="0.25">
      <c r="B3639" s="129">
        <v>3629</v>
      </c>
      <c r="C3639" s="129" t="s">
        <v>4150</v>
      </c>
      <c r="D3639" s="139" t="s">
        <v>7679</v>
      </c>
      <c r="E3639" s="139" t="s">
        <v>379</v>
      </c>
      <c r="F3639" s="138" t="s">
        <v>7680</v>
      </c>
      <c r="G3639" s="140">
        <v>9868.93</v>
      </c>
      <c r="H3639" s="140">
        <v>157.78</v>
      </c>
      <c r="I3639" s="140">
        <v>0</v>
      </c>
      <c r="J3639" s="133">
        <f t="shared" si="56"/>
        <v>10026.710000000001</v>
      </c>
      <c r="K3639" s="139"/>
    </row>
    <row r="3640" spans="2:11" ht="25.5" hidden="1" x14ac:dyDescent="0.25">
      <c r="B3640" s="129">
        <v>3630</v>
      </c>
      <c r="C3640" s="129" t="s">
        <v>4150</v>
      </c>
      <c r="D3640" s="139" t="s">
        <v>7681</v>
      </c>
      <c r="E3640" s="139" t="s">
        <v>379</v>
      </c>
      <c r="F3640" s="138" t="s">
        <v>7682</v>
      </c>
      <c r="G3640" s="140">
        <v>7933.74</v>
      </c>
      <c r="H3640" s="140">
        <v>2355.62</v>
      </c>
      <c r="I3640" s="140">
        <v>371.35</v>
      </c>
      <c r="J3640" s="133">
        <f t="shared" si="56"/>
        <v>10660.710000000001</v>
      </c>
      <c r="K3640" s="139"/>
    </row>
    <row r="3641" spans="2:11" ht="25.5" hidden="1" x14ac:dyDescent="0.25">
      <c r="B3641" s="129">
        <v>3631</v>
      </c>
      <c r="C3641" s="129" t="s">
        <v>4150</v>
      </c>
      <c r="D3641" s="139" t="s">
        <v>7683</v>
      </c>
      <c r="E3641" s="139" t="s">
        <v>379</v>
      </c>
      <c r="F3641" s="138" t="s">
        <v>4253</v>
      </c>
      <c r="G3641" s="140">
        <v>10560</v>
      </c>
      <c r="H3641" s="140">
        <v>214.75</v>
      </c>
      <c r="I3641" s="140">
        <v>10.74</v>
      </c>
      <c r="J3641" s="133">
        <f t="shared" si="56"/>
        <v>10785.49</v>
      </c>
      <c r="K3641" s="139"/>
    </row>
    <row r="3642" spans="2:11" ht="25.5" hidden="1" x14ac:dyDescent="0.25">
      <c r="B3642" s="129">
        <v>3632</v>
      </c>
      <c r="C3642" s="129" t="s">
        <v>4150</v>
      </c>
      <c r="D3642" s="139" t="s">
        <v>7684</v>
      </c>
      <c r="E3642" s="139" t="s">
        <v>379</v>
      </c>
      <c r="F3642" s="138" t="s">
        <v>7685</v>
      </c>
      <c r="G3642" s="140">
        <v>10642.52</v>
      </c>
      <c r="H3642" s="140">
        <v>345.16</v>
      </c>
      <c r="I3642" s="140">
        <v>0</v>
      </c>
      <c r="J3642" s="133">
        <f t="shared" si="56"/>
        <v>10987.68</v>
      </c>
      <c r="K3642" s="139"/>
    </row>
    <row r="3643" spans="2:11" ht="25.5" hidden="1" x14ac:dyDescent="0.25">
      <c r="B3643" s="129">
        <v>3633</v>
      </c>
      <c r="C3643" s="129" t="s">
        <v>4150</v>
      </c>
      <c r="D3643" s="139" t="s">
        <v>7686</v>
      </c>
      <c r="E3643" s="139" t="s">
        <v>379</v>
      </c>
      <c r="F3643" s="138" t="s">
        <v>3352</v>
      </c>
      <c r="G3643" s="140">
        <v>11871</v>
      </c>
      <c r="H3643" s="140">
        <v>0</v>
      </c>
      <c r="I3643" s="140">
        <v>0</v>
      </c>
      <c r="J3643" s="133">
        <f t="shared" si="56"/>
        <v>11871</v>
      </c>
      <c r="K3643" s="139"/>
    </row>
    <row r="3644" spans="2:11" ht="25.5" hidden="1" x14ac:dyDescent="0.25">
      <c r="B3644" s="129">
        <v>3634</v>
      </c>
      <c r="C3644" s="129" t="s">
        <v>4150</v>
      </c>
      <c r="D3644" s="139" t="s">
        <v>7687</v>
      </c>
      <c r="E3644" s="139" t="s">
        <v>379</v>
      </c>
      <c r="F3644" s="138" t="s">
        <v>7688</v>
      </c>
      <c r="G3644" s="140">
        <v>10493.91</v>
      </c>
      <c r="H3644" s="140">
        <v>1503.91</v>
      </c>
      <c r="I3644" s="140">
        <v>223.31</v>
      </c>
      <c r="J3644" s="133">
        <f t="shared" si="56"/>
        <v>12221.13</v>
      </c>
      <c r="K3644" s="139"/>
    </row>
    <row r="3645" spans="2:11" ht="25.5" hidden="1" x14ac:dyDescent="0.25">
      <c r="B3645" s="129">
        <v>3635</v>
      </c>
      <c r="C3645" s="129" t="s">
        <v>4150</v>
      </c>
      <c r="D3645" s="139" t="s">
        <v>7689</v>
      </c>
      <c r="E3645" s="139" t="s">
        <v>379</v>
      </c>
      <c r="F3645" s="138" t="s">
        <v>4330</v>
      </c>
      <c r="G3645" s="140">
        <v>12236.16</v>
      </c>
      <c r="H3645" s="140">
        <v>119.36</v>
      </c>
      <c r="I3645" s="140">
        <v>616.77</v>
      </c>
      <c r="J3645" s="133">
        <f t="shared" si="56"/>
        <v>12972.29</v>
      </c>
      <c r="K3645" s="139"/>
    </row>
    <row r="3646" spans="2:11" ht="25.5" hidden="1" x14ac:dyDescent="0.25">
      <c r="B3646" s="129">
        <v>3636</v>
      </c>
      <c r="C3646" s="129" t="s">
        <v>4150</v>
      </c>
      <c r="D3646" s="139" t="s">
        <v>7690</v>
      </c>
      <c r="E3646" s="139" t="s">
        <v>379</v>
      </c>
      <c r="F3646" s="138" t="s">
        <v>7691</v>
      </c>
      <c r="G3646" s="140">
        <v>13206.73</v>
      </c>
      <c r="H3646" s="140">
        <v>100.38</v>
      </c>
      <c r="I3646" s="140">
        <v>23.63</v>
      </c>
      <c r="J3646" s="133">
        <f t="shared" si="56"/>
        <v>13330.739999999998</v>
      </c>
      <c r="K3646" s="139"/>
    </row>
    <row r="3647" spans="2:11" ht="25.5" hidden="1" x14ac:dyDescent="0.25">
      <c r="B3647" s="129">
        <v>3637</v>
      </c>
      <c r="C3647" s="129" t="s">
        <v>4150</v>
      </c>
      <c r="D3647" s="139" t="s">
        <v>7692</v>
      </c>
      <c r="E3647" s="139" t="s">
        <v>379</v>
      </c>
      <c r="F3647" s="138" t="s">
        <v>7669</v>
      </c>
      <c r="G3647" s="140">
        <v>11043</v>
      </c>
      <c r="H3647" s="140">
        <v>1775.47</v>
      </c>
      <c r="I3647" s="140">
        <v>675.27</v>
      </c>
      <c r="J3647" s="133">
        <f t="shared" si="56"/>
        <v>13493.74</v>
      </c>
      <c r="K3647" s="139"/>
    </row>
    <row r="3648" spans="2:11" ht="25.5" hidden="1" x14ac:dyDescent="0.25">
      <c r="B3648" s="129">
        <v>3638</v>
      </c>
      <c r="C3648" s="129" t="s">
        <v>4150</v>
      </c>
      <c r="D3648" s="139" t="s">
        <v>7693</v>
      </c>
      <c r="E3648" s="139" t="s">
        <v>379</v>
      </c>
      <c r="F3648" s="138" t="s">
        <v>7694</v>
      </c>
      <c r="G3648" s="140">
        <v>11874.8</v>
      </c>
      <c r="H3648" s="140">
        <v>5902.86</v>
      </c>
      <c r="I3648" s="140">
        <v>504.23</v>
      </c>
      <c r="J3648" s="133">
        <f t="shared" si="56"/>
        <v>18281.89</v>
      </c>
      <c r="K3648" s="139"/>
    </row>
    <row r="3649" spans="2:11" ht="25.5" hidden="1" x14ac:dyDescent="0.25">
      <c r="B3649" s="129">
        <v>3639</v>
      </c>
      <c r="C3649" s="129" t="s">
        <v>4150</v>
      </c>
      <c r="D3649" s="139" t="s">
        <v>7695</v>
      </c>
      <c r="E3649" s="139" t="s">
        <v>379</v>
      </c>
      <c r="F3649" s="138" t="s">
        <v>7696</v>
      </c>
      <c r="G3649" s="140">
        <v>16691.7</v>
      </c>
      <c r="H3649" s="140">
        <v>750.11</v>
      </c>
      <c r="I3649" s="140">
        <v>1078.19</v>
      </c>
      <c r="J3649" s="133">
        <f t="shared" si="56"/>
        <v>18520</v>
      </c>
      <c r="K3649" s="139"/>
    </row>
    <row r="3650" spans="2:11" ht="25.5" hidden="1" x14ac:dyDescent="0.25">
      <c r="B3650" s="129">
        <v>3640</v>
      </c>
      <c r="C3650" s="129" t="s">
        <v>4150</v>
      </c>
      <c r="D3650" s="139" t="s">
        <v>7697</v>
      </c>
      <c r="E3650" s="139" t="s">
        <v>379</v>
      </c>
      <c r="F3650" s="138" t="s">
        <v>7698</v>
      </c>
      <c r="G3650" s="140">
        <v>21525.67</v>
      </c>
      <c r="H3650" s="140">
        <v>1835.73</v>
      </c>
      <c r="I3650" s="140">
        <v>0</v>
      </c>
      <c r="J3650" s="133">
        <f t="shared" si="56"/>
        <v>23361.399999999998</v>
      </c>
      <c r="K3650" s="139"/>
    </row>
    <row r="3651" spans="2:11" ht="25.5" hidden="1" x14ac:dyDescent="0.25">
      <c r="B3651" s="129">
        <v>3641</v>
      </c>
      <c r="C3651" s="129" t="s">
        <v>4150</v>
      </c>
      <c r="D3651" s="139" t="s">
        <v>7699</v>
      </c>
      <c r="E3651" s="139" t="s">
        <v>379</v>
      </c>
      <c r="F3651" s="138" t="s">
        <v>7700</v>
      </c>
      <c r="G3651" s="140">
        <v>19541.080000000002</v>
      </c>
      <c r="H3651" s="140">
        <v>6482.81</v>
      </c>
      <c r="I3651" s="140">
        <v>129.97999999999999</v>
      </c>
      <c r="J3651" s="133">
        <f t="shared" si="56"/>
        <v>26153.870000000003</v>
      </c>
      <c r="K3651" s="139"/>
    </row>
    <row r="3652" spans="2:11" ht="25.5" hidden="1" x14ac:dyDescent="0.25">
      <c r="B3652" s="129">
        <v>3642</v>
      </c>
      <c r="C3652" s="129" t="s">
        <v>4150</v>
      </c>
      <c r="D3652" s="139" t="s">
        <v>7701</v>
      </c>
      <c r="E3652" s="139" t="s">
        <v>379</v>
      </c>
      <c r="F3652" s="138" t="s">
        <v>7702</v>
      </c>
      <c r="G3652" s="140">
        <v>23834.74</v>
      </c>
      <c r="H3652" s="140">
        <v>8575.94</v>
      </c>
      <c r="I3652" s="140">
        <v>335.28</v>
      </c>
      <c r="J3652" s="133">
        <f t="shared" si="56"/>
        <v>32745.96</v>
      </c>
      <c r="K3652" s="139"/>
    </row>
    <row r="3653" spans="2:11" ht="25.5" hidden="1" x14ac:dyDescent="0.25">
      <c r="B3653" s="129">
        <v>3643</v>
      </c>
      <c r="C3653" s="129" t="s">
        <v>4150</v>
      </c>
      <c r="D3653" s="139" t="s">
        <v>7703</v>
      </c>
      <c r="E3653" s="139" t="s">
        <v>379</v>
      </c>
      <c r="F3653" s="138" t="s">
        <v>7641</v>
      </c>
      <c r="G3653" s="140">
        <v>49919.39</v>
      </c>
      <c r="H3653" s="140">
        <v>6942.54</v>
      </c>
      <c r="I3653" s="140">
        <v>1608.07</v>
      </c>
      <c r="J3653" s="133">
        <f t="shared" si="56"/>
        <v>58470</v>
      </c>
      <c r="K3653" s="139"/>
    </row>
    <row r="3654" spans="2:11" ht="38.25" hidden="1" x14ac:dyDescent="0.25">
      <c r="B3654" s="129">
        <v>3644</v>
      </c>
      <c r="C3654" s="129" t="s">
        <v>1633</v>
      </c>
      <c r="D3654" s="139" t="s">
        <v>7704</v>
      </c>
      <c r="E3654" s="139" t="s">
        <v>379</v>
      </c>
      <c r="F3654" s="138" t="s">
        <v>7705</v>
      </c>
      <c r="G3654" s="140">
        <v>1.1599999999999999</v>
      </c>
      <c r="H3654" s="140">
        <v>10.39</v>
      </c>
      <c r="I3654" s="140">
        <v>0</v>
      </c>
      <c r="J3654" s="133">
        <f t="shared" si="56"/>
        <v>11.55</v>
      </c>
      <c r="K3654" s="139"/>
    </row>
    <row r="3655" spans="2:11" ht="38.25" hidden="1" x14ac:dyDescent="0.25">
      <c r="B3655" s="129">
        <v>3645</v>
      </c>
      <c r="C3655" s="129" t="s">
        <v>1633</v>
      </c>
      <c r="D3655" s="139" t="s">
        <v>7706</v>
      </c>
      <c r="E3655" s="139" t="s">
        <v>379</v>
      </c>
      <c r="F3655" s="138" t="s">
        <v>7707</v>
      </c>
      <c r="G3655" s="140">
        <v>6.48</v>
      </c>
      <c r="H3655" s="140">
        <v>10.6</v>
      </c>
      <c r="I3655" s="140">
        <v>0</v>
      </c>
      <c r="J3655" s="133">
        <f t="shared" si="56"/>
        <v>17.079999999999998</v>
      </c>
      <c r="K3655" s="139"/>
    </row>
    <row r="3656" spans="2:11" ht="38.25" hidden="1" x14ac:dyDescent="0.25">
      <c r="B3656" s="129">
        <v>3646</v>
      </c>
      <c r="C3656" s="129" t="s">
        <v>1633</v>
      </c>
      <c r="D3656" s="139" t="s">
        <v>7708</v>
      </c>
      <c r="E3656" s="139" t="s">
        <v>379</v>
      </c>
      <c r="F3656" s="138" t="s">
        <v>7461</v>
      </c>
      <c r="G3656" s="140">
        <v>150</v>
      </c>
      <c r="H3656" s="140">
        <v>4.87</v>
      </c>
      <c r="I3656" s="140">
        <v>0</v>
      </c>
      <c r="J3656" s="133">
        <f t="shared" si="56"/>
        <v>154.87</v>
      </c>
      <c r="K3656" s="139"/>
    </row>
    <row r="3657" spans="2:11" ht="38.25" hidden="1" x14ac:dyDescent="0.25">
      <c r="B3657" s="129">
        <v>3647</v>
      </c>
      <c r="C3657" s="129" t="s">
        <v>1633</v>
      </c>
      <c r="D3657" s="139" t="s">
        <v>7709</v>
      </c>
      <c r="E3657" s="139" t="s">
        <v>379</v>
      </c>
      <c r="F3657" s="138" t="s">
        <v>7710</v>
      </c>
      <c r="G3657" s="140">
        <v>184.16</v>
      </c>
      <c r="H3657" s="140">
        <v>24.95</v>
      </c>
      <c r="I3657" s="140">
        <v>0</v>
      </c>
      <c r="J3657" s="133">
        <f t="shared" si="56"/>
        <v>209.10999999999999</v>
      </c>
      <c r="K3657" s="139"/>
    </row>
    <row r="3658" spans="2:11" ht="38.25" hidden="1" x14ac:dyDescent="0.25">
      <c r="B3658" s="129">
        <v>3648</v>
      </c>
      <c r="C3658" s="129" t="s">
        <v>1633</v>
      </c>
      <c r="D3658" s="139" t="s">
        <v>7711</v>
      </c>
      <c r="E3658" s="139" t="s">
        <v>379</v>
      </c>
      <c r="F3658" s="138" t="s">
        <v>7712</v>
      </c>
      <c r="G3658" s="140">
        <v>277.16000000000003</v>
      </c>
      <c r="H3658" s="140">
        <v>19.100000000000001</v>
      </c>
      <c r="I3658" s="140">
        <v>17.21</v>
      </c>
      <c r="J3658" s="133">
        <f t="shared" si="56"/>
        <v>313.47000000000003</v>
      </c>
      <c r="K3658" s="139"/>
    </row>
    <row r="3659" spans="2:11" ht="38.25" hidden="1" x14ac:dyDescent="0.25">
      <c r="B3659" s="129">
        <v>3649</v>
      </c>
      <c r="C3659" s="129" t="s">
        <v>1633</v>
      </c>
      <c r="D3659" s="139" t="s">
        <v>7713</v>
      </c>
      <c r="E3659" s="139" t="s">
        <v>379</v>
      </c>
      <c r="F3659" s="138" t="s">
        <v>7714</v>
      </c>
      <c r="G3659" s="140">
        <v>581.38</v>
      </c>
      <c r="H3659" s="140">
        <v>92.64</v>
      </c>
      <c r="I3659" s="140">
        <v>33.28</v>
      </c>
      <c r="J3659" s="133">
        <f t="shared" si="56"/>
        <v>707.3</v>
      </c>
      <c r="K3659" s="139"/>
    </row>
    <row r="3660" spans="2:11" ht="38.25" hidden="1" x14ac:dyDescent="0.25">
      <c r="B3660" s="129">
        <v>3650</v>
      </c>
      <c r="C3660" s="129" t="s">
        <v>1633</v>
      </c>
      <c r="D3660" s="139" t="s">
        <v>7715</v>
      </c>
      <c r="E3660" s="139" t="s">
        <v>379</v>
      </c>
      <c r="F3660" s="138" t="s">
        <v>7716</v>
      </c>
      <c r="G3660" s="140">
        <v>924.05</v>
      </c>
      <c r="H3660" s="140">
        <v>188.92</v>
      </c>
      <c r="I3660" s="140">
        <v>52.5</v>
      </c>
      <c r="J3660" s="133">
        <f t="shared" ref="J3660:J3723" si="57">G3660+H3660+I3660</f>
        <v>1165.47</v>
      </c>
      <c r="K3660" s="139"/>
    </row>
    <row r="3661" spans="2:11" ht="38.25" hidden="1" x14ac:dyDescent="0.25">
      <c r="B3661" s="129">
        <v>3651</v>
      </c>
      <c r="C3661" s="129" t="s">
        <v>1633</v>
      </c>
      <c r="D3661" s="139" t="s">
        <v>7717</v>
      </c>
      <c r="E3661" s="139" t="s">
        <v>379</v>
      </c>
      <c r="F3661" s="138" t="s">
        <v>7718</v>
      </c>
      <c r="G3661" s="140">
        <v>906.25</v>
      </c>
      <c r="H3661" s="140">
        <v>321.85000000000002</v>
      </c>
      <c r="I3661" s="140">
        <v>59.04</v>
      </c>
      <c r="J3661" s="133">
        <f t="shared" si="57"/>
        <v>1287.1399999999999</v>
      </c>
      <c r="K3661" s="139"/>
    </row>
    <row r="3662" spans="2:11" ht="38.25" hidden="1" x14ac:dyDescent="0.25">
      <c r="B3662" s="129">
        <v>3652</v>
      </c>
      <c r="C3662" s="129" t="s">
        <v>1633</v>
      </c>
      <c r="D3662" s="139" t="s">
        <v>7719</v>
      </c>
      <c r="E3662" s="139" t="s">
        <v>379</v>
      </c>
      <c r="F3662" s="138" t="s">
        <v>7720</v>
      </c>
      <c r="G3662" s="140">
        <v>1077.6400000000001</v>
      </c>
      <c r="H3662" s="140">
        <v>248.98</v>
      </c>
      <c r="I3662" s="140">
        <v>61.01</v>
      </c>
      <c r="J3662" s="133">
        <f t="shared" si="57"/>
        <v>1387.63</v>
      </c>
      <c r="K3662" s="139"/>
    </row>
    <row r="3663" spans="2:11" ht="38.25" hidden="1" x14ac:dyDescent="0.25">
      <c r="B3663" s="129">
        <v>3653</v>
      </c>
      <c r="C3663" s="129" t="s">
        <v>1633</v>
      </c>
      <c r="D3663" s="139" t="s">
        <v>7721</v>
      </c>
      <c r="E3663" s="139" t="s">
        <v>379</v>
      </c>
      <c r="F3663" s="138" t="s">
        <v>4684</v>
      </c>
      <c r="G3663" s="140">
        <v>1892.96</v>
      </c>
      <c r="H3663" s="140">
        <v>157.07</v>
      </c>
      <c r="I3663" s="140">
        <v>0</v>
      </c>
      <c r="J3663" s="133">
        <f t="shared" si="57"/>
        <v>2050.0300000000002</v>
      </c>
      <c r="K3663" s="139"/>
    </row>
    <row r="3664" spans="2:11" ht="38.25" hidden="1" x14ac:dyDescent="0.25">
      <c r="B3664" s="129">
        <v>3654</v>
      </c>
      <c r="C3664" s="129" t="s">
        <v>1633</v>
      </c>
      <c r="D3664" s="139" t="s">
        <v>7722</v>
      </c>
      <c r="E3664" s="139" t="s">
        <v>379</v>
      </c>
      <c r="F3664" s="138" t="s">
        <v>7723</v>
      </c>
      <c r="G3664" s="140">
        <v>2149.64</v>
      </c>
      <c r="H3664" s="140">
        <v>91.78</v>
      </c>
      <c r="I3664" s="140">
        <v>0</v>
      </c>
      <c r="J3664" s="133">
        <f t="shared" si="57"/>
        <v>2241.42</v>
      </c>
      <c r="K3664" s="139"/>
    </row>
    <row r="3665" spans="2:11" ht="38.25" hidden="1" x14ac:dyDescent="0.25">
      <c r="B3665" s="129">
        <v>3655</v>
      </c>
      <c r="C3665" s="129" t="s">
        <v>1633</v>
      </c>
      <c r="D3665" s="139" t="s">
        <v>7724</v>
      </c>
      <c r="E3665" s="139" t="s">
        <v>379</v>
      </c>
      <c r="F3665" s="138" t="s">
        <v>7723</v>
      </c>
      <c r="G3665" s="140">
        <v>2149.75</v>
      </c>
      <c r="H3665" s="140">
        <v>91.76</v>
      </c>
      <c r="I3665" s="140">
        <v>0</v>
      </c>
      <c r="J3665" s="133">
        <f t="shared" si="57"/>
        <v>2241.5100000000002</v>
      </c>
      <c r="K3665" s="139"/>
    </row>
    <row r="3666" spans="2:11" ht="38.25" hidden="1" x14ac:dyDescent="0.25">
      <c r="B3666" s="129">
        <v>3656</v>
      </c>
      <c r="C3666" s="129" t="s">
        <v>1633</v>
      </c>
      <c r="D3666" s="139" t="s">
        <v>7725</v>
      </c>
      <c r="E3666" s="139" t="s">
        <v>379</v>
      </c>
      <c r="F3666" s="138" t="s">
        <v>2943</v>
      </c>
      <c r="G3666" s="140">
        <v>1929.67</v>
      </c>
      <c r="H3666" s="140">
        <v>384.87</v>
      </c>
      <c r="I3666" s="140">
        <v>128.83000000000001</v>
      </c>
      <c r="J3666" s="133">
        <f t="shared" si="57"/>
        <v>2443.37</v>
      </c>
      <c r="K3666" s="139"/>
    </row>
    <row r="3667" spans="2:11" ht="38.25" hidden="1" x14ac:dyDescent="0.25">
      <c r="B3667" s="129">
        <v>3657</v>
      </c>
      <c r="C3667" s="129" t="s">
        <v>1633</v>
      </c>
      <c r="D3667" s="139" t="s">
        <v>7726</v>
      </c>
      <c r="E3667" s="139" t="s">
        <v>379</v>
      </c>
      <c r="F3667" s="138" t="s">
        <v>7727</v>
      </c>
      <c r="G3667" s="140">
        <v>2069.9899999999998</v>
      </c>
      <c r="H3667" s="140">
        <v>423.1</v>
      </c>
      <c r="I3667" s="140">
        <v>91.97</v>
      </c>
      <c r="J3667" s="133">
        <f t="shared" si="57"/>
        <v>2585.0599999999995</v>
      </c>
      <c r="K3667" s="139"/>
    </row>
    <row r="3668" spans="2:11" ht="38.25" hidden="1" x14ac:dyDescent="0.25">
      <c r="B3668" s="129">
        <v>3658</v>
      </c>
      <c r="C3668" s="129" t="s">
        <v>1633</v>
      </c>
      <c r="D3668" s="139" t="s">
        <v>7728</v>
      </c>
      <c r="E3668" s="139" t="s">
        <v>379</v>
      </c>
      <c r="F3668" s="138" t="s">
        <v>7729</v>
      </c>
      <c r="G3668" s="140">
        <v>1982.32</v>
      </c>
      <c r="H3668" s="140">
        <v>581.83000000000004</v>
      </c>
      <c r="I3668" s="140">
        <v>52.41</v>
      </c>
      <c r="J3668" s="133">
        <f t="shared" si="57"/>
        <v>2616.56</v>
      </c>
      <c r="K3668" s="139"/>
    </row>
    <row r="3669" spans="2:11" ht="38.25" hidden="1" x14ac:dyDescent="0.25">
      <c r="B3669" s="129">
        <v>3659</v>
      </c>
      <c r="C3669" s="129" t="s">
        <v>1633</v>
      </c>
      <c r="D3669" s="139" t="s">
        <v>7730</v>
      </c>
      <c r="E3669" s="139" t="s">
        <v>379</v>
      </c>
      <c r="F3669" s="138" t="s">
        <v>7731</v>
      </c>
      <c r="G3669" s="140">
        <v>2346</v>
      </c>
      <c r="H3669" s="140">
        <v>708</v>
      </c>
      <c r="I3669" s="140">
        <v>73.459999999999994</v>
      </c>
      <c r="J3669" s="133">
        <f t="shared" si="57"/>
        <v>3127.46</v>
      </c>
      <c r="K3669" s="139"/>
    </row>
    <row r="3670" spans="2:11" ht="38.25" hidden="1" x14ac:dyDescent="0.25">
      <c r="B3670" s="129">
        <v>3660</v>
      </c>
      <c r="C3670" s="129" t="s">
        <v>1633</v>
      </c>
      <c r="D3670" s="139" t="s">
        <v>7732</v>
      </c>
      <c r="E3670" s="139" t="s">
        <v>379</v>
      </c>
      <c r="F3670" s="138" t="s">
        <v>7733</v>
      </c>
      <c r="G3670" s="140">
        <v>2561.17</v>
      </c>
      <c r="H3670" s="140">
        <v>774.81</v>
      </c>
      <c r="I3670" s="140">
        <v>162.41</v>
      </c>
      <c r="J3670" s="133">
        <f t="shared" si="57"/>
        <v>3498.39</v>
      </c>
      <c r="K3670" s="139"/>
    </row>
    <row r="3671" spans="2:11" ht="38.25" hidden="1" x14ac:dyDescent="0.25">
      <c r="B3671" s="129">
        <v>3661</v>
      </c>
      <c r="C3671" s="129" t="s">
        <v>1633</v>
      </c>
      <c r="D3671" s="139" t="s">
        <v>7734</v>
      </c>
      <c r="E3671" s="139" t="s">
        <v>379</v>
      </c>
      <c r="F3671" s="138" t="s">
        <v>7735</v>
      </c>
      <c r="G3671" s="140">
        <v>2775.88</v>
      </c>
      <c r="H3671" s="140">
        <v>1245.67</v>
      </c>
      <c r="I3671" s="140">
        <v>49.58</v>
      </c>
      <c r="J3671" s="133">
        <f t="shared" si="57"/>
        <v>4071.13</v>
      </c>
      <c r="K3671" s="139"/>
    </row>
    <row r="3672" spans="2:11" ht="38.25" hidden="1" x14ac:dyDescent="0.25">
      <c r="B3672" s="129">
        <v>3662</v>
      </c>
      <c r="C3672" s="129" t="s">
        <v>1633</v>
      </c>
      <c r="D3672" s="139" t="s">
        <v>7736</v>
      </c>
      <c r="E3672" s="139" t="s">
        <v>379</v>
      </c>
      <c r="F3672" s="138" t="s">
        <v>7737</v>
      </c>
      <c r="G3672" s="140">
        <v>4248.29</v>
      </c>
      <c r="H3672" s="140">
        <v>0</v>
      </c>
      <c r="I3672" s="140">
        <v>0</v>
      </c>
      <c r="J3672" s="133">
        <f t="shared" si="57"/>
        <v>4248.29</v>
      </c>
      <c r="K3672" s="139"/>
    </row>
    <row r="3673" spans="2:11" ht="38.25" hidden="1" x14ac:dyDescent="0.25">
      <c r="B3673" s="129">
        <v>3663</v>
      </c>
      <c r="C3673" s="129" t="s">
        <v>1633</v>
      </c>
      <c r="D3673" s="139" t="s">
        <v>7738</v>
      </c>
      <c r="E3673" s="139" t="s">
        <v>379</v>
      </c>
      <c r="F3673" s="138" t="s">
        <v>7739</v>
      </c>
      <c r="G3673" s="140">
        <v>2952.55</v>
      </c>
      <c r="H3673" s="140">
        <v>1398.65</v>
      </c>
      <c r="I3673" s="140">
        <v>49.22</v>
      </c>
      <c r="J3673" s="133">
        <f t="shared" si="57"/>
        <v>4400.420000000001</v>
      </c>
      <c r="K3673" s="139"/>
    </row>
    <row r="3674" spans="2:11" ht="38.25" hidden="1" x14ac:dyDescent="0.25">
      <c r="B3674" s="129">
        <v>3664</v>
      </c>
      <c r="C3674" s="129" t="s">
        <v>1633</v>
      </c>
      <c r="D3674" s="139" t="s">
        <v>7740</v>
      </c>
      <c r="E3674" s="139" t="s">
        <v>379</v>
      </c>
      <c r="F3674" s="138" t="s">
        <v>7741</v>
      </c>
      <c r="G3674" s="140">
        <v>4240.6000000000004</v>
      </c>
      <c r="H3674" s="140">
        <v>736.73</v>
      </c>
      <c r="I3674" s="140">
        <v>164.77</v>
      </c>
      <c r="J3674" s="133">
        <f t="shared" si="57"/>
        <v>5142.1000000000004</v>
      </c>
      <c r="K3674" s="139"/>
    </row>
    <row r="3675" spans="2:11" ht="38.25" hidden="1" x14ac:dyDescent="0.25">
      <c r="B3675" s="129">
        <v>3665</v>
      </c>
      <c r="C3675" s="129" t="s">
        <v>1633</v>
      </c>
      <c r="D3675" s="139" t="s">
        <v>7742</v>
      </c>
      <c r="E3675" s="139" t="s">
        <v>379</v>
      </c>
      <c r="F3675" s="138" t="s">
        <v>7743</v>
      </c>
      <c r="G3675" s="140">
        <v>4681.43</v>
      </c>
      <c r="H3675" s="140">
        <v>675.87</v>
      </c>
      <c r="I3675" s="140">
        <v>0</v>
      </c>
      <c r="J3675" s="133">
        <f t="shared" si="57"/>
        <v>5357.3</v>
      </c>
      <c r="K3675" s="139"/>
    </row>
    <row r="3676" spans="2:11" ht="38.25" hidden="1" x14ac:dyDescent="0.25">
      <c r="B3676" s="129">
        <v>3666</v>
      </c>
      <c r="C3676" s="129" t="s">
        <v>1633</v>
      </c>
      <c r="D3676" s="139" t="s">
        <v>7744</v>
      </c>
      <c r="E3676" s="139" t="s">
        <v>379</v>
      </c>
      <c r="F3676" s="138" t="s">
        <v>7745</v>
      </c>
      <c r="G3676" s="140">
        <v>4161.72</v>
      </c>
      <c r="H3676" s="140">
        <v>1451.6</v>
      </c>
      <c r="I3676" s="140">
        <v>21.38</v>
      </c>
      <c r="J3676" s="133">
        <f t="shared" si="57"/>
        <v>5634.7</v>
      </c>
      <c r="K3676" s="139"/>
    </row>
    <row r="3677" spans="2:11" ht="38.25" hidden="1" x14ac:dyDescent="0.25">
      <c r="B3677" s="129">
        <v>3667</v>
      </c>
      <c r="C3677" s="129" t="s">
        <v>1633</v>
      </c>
      <c r="D3677" s="139" t="s">
        <v>7746</v>
      </c>
      <c r="E3677" s="139" t="s">
        <v>379</v>
      </c>
      <c r="F3677" s="138" t="s">
        <v>7747</v>
      </c>
      <c r="G3677" s="140">
        <v>5801</v>
      </c>
      <c r="H3677" s="140">
        <v>0</v>
      </c>
      <c r="I3677" s="140">
        <v>5.98</v>
      </c>
      <c r="J3677" s="133">
        <f t="shared" si="57"/>
        <v>5806.98</v>
      </c>
      <c r="K3677" s="139"/>
    </row>
    <row r="3678" spans="2:11" ht="38.25" hidden="1" x14ac:dyDescent="0.25">
      <c r="B3678" s="129">
        <v>3668</v>
      </c>
      <c r="C3678" s="129" t="s">
        <v>1633</v>
      </c>
      <c r="D3678" s="139" t="s">
        <v>7748</v>
      </c>
      <c r="E3678" s="139" t="s">
        <v>379</v>
      </c>
      <c r="F3678" s="138" t="s">
        <v>7749</v>
      </c>
      <c r="G3678" s="140">
        <v>4652.2</v>
      </c>
      <c r="H3678" s="140">
        <v>1347.82</v>
      </c>
      <c r="I3678" s="140">
        <v>207.7</v>
      </c>
      <c r="J3678" s="133">
        <f t="shared" si="57"/>
        <v>6207.7199999999993</v>
      </c>
      <c r="K3678" s="139"/>
    </row>
    <row r="3679" spans="2:11" ht="38.25" hidden="1" x14ac:dyDescent="0.25">
      <c r="B3679" s="129">
        <v>3669</v>
      </c>
      <c r="C3679" s="129" t="s">
        <v>1633</v>
      </c>
      <c r="D3679" s="139" t="s">
        <v>7750</v>
      </c>
      <c r="E3679" s="139" t="s">
        <v>379</v>
      </c>
      <c r="F3679" s="138" t="s">
        <v>7751</v>
      </c>
      <c r="G3679" s="140">
        <v>9788.7099999999991</v>
      </c>
      <c r="H3679" s="140">
        <v>1620.85</v>
      </c>
      <c r="I3679" s="140">
        <v>601</v>
      </c>
      <c r="J3679" s="133">
        <f t="shared" si="57"/>
        <v>12010.56</v>
      </c>
      <c r="K3679" s="139"/>
    </row>
    <row r="3680" spans="2:11" hidden="1" x14ac:dyDescent="0.25">
      <c r="B3680" s="129">
        <v>3670</v>
      </c>
      <c r="C3680" s="129" t="s">
        <v>2138</v>
      </c>
      <c r="D3680" s="139" t="s">
        <v>7752</v>
      </c>
      <c r="E3680" s="139" t="s">
        <v>379</v>
      </c>
      <c r="F3680" s="138" t="s">
        <v>7753</v>
      </c>
      <c r="G3680" s="140">
        <v>641</v>
      </c>
      <c r="H3680" s="140">
        <v>155.13</v>
      </c>
      <c r="I3680" s="140">
        <v>21.79</v>
      </c>
      <c r="J3680" s="133">
        <f t="shared" si="57"/>
        <v>817.92</v>
      </c>
      <c r="K3680" s="139"/>
    </row>
    <row r="3681" spans="2:11" hidden="1" x14ac:dyDescent="0.25">
      <c r="B3681" s="129">
        <v>3671</v>
      </c>
      <c r="C3681" s="129" t="s">
        <v>2138</v>
      </c>
      <c r="D3681" s="139" t="s">
        <v>7754</v>
      </c>
      <c r="E3681" s="139" t="s">
        <v>379</v>
      </c>
      <c r="F3681" s="138" t="s">
        <v>7755</v>
      </c>
      <c r="G3681" s="140">
        <v>2216.63</v>
      </c>
      <c r="H3681" s="140">
        <v>281.83999999999997</v>
      </c>
      <c r="I3681" s="140">
        <v>5.04</v>
      </c>
      <c r="J3681" s="133">
        <f t="shared" si="57"/>
        <v>2503.5100000000002</v>
      </c>
      <c r="K3681" s="139"/>
    </row>
    <row r="3682" spans="2:11" hidden="1" x14ac:dyDescent="0.25">
      <c r="B3682" s="129">
        <v>3672</v>
      </c>
      <c r="C3682" s="129" t="s">
        <v>2138</v>
      </c>
      <c r="D3682" s="139" t="s">
        <v>7756</v>
      </c>
      <c r="E3682" s="139" t="s">
        <v>379</v>
      </c>
      <c r="F3682" s="138" t="s">
        <v>7757</v>
      </c>
      <c r="G3682" s="140">
        <v>8062</v>
      </c>
      <c r="H3682" s="140">
        <v>0</v>
      </c>
      <c r="I3682" s="140">
        <v>0</v>
      </c>
      <c r="J3682" s="133">
        <f t="shared" si="57"/>
        <v>8062</v>
      </c>
      <c r="K3682" s="139"/>
    </row>
    <row r="3683" spans="2:11" hidden="1" x14ac:dyDescent="0.25">
      <c r="B3683" s="129">
        <v>3673</v>
      </c>
      <c r="C3683" s="129" t="s">
        <v>2138</v>
      </c>
      <c r="D3683" s="139" t="s">
        <v>7758</v>
      </c>
      <c r="E3683" s="139" t="s">
        <v>379</v>
      </c>
      <c r="F3683" s="138" t="s">
        <v>7759</v>
      </c>
      <c r="G3683" s="140">
        <v>4620</v>
      </c>
      <c r="H3683" s="140">
        <v>815</v>
      </c>
      <c r="I3683" s="140">
        <v>5</v>
      </c>
      <c r="J3683" s="133">
        <f t="shared" si="57"/>
        <v>5440</v>
      </c>
      <c r="K3683" s="139"/>
    </row>
    <row r="3684" spans="2:11" hidden="1" x14ac:dyDescent="0.25">
      <c r="B3684" s="129">
        <v>3674</v>
      </c>
      <c r="C3684" s="129" t="s">
        <v>2138</v>
      </c>
      <c r="D3684" s="139" t="s">
        <v>7760</v>
      </c>
      <c r="E3684" s="139" t="s">
        <v>379</v>
      </c>
      <c r="F3684" s="138" t="s">
        <v>7761</v>
      </c>
      <c r="G3684" s="140">
        <v>9706.43</v>
      </c>
      <c r="H3684" s="140">
        <v>0</v>
      </c>
      <c r="I3684" s="140">
        <v>0</v>
      </c>
      <c r="J3684" s="133">
        <f t="shared" si="57"/>
        <v>9706.43</v>
      </c>
      <c r="K3684" s="139"/>
    </row>
    <row r="3685" spans="2:11" hidden="1" x14ac:dyDescent="0.25">
      <c r="B3685" s="129">
        <v>3675</v>
      </c>
      <c r="C3685" s="129" t="s">
        <v>2138</v>
      </c>
      <c r="D3685" s="139" t="s">
        <v>7762</v>
      </c>
      <c r="E3685" s="139" t="s">
        <v>379</v>
      </c>
      <c r="F3685" s="138" t="s">
        <v>7763</v>
      </c>
      <c r="G3685" s="140">
        <v>2559.9</v>
      </c>
      <c r="H3685" s="140">
        <v>559.02</v>
      </c>
      <c r="I3685" s="140">
        <v>5.96</v>
      </c>
      <c r="J3685" s="133">
        <f t="shared" si="57"/>
        <v>3124.88</v>
      </c>
      <c r="K3685" s="139"/>
    </row>
    <row r="3686" spans="2:11" hidden="1" x14ac:dyDescent="0.25">
      <c r="B3686" s="129">
        <v>3676</v>
      </c>
      <c r="C3686" s="129" t="s">
        <v>2138</v>
      </c>
      <c r="D3686" s="139" t="s">
        <v>7764</v>
      </c>
      <c r="E3686" s="139" t="s">
        <v>379</v>
      </c>
      <c r="F3686" s="138" t="s">
        <v>7765</v>
      </c>
      <c r="G3686" s="140">
        <v>3732</v>
      </c>
      <c r="H3686" s="140">
        <v>308.74</v>
      </c>
      <c r="I3686" s="140">
        <v>202.5</v>
      </c>
      <c r="J3686" s="133">
        <f t="shared" si="57"/>
        <v>4243.24</v>
      </c>
      <c r="K3686" s="139"/>
    </row>
    <row r="3687" spans="2:11" hidden="1" x14ac:dyDescent="0.25">
      <c r="B3687" s="129">
        <v>3677</v>
      </c>
      <c r="C3687" s="129" t="s">
        <v>2138</v>
      </c>
      <c r="D3687" s="139" t="s">
        <v>7766</v>
      </c>
      <c r="E3687" s="139" t="s">
        <v>379</v>
      </c>
      <c r="F3687" s="138" t="s">
        <v>7767</v>
      </c>
      <c r="G3687" s="140">
        <v>889.48</v>
      </c>
      <c r="H3687" s="140">
        <v>159.96</v>
      </c>
      <c r="I3687" s="140">
        <v>8.7799999999999994</v>
      </c>
      <c r="J3687" s="133">
        <f t="shared" si="57"/>
        <v>1058.22</v>
      </c>
      <c r="K3687" s="139"/>
    </row>
    <row r="3688" spans="2:11" hidden="1" x14ac:dyDescent="0.25">
      <c r="B3688" s="129">
        <v>3678</v>
      </c>
      <c r="C3688" s="129" t="s">
        <v>2138</v>
      </c>
      <c r="D3688" s="139" t="s">
        <v>7768</v>
      </c>
      <c r="E3688" s="139" t="s">
        <v>379</v>
      </c>
      <c r="F3688" s="138" t="s">
        <v>7769</v>
      </c>
      <c r="G3688" s="140">
        <v>2198.67</v>
      </c>
      <c r="H3688" s="140">
        <v>0</v>
      </c>
      <c r="I3688" s="140">
        <v>0</v>
      </c>
      <c r="J3688" s="133">
        <f t="shared" si="57"/>
        <v>2198.67</v>
      </c>
      <c r="K3688" s="139"/>
    </row>
    <row r="3689" spans="2:11" hidden="1" x14ac:dyDescent="0.25">
      <c r="B3689" s="129">
        <v>3679</v>
      </c>
      <c r="C3689" s="129" t="s">
        <v>2138</v>
      </c>
      <c r="D3689" s="139" t="s">
        <v>7770</v>
      </c>
      <c r="E3689" s="139" t="s">
        <v>379</v>
      </c>
      <c r="F3689" s="138" t="s">
        <v>7771</v>
      </c>
      <c r="G3689" s="140">
        <v>156.76</v>
      </c>
      <c r="H3689" s="140">
        <v>1</v>
      </c>
      <c r="I3689" s="140">
        <v>0</v>
      </c>
      <c r="J3689" s="133">
        <f t="shared" si="57"/>
        <v>157.76</v>
      </c>
      <c r="K3689" s="139"/>
    </row>
    <row r="3690" spans="2:11" hidden="1" x14ac:dyDescent="0.25">
      <c r="B3690" s="129">
        <v>3680</v>
      </c>
      <c r="C3690" s="129" t="s">
        <v>2138</v>
      </c>
      <c r="D3690" s="139" t="s">
        <v>7772</v>
      </c>
      <c r="E3690" s="139" t="s">
        <v>379</v>
      </c>
      <c r="F3690" s="138" t="s">
        <v>7773</v>
      </c>
      <c r="G3690" s="140">
        <v>1789.03</v>
      </c>
      <c r="H3690" s="140">
        <v>387.08</v>
      </c>
      <c r="I3690" s="140">
        <v>0</v>
      </c>
      <c r="J3690" s="133">
        <f t="shared" si="57"/>
        <v>2176.11</v>
      </c>
      <c r="K3690" s="139"/>
    </row>
    <row r="3691" spans="2:11" hidden="1" x14ac:dyDescent="0.25">
      <c r="B3691" s="129">
        <v>3681</v>
      </c>
      <c r="C3691" s="129" t="s">
        <v>2138</v>
      </c>
      <c r="D3691" s="139" t="s">
        <v>7774</v>
      </c>
      <c r="E3691" s="139" t="s">
        <v>379</v>
      </c>
      <c r="F3691" s="138" t="s">
        <v>7775</v>
      </c>
      <c r="G3691" s="140">
        <v>353.26</v>
      </c>
      <c r="H3691" s="140">
        <v>0</v>
      </c>
      <c r="I3691" s="140">
        <v>0</v>
      </c>
      <c r="J3691" s="133">
        <f t="shared" si="57"/>
        <v>353.26</v>
      </c>
      <c r="K3691" s="139"/>
    </row>
    <row r="3692" spans="2:11" hidden="1" x14ac:dyDescent="0.25">
      <c r="B3692" s="129">
        <v>3682</v>
      </c>
      <c r="C3692" s="129" t="s">
        <v>2138</v>
      </c>
      <c r="D3692" s="139" t="s">
        <v>7776</v>
      </c>
      <c r="E3692" s="139" t="s">
        <v>379</v>
      </c>
      <c r="F3692" s="138" t="s">
        <v>7777</v>
      </c>
      <c r="G3692" s="140">
        <v>8017.54</v>
      </c>
      <c r="H3692" s="140">
        <v>1660.52</v>
      </c>
      <c r="I3692" s="140">
        <v>2.67</v>
      </c>
      <c r="J3692" s="133">
        <f t="shared" si="57"/>
        <v>9680.73</v>
      </c>
      <c r="K3692" s="139"/>
    </row>
    <row r="3693" spans="2:11" hidden="1" x14ac:dyDescent="0.25">
      <c r="B3693" s="129">
        <v>3683</v>
      </c>
      <c r="C3693" s="129" t="s">
        <v>2138</v>
      </c>
      <c r="D3693" s="139" t="s">
        <v>7778</v>
      </c>
      <c r="E3693" s="139" t="s">
        <v>379</v>
      </c>
      <c r="F3693" s="138" t="s">
        <v>7779</v>
      </c>
      <c r="G3693" s="140">
        <v>4168.55</v>
      </c>
      <c r="H3693" s="140">
        <v>1041.51</v>
      </c>
      <c r="I3693" s="140">
        <v>0</v>
      </c>
      <c r="J3693" s="133">
        <f t="shared" si="57"/>
        <v>5210.0600000000004</v>
      </c>
      <c r="K3693" s="139"/>
    </row>
    <row r="3694" spans="2:11" hidden="1" x14ac:dyDescent="0.25">
      <c r="B3694" s="129">
        <v>3684</v>
      </c>
      <c r="C3694" s="129" t="s">
        <v>2138</v>
      </c>
      <c r="D3694" s="139" t="s">
        <v>7780</v>
      </c>
      <c r="E3694" s="139" t="s">
        <v>379</v>
      </c>
      <c r="F3694" s="138" t="s">
        <v>7781</v>
      </c>
      <c r="G3694" s="140">
        <v>5384</v>
      </c>
      <c r="H3694" s="140">
        <v>0</v>
      </c>
      <c r="I3694" s="140">
        <v>0</v>
      </c>
      <c r="J3694" s="133">
        <f t="shared" si="57"/>
        <v>5384</v>
      </c>
      <c r="K3694" s="139"/>
    </row>
    <row r="3695" spans="2:11" hidden="1" x14ac:dyDescent="0.25">
      <c r="B3695" s="129">
        <v>3685</v>
      </c>
      <c r="C3695" s="129" t="s">
        <v>2138</v>
      </c>
      <c r="D3695" s="139" t="s">
        <v>7782</v>
      </c>
      <c r="E3695" s="139" t="s">
        <v>379</v>
      </c>
      <c r="F3695" s="138" t="s">
        <v>7783</v>
      </c>
      <c r="G3695" s="140">
        <v>8494</v>
      </c>
      <c r="H3695" s="140">
        <v>0</v>
      </c>
      <c r="I3695" s="140">
        <v>0</v>
      </c>
      <c r="J3695" s="133">
        <f t="shared" si="57"/>
        <v>8494</v>
      </c>
      <c r="K3695" s="139"/>
    </row>
    <row r="3696" spans="2:11" hidden="1" x14ac:dyDescent="0.25">
      <c r="B3696" s="129">
        <v>3686</v>
      </c>
      <c r="C3696" s="129" t="s">
        <v>2138</v>
      </c>
      <c r="D3696" s="139" t="s">
        <v>7784</v>
      </c>
      <c r="E3696" s="139" t="s">
        <v>379</v>
      </c>
      <c r="F3696" s="138" t="s">
        <v>7785</v>
      </c>
      <c r="G3696" s="140">
        <v>1726.63</v>
      </c>
      <c r="H3696" s="140">
        <v>206.69</v>
      </c>
      <c r="I3696" s="140">
        <v>78.13</v>
      </c>
      <c r="J3696" s="133">
        <f t="shared" si="57"/>
        <v>2011.4500000000003</v>
      </c>
      <c r="K3696" s="139"/>
    </row>
    <row r="3697" spans="2:11" hidden="1" x14ac:dyDescent="0.25">
      <c r="B3697" s="129">
        <v>3687</v>
      </c>
      <c r="C3697" s="129" t="s">
        <v>2138</v>
      </c>
      <c r="D3697" s="139" t="s">
        <v>7786</v>
      </c>
      <c r="E3697" s="139" t="s">
        <v>379</v>
      </c>
      <c r="F3697" s="138" t="s">
        <v>7787</v>
      </c>
      <c r="G3697" s="140">
        <v>2582.31</v>
      </c>
      <c r="H3697" s="140">
        <v>550.87</v>
      </c>
      <c r="I3697" s="140">
        <v>18.84</v>
      </c>
      <c r="J3697" s="133">
        <f t="shared" si="57"/>
        <v>3152.02</v>
      </c>
      <c r="K3697" s="139"/>
    </row>
    <row r="3698" spans="2:11" hidden="1" x14ac:dyDescent="0.25">
      <c r="B3698" s="129">
        <v>3688</v>
      </c>
      <c r="C3698" s="129" t="s">
        <v>2138</v>
      </c>
      <c r="D3698" s="139" t="s">
        <v>7788</v>
      </c>
      <c r="E3698" s="139" t="s">
        <v>379</v>
      </c>
      <c r="F3698" s="138" t="s">
        <v>7789</v>
      </c>
      <c r="G3698" s="140">
        <v>2614.9299999999998</v>
      </c>
      <c r="H3698" s="140">
        <v>527.44000000000005</v>
      </c>
      <c r="I3698" s="140">
        <v>30.35</v>
      </c>
      <c r="J3698" s="133">
        <f t="shared" si="57"/>
        <v>3172.72</v>
      </c>
      <c r="K3698" s="139"/>
    </row>
    <row r="3699" spans="2:11" hidden="1" x14ac:dyDescent="0.25">
      <c r="B3699" s="129">
        <v>3689</v>
      </c>
      <c r="C3699" s="129" t="s">
        <v>2138</v>
      </c>
      <c r="D3699" s="139" t="s">
        <v>7790</v>
      </c>
      <c r="E3699" s="139" t="s">
        <v>379</v>
      </c>
      <c r="F3699" s="138" t="s">
        <v>7791</v>
      </c>
      <c r="G3699" s="140">
        <v>1299.1099999999999</v>
      </c>
      <c r="H3699" s="140">
        <v>249.38</v>
      </c>
      <c r="I3699" s="140">
        <v>33.17</v>
      </c>
      <c r="J3699" s="133">
        <f t="shared" si="57"/>
        <v>1581.6599999999999</v>
      </c>
      <c r="K3699" s="139"/>
    </row>
    <row r="3700" spans="2:11" hidden="1" x14ac:dyDescent="0.25">
      <c r="B3700" s="129">
        <v>3690</v>
      </c>
      <c r="C3700" s="129" t="s">
        <v>2138</v>
      </c>
      <c r="D3700" s="139" t="s">
        <v>7792</v>
      </c>
      <c r="E3700" s="139" t="s">
        <v>379</v>
      </c>
      <c r="F3700" s="138" t="s">
        <v>7793</v>
      </c>
      <c r="G3700" s="140">
        <v>7539</v>
      </c>
      <c r="H3700" s="140">
        <v>618.01</v>
      </c>
      <c r="I3700" s="140">
        <v>0</v>
      </c>
      <c r="J3700" s="133">
        <f t="shared" si="57"/>
        <v>8157.01</v>
      </c>
      <c r="K3700" s="139"/>
    </row>
    <row r="3701" spans="2:11" hidden="1" x14ac:dyDescent="0.25">
      <c r="B3701" s="129">
        <v>3691</v>
      </c>
      <c r="C3701" s="129" t="s">
        <v>2138</v>
      </c>
      <c r="D3701" s="139" t="s">
        <v>7794</v>
      </c>
      <c r="E3701" s="139" t="s">
        <v>379</v>
      </c>
      <c r="F3701" s="138" t="s">
        <v>7795</v>
      </c>
      <c r="G3701" s="140">
        <v>475.85</v>
      </c>
      <c r="H3701" s="140">
        <v>46.41</v>
      </c>
      <c r="I3701" s="140">
        <v>26.08</v>
      </c>
      <c r="J3701" s="133">
        <f t="shared" si="57"/>
        <v>548.34</v>
      </c>
      <c r="K3701" s="139"/>
    </row>
    <row r="3702" spans="2:11" hidden="1" x14ac:dyDescent="0.25">
      <c r="B3702" s="129">
        <v>3692</v>
      </c>
      <c r="C3702" s="129" t="s">
        <v>2138</v>
      </c>
      <c r="D3702" s="139" t="s">
        <v>7796</v>
      </c>
      <c r="E3702" s="139" t="s">
        <v>379</v>
      </c>
      <c r="F3702" s="138" t="s">
        <v>7797</v>
      </c>
      <c r="G3702" s="140">
        <v>3362.75</v>
      </c>
      <c r="H3702" s="140">
        <v>890.65</v>
      </c>
      <c r="I3702" s="140">
        <v>43.84</v>
      </c>
      <c r="J3702" s="133">
        <f t="shared" si="57"/>
        <v>4297.24</v>
      </c>
      <c r="K3702" s="139"/>
    </row>
    <row r="3703" spans="2:11" hidden="1" x14ac:dyDescent="0.25">
      <c r="B3703" s="129">
        <v>3693</v>
      </c>
      <c r="C3703" s="129" t="s">
        <v>2138</v>
      </c>
      <c r="D3703" s="139" t="s">
        <v>7798</v>
      </c>
      <c r="E3703" s="139" t="s">
        <v>379</v>
      </c>
      <c r="F3703" s="138" t="s">
        <v>7799</v>
      </c>
      <c r="G3703" s="140">
        <v>3373.27</v>
      </c>
      <c r="H3703" s="140">
        <v>1029.5899999999999</v>
      </c>
      <c r="I3703" s="140">
        <v>0</v>
      </c>
      <c r="J3703" s="133">
        <f t="shared" si="57"/>
        <v>4402.8599999999997</v>
      </c>
      <c r="K3703" s="139"/>
    </row>
    <row r="3704" spans="2:11" hidden="1" x14ac:dyDescent="0.25">
      <c r="B3704" s="129">
        <v>3694</v>
      </c>
      <c r="C3704" s="129" t="s">
        <v>2138</v>
      </c>
      <c r="D3704" s="139" t="s">
        <v>7800</v>
      </c>
      <c r="E3704" s="139" t="s">
        <v>379</v>
      </c>
      <c r="F3704" s="138" t="s">
        <v>7801</v>
      </c>
      <c r="G3704" s="140">
        <v>1966.42</v>
      </c>
      <c r="H3704" s="140">
        <v>251.19</v>
      </c>
      <c r="I3704" s="140">
        <v>39.049999999999997</v>
      </c>
      <c r="J3704" s="133">
        <f t="shared" si="57"/>
        <v>2256.6600000000003</v>
      </c>
      <c r="K3704" s="139"/>
    </row>
    <row r="3705" spans="2:11" hidden="1" x14ac:dyDescent="0.25">
      <c r="B3705" s="129">
        <v>3695</v>
      </c>
      <c r="C3705" s="129" t="s">
        <v>2138</v>
      </c>
      <c r="D3705" s="139" t="s">
        <v>7802</v>
      </c>
      <c r="E3705" s="139" t="s">
        <v>379</v>
      </c>
      <c r="F3705" s="138" t="s">
        <v>7803</v>
      </c>
      <c r="G3705" s="140">
        <v>2583.79</v>
      </c>
      <c r="H3705" s="140">
        <v>688.24</v>
      </c>
      <c r="I3705" s="140">
        <v>20.100000000000001</v>
      </c>
      <c r="J3705" s="133">
        <f t="shared" si="57"/>
        <v>3292.1299999999997</v>
      </c>
      <c r="K3705" s="139"/>
    </row>
    <row r="3706" spans="2:11" hidden="1" x14ac:dyDescent="0.25">
      <c r="B3706" s="129">
        <v>3696</v>
      </c>
      <c r="C3706" s="129" t="s">
        <v>2138</v>
      </c>
      <c r="D3706" s="139" t="s">
        <v>7804</v>
      </c>
      <c r="E3706" s="139" t="s">
        <v>379</v>
      </c>
      <c r="F3706" s="138" t="s">
        <v>7805</v>
      </c>
      <c r="G3706" s="140">
        <v>638.86</v>
      </c>
      <c r="H3706" s="140">
        <v>106.58</v>
      </c>
      <c r="I3706" s="140">
        <v>34.42</v>
      </c>
      <c r="J3706" s="133">
        <f t="shared" si="57"/>
        <v>779.86</v>
      </c>
      <c r="K3706" s="139"/>
    </row>
    <row r="3707" spans="2:11" hidden="1" x14ac:dyDescent="0.25">
      <c r="B3707" s="129">
        <v>3697</v>
      </c>
      <c r="C3707" s="129" t="s">
        <v>2138</v>
      </c>
      <c r="D3707" s="139" t="s">
        <v>7806</v>
      </c>
      <c r="E3707" s="139" t="s">
        <v>379</v>
      </c>
      <c r="F3707" s="138" t="s">
        <v>7807</v>
      </c>
      <c r="G3707" s="140">
        <v>2467.0700000000002</v>
      </c>
      <c r="H3707" s="140">
        <v>500.32</v>
      </c>
      <c r="I3707" s="140">
        <v>13.7</v>
      </c>
      <c r="J3707" s="133">
        <f t="shared" si="57"/>
        <v>2981.09</v>
      </c>
      <c r="K3707" s="139"/>
    </row>
    <row r="3708" spans="2:11" hidden="1" x14ac:dyDescent="0.25">
      <c r="B3708" s="129">
        <v>3698</v>
      </c>
      <c r="C3708" s="129" t="s">
        <v>2138</v>
      </c>
      <c r="D3708" s="139" t="s">
        <v>7808</v>
      </c>
      <c r="E3708" s="139" t="s">
        <v>379</v>
      </c>
      <c r="F3708" s="138" t="s">
        <v>7809</v>
      </c>
      <c r="G3708" s="140">
        <v>9837.77</v>
      </c>
      <c r="H3708" s="140">
        <v>509.63</v>
      </c>
      <c r="I3708" s="140">
        <v>0</v>
      </c>
      <c r="J3708" s="133">
        <f t="shared" si="57"/>
        <v>10347.4</v>
      </c>
      <c r="K3708" s="139"/>
    </row>
    <row r="3709" spans="2:11" hidden="1" x14ac:dyDescent="0.25">
      <c r="B3709" s="129">
        <v>3699</v>
      </c>
      <c r="C3709" s="129" t="s">
        <v>2138</v>
      </c>
      <c r="D3709" s="139" t="s">
        <v>7810</v>
      </c>
      <c r="E3709" s="139" t="s">
        <v>379</v>
      </c>
      <c r="F3709" s="138" t="s">
        <v>7811</v>
      </c>
      <c r="G3709" s="140">
        <v>6456.25</v>
      </c>
      <c r="H3709" s="140">
        <v>2</v>
      </c>
      <c r="I3709" s="140">
        <v>568.49</v>
      </c>
      <c r="J3709" s="133">
        <f t="shared" si="57"/>
        <v>7026.74</v>
      </c>
      <c r="K3709" s="139"/>
    </row>
    <row r="3710" spans="2:11" hidden="1" x14ac:dyDescent="0.25">
      <c r="B3710" s="129">
        <v>3700</v>
      </c>
      <c r="C3710" s="129" t="s">
        <v>2138</v>
      </c>
      <c r="D3710" s="139" t="s">
        <v>7812</v>
      </c>
      <c r="E3710" s="139" t="s">
        <v>379</v>
      </c>
      <c r="F3710" s="138" t="s">
        <v>7813</v>
      </c>
      <c r="G3710" s="140">
        <v>4917.32</v>
      </c>
      <c r="H3710" s="140">
        <v>2245.15</v>
      </c>
      <c r="I3710" s="140">
        <v>307.55</v>
      </c>
      <c r="J3710" s="133">
        <f t="shared" si="57"/>
        <v>7470.0199999999995</v>
      </c>
      <c r="K3710" s="139"/>
    </row>
    <row r="3711" spans="2:11" hidden="1" x14ac:dyDescent="0.25">
      <c r="B3711" s="129">
        <v>3701</v>
      </c>
      <c r="C3711" s="129" t="s">
        <v>2138</v>
      </c>
      <c r="D3711" s="139" t="s">
        <v>7814</v>
      </c>
      <c r="E3711" s="139" t="s">
        <v>379</v>
      </c>
      <c r="F3711" s="138" t="s">
        <v>7813</v>
      </c>
      <c r="G3711" s="140">
        <v>3295.47</v>
      </c>
      <c r="H3711" s="140">
        <v>1555.99</v>
      </c>
      <c r="I3711" s="140">
        <v>199.8</v>
      </c>
      <c r="J3711" s="133">
        <f t="shared" si="57"/>
        <v>5051.26</v>
      </c>
      <c r="K3711" s="139"/>
    </row>
    <row r="3712" spans="2:11" hidden="1" x14ac:dyDescent="0.25">
      <c r="B3712" s="129">
        <v>3702</v>
      </c>
      <c r="C3712" s="129" t="s">
        <v>2138</v>
      </c>
      <c r="D3712" s="139" t="s">
        <v>7815</v>
      </c>
      <c r="E3712" s="139" t="s">
        <v>379</v>
      </c>
      <c r="F3712" s="138" t="s">
        <v>7816</v>
      </c>
      <c r="G3712" s="140">
        <v>11444.7</v>
      </c>
      <c r="H3712" s="140">
        <v>120.88</v>
      </c>
      <c r="I3712" s="140">
        <v>342.79</v>
      </c>
      <c r="J3712" s="133">
        <f t="shared" si="57"/>
        <v>11908.37</v>
      </c>
      <c r="K3712" s="139"/>
    </row>
    <row r="3713" spans="2:11" hidden="1" x14ac:dyDescent="0.25">
      <c r="B3713" s="129">
        <v>3703</v>
      </c>
      <c r="C3713" s="129" t="s">
        <v>2138</v>
      </c>
      <c r="D3713" s="139" t="s">
        <v>7817</v>
      </c>
      <c r="E3713" s="139" t="s">
        <v>379</v>
      </c>
      <c r="F3713" s="138" t="s">
        <v>7818</v>
      </c>
      <c r="G3713" s="140">
        <v>8341</v>
      </c>
      <c r="H3713" s="140">
        <v>361.16</v>
      </c>
      <c r="I3713" s="140">
        <v>695.42</v>
      </c>
      <c r="J3713" s="133">
        <f t="shared" si="57"/>
        <v>9397.58</v>
      </c>
      <c r="K3713" s="139"/>
    </row>
    <row r="3714" spans="2:11" hidden="1" x14ac:dyDescent="0.25">
      <c r="B3714" s="129">
        <v>3704</v>
      </c>
      <c r="C3714" s="129" t="s">
        <v>2138</v>
      </c>
      <c r="D3714" s="139" t="s">
        <v>7819</v>
      </c>
      <c r="E3714" s="139" t="s">
        <v>379</v>
      </c>
      <c r="F3714" s="138" t="s">
        <v>7820</v>
      </c>
      <c r="G3714" s="140">
        <v>670.61</v>
      </c>
      <c r="H3714" s="140">
        <v>121.41</v>
      </c>
      <c r="I3714" s="140">
        <v>0</v>
      </c>
      <c r="J3714" s="133">
        <f t="shared" si="57"/>
        <v>792.02</v>
      </c>
      <c r="K3714" s="139"/>
    </row>
    <row r="3715" spans="2:11" hidden="1" x14ac:dyDescent="0.25">
      <c r="B3715" s="129">
        <v>3705</v>
      </c>
      <c r="C3715" s="129" t="s">
        <v>2138</v>
      </c>
      <c r="D3715" s="139" t="s">
        <v>7821</v>
      </c>
      <c r="E3715" s="139" t="s">
        <v>379</v>
      </c>
      <c r="F3715" s="138" t="s">
        <v>7822</v>
      </c>
      <c r="G3715" s="140">
        <v>17007.16</v>
      </c>
      <c r="H3715" s="140">
        <v>4160.83</v>
      </c>
      <c r="I3715" s="140">
        <v>466.48</v>
      </c>
      <c r="J3715" s="133">
        <f t="shared" si="57"/>
        <v>21634.469999999998</v>
      </c>
      <c r="K3715" s="139"/>
    </row>
    <row r="3716" spans="2:11" hidden="1" x14ac:dyDescent="0.25">
      <c r="B3716" s="129">
        <v>3706</v>
      </c>
      <c r="C3716" s="129" t="s">
        <v>2138</v>
      </c>
      <c r="D3716" s="139" t="s">
        <v>7823</v>
      </c>
      <c r="E3716" s="139" t="s">
        <v>379</v>
      </c>
      <c r="F3716" s="138" t="s">
        <v>7824</v>
      </c>
      <c r="G3716" s="140">
        <v>1243.3900000000001</v>
      </c>
      <c r="H3716" s="140">
        <v>79.599999999999994</v>
      </c>
      <c r="I3716" s="140">
        <v>16.2</v>
      </c>
      <c r="J3716" s="133">
        <f t="shared" si="57"/>
        <v>1339.19</v>
      </c>
      <c r="K3716" s="139"/>
    </row>
    <row r="3717" spans="2:11" hidden="1" x14ac:dyDescent="0.25">
      <c r="B3717" s="129">
        <v>3707</v>
      </c>
      <c r="C3717" s="129" t="s">
        <v>2138</v>
      </c>
      <c r="D3717" s="139" t="s">
        <v>7825</v>
      </c>
      <c r="E3717" s="139" t="s">
        <v>379</v>
      </c>
      <c r="F3717" s="138" t="s">
        <v>7826</v>
      </c>
      <c r="G3717" s="140">
        <v>3535.45</v>
      </c>
      <c r="H3717" s="140">
        <v>341.87</v>
      </c>
      <c r="I3717" s="140">
        <v>206.57</v>
      </c>
      <c r="J3717" s="133">
        <f t="shared" si="57"/>
        <v>4083.89</v>
      </c>
      <c r="K3717" s="139"/>
    </row>
    <row r="3718" spans="2:11" hidden="1" x14ac:dyDescent="0.25">
      <c r="B3718" s="129">
        <v>3708</v>
      </c>
      <c r="C3718" s="129" t="s">
        <v>2138</v>
      </c>
      <c r="D3718" s="139" t="s">
        <v>7827</v>
      </c>
      <c r="E3718" s="139" t="s">
        <v>379</v>
      </c>
      <c r="F3718" s="138" t="s">
        <v>7828</v>
      </c>
      <c r="G3718" s="140">
        <v>5785.85</v>
      </c>
      <c r="H3718" s="140">
        <v>1162.25</v>
      </c>
      <c r="I3718" s="140">
        <v>0</v>
      </c>
      <c r="J3718" s="133">
        <f t="shared" si="57"/>
        <v>6948.1</v>
      </c>
      <c r="K3718" s="139"/>
    </row>
    <row r="3719" spans="2:11" hidden="1" x14ac:dyDescent="0.25">
      <c r="B3719" s="129">
        <v>3709</v>
      </c>
      <c r="C3719" s="129" t="s">
        <v>2138</v>
      </c>
      <c r="D3719" s="139" t="s">
        <v>7829</v>
      </c>
      <c r="E3719" s="139" t="s">
        <v>379</v>
      </c>
      <c r="F3719" s="138" t="s">
        <v>7830</v>
      </c>
      <c r="G3719" s="140">
        <v>530.82000000000005</v>
      </c>
      <c r="H3719" s="140">
        <v>19.46</v>
      </c>
      <c r="I3719" s="140">
        <v>0</v>
      </c>
      <c r="J3719" s="133">
        <f t="shared" si="57"/>
        <v>550.28000000000009</v>
      </c>
      <c r="K3719" s="139"/>
    </row>
    <row r="3720" spans="2:11" hidden="1" x14ac:dyDescent="0.25">
      <c r="B3720" s="129">
        <v>3710</v>
      </c>
      <c r="C3720" s="129" t="s">
        <v>2138</v>
      </c>
      <c r="D3720" s="139" t="s">
        <v>7831</v>
      </c>
      <c r="E3720" s="139" t="s">
        <v>379</v>
      </c>
      <c r="F3720" s="138" t="s">
        <v>7832</v>
      </c>
      <c r="G3720" s="140">
        <v>441.62</v>
      </c>
      <c r="H3720" s="140">
        <v>6.68</v>
      </c>
      <c r="I3720" s="140">
        <v>24.23</v>
      </c>
      <c r="J3720" s="133">
        <f t="shared" si="57"/>
        <v>472.53000000000003</v>
      </c>
      <c r="K3720" s="139"/>
    </row>
    <row r="3721" spans="2:11" hidden="1" x14ac:dyDescent="0.25">
      <c r="B3721" s="129">
        <v>3711</v>
      </c>
      <c r="C3721" s="129" t="s">
        <v>2138</v>
      </c>
      <c r="D3721" s="139" t="s">
        <v>7833</v>
      </c>
      <c r="E3721" s="139" t="s">
        <v>379</v>
      </c>
      <c r="F3721" s="138" t="s">
        <v>7834</v>
      </c>
      <c r="G3721" s="140">
        <v>16920.009999999998</v>
      </c>
      <c r="H3721" s="140">
        <v>2393.31</v>
      </c>
      <c r="I3721" s="140">
        <v>573.75</v>
      </c>
      <c r="J3721" s="133">
        <f t="shared" si="57"/>
        <v>19887.07</v>
      </c>
      <c r="K3721" s="139"/>
    </row>
    <row r="3722" spans="2:11" hidden="1" x14ac:dyDescent="0.25">
      <c r="B3722" s="129">
        <v>3712</v>
      </c>
      <c r="C3722" s="129" t="s">
        <v>2138</v>
      </c>
      <c r="D3722" s="139" t="s">
        <v>7835</v>
      </c>
      <c r="E3722" s="139" t="s">
        <v>379</v>
      </c>
      <c r="F3722" s="138" t="s">
        <v>7836</v>
      </c>
      <c r="G3722" s="140">
        <v>5762.68</v>
      </c>
      <c r="H3722" s="140">
        <v>3561.99</v>
      </c>
      <c r="I3722" s="140">
        <v>104.7</v>
      </c>
      <c r="J3722" s="133">
        <f t="shared" si="57"/>
        <v>9429.3700000000008</v>
      </c>
      <c r="K3722" s="139"/>
    </row>
    <row r="3723" spans="2:11" hidden="1" x14ac:dyDescent="0.25">
      <c r="B3723" s="129">
        <v>3713</v>
      </c>
      <c r="C3723" s="129" t="s">
        <v>2138</v>
      </c>
      <c r="D3723" s="139" t="s">
        <v>7837</v>
      </c>
      <c r="E3723" s="139" t="s">
        <v>379</v>
      </c>
      <c r="F3723" s="138" t="s">
        <v>7838</v>
      </c>
      <c r="G3723" s="140">
        <v>759.98</v>
      </c>
      <c r="H3723" s="140">
        <v>219.24</v>
      </c>
      <c r="I3723" s="140">
        <v>14.25</v>
      </c>
      <c r="J3723" s="133">
        <f t="shared" si="57"/>
        <v>993.47</v>
      </c>
      <c r="K3723" s="139"/>
    </row>
    <row r="3724" spans="2:11" hidden="1" x14ac:dyDescent="0.25">
      <c r="B3724" s="129">
        <v>3714</v>
      </c>
      <c r="C3724" s="129" t="s">
        <v>2138</v>
      </c>
      <c r="D3724" s="139" t="s">
        <v>7839</v>
      </c>
      <c r="E3724" s="139" t="s">
        <v>379</v>
      </c>
      <c r="F3724" s="138" t="s">
        <v>7840</v>
      </c>
      <c r="G3724" s="140">
        <v>3684</v>
      </c>
      <c r="H3724" s="140">
        <v>1909.85</v>
      </c>
      <c r="I3724" s="140">
        <v>171.77</v>
      </c>
      <c r="J3724" s="133">
        <f t="shared" ref="J3724:J3787" si="58">G3724+H3724+I3724</f>
        <v>5765.6200000000008</v>
      </c>
      <c r="K3724" s="139"/>
    </row>
    <row r="3725" spans="2:11" hidden="1" x14ac:dyDescent="0.25">
      <c r="B3725" s="129">
        <v>3715</v>
      </c>
      <c r="C3725" s="129" t="s">
        <v>2138</v>
      </c>
      <c r="D3725" s="139" t="s">
        <v>7841</v>
      </c>
      <c r="E3725" s="139" t="s">
        <v>379</v>
      </c>
      <c r="F3725" s="138" t="s">
        <v>7842</v>
      </c>
      <c r="G3725" s="140">
        <v>23331.68</v>
      </c>
      <c r="H3725" s="140">
        <v>2897.34</v>
      </c>
      <c r="I3725" s="140">
        <v>946.56</v>
      </c>
      <c r="J3725" s="133">
        <f t="shared" si="58"/>
        <v>27175.58</v>
      </c>
      <c r="K3725" s="139"/>
    </row>
    <row r="3726" spans="2:11" hidden="1" x14ac:dyDescent="0.25">
      <c r="B3726" s="129">
        <v>3716</v>
      </c>
      <c r="C3726" s="129" t="s">
        <v>2138</v>
      </c>
      <c r="D3726" s="139" t="s">
        <v>7843</v>
      </c>
      <c r="E3726" s="139" t="s">
        <v>379</v>
      </c>
      <c r="F3726" s="138" t="s">
        <v>7844</v>
      </c>
      <c r="G3726" s="140">
        <v>3273.98</v>
      </c>
      <c r="H3726" s="140">
        <v>1081.4100000000001</v>
      </c>
      <c r="I3726" s="140">
        <v>3.26</v>
      </c>
      <c r="J3726" s="133">
        <f t="shared" si="58"/>
        <v>4358.6500000000005</v>
      </c>
      <c r="K3726" s="139"/>
    </row>
    <row r="3727" spans="2:11" hidden="1" x14ac:dyDescent="0.25">
      <c r="B3727" s="129">
        <v>3717</v>
      </c>
      <c r="C3727" s="129" t="s">
        <v>2138</v>
      </c>
      <c r="D3727" s="139" t="s">
        <v>7845</v>
      </c>
      <c r="E3727" s="139" t="s">
        <v>379</v>
      </c>
      <c r="F3727" s="138" t="s">
        <v>7846</v>
      </c>
      <c r="G3727" s="140">
        <v>1391.66</v>
      </c>
      <c r="H3727" s="140">
        <v>281.38</v>
      </c>
      <c r="I3727" s="140">
        <v>11.06</v>
      </c>
      <c r="J3727" s="133">
        <f t="shared" si="58"/>
        <v>1684.1</v>
      </c>
      <c r="K3727" s="139"/>
    </row>
    <row r="3728" spans="2:11" hidden="1" x14ac:dyDescent="0.25">
      <c r="B3728" s="129">
        <v>3718</v>
      </c>
      <c r="C3728" s="129" t="s">
        <v>2138</v>
      </c>
      <c r="D3728" s="139" t="s">
        <v>7847</v>
      </c>
      <c r="E3728" s="139" t="s">
        <v>379</v>
      </c>
      <c r="F3728" s="138" t="s">
        <v>7848</v>
      </c>
      <c r="G3728" s="140">
        <v>1442</v>
      </c>
      <c r="H3728" s="140">
        <v>0</v>
      </c>
      <c r="I3728" s="140">
        <v>0</v>
      </c>
      <c r="J3728" s="133">
        <f t="shared" si="58"/>
        <v>1442</v>
      </c>
      <c r="K3728" s="139"/>
    </row>
    <row r="3729" spans="2:11" hidden="1" x14ac:dyDescent="0.25">
      <c r="B3729" s="129">
        <v>3719</v>
      </c>
      <c r="C3729" s="129" t="s">
        <v>2138</v>
      </c>
      <c r="D3729" s="139" t="s">
        <v>7849</v>
      </c>
      <c r="E3729" s="139" t="s">
        <v>379</v>
      </c>
      <c r="F3729" s="138" t="s">
        <v>7850</v>
      </c>
      <c r="G3729" s="140">
        <v>1722.4</v>
      </c>
      <c r="H3729" s="140">
        <v>1909.9</v>
      </c>
      <c r="I3729" s="140">
        <v>29.1</v>
      </c>
      <c r="J3729" s="133">
        <f t="shared" si="58"/>
        <v>3661.4</v>
      </c>
      <c r="K3729" s="139"/>
    </row>
    <row r="3730" spans="2:11" hidden="1" x14ac:dyDescent="0.25">
      <c r="B3730" s="129">
        <v>3720</v>
      </c>
      <c r="C3730" s="129" t="s">
        <v>2138</v>
      </c>
      <c r="D3730" s="139" t="s">
        <v>7851</v>
      </c>
      <c r="E3730" s="139" t="s">
        <v>379</v>
      </c>
      <c r="F3730" s="138" t="s">
        <v>7852</v>
      </c>
      <c r="G3730" s="140">
        <v>3783.75</v>
      </c>
      <c r="H3730" s="140">
        <v>1165.8399999999999</v>
      </c>
      <c r="I3730" s="140">
        <v>1.1299999999999999</v>
      </c>
      <c r="J3730" s="133">
        <f t="shared" si="58"/>
        <v>4950.72</v>
      </c>
      <c r="K3730" s="139"/>
    </row>
    <row r="3731" spans="2:11" hidden="1" x14ac:dyDescent="0.25">
      <c r="B3731" s="129">
        <v>3721</v>
      </c>
      <c r="C3731" s="129" t="s">
        <v>2138</v>
      </c>
      <c r="D3731" s="139" t="s">
        <v>7853</v>
      </c>
      <c r="E3731" s="139" t="s">
        <v>379</v>
      </c>
      <c r="F3731" s="138" t="s">
        <v>7854</v>
      </c>
      <c r="G3731" s="140">
        <v>3023.32</v>
      </c>
      <c r="H3731" s="140">
        <v>937.6</v>
      </c>
      <c r="I3731" s="140">
        <v>55.12</v>
      </c>
      <c r="J3731" s="133">
        <f t="shared" si="58"/>
        <v>4016.04</v>
      </c>
      <c r="K3731" s="139"/>
    </row>
    <row r="3732" spans="2:11" hidden="1" x14ac:dyDescent="0.25">
      <c r="B3732" s="129">
        <v>3722</v>
      </c>
      <c r="C3732" s="129" t="s">
        <v>2138</v>
      </c>
      <c r="D3732" s="139" t="s">
        <v>7855</v>
      </c>
      <c r="E3732" s="139" t="s">
        <v>379</v>
      </c>
      <c r="F3732" s="138" t="s">
        <v>7856</v>
      </c>
      <c r="G3732" s="140">
        <v>3313.74</v>
      </c>
      <c r="H3732" s="140">
        <v>224.82</v>
      </c>
      <c r="I3732" s="140">
        <v>250.32</v>
      </c>
      <c r="J3732" s="133">
        <f t="shared" si="58"/>
        <v>3788.88</v>
      </c>
      <c r="K3732" s="139"/>
    </row>
    <row r="3733" spans="2:11" hidden="1" x14ac:dyDescent="0.25">
      <c r="B3733" s="129">
        <v>3723</v>
      </c>
      <c r="C3733" s="129" t="s">
        <v>2138</v>
      </c>
      <c r="D3733" s="139" t="s">
        <v>7857</v>
      </c>
      <c r="E3733" s="139" t="s">
        <v>379</v>
      </c>
      <c r="F3733" s="138" t="s">
        <v>7858</v>
      </c>
      <c r="G3733" s="140">
        <v>6448.45</v>
      </c>
      <c r="H3733" s="140">
        <v>921.3</v>
      </c>
      <c r="I3733" s="140">
        <v>325.08</v>
      </c>
      <c r="J3733" s="133">
        <f t="shared" si="58"/>
        <v>7694.83</v>
      </c>
      <c r="K3733" s="139"/>
    </row>
    <row r="3734" spans="2:11" hidden="1" x14ac:dyDescent="0.25">
      <c r="B3734" s="129">
        <v>3724</v>
      </c>
      <c r="C3734" s="129" t="s">
        <v>2138</v>
      </c>
      <c r="D3734" s="139" t="s">
        <v>7859</v>
      </c>
      <c r="E3734" s="139" t="s">
        <v>379</v>
      </c>
      <c r="F3734" s="138" t="s">
        <v>7860</v>
      </c>
      <c r="G3734" s="140">
        <v>5266</v>
      </c>
      <c r="H3734" s="140">
        <v>0</v>
      </c>
      <c r="I3734" s="140">
        <v>0</v>
      </c>
      <c r="J3734" s="133">
        <f t="shared" si="58"/>
        <v>5266</v>
      </c>
      <c r="K3734" s="139"/>
    </row>
    <row r="3735" spans="2:11" hidden="1" x14ac:dyDescent="0.25">
      <c r="B3735" s="129">
        <v>3725</v>
      </c>
      <c r="C3735" s="129" t="s">
        <v>2138</v>
      </c>
      <c r="D3735" s="139" t="s">
        <v>7861</v>
      </c>
      <c r="E3735" s="139" t="s">
        <v>379</v>
      </c>
      <c r="F3735" s="138" t="s">
        <v>7862</v>
      </c>
      <c r="G3735" s="140">
        <v>333.15</v>
      </c>
      <c r="H3735" s="140">
        <v>0</v>
      </c>
      <c r="I3735" s="140">
        <v>0</v>
      </c>
      <c r="J3735" s="133">
        <f t="shared" si="58"/>
        <v>333.15</v>
      </c>
      <c r="K3735" s="139"/>
    </row>
    <row r="3736" spans="2:11" hidden="1" x14ac:dyDescent="0.25">
      <c r="B3736" s="129">
        <v>3726</v>
      </c>
      <c r="C3736" s="129" t="s">
        <v>2138</v>
      </c>
      <c r="D3736" s="139" t="s">
        <v>7863</v>
      </c>
      <c r="E3736" s="139" t="s">
        <v>379</v>
      </c>
      <c r="F3736" s="138" t="s">
        <v>7864</v>
      </c>
      <c r="G3736" s="140">
        <v>1161.97</v>
      </c>
      <c r="H3736" s="140">
        <v>143.44</v>
      </c>
      <c r="I3736" s="140">
        <v>0</v>
      </c>
      <c r="J3736" s="133">
        <f t="shared" si="58"/>
        <v>1305.4100000000001</v>
      </c>
      <c r="K3736" s="139"/>
    </row>
    <row r="3737" spans="2:11" hidden="1" x14ac:dyDescent="0.25">
      <c r="B3737" s="129">
        <v>3727</v>
      </c>
      <c r="C3737" s="129" t="s">
        <v>2138</v>
      </c>
      <c r="D3737" s="139" t="s">
        <v>7865</v>
      </c>
      <c r="E3737" s="139" t="s">
        <v>379</v>
      </c>
      <c r="F3737" s="138" t="s">
        <v>7866</v>
      </c>
      <c r="G3737" s="140">
        <v>2284.12</v>
      </c>
      <c r="H3737" s="140">
        <v>510.29</v>
      </c>
      <c r="I3737" s="140">
        <v>109.38</v>
      </c>
      <c r="J3737" s="133">
        <f t="shared" si="58"/>
        <v>2903.79</v>
      </c>
      <c r="K3737" s="139"/>
    </row>
    <row r="3738" spans="2:11" hidden="1" x14ac:dyDescent="0.25">
      <c r="B3738" s="129">
        <v>3728</v>
      </c>
      <c r="C3738" s="129" t="s">
        <v>2138</v>
      </c>
      <c r="D3738" s="139" t="s">
        <v>7867</v>
      </c>
      <c r="E3738" s="139" t="s">
        <v>379</v>
      </c>
      <c r="F3738" s="138" t="s">
        <v>7868</v>
      </c>
      <c r="G3738" s="140">
        <v>1.78</v>
      </c>
      <c r="H3738" s="140">
        <v>8.11</v>
      </c>
      <c r="I3738" s="140">
        <v>0</v>
      </c>
      <c r="J3738" s="133">
        <f t="shared" si="58"/>
        <v>9.8899999999999988</v>
      </c>
      <c r="K3738" s="139"/>
    </row>
    <row r="3739" spans="2:11" hidden="1" x14ac:dyDescent="0.25">
      <c r="B3739" s="129">
        <v>3729</v>
      </c>
      <c r="C3739" s="129" t="s">
        <v>2138</v>
      </c>
      <c r="D3739" s="139" t="s">
        <v>7869</v>
      </c>
      <c r="E3739" s="139" t="s">
        <v>379</v>
      </c>
      <c r="F3739" s="138" t="s">
        <v>7870</v>
      </c>
      <c r="G3739" s="140">
        <v>5592.89</v>
      </c>
      <c r="H3739" s="140">
        <v>0</v>
      </c>
      <c r="I3739" s="140">
        <v>0</v>
      </c>
      <c r="J3739" s="133">
        <f t="shared" si="58"/>
        <v>5592.89</v>
      </c>
      <c r="K3739" s="139"/>
    </row>
    <row r="3740" spans="2:11" hidden="1" x14ac:dyDescent="0.25">
      <c r="B3740" s="129">
        <v>3730</v>
      </c>
      <c r="C3740" s="129" t="s">
        <v>2138</v>
      </c>
      <c r="D3740" s="139" t="s">
        <v>7871</v>
      </c>
      <c r="E3740" s="139" t="s">
        <v>379</v>
      </c>
      <c r="F3740" s="138" t="s">
        <v>7872</v>
      </c>
      <c r="G3740" s="140">
        <v>3878.49</v>
      </c>
      <c r="H3740" s="140">
        <v>697.88</v>
      </c>
      <c r="I3740" s="140">
        <v>188.55</v>
      </c>
      <c r="J3740" s="133">
        <f t="shared" si="58"/>
        <v>4764.92</v>
      </c>
      <c r="K3740" s="139"/>
    </row>
    <row r="3741" spans="2:11" hidden="1" x14ac:dyDescent="0.25">
      <c r="B3741" s="129">
        <v>3731</v>
      </c>
      <c r="C3741" s="129" t="s">
        <v>2138</v>
      </c>
      <c r="D3741" s="139" t="s">
        <v>7873</v>
      </c>
      <c r="E3741" s="139" t="s">
        <v>379</v>
      </c>
      <c r="F3741" s="138" t="s">
        <v>7874</v>
      </c>
      <c r="G3741" s="140">
        <v>160.79</v>
      </c>
      <c r="H3741" s="140">
        <v>33.630000000000003</v>
      </c>
      <c r="I3741" s="140">
        <v>4.05</v>
      </c>
      <c r="J3741" s="133">
        <f t="shared" si="58"/>
        <v>198.47</v>
      </c>
      <c r="K3741" s="139"/>
    </row>
    <row r="3742" spans="2:11" hidden="1" x14ac:dyDescent="0.25">
      <c r="B3742" s="129">
        <v>3732</v>
      </c>
      <c r="C3742" s="129" t="s">
        <v>2138</v>
      </c>
      <c r="D3742" s="139" t="s">
        <v>7875</v>
      </c>
      <c r="E3742" s="139" t="s">
        <v>379</v>
      </c>
      <c r="F3742" s="138" t="s">
        <v>7876</v>
      </c>
      <c r="G3742" s="140">
        <v>357.53</v>
      </c>
      <c r="H3742" s="140">
        <v>9.2899999999999991</v>
      </c>
      <c r="I3742" s="140">
        <v>0</v>
      </c>
      <c r="J3742" s="133">
        <f t="shared" si="58"/>
        <v>366.82</v>
      </c>
      <c r="K3742" s="139"/>
    </row>
    <row r="3743" spans="2:11" hidden="1" x14ac:dyDescent="0.25">
      <c r="B3743" s="129">
        <v>3733</v>
      </c>
      <c r="C3743" s="129" t="s">
        <v>2138</v>
      </c>
      <c r="D3743" s="139" t="s">
        <v>7877</v>
      </c>
      <c r="E3743" s="139" t="s">
        <v>379</v>
      </c>
      <c r="F3743" s="138" t="s">
        <v>7878</v>
      </c>
      <c r="G3743" s="140">
        <v>2353.5</v>
      </c>
      <c r="H3743" s="140">
        <v>435.47</v>
      </c>
      <c r="I3743" s="140">
        <v>16.66</v>
      </c>
      <c r="J3743" s="133">
        <f t="shared" si="58"/>
        <v>2805.63</v>
      </c>
      <c r="K3743" s="139"/>
    </row>
    <row r="3744" spans="2:11" hidden="1" x14ac:dyDescent="0.25">
      <c r="B3744" s="129">
        <v>3734</v>
      </c>
      <c r="C3744" s="129" t="s">
        <v>2138</v>
      </c>
      <c r="D3744" s="139" t="s">
        <v>7879</v>
      </c>
      <c r="E3744" s="139" t="s">
        <v>379</v>
      </c>
      <c r="F3744" s="138" t="s">
        <v>7880</v>
      </c>
      <c r="G3744" s="140">
        <v>637.25</v>
      </c>
      <c r="H3744" s="140">
        <v>86.11</v>
      </c>
      <c r="I3744" s="140">
        <v>0</v>
      </c>
      <c r="J3744" s="133">
        <f t="shared" si="58"/>
        <v>723.36</v>
      </c>
      <c r="K3744" s="139"/>
    </row>
    <row r="3745" spans="2:11" hidden="1" x14ac:dyDescent="0.25">
      <c r="B3745" s="129">
        <v>3735</v>
      </c>
      <c r="C3745" s="129" t="s">
        <v>2138</v>
      </c>
      <c r="D3745" s="139" t="s">
        <v>7881</v>
      </c>
      <c r="E3745" s="139" t="s">
        <v>379</v>
      </c>
      <c r="F3745" s="138" t="s">
        <v>7882</v>
      </c>
      <c r="G3745" s="140">
        <v>2645.39</v>
      </c>
      <c r="H3745" s="140">
        <v>328.54</v>
      </c>
      <c r="I3745" s="140">
        <v>0</v>
      </c>
      <c r="J3745" s="133">
        <f t="shared" si="58"/>
        <v>2973.93</v>
      </c>
      <c r="K3745" s="139"/>
    </row>
    <row r="3746" spans="2:11" hidden="1" x14ac:dyDescent="0.25">
      <c r="B3746" s="129">
        <v>3736</v>
      </c>
      <c r="C3746" s="129" t="s">
        <v>2138</v>
      </c>
      <c r="D3746" s="139" t="s">
        <v>7883</v>
      </c>
      <c r="E3746" s="139" t="s">
        <v>379</v>
      </c>
      <c r="F3746" s="138" t="s">
        <v>7884</v>
      </c>
      <c r="G3746" s="140">
        <v>4293.1400000000003</v>
      </c>
      <c r="H3746" s="140">
        <v>1039.44</v>
      </c>
      <c r="I3746" s="140">
        <v>4.13</v>
      </c>
      <c r="J3746" s="133">
        <f t="shared" si="58"/>
        <v>5336.71</v>
      </c>
      <c r="K3746" s="139"/>
    </row>
    <row r="3747" spans="2:11" hidden="1" x14ac:dyDescent="0.25">
      <c r="B3747" s="129">
        <v>3737</v>
      </c>
      <c r="C3747" s="129" t="s">
        <v>2138</v>
      </c>
      <c r="D3747" s="139" t="s">
        <v>7885</v>
      </c>
      <c r="E3747" s="139" t="s">
        <v>379</v>
      </c>
      <c r="F3747" s="138" t="s">
        <v>7886</v>
      </c>
      <c r="G3747" s="140">
        <v>1459.76</v>
      </c>
      <c r="H3747" s="140">
        <v>143.6</v>
      </c>
      <c r="I3747" s="140">
        <v>0</v>
      </c>
      <c r="J3747" s="133">
        <f t="shared" si="58"/>
        <v>1603.36</v>
      </c>
      <c r="K3747" s="139"/>
    </row>
    <row r="3748" spans="2:11" hidden="1" x14ac:dyDescent="0.25">
      <c r="B3748" s="129">
        <v>3738</v>
      </c>
      <c r="C3748" s="129" t="s">
        <v>2138</v>
      </c>
      <c r="D3748" s="139" t="s">
        <v>7887</v>
      </c>
      <c r="E3748" s="139" t="s">
        <v>379</v>
      </c>
      <c r="F3748" s="138" t="s">
        <v>7888</v>
      </c>
      <c r="G3748" s="140">
        <v>706.73</v>
      </c>
      <c r="H3748" s="140">
        <v>30.57</v>
      </c>
      <c r="I3748" s="140">
        <v>0</v>
      </c>
      <c r="J3748" s="133">
        <f t="shared" si="58"/>
        <v>737.30000000000007</v>
      </c>
      <c r="K3748" s="139"/>
    </row>
    <row r="3749" spans="2:11" hidden="1" x14ac:dyDescent="0.25">
      <c r="B3749" s="129">
        <v>3739</v>
      </c>
      <c r="C3749" s="129" t="s">
        <v>2138</v>
      </c>
      <c r="D3749" s="139" t="s">
        <v>7889</v>
      </c>
      <c r="E3749" s="139" t="s">
        <v>379</v>
      </c>
      <c r="F3749" s="138" t="s">
        <v>7890</v>
      </c>
      <c r="G3749" s="140">
        <v>2184.34</v>
      </c>
      <c r="H3749" s="140">
        <v>347.12</v>
      </c>
      <c r="I3749" s="140">
        <v>0</v>
      </c>
      <c r="J3749" s="133">
        <f t="shared" si="58"/>
        <v>2531.46</v>
      </c>
      <c r="K3749" s="139"/>
    </row>
    <row r="3750" spans="2:11" hidden="1" x14ac:dyDescent="0.25">
      <c r="B3750" s="129">
        <v>3740</v>
      </c>
      <c r="C3750" s="129" t="s">
        <v>2138</v>
      </c>
      <c r="D3750" s="139" t="s">
        <v>7891</v>
      </c>
      <c r="E3750" s="139" t="s">
        <v>379</v>
      </c>
      <c r="F3750" s="138" t="s">
        <v>7892</v>
      </c>
      <c r="G3750" s="140">
        <v>2258.4299999999998</v>
      </c>
      <c r="H3750" s="140">
        <v>452.5</v>
      </c>
      <c r="I3750" s="140">
        <v>20.56</v>
      </c>
      <c r="J3750" s="133">
        <f t="shared" si="58"/>
        <v>2731.49</v>
      </c>
      <c r="K3750" s="139"/>
    </row>
    <row r="3751" spans="2:11" hidden="1" x14ac:dyDescent="0.25">
      <c r="B3751" s="129">
        <v>3741</v>
      </c>
      <c r="C3751" s="129" t="s">
        <v>2138</v>
      </c>
      <c r="D3751" s="139" t="s">
        <v>7893</v>
      </c>
      <c r="E3751" s="139" t="s">
        <v>379</v>
      </c>
      <c r="F3751" s="138" t="s">
        <v>7894</v>
      </c>
      <c r="G3751" s="140">
        <v>2616.27</v>
      </c>
      <c r="H3751" s="140">
        <v>200.59</v>
      </c>
      <c r="I3751" s="140">
        <v>143.28</v>
      </c>
      <c r="J3751" s="133">
        <f t="shared" si="58"/>
        <v>2960.1400000000003</v>
      </c>
      <c r="K3751" s="139"/>
    </row>
    <row r="3752" spans="2:11" hidden="1" x14ac:dyDescent="0.25">
      <c r="B3752" s="129">
        <v>3742</v>
      </c>
      <c r="C3752" s="129" t="s">
        <v>2138</v>
      </c>
      <c r="D3752" s="139" t="s">
        <v>7895</v>
      </c>
      <c r="E3752" s="139" t="s">
        <v>379</v>
      </c>
      <c r="F3752" s="138" t="s">
        <v>7896</v>
      </c>
      <c r="G3752" s="140">
        <v>3429.74</v>
      </c>
      <c r="H3752" s="140">
        <v>776.31</v>
      </c>
      <c r="I3752" s="140">
        <v>83.76</v>
      </c>
      <c r="J3752" s="133">
        <f t="shared" si="58"/>
        <v>4289.8099999999995</v>
      </c>
      <c r="K3752" s="139"/>
    </row>
    <row r="3753" spans="2:11" hidden="1" x14ac:dyDescent="0.25">
      <c r="B3753" s="129">
        <v>3743</v>
      </c>
      <c r="C3753" s="129" t="s">
        <v>2138</v>
      </c>
      <c r="D3753" s="139" t="s">
        <v>7897</v>
      </c>
      <c r="E3753" s="139" t="s">
        <v>379</v>
      </c>
      <c r="F3753" s="138" t="s">
        <v>7892</v>
      </c>
      <c r="G3753" s="140">
        <v>4522.8500000000004</v>
      </c>
      <c r="H3753" s="140">
        <v>1186.21</v>
      </c>
      <c r="I3753" s="140">
        <v>163.57</v>
      </c>
      <c r="J3753" s="133">
        <f t="shared" si="58"/>
        <v>5872.63</v>
      </c>
      <c r="K3753" s="139"/>
    </row>
    <row r="3754" spans="2:11" hidden="1" x14ac:dyDescent="0.25">
      <c r="B3754" s="129">
        <v>3744</v>
      </c>
      <c r="C3754" s="129" t="s">
        <v>2138</v>
      </c>
      <c r="D3754" s="139" t="s">
        <v>7898</v>
      </c>
      <c r="E3754" s="139" t="s">
        <v>379</v>
      </c>
      <c r="F3754" s="138" t="s">
        <v>7899</v>
      </c>
      <c r="G3754" s="140">
        <v>2976.04</v>
      </c>
      <c r="H3754" s="140">
        <v>767.7</v>
      </c>
      <c r="I3754" s="140">
        <v>0.42</v>
      </c>
      <c r="J3754" s="133">
        <f t="shared" si="58"/>
        <v>3744.16</v>
      </c>
      <c r="K3754" s="139"/>
    </row>
    <row r="3755" spans="2:11" hidden="1" x14ac:dyDescent="0.25">
      <c r="B3755" s="129">
        <v>3745</v>
      </c>
      <c r="C3755" s="129" t="s">
        <v>2138</v>
      </c>
      <c r="D3755" s="139" t="s">
        <v>7900</v>
      </c>
      <c r="E3755" s="139" t="s">
        <v>379</v>
      </c>
      <c r="F3755" s="138" t="s">
        <v>7901</v>
      </c>
      <c r="G3755" s="140">
        <v>697</v>
      </c>
      <c r="H3755" s="140">
        <v>94.08</v>
      </c>
      <c r="I3755" s="140">
        <v>0</v>
      </c>
      <c r="J3755" s="133">
        <f t="shared" si="58"/>
        <v>791.08</v>
      </c>
      <c r="K3755" s="139"/>
    </row>
    <row r="3756" spans="2:11" hidden="1" x14ac:dyDescent="0.25">
      <c r="B3756" s="129">
        <v>3746</v>
      </c>
      <c r="C3756" s="129" t="s">
        <v>2138</v>
      </c>
      <c r="D3756" s="139" t="s">
        <v>7902</v>
      </c>
      <c r="E3756" s="139" t="s">
        <v>379</v>
      </c>
      <c r="F3756" s="138" t="s">
        <v>7901</v>
      </c>
      <c r="G3756" s="140">
        <v>697.08</v>
      </c>
      <c r="H3756" s="140">
        <v>102.57</v>
      </c>
      <c r="I3756" s="140">
        <v>0</v>
      </c>
      <c r="J3756" s="133">
        <f t="shared" si="58"/>
        <v>799.65000000000009</v>
      </c>
      <c r="K3756" s="139"/>
    </row>
    <row r="3757" spans="2:11" hidden="1" x14ac:dyDescent="0.25">
      <c r="B3757" s="129">
        <v>3747</v>
      </c>
      <c r="C3757" s="129" t="s">
        <v>2138</v>
      </c>
      <c r="D3757" s="139" t="s">
        <v>7903</v>
      </c>
      <c r="E3757" s="139" t="s">
        <v>379</v>
      </c>
      <c r="F3757" s="138" t="s">
        <v>7904</v>
      </c>
      <c r="G3757" s="140">
        <v>697</v>
      </c>
      <c r="H3757" s="140">
        <v>113.3</v>
      </c>
      <c r="I3757" s="140">
        <v>0</v>
      </c>
      <c r="J3757" s="133">
        <f t="shared" si="58"/>
        <v>810.3</v>
      </c>
      <c r="K3757" s="139"/>
    </row>
    <row r="3758" spans="2:11" hidden="1" x14ac:dyDescent="0.25">
      <c r="B3758" s="129">
        <v>3748</v>
      </c>
      <c r="C3758" s="129" t="s">
        <v>2138</v>
      </c>
      <c r="D3758" s="139" t="s">
        <v>7905</v>
      </c>
      <c r="E3758" s="139" t="s">
        <v>379</v>
      </c>
      <c r="F3758" s="138" t="s">
        <v>7906</v>
      </c>
      <c r="G3758" s="140">
        <v>1184.8900000000001</v>
      </c>
      <c r="H3758" s="140">
        <v>91.72</v>
      </c>
      <c r="I3758" s="140">
        <v>0.68</v>
      </c>
      <c r="J3758" s="133">
        <f t="shared" si="58"/>
        <v>1277.2900000000002</v>
      </c>
      <c r="K3758" s="139"/>
    </row>
    <row r="3759" spans="2:11" hidden="1" x14ac:dyDescent="0.25">
      <c r="B3759" s="129">
        <v>3749</v>
      </c>
      <c r="C3759" s="129" t="s">
        <v>2138</v>
      </c>
      <c r="D3759" s="139" t="s">
        <v>7907</v>
      </c>
      <c r="E3759" s="139" t="s">
        <v>379</v>
      </c>
      <c r="F3759" s="138" t="s">
        <v>7908</v>
      </c>
      <c r="G3759" s="140">
        <v>4518.13</v>
      </c>
      <c r="H3759" s="140">
        <v>308.72000000000003</v>
      </c>
      <c r="I3759" s="140">
        <v>246.71</v>
      </c>
      <c r="J3759" s="133">
        <f t="shared" si="58"/>
        <v>5073.5600000000004</v>
      </c>
      <c r="K3759" s="139"/>
    </row>
    <row r="3760" spans="2:11" ht="25.5" hidden="1" x14ac:dyDescent="0.25">
      <c r="B3760" s="129">
        <v>3750</v>
      </c>
      <c r="C3760" s="129" t="s">
        <v>6544</v>
      </c>
      <c r="D3760" s="139" t="s">
        <v>7909</v>
      </c>
      <c r="E3760" s="139" t="s">
        <v>379</v>
      </c>
      <c r="F3760" s="138" t="s">
        <v>7910</v>
      </c>
      <c r="G3760" s="140">
        <v>3900.36</v>
      </c>
      <c r="H3760" s="140">
        <v>1239.73</v>
      </c>
      <c r="I3760" s="140">
        <v>77.400000000000006</v>
      </c>
      <c r="J3760" s="133">
        <f t="shared" si="58"/>
        <v>5217.49</v>
      </c>
      <c r="K3760" s="139"/>
    </row>
    <row r="3761" spans="2:11" ht="25.5" hidden="1" x14ac:dyDescent="0.25">
      <c r="B3761" s="129">
        <v>3751</v>
      </c>
      <c r="C3761" s="129" t="s">
        <v>6544</v>
      </c>
      <c r="D3761" s="139" t="s">
        <v>7911</v>
      </c>
      <c r="E3761" s="139" t="s">
        <v>379</v>
      </c>
      <c r="F3761" s="138" t="s">
        <v>7912</v>
      </c>
      <c r="G3761" s="140">
        <v>49.54</v>
      </c>
      <c r="H3761" s="140">
        <v>0</v>
      </c>
      <c r="I3761" s="140">
        <v>0</v>
      </c>
      <c r="J3761" s="133">
        <f t="shared" si="58"/>
        <v>49.54</v>
      </c>
      <c r="K3761" s="139"/>
    </row>
    <row r="3762" spans="2:11" ht="25.5" hidden="1" x14ac:dyDescent="0.25">
      <c r="B3762" s="129">
        <v>3752</v>
      </c>
      <c r="C3762" s="129" t="s">
        <v>6544</v>
      </c>
      <c r="D3762" s="139" t="s">
        <v>7913</v>
      </c>
      <c r="E3762" s="139" t="s">
        <v>379</v>
      </c>
      <c r="F3762" s="138" t="s">
        <v>7914</v>
      </c>
      <c r="G3762" s="140">
        <v>141.47999999999999</v>
      </c>
      <c r="H3762" s="140">
        <v>2</v>
      </c>
      <c r="I3762" s="140">
        <v>0</v>
      </c>
      <c r="J3762" s="133">
        <f t="shared" si="58"/>
        <v>143.47999999999999</v>
      </c>
      <c r="K3762" s="139"/>
    </row>
    <row r="3763" spans="2:11" ht="25.5" hidden="1" x14ac:dyDescent="0.25">
      <c r="B3763" s="129">
        <v>3753</v>
      </c>
      <c r="C3763" s="129" t="s">
        <v>6544</v>
      </c>
      <c r="D3763" s="139" t="s">
        <v>7915</v>
      </c>
      <c r="E3763" s="139" t="s">
        <v>379</v>
      </c>
      <c r="F3763" s="138" t="s">
        <v>7916</v>
      </c>
      <c r="G3763" s="140">
        <v>3918.92</v>
      </c>
      <c r="H3763" s="140">
        <v>1154.3399999999999</v>
      </c>
      <c r="I3763" s="140">
        <v>126.86</v>
      </c>
      <c r="J3763" s="133">
        <f t="shared" si="58"/>
        <v>5200.12</v>
      </c>
      <c r="K3763" s="139"/>
    </row>
    <row r="3764" spans="2:11" ht="25.5" hidden="1" x14ac:dyDescent="0.25">
      <c r="B3764" s="129">
        <v>3754</v>
      </c>
      <c r="C3764" s="129" t="s">
        <v>6544</v>
      </c>
      <c r="D3764" s="139" t="s">
        <v>7917</v>
      </c>
      <c r="E3764" s="139" t="s">
        <v>379</v>
      </c>
      <c r="F3764" s="138" t="s">
        <v>7918</v>
      </c>
      <c r="G3764" s="140">
        <v>1396.53</v>
      </c>
      <c r="H3764" s="140">
        <v>148.93</v>
      </c>
      <c r="I3764" s="140">
        <v>0</v>
      </c>
      <c r="J3764" s="133">
        <f t="shared" si="58"/>
        <v>1545.46</v>
      </c>
      <c r="K3764" s="139"/>
    </row>
    <row r="3765" spans="2:11" ht="25.5" hidden="1" x14ac:dyDescent="0.25">
      <c r="B3765" s="129">
        <v>3755</v>
      </c>
      <c r="C3765" s="129" t="s">
        <v>6544</v>
      </c>
      <c r="D3765" s="139" t="s">
        <v>7919</v>
      </c>
      <c r="E3765" s="139" t="s">
        <v>379</v>
      </c>
      <c r="F3765" s="138" t="s">
        <v>7920</v>
      </c>
      <c r="G3765" s="140">
        <v>3292.33</v>
      </c>
      <c r="H3765" s="140">
        <v>1715.68</v>
      </c>
      <c r="I3765" s="140">
        <v>85.67</v>
      </c>
      <c r="J3765" s="133">
        <f t="shared" si="58"/>
        <v>5093.68</v>
      </c>
      <c r="K3765" s="139"/>
    </row>
    <row r="3766" spans="2:11" ht="25.5" hidden="1" x14ac:dyDescent="0.25">
      <c r="B3766" s="129">
        <v>3756</v>
      </c>
      <c r="C3766" s="129" t="s">
        <v>6544</v>
      </c>
      <c r="D3766" s="139" t="s">
        <v>7921</v>
      </c>
      <c r="E3766" s="139" t="s">
        <v>379</v>
      </c>
      <c r="F3766" s="138" t="s">
        <v>7922</v>
      </c>
      <c r="G3766" s="140">
        <v>2177.12</v>
      </c>
      <c r="H3766" s="140">
        <v>414.49</v>
      </c>
      <c r="I3766" s="140">
        <v>0</v>
      </c>
      <c r="J3766" s="133">
        <f t="shared" si="58"/>
        <v>2591.6099999999997</v>
      </c>
      <c r="K3766" s="139"/>
    </row>
    <row r="3767" spans="2:11" ht="25.5" hidden="1" x14ac:dyDescent="0.25">
      <c r="B3767" s="129">
        <v>3757</v>
      </c>
      <c r="C3767" s="129" t="s">
        <v>6544</v>
      </c>
      <c r="D3767" s="139" t="s">
        <v>7923</v>
      </c>
      <c r="E3767" s="139" t="s">
        <v>379</v>
      </c>
      <c r="F3767" s="138" t="s">
        <v>7924</v>
      </c>
      <c r="G3767" s="140">
        <v>1932.78</v>
      </c>
      <c r="H3767" s="140">
        <v>162.36000000000001</v>
      </c>
      <c r="I3767" s="140">
        <v>0</v>
      </c>
      <c r="J3767" s="133">
        <f t="shared" si="58"/>
        <v>2095.14</v>
      </c>
      <c r="K3767" s="139"/>
    </row>
    <row r="3768" spans="2:11" ht="25.5" hidden="1" x14ac:dyDescent="0.25">
      <c r="B3768" s="129">
        <v>3758</v>
      </c>
      <c r="C3768" s="129" t="s">
        <v>6544</v>
      </c>
      <c r="D3768" s="139" t="s">
        <v>7925</v>
      </c>
      <c r="E3768" s="139" t="s">
        <v>379</v>
      </c>
      <c r="F3768" s="138" t="s">
        <v>7926</v>
      </c>
      <c r="G3768" s="140">
        <v>1100.43</v>
      </c>
      <c r="H3768" s="140">
        <v>79.58</v>
      </c>
      <c r="I3768" s="140">
        <v>0</v>
      </c>
      <c r="J3768" s="133">
        <f t="shared" si="58"/>
        <v>1180.01</v>
      </c>
      <c r="K3768" s="139"/>
    </row>
    <row r="3769" spans="2:11" ht="25.5" hidden="1" x14ac:dyDescent="0.25">
      <c r="B3769" s="129">
        <v>3759</v>
      </c>
      <c r="C3769" s="129" t="s">
        <v>6544</v>
      </c>
      <c r="D3769" s="139" t="s">
        <v>7927</v>
      </c>
      <c r="E3769" s="139" t="s">
        <v>379</v>
      </c>
      <c r="F3769" s="138" t="s">
        <v>7928</v>
      </c>
      <c r="G3769" s="140">
        <v>1450.62</v>
      </c>
      <c r="H3769" s="140">
        <v>167.37</v>
      </c>
      <c r="I3769" s="140">
        <v>0</v>
      </c>
      <c r="J3769" s="133">
        <f t="shared" si="58"/>
        <v>1617.9899999999998</v>
      </c>
      <c r="K3769" s="139"/>
    </row>
    <row r="3770" spans="2:11" ht="25.5" hidden="1" x14ac:dyDescent="0.25">
      <c r="B3770" s="129">
        <v>3760</v>
      </c>
      <c r="C3770" s="129" t="s">
        <v>6544</v>
      </c>
      <c r="D3770" s="139" t="s">
        <v>7929</v>
      </c>
      <c r="E3770" s="139" t="s">
        <v>379</v>
      </c>
      <c r="F3770" s="138" t="s">
        <v>7930</v>
      </c>
      <c r="G3770" s="140">
        <v>2804</v>
      </c>
      <c r="H3770" s="140">
        <v>1090.25</v>
      </c>
      <c r="I3770" s="140">
        <v>57.27</v>
      </c>
      <c r="J3770" s="133">
        <f t="shared" si="58"/>
        <v>3951.52</v>
      </c>
      <c r="K3770" s="139"/>
    </row>
    <row r="3771" spans="2:11" ht="25.5" hidden="1" x14ac:dyDescent="0.25">
      <c r="B3771" s="129">
        <v>3761</v>
      </c>
      <c r="C3771" s="129" t="s">
        <v>6544</v>
      </c>
      <c r="D3771" s="139" t="s">
        <v>7931</v>
      </c>
      <c r="E3771" s="139" t="s">
        <v>379</v>
      </c>
      <c r="F3771" s="138" t="s">
        <v>7932</v>
      </c>
      <c r="G3771" s="140">
        <v>1907.35</v>
      </c>
      <c r="H3771" s="140">
        <v>461.1</v>
      </c>
      <c r="I3771" s="140">
        <v>26.34</v>
      </c>
      <c r="J3771" s="133">
        <f t="shared" si="58"/>
        <v>2394.79</v>
      </c>
      <c r="K3771" s="139"/>
    </row>
    <row r="3772" spans="2:11" ht="25.5" hidden="1" x14ac:dyDescent="0.25">
      <c r="B3772" s="129">
        <v>3762</v>
      </c>
      <c r="C3772" s="129" t="s">
        <v>6544</v>
      </c>
      <c r="D3772" s="139" t="s">
        <v>7933</v>
      </c>
      <c r="E3772" s="139" t="s">
        <v>379</v>
      </c>
      <c r="F3772" s="138" t="s">
        <v>7934</v>
      </c>
      <c r="G3772" s="140">
        <v>1892.47</v>
      </c>
      <c r="H3772" s="140">
        <v>221.55</v>
      </c>
      <c r="I3772" s="140">
        <v>0</v>
      </c>
      <c r="J3772" s="133">
        <f t="shared" si="58"/>
        <v>2114.02</v>
      </c>
      <c r="K3772" s="139"/>
    </row>
    <row r="3773" spans="2:11" ht="25.5" hidden="1" x14ac:dyDescent="0.25">
      <c r="B3773" s="129">
        <v>3763</v>
      </c>
      <c r="C3773" s="129" t="s">
        <v>6544</v>
      </c>
      <c r="D3773" s="139" t="s">
        <v>7935</v>
      </c>
      <c r="E3773" s="139" t="s">
        <v>379</v>
      </c>
      <c r="F3773" s="138" t="s">
        <v>7936</v>
      </c>
      <c r="G3773" s="140">
        <v>1616.03</v>
      </c>
      <c r="H3773" s="140">
        <v>0</v>
      </c>
      <c r="I3773" s="140">
        <v>0</v>
      </c>
      <c r="J3773" s="133">
        <f t="shared" si="58"/>
        <v>1616.03</v>
      </c>
      <c r="K3773" s="139"/>
    </row>
    <row r="3774" spans="2:11" ht="25.5" hidden="1" x14ac:dyDescent="0.25">
      <c r="B3774" s="129">
        <v>3764</v>
      </c>
      <c r="C3774" s="129" t="s">
        <v>6544</v>
      </c>
      <c r="D3774" s="139" t="s">
        <v>7937</v>
      </c>
      <c r="E3774" s="139" t="s">
        <v>379</v>
      </c>
      <c r="F3774" s="138" t="s">
        <v>7938</v>
      </c>
      <c r="G3774" s="140">
        <v>3299.02</v>
      </c>
      <c r="H3774" s="140">
        <v>1503.11</v>
      </c>
      <c r="I3774" s="140">
        <v>44.02</v>
      </c>
      <c r="J3774" s="133">
        <f t="shared" si="58"/>
        <v>4846.1500000000005</v>
      </c>
      <c r="K3774" s="139"/>
    </row>
    <row r="3775" spans="2:11" ht="25.5" hidden="1" x14ac:dyDescent="0.25">
      <c r="B3775" s="129">
        <v>3765</v>
      </c>
      <c r="C3775" s="129" t="s">
        <v>6544</v>
      </c>
      <c r="D3775" s="139" t="s">
        <v>7939</v>
      </c>
      <c r="E3775" s="139" t="s">
        <v>379</v>
      </c>
      <c r="F3775" s="138" t="s">
        <v>7940</v>
      </c>
      <c r="G3775" s="140">
        <v>93.57</v>
      </c>
      <c r="H3775" s="140">
        <v>31.5</v>
      </c>
      <c r="I3775" s="140">
        <v>0</v>
      </c>
      <c r="J3775" s="133">
        <f t="shared" si="58"/>
        <v>125.07</v>
      </c>
      <c r="K3775" s="139"/>
    </row>
    <row r="3776" spans="2:11" ht="25.5" hidden="1" x14ac:dyDescent="0.25">
      <c r="B3776" s="129">
        <v>3766</v>
      </c>
      <c r="C3776" s="129" t="s">
        <v>6544</v>
      </c>
      <c r="D3776" s="139" t="s">
        <v>7941</v>
      </c>
      <c r="E3776" s="139" t="s">
        <v>379</v>
      </c>
      <c r="F3776" s="138" t="s">
        <v>7942</v>
      </c>
      <c r="G3776" s="140">
        <v>2883.53</v>
      </c>
      <c r="H3776" s="140">
        <v>994.13</v>
      </c>
      <c r="I3776" s="140">
        <v>0</v>
      </c>
      <c r="J3776" s="133">
        <f t="shared" si="58"/>
        <v>3877.6600000000003</v>
      </c>
      <c r="K3776" s="139"/>
    </row>
    <row r="3777" spans="2:11" ht="25.5" hidden="1" x14ac:dyDescent="0.25">
      <c r="B3777" s="129">
        <v>3767</v>
      </c>
      <c r="C3777" s="129" t="s">
        <v>6544</v>
      </c>
      <c r="D3777" s="139" t="s">
        <v>7943</v>
      </c>
      <c r="E3777" s="139" t="s">
        <v>379</v>
      </c>
      <c r="F3777" s="138" t="s">
        <v>7944</v>
      </c>
      <c r="G3777" s="140">
        <v>2177.41</v>
      </c>
      <c r="H3777" s="140">
        <v>352.98</v>
      </c>
      <c r="I3777" s="140">
        <v>0</v>
      </c>
      <c r="J3777" s="133">
        <f t="shared" si="58"/>
        <v>2530.39</v>
      </c>
      <c r="K3777" s="139"/>
    </row>
    <row r="3778" spans="2:11" ht="25.5" hidden="1" x14ac:dyDescent="0.25">
      <c r="B3778" s="129">
        <v>3768</v>
      </c>
      <c r="C3778" s="129" t="s">
        <v>6544</v>
      </c>
      <c r="D3778" s="139" t="s">
        <v>7945</v>
      </c>
      <c r="E3778" s="139" t="s">
        <v>379</v>
      </c>
      <c r="F3778" s="138" t="s">
        <v>7946</v>
      </c>
      <c r="G3778" s="140">
        <v>1523.23</v>
      </c>
      <c r="H3778" s="140">
        <v>0</v>
      </c>
      <c r="I3778" s="140">
        <v>0</v>
      </c>
      <c r="J3778" s="133">
        <f t="shared" si="58"/>
        <v>1523.23</v>
      </c>
      <c r="K3778" s="139"/>
    </row>
    <row r="3779" spans="2:11" ht="25.5" hidden="1" x14ac:dyDescent="0.25">
      <c r="B3779" s="129">
        <v>3769</v>
      </c>
      <c r="C3779" s="129" t="s">
        <v>6544</v>
      </c>
      <c r="D3779" s="139" t="s">
        <v>7947</v>
      </c>
      <c r="E3779" s="139" t="s">
        <v>379</v>
      </c>
      <c r="F3779" s="138" t="s">
        <v>7948</v>
      </c>
      <c r="G3779" s="140">
        <v>69.81</v>
      </c>
      <c r="H3779" s="140">
        <v>0</v>
      </c>
      <c r="I3779" s="140">
        <v>0</v>
      </c>
      <c r="J3779" s="133">
        <f t="shared" si="58"/>
        <v>69.81</v>
      </c>
      <c r="K3779" s="139"/>
    </row>
    <row r="3780" spans="2:11" ht="25.5" hidden="1" x14ac:dyDescent="0.25">
      <c r="B3780" s="129">
        <v>3770</v>
      </c>
      <c r="C3780" s="129" t="s">
        <v>6544</v>
      </c>
      <c r="D3780" s="139" t="s">
        <v>7949</v>
      </c>
      <c r="E3780" s="139" t="s">
        <v>379</v>
      </c>
      <c r="F3780" s="138" t="s">
        <v>7950</v>
      </c>
      <c r="G3780" s="140">
        <v>26955.17</v>
      </c>
      <c r="H3780" s="140">
        <v>842.76</v>
      </c>
      <c r="I3780" s="140">
        <v>10.45</v>
      </c>
      <c r="J3780" s="133">
        <f t="shared" si="58"/>
        <v>27808.379999999997</v>
      </c>
      <c r="K3780" s="139"/>
    </row>
    <row r="3781" spans="2:11" ht="25.5" hidden="1" x14ac:dyDescent="0.25">
      <c r="B3781" s="129">
        <v>3771</v>
      </c>
      <c r="C3781" s="129" t="s">
        <v>6544</v>
      </c>
      <c r="D3781" s="139" t="s">
        <v>7951</v>
      </c>
      <c r="E3781" s="139" t="s">
        <v>379</v>
      </c>
      <c r="F3781" s="138" t="s">
        <v>7952</v>
      </c>
      <c r="G3781" s="140">
        <v>7.47</v>
      </c>
      <c r="H3781" s="140">
        <v>0</v>
      </c>
      <c r="I3781" s="140">
        <v>0</v>
      </c>
      <c r="J3781" s="133">
        <f t="shared" si="58"/>
        <v>7.47</v>
      </c>
      <c r="K3781" s="139"/>
    </row>
    <row r="3782" spans="2:11" ht="25.5" hidden="1" x14ac:dyDescent="0.25">
      <c r="B3782" s="129">
        <v>3772</v>
      </c>
      <c r="C3782" s="129" t="s">
        <v>6544</v>
      </c>
      <c r="D3782" s="139" t="s">
        <v>7953</v>
      </c>
      <c r="E3782" s="139" t="s">
        <v>379</v>
      </c>
      <c r="F3782" s="138" t="s">
        <v>7954</v>
      </c>
      <c r="G3782" s="140">
        <v>624.46</v>
      </c>
      <c r="H3782" s="140">
        <v>0</v>
      </c>
      <c r="I3782" s="140">
        <v>0</v>
      </c>
      <c r="J3782" s="133">
        <f t="shared" si="58"/>
        <v>624.46</v>
      </c>
      <c r="K3782" s="139"/>
    </row>
    <row r="3783" spans="2:11" ht="25.5" hidden="1" x14ac:dyDescent="0.25">
      <c r="B3783" s="129">
        <v>3773</v>
      </c>
      <c r="C3783" s="129" t="s">
        <v>6544</v>
      </c>
      <c r="D3783" s="139" t="s">
        <v>7955</v>
      </c>
      <c r="E3783" s="139" t="s">
        <v>379</v>
      </c>
      <c r="F3783" s="138" t="s">
        <v>7956</v>
      </c>
      <c r="G3783" s="140">
        <v>3117.55</v>
      </c>
      <c r="H3783" s="140">
        <v>652.75</v>
      </c>
      <c r="I3783" s="140">
        <v>9</v>
      </c>
      <c r="J3783" s="133">
        <f t="shared" si="58"/>
        <v>3779.3</v>
      </c>
      <c r="K3783" s="139"/>
    </row>
    <row r="3784" spans="2:11" ht="25.5" hidden="1" x14ac:dyDescent="0.25">
      <c r="B3784" s="129">
        <v>3774</v>
      </c>
      <c r="C3784" s="129" t="s">
        <v>6544</v>
      </c>
      <c r="D3784" s="139" t="s">
        <v>7957</v>
      </c>
      <c r="E3784" s="139" t="s">
        <v>379</v>
      </c>
      <c r="F3784" s="138" t="s">
        <v>7958</v>
      </c>
      <c r="G3784" s="140">
        <v>1.47</v>
      </c>
      <c r="H3784" s="140">
        <v>1</v>
      </c>
      <c r="I3784" s="140">
        <v>0</v>
      </c>
      <c r="J3784" s="133">
        <f t="shared" si="58"/>
        <v>2.4699999999999998</v>
      </c>
      <c r="K3784" s="139"/>
    </row>
    <row r="3785" spans="2:11" ht="25.5" hidden="1" x14ac:dyDescent="0.25">
      <c r="B3785" s="129">
        <v>3775</v>
      </c>
      <c r="C3785" s="129" t="s">
        <v>6544</v>
      </c>
      <c r="D3785" s="139" t="s">
        <v>7959</v>
      </c>
      <c r="E3785" s="139" t="s">
        <v>379</v>
      </c>
      <c r="F3785" s="138" t="s">
        <v>7960</v>
      </c>
      <c r="G3785" s="140">
        <v>1306.6099999999999</v>
      </c>
      <c r="H3785" s="140">
        <v>14.31</v>
      </c>
      <c r="I3785" s="140">
        <v>0</v>
      </c>
      <c r="J3785" s="133">
        <f t="shared" si="58"/>
        <v>1320.9199999999998</v>
      </c>
      <c r="K3785" s="139"/>
    </row>
    <row r="3786" spans="2:11" ht="25.5" hidden="1" x14ac:dyDescent="0.25">
      <c r="B3786" s="129">
        <v>3776</v>
      </c>
      <c r="C3786" s="129" t="s">
        <v>6544</v>
      </c>
      <c r="D3786" s="139" t="s">
        <v>7961</v>
      </c>
      <c r="E3786" s="139" t="s">
        <v>379</v>
      </c>
      <c r="F3786" s="138" t="s">
        <v>7962</v>
      </c>
      <c r="G3786" s="140">
        <v>1751.36</v>
      </c>
      <c r="H3786" s="140">
        <v>319</v>
      </c>
      <c r="I3786" s="140">
        <v>1.94</v>
      </c>
      <c r="J3786" s="133">
        <f t="shared" si="58"/>
        <v>2072.2999999999997</v>
      </c>
      <c r="K3786" s="139"/>
    </row>
    <row r="3787" spans="2:11" ht="25.5" hidden="1" x14ac:dyDescent="0.25">
      <c r="B3787" s="129">
        <v>3777</v>
      </c>
      <c r="C3787" s="129" t="s">
        <v>6544</v>
      </c>
      <c r="D3787" s="139" t="s">
        <v>7963</v>
      </c>
      <c r="E3787" s="139" t="s">
        <v>379</v>
      </c>
      <c r="F3787" s="138" t="s">
        <v>7964</v>
      </c>
      <c r="G3787" s="140">
        <v>1090.81</v>
      </c>
      <c r="H3787" s="140">
        <v>0</v>
      </c>
      <c r="I3787" s="140">
        <v>0</v>
      </c>
      <c r="J3787" s="133">
        <f t="shared" si="58"/>
        <v>1090.81</v>
      </c>
      <c r="K3787" s="139"/>
    </row>
    <row r="3788" spans="2:11" ht="25.5" hidden="1" x14ac:dyDescent="0.25">
      <c r="B3788" s="129">
        <v>3778</v>
      </c>
      <c r="C3788" s="129" t="s">
        <v>6544</v>
      </c>
      <c r="D3788" s="139" t="s">
        <v>7965</v>
      </c>
      <c r="E3788" s="139" t="s">
        <v>379</v>
      </c>
      <c r="F3788" s="138" t="s">
        <v>7966</v>
      </c>
      <c r="G3788" s="140">
        <v>2944.4</v>
      </c>
      <c r="H3788" s="140">
        <v>0</v>
      </c>
      <c r="I3788" s="140">
        <v>0</v>
      </c>
      <c r="J3788" s="133">
        <f t="shared" ref="J3788:J3851" si="59">G3788+H3788+I3788</f>
        <v>2944.4</v>
      </c>
      <c r="K3788" s="139"/>
    </row>
    <row r="3789" spans="2:11" ht="25.5" hidden="1" x14ac:dyDescent="0.25">
      <c r="B3789" s="129">
        <v>3779</v>
      </c>
      <c r="C3789" s="129" t="s">
        <v>6544</v>
      </c>
      <c r="D3789" s="139" t="s">
        <v>7967</v>
      </c>
      <c r="E3789" s="139" t="s">
        <v>379</v>
      </c>
      <c r="F3789" s="138" t="s">
        <v>7968</v>
      </c>
      <c r="G3789" s="140">
        <v>0.11</v>
      </c>
      <c r="H3789" s="140">
        <v>5.0999999999999996</v>
      </c>
      <c r="I3789" s="140">
        <v>0</v>
      </c>
      <c r="J3789" s="133">
        <f t="shared" si="59"/>
        <v>5.21</v>
      </c>
      <c r="K3789" s="139"/>
    </row>
    <row r="3790" spans="2:11" ht="25.5" hidden="1" x14ac:dyDescent="0.25">
      <c r="B3790" s="129">
        <v>3780</v>
      </c>
      <c r="C3790" s="129" t="s">
        <v>6544</v>
      </c>
      <c r="D3790" s="139" t="s">
        <v>7969</v>
      </c>
      <c r="E3790" s="139" t="s">
        <v>379</v>
      </c>
      <c r="F3790" s="138" t="s">
        <v>7970</v>
      </c>
      <c r="G3790" s="140">
        <v>886.46</v>
      </c>
      <c r="H3790" s="140">
        <v>129.94999999999999</v>
      </c>
      <c r="I3790" s="140">
        <v>28.05</v>
      </c>
      <c r="J3790" s="133">
        <f t="shared" si="59"/>
        <v>1044.46</v>
      </c>
      <c r="K3790" s="139"/>
    </row>
    <row r="3791" spans="2:11" ht="25.5" hidden="1" x14ac:dyDescent="0.25">
      <c r="B3791" s="129">
        <v>3781</v>
      </c>
      <c r="C3791" s="129" t="s">
        <v>6544</v>
      </c>
      <c r="D3791" s="139" t="s">
        <v>7971</v>
      </c>
      <c r="E3791" s="139" t="s">
        <v>379</v>
      </c>
      <c r="F3791" s="138" t="s">
        <v>7970</v>
      </c>
      <c r="G3791" s="140">
        <v>760.25</v>
      </c>
      <c r="H3791" s="140">
        <v>10.85</v>
      </c>
      <c r="I3791" s="140">
        <v>0</v>
      </c>
      <c r="J3791" s="133">
        <f t="shared" si="59"/>
        <v>771.1</v>
      </c>
      <c r="K3791" s="139"/>
    </row>
    <row r="3792" spans="2:11" ht="25.5" hidden="1" x14ac:dyDescent="0.25">
      <c r="B3792" s="129">
        <v>3782</v>
      </c>
      <c r="C3792" s="129" t="s">
        <v>6544</v>
      </c>
      <c r="D3792" s="139" t="s">
        <v>7972</v>
      </c>
      <c r="E3792" s="139" t="s">
        <v>379</v>
      </c>
      <c r="F3792" s="138" t="s">
        <v>7970</v>
      </c>
      <c r="G3792" s="140">
        <v>3535.74</v>
      </c>
      <c r="H3792" s="140">
        <v>443.96</v>
      </c>
      <c r="I3792" s="140">
        <v>170.99</v>
      </c>
      <c r="J3792" s="133">
        <f t="shared" si="59"/>
        <v>4150.6899999999996</v>
      </c>
      <c r="K3792" s="139"/>
    </row>
    <row r="3793" spans="2:11" ht="25.5" hidden="1" x14ac:dyDescent="0.25">
      <c r="B3793" s="129">
        <v>3783</v>
      </c>
      <c r="C3793" s="129" t="s">
        <v>6544</v>
      </c>
      <c r="D3793" s="139" t="s">
        <v>7973</v>
      </c>
      <c r="E3793" s="139" t="s">
        <v>379</v>
      </c>
      <c r="F3793" s="138" t="s">
        <v>7970</v>
      </c>
      <c r="G3793" s="140">
        <v>3577.95</v>
      </c>
      <c r="H3793" s="140">
        <v>872.74</v>
      </c>
      <c r="I3793" s="140">
        <v>55.39</v>
      </c>
      <c r="J3793" s="133">
        <f t="shared" si="59"/>
        <v>4506.08</v>
      </c>
      <c r="K3793" s="139"/>
    </row>
    <row r="3794" spans="2:11" ht="25.5" hidden="1" x14ac:dyDescent="0.25">
      <c r="B3794" s="129">
        <v>3784</v>
      </c>
      <c r="C3794" s="129" t="s">
        <v>6544</v>
      </c>
      <c r="D3794" s="139" t="s">
        <v>7974</v>
      </c>
      <c r="E3794" s="139" t="s">
        <v>379</v>
      </c>
      <c r="F3794" s="138" t="s">
        <v>7968</v>
      </c>
      <c r="G3794" s="140">
        <v>0.35</v>
      </c>
      <c r="H3794" s="140">
        <v>5.0999999999999996</v>
      </c>
      <c r="I3794" s="140">
        <v>0</v>
      </c>
      <c r="J3794" s="133">
        <f t="shared" si="59"/>
        <v>5.4499999999999993</v>
      </c>
      <c r="K3794" s="139"/>
    </row>
    <row r="3795" spans="2:11" ht="25.5" hidden="1" x14ac:dyDescent="0.25">
      <c r="B3795" s="129">
        <v>3785</v>
      </c>
      <c r="C3795" s="129" t="s">
        <v>6544</v>
      </c>
      <c r="D3795" s="139" t="s">
        <v>7975</v>
      </c>
      <c r="E3795" s="139" t="s">
        <v>379</v>
      </c>
      <c r="F3795" s="138" t="s">
        <v>7968</v>
      </c>
      <c r="G3795" s="140">
        <v>0.18</v>
      </c>
      <c r="H3795" s="140">
        <v>5.3</v>
      </c>
      <c r="I3795" s="140">
        <v>0</v>
      </c>
      <c r="J3795" s="133">
        <f t="shared" si="59"/>
        <v>5.4799999999999995</v>
      </c>
      <c r="K3795" s="139"/>
    </row>
    <row r="3796" spans="2:11" ht="25.5" hidden="1" x14ac:dyDescent="0.25">
      <c r="B3796" s="129">
        <v>3786</v>
      </c>
      <c r="C3796" s="129" t="s">
        <v>6544</v>
      </c>
      <c r="D3796" s="139" t="s">
        <v>7976</v>
      </c>
      <c r="E3796" s="139" t="s">
        <v>379</v>
      </c>
      <c r="F3796" s="138" t="s">
        <v>7968</v>
      </c>
      <c r="G3796" s="140">
        <v>1300</v>
      </c>
      <c r="H3796" s="140">
        <v>0.99</v>
      </c>
      <c r="I3796" s="140">
        <v>0</v>
      </c>
      <c r="J3796" s="133">
        <f t="shared" si="59"/>
        <v>1300.99</v>
      </c>
      <c r="K3796" s="139"/>
    </row>
    <row r="3797" spans="2:11" ht="25.5" hidden="1" x14ac:dyDescent="0.25">
      <c r="B3797" s="129">
        <v>3787</v>
      </c>
      <c r="C3797" s="129" t="s">
        <v>6544</v>
      </c>
      <c r="D3797" s="139" t="s">
        <v>7977</v>
      </c>
      <c r="E3797" s="139" t="s">
        <v>379</v>
      </c>
      <c r="F3797" s="138" t="s">
        <v>7978</v>
      </c>
      <c r="G3797" s="140">
        <v>4510.1000000000004</v>
      </c>
      <c r="H3797" s="140">
        <v>533.08000000000004</v>
      </c>
      <c r="I3797" s="140">
        <v>388.44</v>
      </c>
      <c r="J3797" s="133">
        <f t="shared" si="59"/>
        <v>5431.62</v>
      </c>
      <c r="K3797" s="139"/>
    </row>
    <row r="3798" spans="2:11" ht="25.5" hidden="1" x14ac:dyDescent="0.25">
      <c r="B3798" s="129">
        <v>3788</v>
      </c>
      <c r="C3798" s="129" t="s">
        <v>6544</v>
      </c>
      <c r="D3798" s="139" t="s">
        <v>7979</v>
      </c>
      <c r="E3798" s="139" t="s">
        <v>379</v>
      </c>
      <c r="F3798" s="138" t="s">
        <v>7980</v>
      </c>
      <c r="G3798" s="140">
        <v>4213.6000000000004</v>
      </c>
      <c r="H3798" s="140">
        <v>354.33</v>
      </c>
      <c r="I3798" s="140">
        <v>311.63</v>
      </c>
      <c r="J3798" s="133">
        <f t="shared" si="59"/>
        <v>4879.5600000000004</v>
      </c>
      <c r="K3798" s="139"/>
    </row>
    <row r="3799" spans="2:11" ht="25.5" hidden="1" x14ac:dyDescent="0.25">
      <c r="B3799" s="129">
        <v>3789</v>
      </c>
      <c r="C3799" s="129" t="s">
        <v>6544</v>
      </c>
      <c r="D3799" s="139" t="s">
        <v>7981</v>
      </c>
      <c r="E3799" s="139" t="s">
        <v>379</v>
      </c>
      <c r="F3799" s="138" t="s">
        <v>7982</v>
      </c>
      <c r="G3799" s="140">
        <v>4326.8900000000003</v>
      </c>
      <c r="H3799" s="140">
        <v>508.17</v>
      </c>
      <c r="I3799" s="140">
        <v>167.08</v>
      </c>
      <c r="J3799" s="133">
        <f t="shared" si="59"/>
        <v>5002.1400000000003</v>
      </c>
      <c r="K3799" s="139"/>
    </row>
    <row r="3800" spans="2:11" ht="25.5" hidden="1" x14ac:dyDescent="0.25">
      <c r="B3800" s="129">
        <v>3790</v>
      </c>
      <c r="C3800" s="129" t="s">
        <v>6544</v>
      </c>
      <c r="D3800" s="139" t="s">
        <v>7983</v>
      </c>
      <c r="E3800" s="139" t="s">
        <v>379</v>
      </c>
      <c r="F3800" s="138" t="s">
        <v>7984</v>
      </c>
      <c r="G3800" s="140">
        <v>1995.04</v>
      </c>
      <c r="H3800" s="140">
        <v>312.69</v>
      </c>
      <c r="I3800" s="140">
        <v>14.28</v>
      </c>
      <c r="J3800" s="133">
        <f t="shared" si="59"/>
        <v>2322.0100000000002</v>
      </c>
      <c r="K3800" s="139"/>
    </row>
    <row r="3801" spans="2:11" ht="25.5" hidden="1" x14ac:dyDescent="0.25">
      <c r="B3801" s="129">
        <v>3791</v>
      </c>
      <c r="C3801" s="129" t="s">
        <v>6544</v>
      </c>
      <c r="D3801" s="139" t="s">
        <v>7985</v>
      </c>
      <c r="E3801" s="139" t="s">
        <v>379</v>
      </c>
      <c r="F3801" s="138" t="s">
        <v>7986</v>
      </c>
      <c r="G3801" s="140">
        <v>5429.82</v>
      </c>
      <c r="H3801" s="140">
        <v>901.26</v>
      </c>
      <c r="I3801" s="140">
        <v>67.33</v>
      </c>
      <c r="J3801" s="133">
        <f t="shared" si="59"/>
        <v>6398.41</v>
      </c>
      <c r="K3801" s="139"/>
    </row>
    <row r="3802" spans="2:11" ht="25.5" hidden="1" x14ac:dyDescent="0.25">
      <c r="B3802" s="129">
        <v>3792</v>
      </c>
      <c r="C3802" s="129" t="s">
        <v>6544</v>
      </c>
      <c r="D3802" s="139" t="s">
        <v>7987</v>
      </c>
      <c r="E3802" s="139" t="s">
        <v>379</v>
      </c>
      <c r="F3802" s="138" t="s">
        <v>7988</v>
      </c>
      <c r="G3802" s="140">
        <v>2097.71</v>
      </c>
      <c r="H3802" s="140">
        <v>445.43</v>
      </c>
      <c r="I3802" s="140">
        <v>5.2</v>
      </c>
      <c r="J3802" s="133">
        <f t="shared" si="59"/>
        <v>2548.3399999999997</v>
      </c>
      <c r="K3802" s="139"/>
    </row>
    <row r="3803" spans="2:11" ht="25.5" hidden="1" x14ac:dyDescent="0.25">
      <c r="B3803" s="129">
        <v>3793</v>
      </c>
      <c r="C3803" s="129" t="s">
        <v>6544</v>
      </c>
      <c r="D3803" s="139" t="s">
        <v>7989</v>
      </c>
      <c r="E3803" s="139" t="s">
        <v>379</v>
      </c>
      <c r="F3803" s="138" t="s">
        <v>7990</v>
      </c>
      <c r="G3803" s="140">
        <v>828.2</v>
      </c>
      <c r="H3803" s="140">
        <v>28.2</v>
      </c>
      <c r="I3803" s="140">
        <v>0</v>
      </c>
      <c r="J3803" s="133">
        <f t="shared" si="59"/>
        <v>856.40000000000009</v>
      </c>
      <c r="K3803" s="139"/>
    </row>
    <row r="3804" spans="2:11" ht="25.5" hidden="1" x14ac:dyDescent="0.25">
      <c r="B3804" s="129">
        <v>3794</v>
      </c>
      <c r="C3804" s="129" t="s">
        <v>6544</v>
      </c>
      <c r="D3804" s="139" t="s">
        <v>7991</v>
      </c>
      <c r="E3804" s="139" t="s">
        <v>379</v>
      </c>
      <c r="F3804" s="138" t="s">
        <v>7992</v>
      </c>
      <c r="G3804" s="140">
        <v>478.22</v>
      </c>
      <c r="H3804" s="140">
        <v>0</v>
      </c>
      <c r="I3804" s="140">
        <v>0</v>
      </c>
      <c r="J3804" s="133">
        <f t="shared" si="59"/>
        <v>478.22</v>
      </c>
      <c r="K3804" s="139"/>
    </row>
    <row r="3805" spans="2:11" ht="25.5" hidden="1" x14ac:dyDescent="0.25">
      <c r="B3805" s="129">
        <v>3795</v>
      </c>
      <c r="C3805" s="129" t="s">
        <v>6544</v>
      </c>
      <c r="D3805" s="139" t="s">
        <v>7993</v>
      </c>
      <c r="E3805" s="139" t="s">
        <v>379</v>
      </c>
      <c r="F3805" s="138" t="s">
        <v>7994</v>
      </c>
      <c r="G3805" s="140">
        <v>2218.65</v>
      </c>
      <c r="H3805" s="140">
        <v>508.63</v>
      </c>
      <c r="I3805" s="140">
        <v>0.4</v>
      </c>
      <c r="J3805" s="133">
        <f t="shared" si="59"/>
        <v>2727.6800000000003</v>
      </c>
      <c r="K3805" s="139"/>
    </row>
    <row r="3806" spans="2:11" ht="25.5" hidden="1" x14ac:dyDescent="0.25">
      <c r="B3806" s="129">
        <v>3796</v>
      </c>
      <c r="C3806" s="129" t="s">
        <v>6544</v>
      </c>
      <c r="D3806" s="139" t="s">
        <v>7995</v>
      </c>
      <c r="E3806" s="139" t="s">
        <v>379</v>
      </c>
      <c r="F3806" s="138" t="s">
        <v>7994</v>
      </c>
      <c r="G3806" s="140">
        <v>1339.38</v>
      </c>
      <c r="H3806" s="140">
        <v>74.12</v>
      </c>
      <c r="I3806" s="140">
        <v>78.42</v>
      </c>
      <c r="J3806" s="133">
        <f t="shared" si="59"/>
        <v>1491.92</v>
      </c>
      <c r="K3806" s="139"/>
    </row>
    <row r="3807" spans="2:11" ht="25.5" hidden="1" x14ac:dyDescent="0.25">
      <c r="B3807" s="129">
        <v>3797</v>
      </c>
      <c r="C3807" s="129" t="s">
        <v>6544</v>
      </c>
      <c r="D3807" s="139" t="s">
        <v>7996</v>
      </c>
      <c r="E3807" s="139" t="s">
        <v>379</v>
      </c>
      <c r="F3807" s="138" t="s">
        <v>7994</v>
      </c>
      <c r="G3807" s="140">
        <v>1350.68</v>
      </c>
      <c r="H3807" s="140">
        <v>0</v>
      </c>
      <c r="I3807" s="140">
        <v>0</v>
      </c>
      <c r="J3807" s="133">
        <f t="shared" si="59"/>
        <v>1350.68</v>
      </c>
      <c r="K3807" s="139"/>
    </row>
    <row r="3808" spans="2:11" ht="25.5" hidden="1" x14ac:dyDescent="0.25">
      <c r="B3808" s="129">
        <v>3798</v>
      </c>
      <c r="C3808" s="129" t="s">
        <v>6544</v>
      </c>
      <c r="D3808" s="139" t="s">
        <v>7997</v>
      </c>
      <c r="E3808" s="139" t="s">
        <v>379</v>
      </c>
      <c r="F3808" s="138" t="s">
        <v>7994</v>
      </c>
      <c r="G3808" s="140">
        <v>1293.33</v>
      </c>
      <c r="H3808" s="140">
        <v>97.13</v>
      </c>
      <c r="I3808" s="140">
        <v>33.479999999999997</v>
      </c>
      <c r="J3808" s="133">
        <f t="shared" si="59"/>
        <v>1423.94</v>
      </c>
      <c r="K3808" s="139"/>
    </row>
    <row r="3809" spans="2:11" ht="25.5" hidden="1" x14ac:dyDescent="0.25">
      <c r="B3809" s="129">
        <v>3799</v>
      </c>
      <c r="C3809" s="129" t="s">
        <v>6544</v>
      </c>
      <c r="D3809" s="139" t="s">
        <v>7998</v>
      </c>
      <c r="E3809" s="139" t="s">
        <v>379</v>
      </c>
      <c r="F3809" s="138" t="s">
        <v>7994</v>
      </c>
      <c r="G3809" s="140">
        <v>1554.31</v>
      </c>
      <c r="H3809" s="140">
        <v>190.11</v>
      </c>
      <c r="I3809" s="140">
        <v>1.33</v>
      </c>
      <c r="J3809" s="133">
        <f t="shared" si="59"/>
        <v>1745.75</v>
      </c>
      <c r="K3809" s="139"/>
    </row>
    <row r="3810" spans="2:11" ht="25.5" hidden="1" x14ac:dyDescent="0.25">
      <c r="B3810" s="129">
        <v>3800</v>
      </c>
      <c r="C3810" s="129" t="s">
        <v>6544</v>
      </c>
      <c r="D3810" s="139" t="s">
        <v>7999</v>
      </c>
      <c r="E3810" s="139" t="s">
        <v>379</v>
      </c>
      <c r="F3810" s="138" t="s">
        <v>8000</v>
      </c>
      <c r="G3810" s="140">
        <v>1970.23</v>
      </c>
      <c r="H3810" s="140">
        <v>0</v>
      </c>
      <c r="I3810" s="140">
        <v>0</v>
      </c>
      <c r="J3810" s="133">
        <f t="shared" si="59"/>
        <v>1970.23</v>
      </c>
      <c r="K3810" s="139"/>
    </row>
    <row r="3811" spans="2:11" ht="25.5" hidden="1" x14ac:dyDescent="0.25">
      <c r="B3811" s="129">
        <v>3801</v>
      </c>
      <c r="C3811" s="129" t="s">
        <v>6544</v>
      </c>
      <c r="D3811" s="139" t="s">
        <v>8001</v>
      </c>
      <c r="E3811" s="139" t="s">
        <v>379</v>
      </c>
      <c r="F3811" s="138" t="s">
        <v>8002</v>
      </c>
      <c r="G3811" s="140">
        <v>1486.38</v>
      </c>
      <c r="H3811" s="140">
        <v>29.63</v>
      </c>
      <c r="I3811" s="140">
        <v>0</v>
      </c>
      <c r="J3811" s="133">
        <f t="shared" si="59"/>
        <v>1516.0100000000002</v>
      </c>
      <c r="K3811" s="139"/>
    </row>
    <row r="3812" spans="2:11" ht="25.5" hidden="1" x14ac:dyDescent="0.25">
      <c r="B3812" s="129">
        <v>3802</v>
      </c>
      <c r="C3812" s="129" t="s">
        <v>6544</v>
      </c>
      <c r="D3812" s="139" t="s">
        <v>8003</v>
      </c>
      <c r="E3812" s="139" t="s">
        <v>379</v>
      </c>
      <c r="F3812" s="138" t="s">
        <v>7994</v>
      </c>
      <c r="G3812" s="140">
        <v>1367.77</v>
      </c>
      <c r="H3812" s="140">
        <v>97.74</v>
      </c>
      <c r="I3812" s="140">
        <v>42.77</v>
      </c>
      <c r="J3812" s="133">
        <f t="shared" si="59"/>
        <v>1508.28</v>
      </c>
      <c r="K3812" s="139"/>
    </row>
    <row r="3813" spans="2:11" ht="25.5" hidden="1" x14ac:dyDescent="0.25">
      <c r="B3813" s="129">
        <v>3803</v>
      </c>
      <c r="C3813" s="129" t="s">
        <v>6544</v>
      </c>
      <c r="D3813" s="139" t="s">
        <v>8004</v>
      </c>
      <c r="E3813" s="139" t="s">
        <v>379</v>
      </c>
      <c r="F3813" s="138" t="s">
        <v>7994</v>
      </c>
      <c r="G3813" s="140">
        <v>1641.95</v>
      </c>
      <c r="H3813" s="140">
        <v>200.74</v>
      </c>
      <c r="I3813" s="140">
        <v>8.74</v>
      </c>
      <c r="J3813" s="133">
        <f t="shared" si="59"/>
        <v>1851.43</v>
      </c>
      <c r="K3813" s="139"/>
    </row>
    <row r="3814" spans="2:11" ht="25.5" hidden="1" x14ac:dyDescent="0.25">
      <c r="B3814" s="129">
        <v>3804</v>
      </c>
      <c r="C3814" s="129" t="s">
        <v>6544</v>
      </c>
      <c r="D3814" s="139" t="s">
        <v>8005</v>
      </c>
      <c r="E3814" s="139" t="s">
        <v>379</v>
      </c>
      <c r="F3814" s="138" t="s">
        <v>8006</v>
      </c>
      <c r="G3814" s="140">
        <v>3870.41</v>
      </c>
      <c r="H3814" s="140">
        <v>378.38</v>
      </c>
      <c r="I3814" s="140">
        <v>177.35</v>
      </c>
      <c r="J3814" s="133">
        <f t="shared" si="59"/>
        <v>4426.1400000000003</v>
      </c>
      <c r="K3814" s="139"/>
    </row>
    <row r="3815" spans="2:11" ht="25.5" hidden="1" x14ac:dyDescent="0.25">
      <c r="B3815" s="129">
        <v>3805</v>
      </c>
      <c r="C3815" s="129" t="s">
        <v>6544</v>
      </c>
      <c r="D3815" s="139" t="s">
        <v>8007</v>
      </c>
      <c r="E3815" s="139" t="s">
        <v>379</v>
      </c>
      <c r="F3815" s="138" t="s">
        <v>8008</v>
      </c>
      <c r="G3815" s="140">
        <v>2129.5300000000002</v>
      </c>
      <c r="H3815" s="140">
        <v>396.18</v>
      </c>
      <c r="I3815" s="140">
        <v>0</v>
      </c>
      <c r="J3815" s="133">
        <f t="shared" si="59"/>
        <v>2525.71</v>
      </c>
      <c r="K3815" s="139"/>
    </row>
    <row r="3816" spans="2:11" ht="25.5" hidden="1" x14ac:dyDescent="0.25">
      <c r="B3816" s="129">
        <v>3806</v>
      </c>
      <c r="C3816" s="129" t="s">
        <v>6544</v>
      </c>
      <c r="D3816" s="139" t="s">
        <v>8009</v>
      </c>
      <c r="E3816" s="139" t="s">
        <v>379</v>
      </c>
      <c r="F3816" s="138" t="s">
        <v>8010</v>
      </c>
      <c r="G3816" s="140">
        <v>2906.08</v>
      </c>
      <c r="H3816" s="140">
        <v>503.33</v>
      </c>
      <c r="I3816" s="140">
        <v>155.12</v>
      </c>
      <c r="J3816" s="133">
        <f t="shared" si="59"/>
        <v>3564.5299999999997</v>
      </c>
      <c r="K3816" s="139"/>
    </row>
    <row r="3817" spans="2:11" ht="25.5" hidden="1" x14ac:dyDescent="0.25">
      <c r="B3817" s="129">
        <v>3807</v>
      </c>
      <c r="C3817" s="129" t="s">
        <v>6544</v>
      </c>
      <c r="D3817" s="139" t="s">
        <v>8011</v>
      </c>
      <c r="E3817" s="139" t="s">
        <v>379</v>
      </c>
      <c r="F3817" s="138" t="s">
        <v>8012</v>
      </c>
      <c r="G3817" s="140">
        <v>1219.57</v>
      </c>
      <c r="H3817" s="140">
        <v>0</v>
      </c>
      <c r="I3817" s="140">
        <v>0</v>
      </c>
      <c r="J3817" s="133">
        <f t="shared" si="59"/>
        <v>1219.57</v>
      </c>
      <c r="K3817" s="139"/>
    </row>
    <row r="3818" spans="2:11" ht="25.5" hidden="1" x14ac:dyDescent="0.25">
      <c r="B3818" s="129">
        <v>3808</v>
      </c>
      <c r="C3818" s="129" t="s">
        <v>6544</v>
      </c>
      <c r="D3818" s="139" t="s">
        <v>8013</v>
      </c>
      <c r="E3818" s="139" t="s">
        <v>379</v>
      </c>
      <c r="F3818" s="138" t="s">
        <v>8014</v>
      </c>
      <c r="G3818" s="140">
        <v>1400.04</v>
      </c>
      <c r="H3818" s="140">
        <v>0</v>
      </c>
      <c r="I3818" s="140">
        <v>0</v>
      </c>
      <c r="J3818" s="133">
        <f t="shared" si="59"/>
        <v>1400.04</v>
      </c>
      <c r="K3818" s="139"/>
    </row>
    <row r="3819" spans="2:11" ht="25.5" hidden="1" x14ac:dyDescent="0.25">
      <c r="B3819" s="129">
        <v>3809</v>
      </c>
      <c r="C3819" s="129" t="s">
        <v>6544</v>
      </c>
      <c r="D3819" s="139" t="s">
        <v>8015</v>
      </c>
      <c r="E3819" s="139" t="s">
        <v>379</v>
      </c>
      <c r="F3819" s="138" t="s">
        <v>8016</v>
      </c>
      <c r="G3819" s="140">
        <v>3.24</v>
      </c>
      <c r="H3819" s="140">
        <v>0</v>
      </c>
      <c r="I3819" s="140">
        <v>0</v>
      </c>
      <c r="J3819" s="133">
        <f t="shared" si="59"/>
        <v>3.24</v>
      </c>
      <c r="K3819" s="139"/>
    </row>
    <row r="3820" spans="2:11" ht="25.5" hidden="1" x14ac:dyDescent="0.25">
      <c r="B3820" s="129">
        <v>3810</v>
      </c>
      <c r="C3820" s="129" t="s">
        <v>6544</v>
      </c>
      <c r="D3820" s="139" t="s">
        <v>8017</v>
      </c>
      <c r="E3820" s="139" t="s">
        <v>379</v>
      </c>
      <c r="F3820" s="138" t="s">
        <v>8018</v>
      </c>
      <c r="G3820" s="140">
        <v>2898.75</v>
      </c>
      <c r="H3820" s="140">
        <v>221.4</v>
      </c>
      <c r="I3820" s="140">
        <v>147.65</v>
      </c>
      <c r="J3820" s="133">
        <f t="shared" si="59"/>
        <v>3267.8</v>
      </c>
      <c r="K3820" s="139"/>
    </row>
    <row r="3821" spans="2:11" ht="25.5" hidden="1" x14ac:dyDescent="0.25">
      <c r="B3821" s="129">
        <v>3811</v>
      </c>
      <c r="C3821" s="129" t="s">
        <v>6544</v>
      </c>
      <c r="D3821" s="139" t="s">
        <v>8019</v>
      </c>
      <c r="E3821" s="139" t="s">
        <v>379</v>
      </c>
      <c r="F3821" s="138" t="s">
        <v>8020</v>
      </c>
      <c r="G3821" s="140">
        <v>3070.61</v>
      </c>
      <c r="H3821" s="140">
        <v>644.35</v>
      </c>
      <c r="I3821" s="140">
        <v>74.650000000000006</v>
      </c>
      <c r="J3821" s="133">
        <f t="shared" si="59"/>
        <v>3789.61</v>
      </c>
      <c r="K3821" s="139"/>
    </row>
    <row r="3822" spans="2:11" x14ac:dyDescent="0.25">
      <c r="B3822" s="129">
        <v>3812</v>
      </c>
      <c r="C3822" s="129" t="s">
        <v>159</v>
      </c>
      <c r="D3822" s="137" t="s">
        <v>236</v>
      </c>
      <c r="E3822" s="137" t="s">
        <v>380</v>
      </c>
      <c r="F3822" s="138" t="s">
        <v>284</v>
      </c>
      <c r="G3822" s="136">
        <v>1107</v>
      </c>
      <c r="H3822" s="136">
        <v>109</v>
      </c>
      <c r="I3822" s="136">
        <v>13</v>
      </c>
      <c r="J3822" s="133">
        <f t="shared" si="59"/>
        <v>1229</v>
      </c>
      <c r="K3822" s="139" t="s">
        <v>406</v>
      </c>
    </row>
    <row r="3823" spans="2:11" x14ac:dyDescent="0.25">
      <c r="B3823" s="129">
        <v>3813</v>
      </c>
      <c r="C3823" s="129" t="s">
        <v>159</v>
      </c>
      <c r="D3823" s="130" t="s">
        <v>237</v>
      </c>
      <c r="E3823" s="130" t="s">
        <v>380</v>
      </c>
      <c r="F3823" s="131" t="s">
        <v>285</v>
      </c>
      <c r="G3823" s="132">
        <v>2850</v>
      </c>
      <c r="H3823" s="133">
        <v>137</v>
      </c>
      <c r="I3823" s="133">
        <v>0</v>
      </c>
      <c r="J3823" s="133">
        <f t="shared" si="59"/>
        <v>2987</v>
      </c>
      <c r="K3823" s="134">
        <v>44216</v>
      </c>
    </row>
    <row r="3824" spans="2:11" x14ac:dyDescent="0.25">
      <c r="B3824" s="129">
        <v>3814</v>
      </c>
      <c r="C3824" s="129" t="s">
        <v>159</v>
      </c>
      <c r="D3824" s="130" t="s">
        <v>238</v>
      </c>
      <c r="E3824" s="130" t="s">
        <v>380</v>
      </c>
      <c r="F3824" s="131" t="s">
        <v>286</v>
      </c>
      <c r="G3824" s="132">
        <v>798</v>
      </c>
      <c r="H3824" s="133">
        <v>106</v>
      </c>
      <c r="I3824" s="133">
        <v>0</v>
      </c>
      <c r="J3824" s="133">
        <f t="shared" si="59"/>
        <v>904</v>
      </c>
      <c r="K3824" s="134">
        <v>43831</v>
      </c>
    </row>
    <row r="3825" spans="2:11" x14ac:dyDescent="0.25">
      <c r="B3825" s="129">
        <v>3815</v>
      </c>
      <c r="C3825" s="129" t="s">
        <v>159</v>
      </c>
      <c r="D3825" s="130" t="s">
        <v>239</v>
      </c>
      <c r="E3825" s="130" t="s">
        <v>380</v>
      </c>
      <c r="F3825" s="131" t="s">
        <v>287</v>
      </c>
      <c r="G3825" s="132">
        <v>2369</v>
      </c>
      <c r="H3825" s="133">
        <v>156</v>
      </c>
      <c r="I3825" s="133">
        <v>0</v>
      </c>
      <c r="J3825" s="133">
        <f t="shared" si="59"/>
        <v>2525</v>
      </c>
      <c r="K3825" s="134">
        <v>43804</v>
      </c>
    </row>
    <row r="3826" spans="2:11" x14ac:dyDescent="0.25">
      <c r="B3826" s="129">
        <v>3816</v>
      </c>
      <c r="C3826" s="129" t="s">
        <v>159</v>
      </c>
      <c r="D3826" s="130" t="s">
        <v>240</v>
      </c>
      <c r="E3826" s="130" t="s">
        <v>380</v>
      </c>
      <c r="F3826" s="131" t="s">
        <v>288</v>
      </c>
      <c r="G3826" s="132">
        <v>1863</v>
      </c>
      <c r="H3826" s="133">
        <v>136</v>
      </c>
      <c r="I3826" s="133">
        <v>6</v>
      </c>
      <c r="J3826" s="133">
        <f t="shared" si="59"/>
        <v>2005</v>
      </c>
      <c r="K3826" s="134">
        <v>43466</v>
      </c>
    </row>
    <row r="3827" spans="2:11" ht="25.5" hidden="1" x14ac:dyDescent="0.25">
      <c r="B3827" s="129">
        <v>3817</v>
      </c>
      <c r="C3827" s="129" t="s">
        <v>1523</v>
      </c>
      <c r="D3827" s="130" t="s">
        <v>8021</v>
      </c>
      <c r="E3827" s="130" t="s">
        <v>380</v>
      </c>
      <c r="F3827" s="131" t="s">
        <v>8022</v>
      </c>
      <c r="G3827" s="132">
        <v>1299.94</v>
      </c>
      <c r="H3827" s="133">
        <v>344.21</v>
      </c>
      <c r="I3827" s="133">
        <v>0</v>
      </c>
      <c r="J3827" s="133">
        <f t="shared" si="59"/>
        <v>1644.15</v>
      </c>
      <c r="K3827" s="134">
        <v>43466</v>
      </c>
    </row>
    <row r="3828" spans="2:11" ht="25.5" hidden="1" x14ac:dyDescent="0.25">
      <c r="B3828" s="129">
        <v>3818</v>
      </c>
      <c r="C3828" s="129" t="s">
        <v>1523</v>
      </c>
      <c r="D3828" s="130" t="s">
        <v>8023</v>
      </c>
      <c r="E3828" s="130" t="s">
        <v>380</v>
      </c>
      <c r="F3828" s="131" t="s">
        <v>8024</v>
      </c>
      <c r="G3828" s="132">
        <v>3499</v>
      </c>
      <c r="H3828" s="133">
        <v>100.11</v>
      </c>
      <c r="I3828" s="133">
        <v>0</v>
      </c>
      <c r="J3828" s="133">
        <f t="shared" si="59"/>
        <v>3599.11</v>
      </c>
      <c r="K3828" s="134">
        <v>44254</v>
      </c>
    </row>
    <row r="3829" spans="2:11" ht="25.5" hidden="1" x14ac:dyDescent="0.25">
      <c r="B3829" s="129">
        <v>3819</v>
      </c>
      <c r="C3829" s="129" t="s">
        <v>1523</v>
      </c>
      <c r="D3829" s="130" t="s">
        <v>8025</v>
      </c>
      <c r="E3829" s="130" t="s">
        <v>380</v>
      </c>
      <c r="F3829" s="131" t="s">
        <v>8026</v>
      </c>
      <c r="G3829" s="132">
        <v>3937.87</v>
      </c>
      <c r="H3829" s="133">
        <v>120.48</v>
      </c>
      <c r="I3829" s="133">
        <v>71.16</v>
      </c>
      <c r="J3829" s="133">
        <f t="shared" si="59"/>
        <v>4129.51</v>
      </c>
      <c r="K3829" s="134" t="s">
        <v>1522</v>
      </c>
    </row>
    <row r="3830" spans="2:11" ht="25.5" hidden="1" x14ac:dyDescent="0.25">
      <c r="B3830" s="129">
        <v>3820</v>
      </c>
      <c r="C3830" s="129" t="s">
        <v>1523</v>
      </c>
      <c r="D3830" s="139" t="s">
        <v>8027</v>
      </c>
      <c r="E3830" s="139" t="s">
        <v>380</v>
      </c>
      <c r="F3830" s="138" t="s">
        <v>8028</v>
      </c>
      <c r="G3830" s="140">
        <v>4573.24</v>
      </c>
      <c r="H3830" s="140">
        <v>0</v>
      </c>
      <c r="I3830" s="140">
        <v>0</v>
      </c>
      <c r="J3830" s="133">
        <f t="shared" si="59"/>
        <v>4573.24</v>
      </c>
      <c r="K3830" s="141"/>
    </row>
    <row r="3831" spans="2:11" ht="25.5" hidden="1" x14ac:dyDescent="0.25">
      <c r="B3831" s="129">
        <v>3821</v>
      </c>
      <c r="C3831" s="129" t="s">
        <v>1523</v>
      </c>
      <c r="D3831" s="139" t="s">
        <v>8029</v>
      </c>
      <c r="E3831" s="139" t="s">
        <v>380</v>
      </c>
      <c r="F3831" s="138" t="s">
        <v>8030</v>
      </c>
      <c r="G3831" s="140">
        <v>4652.88</v>
      </c>
      <c r="H3831" s="140">
        <v>142.71</v>
      </c>
      <c r="I3831" s="140">
        <v>21.67</v>
      </c>
      <c r="J3831" s="133">
        <f t="shared" si="59"/>
        <v>4817.26</v>
      </c>
      <c r="K3831" s="141"/>
    </row>
    <row r="3832" spans="2:11" ht="25.5" hidden="1" x14ac:dyDescent="0.25">
      <c r="B3832" s="129">
        <v>3822</v>
      </c>
      <c r="C3832" s="129" t="s">
        <v>1523</v>
      </c>
      <c r="D3832" s="139" t="s">
        <v>8031</v>
      </c>
      <c r="E3832" s="139" t="s">
        <v>380</v>
      </c>
      <c r="F3832" s="138" t="s">
        <v>8032</v>
      </c>
      <c r="G3832" s="140">
        <v>5766.24</v>
      </c>
      <c r="H3832" s="140">
        <v>355.56</v>
      </c>
      <c r="I3832" s="140">
        <v>7.77</v>
      </c>
      <c r="J3832" s="133">
        <f t="shared" si="59"/>
        <v>6129.5700000000006</v>
      </c>
      <c r="K3832" s="141"/>
    </row>
    <row r="3833" spans="2:11" ht="25.5" hidden="1" x14ac:dyDescent="0.25">
      <c r="B3833" s="129">
        <v>3823</v>
      </c>
      <c r="C3833" s="129" t="s">
        <v>1523</v>
      </c>
      <c r="D3833" s="129" t="s">
        <v>8033</v>
      </c>
      <c r="E3833" s="129" t="s">
        <v>380</v>
      </c>
      <c r="F3833" s="142" t="s">
        <v>8034</v>
      </c>
      <c r="G3833" s="133">
        <v>8491.43</v>
      </c>
      <c r="H3833" s="133">
        <v>496.4</v>
      </c>
      <c r="I3833" s="133">
        <v>0</v>
      </c>
      <c r="J3833" s="133">
        <f t="shared" si="59"/>
        <v>8987.83</v>
      </c>
      <c r="K3833" s="139" t="s">
        <v>6108</v>
      </c>
    </row>
    <row r="3834" spans="2:11" ht="25.5" hidden="1" x14ac:dyDescent="0.25">
      <c r="B3834" s="129">
        <v>3824</v>
      </c>
      <c r="C3834" s="129" t="s">
        <v>1523</v>
      </c>
      <c r="D3834" s="129" t="s">
        <v>8035</v>
      </c>
      <c r="E3834" s="129" t="s">
        <v>380</v>
      </c>
      <c r="F3834" s="142" t="s">
        <v>8036</v>
      </c>
      <c r="G3834" s="133">
        <v>9436</v>
      </c>
      <c r="H3834" s="133">
        <v>2905.62</v>
      </c>
      <c r="I3834" s="133">
        <v>0</v>
      </c>
      <c r="J3834" s="133">
        <f t="shared" si="59"/>
        <v>12341.619999999999</v>
      </c>
      <c r="K3834" s="139" t="s">
        <v>404</v>
      </c>
    </row>
    <row r="3835" spans="2:11" hidden="1" x14ac:dyDescent="0.25">
      <c r="B3835" s="129">
        <v>3825</v>
      </c>
      <c r="C3835" s="129" t="s">
        <v>2941</v>
      </c>
      <c r="D3835" s="129" t="s">
        <v>8037</v>
      </c>
      <c r="E3835" s="129" t="s">
        <v>380</v>
      </c>
      <c r="F3835" s="142" t="s">
        <v>8038</v>
      </c>
      <c r="G3835" s="133">
        <v>2788.1</v>
      </c>
      <c r="H3835" s="133">
        <v>507.08</v>
      </c>
      <c r="I3835" s="133">
        <v>50.23</v>
      </c>
      <c r="J3835" s="133">
        <f t="shared" si="59"/>
        <v>3345.41</v>
      </c>
      <c r="K3835" s="139" t="s">
        <v>3716</v>
      </c>
    </row>
    <row r="3836" spans="2:11" ht="25.5" hidden="1" x14ac:dyDescent="0.25">
      <c r="B3836" s="129">
        <v>3826</v>
      </c>
      <c r="C3836" s="129" t="s">
        <v>4150</v>
      </c>
      <c r="D3836" s="129" t="s">
        <v>8039</v>
      </c>
      <c r="E3836" s="129" t="s">
        <v>380</v>
      </c>
      <c r="F3836" s="142" t="s">
        <v>3445</v>
      </c>
      <c r="G3836" s="133">
        <v>2474.9699999999998</v>
      </c>
      <c r="H3836" s="133">
        <v>1522.06</v>
      </c>
      <c r="I3836" s="133">
        <v>33.549999999999997</v>
      </c>
      <c r="J3836" s="133">
        <f t="shared" si="59"/>
        <v>4030.58</v>
      </c>
      <c r="K3836" s="139" t="s">
        <v>3716</v>
      </c>
    </row>
    <row r="3837" spans="2:11" ht="25.5" hidden="1" x14ac:dyDescent="0.25">
      <c r="B3837" s="129">
        <v>3827</v>
      </c>
      <c r="C3837" s="129" t="s">
        <v>4150</v>
      </c>
      <c r="D3837" s="129" t="s">
        <v>8040</v>
      </c>
      <c r="E3837" s="129" t="s">
        <v>380</v>
      </c>
      <c r="F3837" s="142" t="s">
        <v>8041</v>
      </c>
      <c r="G3837" s="133">
        <v>3340.27</v>
      </c>
      <c r="H3837" s="133">
        <v>1352.23</v>
      </c>
      <c r="I3837" s="133">
        <v>15.85</v>
      </c>
      <c r="J3837" s="133">
        <f t="shared" si="59"/>
        <v>4708.3500000000004</v>
      </c>
      <c r="K3837" s="139" t="s">
        <v>404</v>
      </c>
    </row>
    <row r="3838" spans="2:11" ht="25.5" hidden="1" x14ac:dyDescent="0.25">
      <c r="B3838" s="129">
        <v>3828</v>
      </c>
      <c r="C3838" s="129" t="s">
        <v>4150</v>
      </c>
      <c r="D3838" s="129" t="s">
        <v>8042</v>
      </c>
      <c r="E3838" s="129" t="s">
        <v>380</v>
      </c>
      <c r="F3838" s="142" t="s">
        <v>8043</v>
      </c>
      <c r="G3838" s="133">
        <v>8540</v>
      </c>
      <c r="H3838" s="133">
        <v>0</v>
      </c>
      <c r="I3838" s="133">
        <v>0</v>
      </c>
      <c r="J3838" s="133">
        <f t="shared" si="59"/>
        <v>8540</v>
      </c>
      <c r="K3838" s="139" t="s">
        <v>3698</v>
      </c>
    </row>
    <row r="3839" spans="2:11" ht="25.5" hidden="1" x14ac:dyDescent="0.25">
      <c r="B3839" s="129">
        <v>3829</v>
      </c>
      <c r="C3839" s="129" t="s">
        <v>4150</v>
      </c>
      <c r="D3839" s="129" t="s">
        <v>8044</v>
      </c>
      <c r="E3839" s="129" t="s">
        <v>380</v>
      </c>
      <c r="F3839" s="142" t="s">
        <v>8045</v>
      </c>
      <c r="G3839" s="133">
        <v>10577.39</v>
      </c>
      <c r="H3839" s="133">
        <v>2503.36</v>
      </c>
      <c r="I3839" s="133">
        <v>197.41</v>
      </c>
      <c r="J3839" s="133">
        <f t="shared" si="59"/>
        <v>13278.16</v>
      </c>
      <c r="K3839" s="139" t="s">
        <v>3878</v>
      </c>
    </row>
    <row r="3840" spans="2:11" ht="38.25" hidden="1" x14ac:dyDescent="0.25">
      <c r="B3840" s="129">
        <v>3830</v>
      </c>
      <c r="C3840" s="129" t="s">
        <v>1633</v>
      </c>
      <c r="D3840" s="135" t="s">
        <v>8046</v>
      </c>
      <c r="E3840" s="135" t="s">
        <v>380</v>
      </c>
      <c r="F3840" s="135" t="s">
        <v>3028</v>
      </c>
      <c r="G3840" s="140">
        <v>890</v>
      </c>
      <c r="H3840" s="140">
        <v>274.60000000000002</v>
      </c>
      <c r="I3840" s="140">
        <v>63.71</v>
      </c>
      <c r="J3840" s="133">
        <f t="shared" si="59"/>
        <v>1228.31</v>
      </c>
      <c r="K3840" s="135" t="s">
        <v>1258</v>
      </c>
    </row>
    <row r="3841" spans="2:11" hidden="1" x14ac:dyDescent="0.25">
      <c r="B3841" s="129">
        <v>3831</v>
      </c>
      <c r="C3841" s="129" t="s">
        <v>2138</v>
      </c>
      <c r="D3841" s="135" t="s">
        <v>8047</v>
      </c>
      <c r="E3841" s="135" t="s">
        <v>380</v>
      </c>
      <c r="F3841" s="135" t="s">
        <v>8048</v>
      </c>
      <c r="G3841" s="140">
        <v>8439.33</v>
      </c>
      <c r="H3841" s="140">
        <v>2584.41</v>
      </c>
      <c r="I3841" s="140">
        <v>20.399999999999999</v>
      </c>
      <c r="J3841" s="133">
        <f t="shared" si="59"/>
        <v>11044.14</v>
      </c>
      <c r="K3841" s="135" t="s">
        <v>8049</v>
      </c>
    </row>
    <row r="3842" spans="2:11" hidden="1" x14ac:dyDescent="0.25">
      <c r="B3842" s="129">
        <v>3832</v>
      </c>
      <c r="C3842" s="129" t="s">
        <v>2138</v>
      </c>
      <c r="D3842" s="135" t="s">
        <v>8050</v>
      </c>
      <c r="E3842" s="135" t="s">
        <v>380</v>
      </c>
      <c r="F3842" s="135" t="s">
        <v>8051</v>
      </c>
      <c r="G3842" s="140">
        <v>44.17</v>
      </c>
      <c r="H3842" s="140">
        <v>17</v>
      </c>
      <c r="I3842" s="140">
        <v>0</v>
      </c>
      <c r="J3842" s="133">
        <f t="shared" si="59"/>
        <v>61.17</v>
      </c>
      <c r="K3842" s="135" t="s">
        <v>1268</v>
      </c>
    </row>
    <row r="3843" spans="2:11" hidden="1" x14ac:dyDescent="0.25">
      <c r="B3843" s="129">
        <v>3833</v>
      </c>
      <c r="C3843" s="129" t="s">
        <v>2138</v>
      </c>
      <c r="D3843" s="135" t="s">
        <v>8052</v>
      </c>
      <c r="E3843" s="135" t="s">
        <v>380</v>
      </c>
      <c r="F3843" s="135" t="s">
        <v>8053</v>
      </c>
      <c r="G3843" s="140">
        <v>243.77</v>
      </c>
      <c r="H3843" s="140">
        <v>0</v>
      </c>
      <c r="I3843" s="140">
        <v>0</v>
      </c>
      <c r="J3843" s="133">
        <f t="shared" si="59"/>
        <v>243.77</v>
      </c>
      <c r="K3843" s="135" t="s">
        <v>5767</v>
      </c>
    </row>
    <row r="3844" spans="2:11" hidden="1" x14ac:dyDescent="0.25">
      <c r="B3844" s="129">
        <v>3834</v>
      </c>
      <c r="C3844" s="129" t="s">
        <v>2138</v>
      </c>
      <c r="D3844" s="135" t="s">
        <v>8054</v>
      </c>
      <c r="E3844" s="135" t="s">
        <v>380</v>
      </c>
      <c r="F3844" s="135" t="s">
        <v>8055</v>
      </c>
      <c r="G3844" s="140">
        <v>1701.14</v>
      </c>
      <c r="H3844" s="140">
        <v>296.05</v>
      </c>
      <c r="I3844" s="140">
        <v>79.83</v>
      </c>
      <c r="J3844" s="133">
        <f t="shared" si="59"/>
        <v>2077.02</v>
      </c>
      <c r="K3844" s="135" t="s">
        <v>404</v>
      </c>
    </row>
    <row r="3845" spans="2:11" hidden="1" x14ac:dyDescent="0.25">
      <c r="B3845" s="129">
        <v>3835</v>
      </c>
      <c r="C3845" s="129" t="s">
        <v>2138</v>
      </c>
      <c r="D3845" s="135" t="s">
        <v>8056</v>
      </c>
      <c r="E3845" s="135" t="s">
        <v>380</v>
      </c>
      <c r="F3845" s="135" t="s">
        <v>8057</v>
      </c>
      <c r="G3845" s="140">
        <v>694.02</v>
      </c>
      <c r="H3845" s="140">
        <v>11.32</v>
      </c>
      <c r="I3845" s="140">
        <v>0.28999999999999998</v>
      </c>
      <c r="J3845" s="133">
        <f t="shared" si="59"/>
        <v>705.63</v>
      </c>
      <c r="K3845" s="135" t="s">
        <v>8058</v>
      </c>
    </row>
    <row r="3846" spans="2:11" hidden="1" x14ac:dyDescent="0.25">
      <c r="B3846" s="129">
        <v>3836</v>
      </c>
      <c r="C3846" s="129" t="s">
        <v>2138</v>
      </c>
      <c r="D3846" s="135" t="s">
        <v>8059</v>
      </c>
      <c r="E3846" s="135" t="s">
        <v>380</v>
      </c>
      <c r="F3846" s="135" t="s">
        <v>8060</v>
      </c>
      <c r="G3846" s="140">
        <v>425.82</v>
      </c>
      <c r="H3846" s="140">
        <v>0</v>
      </c>
      <c r="I3846" s="140">
        <v>0</v>
      </c>
      <c r="J3846" s="133">
        <f t="shared" si="59"/>
        <v>425.82</v>
      </c>
      <c r="K3846" s="135" t="s">
        <v>8061</v>
      </c>
    </row>
    <row r="3847" spans="2:11" hidden="1" x14ac:dyDescent="0.25">
      <c r="B3847" s="129">
        <v>3837</v>
      </c>
      <c r="C3847" s="129" t="s">
        <v>2138</v>
      </c>
      <c r="D3847" s="135" t="s">
        <v>8062</v>
      </c>
      <c r="E3847" s="135" t="s">
        <v>380</v>
      </c>
      <c r="F3847" s="135" t="s">
        <v>8063</v>
      </c>
      <c r="G3847" s="140">
        <v>3663.12</v>
      </c>
      <c r="H3847" s="140">
        <v>0</v>
      </c>
      <c r="I3847" s="140">
        <v>0</v>
      </c>
      <c r="J3847" s="133">
        <f t="shared" si="59"/>
        <v>3663.12</v>
      </c>
      <c r="K3847" s="135" t="s">
        <v>8064</v>
      </c>
    </row>
    <row r="3848" spans="2:11" hidden="1" x14ac:dyDescent="0.25">
      <c r="B3848" s="129">
        <v>3838</v>
      </c>
      <c r="C3848" s="129" t="s">
        <v>2138</v>
      </c>
      <c r="D3848" s="139" t="s">
        <v>8065</v>
      </c>
      <c r="E3848" s="139" t="s">
        <v>380</v>
      </c>
      <c r="F3848" s="138" t="s">
        <v>8066</v>
      </c>
      <c r="G3848" s="140">
        <v>3646.52</v>
      </c>
      <c r="H3848" s="140">
        <v>643.85</v>
      </c>
      <c r="I3848" s="140">
        <v>84.16</v>
      </c>
      <c r="J3848" s="133">
        <f t="shared" si="59"/>
        <v>4374.53</v>
      </c>
      <c r="K3848" s="139" t="s">
        <v>404</v>
      </c>
    </row>
    <row r="3849" spans="2:11" hidden="1" x14ac:dyDescent="0.25">
      <c r="B3849" s="129">
        <v>3839</v>
      </c>
      <c r="C3849" s="129" t="s">
        <v>2138</v>
      </c>
      <c r="D3849" s="139" t="s">
        <v>8067</v>
      </c>
      <c r="E3849" s="139" t="s">
        <v>380</v>
      </c>
      <c r="F3849" s="138" t="s">
        <v>8068</v>
      </c>
      <c r="G3849" s="140">
        <v>225.39</v>
      </c>
      <c r="H3849" s="140">
        <v>2.2000000000000002</v>
      </c>
      <c r="I3849" s="140">
        <v>8.18</v>
      </c>
      <c r="J3849" s="133">
        <f t="shared" si="59"/>
        <v>235.76999999999998</v>
      </c>
      <c r="K3849" s="139" t="s">
        <v>8069</v>
      </c>
    </row>
    <row r="3850" spans="2:11" x14ac:dyDescent="0.25">
      <c r="B3850" s="129">
        <v>3840</v>
      </c>
      <c r="C3850" s="129" t="s">
        <v>159</v>
      </c>
      <c r="D3850" s="135" t="s">
        <v>241</v>
      </c>
      <c r="E3850" s="135" t="s">
        <v>381</v>
      </c>
      <c r="F3850" s="95" t="s">
        <v>289</v>
      </c>
      <c r="G3850" s="136">
        <v>3285</v>
      </c>
      <c r="H3850" s="136">
        <v>115</v>
      </c>
      <c r="I3850" s="136">
        <v>35</v>
      </c>
      <c r="J3850" s="133">
        <f t="shared" si="59"/>
        <v>3435</v>
      </c>
      <c r="K3850" s="135" t="s">
        <v>404</v>
      </c>
    </row>
    <row r="3851" spans="2:11" x14ac:dyDescent="0.25">
      <c r="B3851" s="129">
        <v>3841</v>
      </c>
      <c r="C3851" s="129" t="s">
        <v>159</v>
      </c>
      <c r="D3851" s="137" t="s">
        <v>242</v>
      </c>
      <c r="E3851" s="137" t="s">
        <v>381</v>
      </c>
      <c r="F3851" s="138" t="s">
        <v>290</v>
      </c>
      <c r="G3851" s="136">
        <v>11467</v>
      </c>
      <c r="H3851" s="136">
        <v>1082</v>
      </c>
      <c r="I3851" s="136">
        <v>0</v>
      </c>
      <c r="J3851" s="133">
        <f t="shared" si="59"/>
        <v>12549</v>
      </c>
      <c r="K3851" s="139" t="s">
        <v>407</v>
      </c>
    </row>
    <row r="3852" spans="2:11" x14ac:dyDescent="0.25">
      <c r="B3852" s="129">
        <v>3842</v>
      </c>
      <c r="C3852" s="129" t="s">
        <v>159</v>
      </c>
      <c r="D3852" s="137" t="s">
        <v>417</v>
      </c>
      <c r="E3852" s="137" t="s">
        <v>381</v>
      </c>
      <c r="F3852" s="138" t="s">
        <v>477</v>
      </c>
      <c r="G3852" s="136">
        <v>1384</v>
      </c>
      <c r="H3852" s="136">
        <v>86</v>
      </c>
      <c r="I3852" s="136">
        <v>1</v>
      </c>
      <c r="J3852" s="133">
        <f t="shared" ref="J3852:J3884" si="60">G3852+H3852+I3852</f>
        <v>1471</v>
      </c>
      <c r="K3852" s="139" t="s">
        <v>507</v>
      </c>
    </row>
    <row r="3853" spans="2:11" x14ac:dyDescent="0.25">
      <c r="B3853" s="129">
        <v>3843</v>
      </c>
      <c r="C3853" s="129" t="s">
        <v>159</v>
      </c>
      <c r="D3853" s="137" t="s">
        <v>620</v>
      </c>
      <c r="E3853" s="137" t="s">
        <v>381</v>
      </c>
      <c r="F3853" s="138" t="s">
        <v>1069</v>
      </c>
      <c r="G3853" s="136">
        <v>935</v>
      </c>
      <c r="H3853" s="136">
        <v>101</v>
      </c>
      <c r="I3853" s="136">
        <v>0</v>
      </c>
      <c r="J3853" s="133">
        <f t="shared" si="60"/>
        <v>1036</v>
      </c>
      <c r="K3853" s="139" t="s">
        <v>1245</v>
      </c>
    </row>
    <row r="3854" spans="2:11" x14ac:dyDescent="0.25">
      <c r="B3854" s="129">
        <v>3844</v>
      </c>
      <c r="C3854" s="129" t="s">
        <v>159</v>
      </c>
      <c r="D3854" s="137" t="s">
        <v>243</v>
      </c>
      <c r="E3854" s="137" t="s">
        <v>381</v>
      </c>
      <c r="F3854" s="138" t="s">
        <v>291</v>
      </c>
      <c r="G3854" s="136">
        <v>4873</v>
      </c>
      <c r="H3854" s="136">
        <v>400</v>
      </c>
      <c r="I3854" s="136">
        <v>5</v>
      </c>
      <c r="J3854" s="133">
        <f t="shared" si="60"/>
        <v>5278</v>
      </c>
      <c r="K3854" s="139" t="s">
        <v>408</v>
      </c>
    </row>
    <row r="3855" spans="2:11" x14ac:dyDescent="0.25">
      <c r="B3855" s="129">
        <v>3845</v>
      </c>
      <c r="C3855" s="129" t="s">
        <v>159</v>
      </c>
      <c r="D3855" s="137" t="s">
        <v>244</v>
      </c>
      <c r="E3855" s="137" t="s">
        <v>381</v>
      </c>
      <c r="F3855" s="138" t="s">
        <v>292</v>
      </c>
      <c r="G3855" s="136">
        <v>1185</v>
      </c>
      <c r="H3855" s="136">
        <v>23</v>
      </c>
      <c r="I3855" s="136">
        <v>0</v>
      </c>
      <c r="J3855" s="133">
        <f t="shared" si="60"/>
        <v>1208</v>
      </c>
      <c r="K3855" s="139" t="s">
        <v>404</v>
      </c>
    </row>
    <row r="3856" spans="2:11" x14ac:dyDescent="0.25">
      <c r="B3856" s="129">
        <v>3846</v>
      </c>
      <c r="C3856" s="129" t="s">
        <v>159</v>
      </c>
      <c r="D3856" s="137" t="s">
        <v>245</v>
      </c>
      <c r="E3856" s="137" t="s">
        <v>381</v>
      </c>
      <c r="F3856" s="138" t="s">
        <v>293</v>
      </c>
      <c r="G3856" s="136">
        <v>280</v>
      </c>
      <c r="H3856" s="136">
        <v>10</v>
      </c>
      <c r="I3856" s="136">
        <v>0</v>
      </c>
      <c r="J3856" s="133">
        <f t="shared" si="60"/>
        <v>290</v>
      </c>
      <c r="K3856" s="139" t="s">
        <v>404</v>
      </c>
    </row>
    <row r="3857" spans="2:11" x14ac:dyDescent="0.25">
      <c r="B3857" s="129">
        <v>3847</v>
      </c>
      <c r="C3857" s="129" t="s">
        <v>159</v>
      </c>
      <c r="D3857" s="137" t="s">
        <v>246</v>
      </c>
      <c r="E3857" s="137" t="s">
        <v>381</v>
      </c>
      <c r="F3857" s="138" t="s">
        <v>294</v>
      </c>
      <c r="G3857" s="136">
        <v>559</v>
      </c>
      <c r="H3857" s="136">
        <v>207</v>
      </c>
      <c r="I3857" s="136">
        <v>273</v>
      </c>
      <c r="J3857" s="133">
        <f t="shared" si="60"/>
        <v>1039</v>
      </c>
      <c r="K3857" s="139" t="s">
        <v>404</v>
      </c>
    </row>
    <row r="3858" spans="2:11" x14ac:dyDescent="0.25">
      <c r="B3858" s="129">
        <v>3848</v>
      </c>
      <c r="C3858" s="129" t="s">
        <v>159</v>
      </c>
      <c r="D3858" s="137" t="s">
        <v>247</v>
      </c>
      <c r="E3858" s="137" t="s">
        <v>381</v>
      </c>
      <c r="F3858" s="138" t="s">
        <v>295</v>
      </c>
      <c r="G3858" s="136">
        <v>852</v>
      </c>
      <c r="H3858" s="136">
        <v>0</v>
      </c>
      <c r="I3858" s="136">
        <v>0</v>
      </c>
      <c r="J3858" s="133">
        <f t="shared" si="60"/>
        <v>852</v>
      </c>
      <c r="K3858" s="139" t="s">
        <v>409</v>
      </c>
    </row>
    <row r="3859" spans="2:11" x14ac:dyDescent="0.25">
      <c r="B3859" s="129">
        <v>3849</v>
      </c>
      <c r="C3859" s="129" t="s">
        <v>159</v>
      </c>
      <c r="D3859" s="137" t="s">
        <v>717</v>
      </c>
      <c r="E3859" s="137" t="s">
        <v>381</v>
      </c>
      <c r="F3859" s="138" t="s">
        <v>1157</v>
      </c>
      <c r="G3859" s="136">
        <v>755</v>
      </c>
      <c r="H3859" s="136">
        <v>126</v>
      </c>
      <c r="I3859" s="136">
        <v>0</v>
      </c>
      <c r="J3859" s="133">
        <f t="shared" si="60"/>
        <v>881</v>
      </c>
      <c r="K3859" s="139" t="s">
        <v>404</v>
      </c>
    </row>
    <row r="3860" spans="2:11" hidden="1" x14ac:dyDescent="0.25">
      <c r="B3860" s="129">
        <v>3850</v>
      </c>
      <c r="C3860" s="129" t="s">
        <v>2941</v>
      </c>
      <c r="D3860" s="137" t="s">
        <v>8070</v>
      </c>
      <c r="E3860" s="137" t="s">
        <v>381</v>
      </c>
      <c r="F3860" s="138" t="s">
        <v>8071</v>
      </c>
      <c r="G3860" s="136">
        <v>3866</v>
      </c>
      <c r="H3860" s="136">
        <v>0</v>
      </c>
      <c r="I3860" s="136">
        <v>0</v>
      </c>
      <c r="J3860" s="133">
        <f t="shared" si="60"/>
        <v>3866</v>
      </c>
      <c r="K3860" s="139" t="s">
        <v>404</v>
      </c>
    </row>
    <row r="3861" spans="2:11" hidden="1" x14ac:dyDescent="0.25">
      <c r="B3861" s="129">
        <v>3851</v>
      </c>
      <c r="C3861" s="129" t="s">
        <v>2941</v>
      </c>
      <c r="D3861" s="137" t="s">
        <v>8072</v>
      </c>
      <c r="E3861" s="137" t="s">
        <v>381</v>
      </c>
      <c r="F3861" s="138" t="s">
        <v>8073</v>
      </c>
      <c r="G3861" s="136">
        <v>2992.62</v>
      </c>
      <c r="H3861" s="136">
        <v>145.06</v>
      </c>
      <c r="I3861" s="136">
        <v>98.25</v>
      </c>
      <c r="J3861" s="133">
        <f t="shared" si="60"/>
        <v>3235.93</v>
      </c>
      <c r="K3861" s="139" t="s">
        <v>404</v>
      </c>
    </row>
    <row r="3862" spans="2:11" hidden="1" x14ac:dyDescent="0.25">
      <c r="B3862" s="129">
        <v>3852</v>
      </c>
      <c r="C3862" s="129" t="s">
        <v>2941</v>
      </c>
      <c r="D3862" s="137" t="s">
        <v>8074</v>
      </c>
      <c r="E3862" s="137" t="s">
        <v>381</v>
      </c>
      <c r="F3862" s="138" t="s">
        <v>8075</v>
      </c>
      <c r="G3862" s="136">
        <v>2421</v>
      </c>
      <c r="H3862" s="136">
        <v>22.6</v>
      </c>
      <c r="I3862" s="136">
        <v>1.1299999999999999</v>
      </c>
      <c r="J3862" s="133">
        <f t="shared" si="60"/>
        <v>2444.73</v>
      </c>
      <c r="K3862" s="139" t="s">
        <v>404</v>
      </c>
    </row>
    <row r="3863" spans="2:11" hidden="1" x14ac:dyDescent="0.25">
      <c r="B3863" s="129">
        <v>3853</v>
      </c>
      <c r="C3863" s="129" t="s">
        <v>2941</v>
      </c>
      <c r="D3863" s="137" t="s">
        <v>8076</v>
      </c>
      <c r="E3863" s="137" t="s">
        <v>381</v>
      </c>
      <c r="F3863" s="138" t="s">
        <v>8077</v>
      </c>
      <c r="G3863" s="136">
        <v>2035</v>
      </c>
      <c r="H3863" s="136">
        <v>0</v>
      </c>
      <c r="I3863" s="136">
        <v>0</v>
      </c>
      <c r="J3863" s="133">
        <f t="shared" si="60"/>
        <v>2035</v>
      </c>
      <c r="K3863" s="139" t="s">
        <v>404</v>
      </c>
    </row>
    <row r="3864" spans="2:11" hidden="1" x14ac:dyDescent="0.25">
      <c r="B3864" s="129">
        <v>3854</v>
      </c>
      <c r="C3864" s="129" t="s">
        <v>2941</v>
      </c>
      <c r="D3864" s="137" t="s">
        <v>8078</v>
      </c>
      <c r="E3864" s="137" t="s">
        <v>381</v>
      </c>
      <c r="F3864" s="138" t="s">
        <v>8079</v>
      </c>
      <c r="G3864" s="136">
        <v>1988</v>
      </c>
      <c r="H3864" s="136">
        <v>0</v>
      </c>
      <c r="I3864" s="136">
        <v>0</v>
      </c>
      <c r="J3864" s="133">
        <f t="shared" si="60"/>
        <v>1988</v>
      </c>
      <c r="K3864" s="139" t="s">
        <v>391</v>
      </c>
    </row>
    <row r="3865" spans="2:11" hidden="1" x14ac:dyDescent="0.25">
      <c r="B3865" s="129">
        <v>3855</v>
      </c>
      <c r="C3865" s="129" t="s">
        <v>2941</v>
      </c>
      <c r="D3865" s="137" t="s">
        <v>8080</v>
      </c>
      <c r="E3865" s="137" t="s">
        <v>381</v>
      </c>
      <c r="F3865" s="138" t="s">
        <v>8081</v>
      </c>
      <c r="G3865" s="136">
        <v>1146</v>
      </c>
      <c r="H3865" s="136">
        <v>0</v>
      </c>
      <c r="I3865" s="136">
        <v>0</v>
      </c>
      <c r="J3865" s="133">
        <f t="shared" si="60"/>
        <v>1146</v>
      </c>
      <c r="K3865" s="139" t="s">
        <v>404</v>
      </c>
    </row>
    <row r="3866" spans="2:11" hidden="1" x14ac:dyDescent="0.25">
      <c r="B3866" s="129">
        <v>3856</v>
      </c>
      <c r="C3866" s="129" t="s">
        <v>2941</v>
      </c>
      <c r="D3866" s="137" t="s">
        <v>8082</v>
      </c>
      <c r="E3866" s="137" t="s">
        <v>381</v>
      </c>
      <c r="F3866" s="138" t="s">
        <v>8083</v>
      </c>
      <c r="G3866" s="136">
        <v>1073</v>
      </c>
      <c r="H3866" s="136">
        <v>0</v>
      </c>
      <c r="I3866" s="136">
        <v>0</v>
      </c>
      <c r="J3866" s="133">
        <f t="shared" si="60"/>
        <v>1073</v>
      </c>
      <c r="K3866" s="139" t="s">
        <v>1255</v>
      </c>
    </row>
    <row r="3867" spans="2:11" hidden="1" x14ac:dyDescent="0.25">
      <c r="B3867" s="129">
        <v>3857</v>
      </c>
      <c r="C3867" s="129" t="s">
        <v>2941</v>
      </c>
      <c r="D3867" s="137" t="s">
        <v>8084</v>
      </c>
      <c r="E3867" s="137" t="s">
        <v>381</v>
      </c>
      <c r="F3867" s="138" t="s">
        <v>8085</v>
      </c>
      <c r="G3867" s="136">
        <v>1045</v>
      </c>
      <c r="H3867" s="136">
        <v>20.91</v>
      </c>
      <c r="I3867" s="136">
        <v>0.52</v>
      </c>
      <c r="J3867" s="133">
        <f t="shared" si="60"/>
        <v>1066.43</v>
      </c>
      <c r="K3867" s="139" t="s">
        <v>404</v>
      </c>
    </row>
    <row r="3868" spans="2:11" ht="25.5" hidden="1" x14ac:dyDescent="0.25">
      <c r="B3868" s="129">
        <v>3858</v>
      </c>
      <c r="C3868" s="129" t="s">
        <v>4150</v>
      </c>
      <c r="D3868" s="130" t="s">
        <v>8086</v>
      </c>
      <c r="E3868" s="130" t="s">
        <v>381</v>
      </c>
      <c r="F3868" s="131" t="s">
        <v>8087</v>
      </c>
      <c r="G3868" s="132">
        <v>37.869999999999997</v>
      </c>
      <c r="H3868" s="133">
        <v>139.79</v>
      </c>
      <c r="I3868" s="133">
        <v>0</v>
      </c>
      <c r="J3868" s="133">
        <f t="shared" si="60"/>
        <v>177.66</v>
      </c>
      <c r="K3868" s="134">
        <v>43853</v>
      </c>
    </row>
    <row r="3869" spans="2:11" ht="25.5" hidden="1" x14ac:dyDescent="0.25">
      <c r="B3869" s="129">
        <v>3859</v>
      </c>
      <c r="C3869" s="129" t="s">
        <v>4150</v>
      </c>
      <c r="D3869" s="130" t="s">
        <v>8088</v>
      </c>
      <c r="E3869" s="130" t="s">
        <v>381</v>
      </c>
      <c r="F3869" s="131" t="s">
        <v>8089</v>
      </c>
      <c r="G3869" s="132">
        <v>272.76</v>
      </c>
      <c r="H3869" s="133">
        <v>2.7</v>
      </c>
      <c r="I3869" s="133">
        <v>0</v>
      </c>
      <c r="J3869" s="133">
        <f t="shared" si="60"/>
        <v>275.45999999999998</v>
      </c>
      <c r="K3869" s="134">
        <v>42763</v>
      </c>
    </row>
    <row r="3870" spans="2:11" ht="25.5" hidden="1" x14ac:dyDescent="0.25">
      <c r="B3870" s="129">
        <v>3860</v>
      </c>
      <c r="C3870" s="129" t="s">
        <v>4150</v>
      </c>
      <c r="D3870" s="130" t="s">
        <v>8090</v>
      </c>
      <c r="E3870" s="130" t="s">
        <v>381</v>
      </c>
      <c r="F3870" s="131" t="s">
        <v>8091</v>
      </c>
      <c r="G3870" s="132">
        <v>439.83</v>
      </c>
      <c r="H3870" s="133">
        <v>0</v>
      </c>
      <c r="I3870" s="133">
        <v>0</v>
      </c>
      <c r="J3870" s="133">
        <f t="shared" si="60"/>
        <v>439.83</v>
      </c>
      <c r="K3870" s="134">
        <v>44110</v>
      </c>
    </row>
    <row r="3871" spans="2:11" ht="25.5" hidden="1" x14ac:dyDescent="0.25">
      <c r="B3871" s="129">
        <v>3861</v>
      </c>
      <c r="C3871" s="129" t="s">
        <v>4150</v>
      </c>
      <c r="D3871" s="130" t="s">
        <v>8092</v>
      </c>
      <c r="E3871" s="130" t="s">
        <v>381</v>
      </c>
      <c r="F3871" s="131" t="s">
        <v>8093</v>
      </c>
      <c r="G3871" s="132">
        <v>2534.7399999999998</v>
      </c>
      <c r="H3871" s="133">
        <v>153.62</v>
      </c>
      <c r="I3871" s="133">
        <v>117.51</v>
      </c>
      <c r="J3871" s="133">
        <f t="shared" si="60"/>
        <v>2805.87</v>
      </c>
      <c r="K3871" s="134">
        <v>43759</v>
      </c>
    </row>
    <row r="3872" spans="2:11" ht="25.5" hidden="1" x14ac:dyDescent="0.25">
      <c r="B3872" s="129">
        <v>3862</v>
      </c>
      <c r="C3872" s="129" t="s">
        <v>4150</v>
      </c>
      <c r="D3872" s="130" t="s">
        <v>8094</v>
      </c>
      <c r="E3872" s="130" t="s">
        <v>381</v>
      </c>
      <c r="F3872" s="131" t="s">
        <v>3352</v>
      </c>
      <c r="G3872" s="132">
        <v>5061</v>
      </c>
      <c r="H3872" s="133">
        <v>0</v>
      </c>
      <c r="I3872" s="133">
        <v>0</v>
      </c>
      <c r="J3872" s="133">
        <f t="shared" si="60"/>
        <v>5061</v>
      </c>
      <c r="K3872" s="134">
        <v>43663</v>
      </c>
    </row>
    <row r="3873" spans="2:11" ht="25.5" hidden="1" x14ac:dyDescent="0.25">
      <c r="B3873" s="129">
        <v>3863</v>
      </c>
      <c r="C3873" s="129" t="s">
        <v>4150</v>
      </c>
      <c r="D3873" s="130" t="s">
        <v>8095</v>
      </c>
      <c r="E3873" s="130" t="s">
        <v>381</v>
      </c>
      <c r="F3873" s="131" t="s">
        <v>8096</v>
      </c>
      <c r="G3873" s="132">
        <v>7772.55</v>
      </c>
      <c r="H3873" s="133">
        <v>1087.93</v>
      </c>
      <c r="I3873" s="133">
        <v>8.5399999999999991</v>
      </c>
      <c r="J3873" s="133">
        <f t="shared" si="60"/>
        <v>8869.02</v>
      </c>
      <c r="K3873" s="134">
        <v>44223</v>
      </c>
    </row>
    <row r="3874" spans="2:11" ht="25.5" hidden="1" x14ac:dyDescent="0.25">
      <c r="B3874" s="129">
        <v>3864</v>
      </c>
      <c r="C3874" s="129" t="s">
        <v>4150</v>
      </c>
      <c r="D3874" s="130" t="s">
        <v>8097</v>
      </c>
      <c r="E3874" s="130" t="s">
        <v>381</v>
      </c>
      <c r="F3874" s="131" t="s">
        <v>8098</v>
      </c>
      <c r="G3874" s="132">
        <v>12195.02</v>
      </c>
      <c r="H3874" s="133">
        <v>2519</v>
      </c>
      <c r="I3874" s="133">
        <v>362.16</v>
      </c>
      <c r="J3874" s="133">
        <f t="shared" si="60"/>
        <v>15076.18</v>
      </c>
      <c r="K3874" s="134">
        <v>43302</v>
      </c>
    </row>
    <row r="3875" spans="2:11" hidden="1" x14ac:dyDescent="0.25">
      <c r="B3875" s="129">
        <v>3865</v>
      </c>
      <c r="C3875" s="129" t="s">
        <v>2138</v>
      </c>
      <c r="D3875" s="130" t="s">
        <v>8099</v>
      </c>
      <c r="E3875" s="130" t="s">
        <v>381</v>
      </c>
      <c r="F3875" s="131" t="s">
        <v>8100</v>
      </c>
      <c r="G3875" s="132">
        <v>5797.48</v>
      </c>
      <c r="H3875" s="133">
        <v>1271.49</v>
      </c>
      <c r="I3875" s="133">
        <v>81.59</v>
      </c>
      <c r="J3875" s="133">
        <f t="shared" si="60"/>
        <v>7150.5599999999995</v>
      </c>
      <c r="K3875" s="134">
        <v>44222</v>
      </c>
    </row>
    <row r="3876" spans="2:11" hidden="1" x14ac:dyDescent="0.25">
      <c r="B3876" s="129">
        <v>3866</v>
      </c>
      <c r="C3876" s="129" t="s">
        <v>2138</v>
      </c>
      <c r="D3876" s="130" t="s">
        <v>8101</v>
      </c>
      <c r="E3876" s="130" t="s">
        <v>381</v>
      </c>
      <c r="F3876" s="131" t="s">
        <v>8102</v>
      </c>
      <c r="G3876" s="132">
        <v>9241.68</v>
      </c>
      <c r="H3876" s="133">
        <v>752.41</v>
      </c>
      <c r="I3876" s="133">
        <v>0</v>
      </c>
      <c r="J3876" s="133">
        <f t="shared" si="60"/>
        <v>9994.09</v>
      </c>
      <c r="K3876" s="134">
        <v>43070</v>
      </c>
    </row>
    <row r="3877" spans="2:11" hidden="1" x14ac:dyDescent="0.25">
      <c r="B3877" s="129">
        <v>3867</v>
      </c>
      <c r="C3877" s="129" t="s">
        <v>2138</v>
      </c>
      <c r="D3877" s="130" t="s">
        <v>8103</v>
      </c>
      <c r="E3877" s="130" t="s">
        <v>381</v>
      </c>
      <c r="F3877" s="131" t="s">
        <v>8104</v>
      </c>
      <c r="G3877" s="132">
        <v>1036</v>
      </c>
      <c r="H3877" s="133">
        <v>0</v>
      </c>
      <c r="I3877" s="133">
        <v>0</v>
      </c>
      <c r="J3877" s="133">
        <f t="shared" si="60"/>
        <v>1036</v>
      </c>
      <c r="K3877" s="134">
        <v>43829</v>
      </c>
    </row>
    <row r="3878" spans="2:11" hidden="1" x14ac:dyDescent="0.25">
      <c r="B3878" s="129">
        <v>3868</v>
      </c>
      <c r="C3878" s="129" t="s">
        <v>2138</v>
      </c>
      <c r="D3878" s="130" t="s">
        <v>8105</v>
      </c>
      <c r="E3878" s="130" t="s">
        <v>381</v>
      </c>
      <c r="F3878" s="131" t="s">
        <v>8106</v>
      </c>
      <c r="G3878" s="132">
        <v>3187.05</v>
      </c>
      <c r="H3878" s="133">
        <v>195.46</v>
      </c>
      <c r="I3878" s="133">
        <v>0</v>
      </c>
      <c r="J3878" s="133">
        <f t="shared" si="60"/>
        <v>3382.51</v>
      </c>
      <c r="K3878" s="134">
        <v>44223</v>
      </c>
    </row>
    <row r="3879" spans="2:11" hidden="1" x14ac:dyDescent="0.25">
      <c r="B3879" s="129">
        <v>3869</v>
      </c>
      <c r="C3879" s="129" t="s">
        <v>2138</v>
      </c>
      <c r="D3879" s="130" t="s">
        <v>8107</v>
      </c>
      <c r="E3879" s="130" t="s">
        <v>381</v>
      </c>
      <c r="F3879" s="131" t="s">
        <v>8108</v>
      </c>
      <c r="G3879" s="132">
        <f>2725.98-0.39</f>
        <v>2725.59</v>
      </c>
      <c r="H3879" s="133">
        <f>546.56-0.81</f>
        <v>545.75</v>
      </c>
      <c r="I3879" s="133">
        <f>51.36-0.23</f>
        <v>51.13</v>
      </c>
      <c r="J3879" s="133">
        <f t="shared" si="60"/>
        <v>3322.4700000000003</v>
      </c>
      <c r="K3879" s="134" t="s">
        <v>8109</v>
      </c>
    </row>
    <row r="3880" spans="2:11" hidden="1" x14ac:dyDescent="0.25">
      <c r="B3880" s="129">
        <v>3870</v>
      </c>
      <c r="C3880" s="129" t="s">
        <v>2138</v>
      </c>
      <c r="D3880" s="130" t="s">
        <v>8110</v>
      </c>
      <c r="E3880" s="130" t="s">
        <v>381</v>
      </c>
      <c r="F3880" s="131" t="s">
        <v>8111</v>
      </c>
      <c r="G3880" s="132">
        <v>8618.69</v>
      </c>
      <c r="H3880" s="133">
        <v>206.15</v>
      </c>
      <c r="I3880" s="133">
        <f>157.49</f>
        <v>157.49</v>
      </c>
      <c r="J3880" s="133">
        <f t="shared" si="60"/>
        <v>8982.33</v>
      </c>
      <c r="K3880" s="134" t="s">
        <v>8112</v>
      </c>
    </row>
    <row r="3881" spans="2:11" hidden="1" x14ac:dyDescent="0.25">
      <c r="B3881" s="129">
        <v>3871</v>
      </c>
      <c r="C3881" s="129" t="s">
        <v>2138</v>
      </c>
      <c r="D3881" s="130" t="s">
        <v>8113</v>
      </c>
      <c r="E3881" s="130" t="s">
        <v>381</v>
      </c>
      <c r="F3881" s="131" t="s">
        <v>8114</v>
      </c>
      <c r="G3881" s="132">
        <v>2888.44</v>
      </c>
      <c r="H3881" s="133">
        <v>0</v>
      </c>
      <c r="I3881" s="133">
        <v>0</v>
      </c>
      <c r="J3881" s="133">
        <f t="shared" si="60"/>
        <v>2888.44</v>
      </c>
      <c r="K3881" s="134" t="s">
        <v>8115</v>
      </c>
    </row>
    <row r="3882" spans="2:11" hidden="1" x14ac:dyDescent="0.25">
      <c r="B3882" s="129">
        <v>3872</v>
      </c>
      <c r="C3882" s="129" t="s">
        <v>2138</v>
      </c>
      <c r="D3882" s="130" t="s">
        <v>8116</v>
      </c>
      <c r="E3882" s="130" t="s">
        <v>381</v>
      </c>
      <c r="F3882" s="131" t="s">
        <v>8117</v>
      </c>
      <c r="G3882" s="132">
        <v>11118</v>
      </c>
      <c r="H3882" s="133">
        <v>0</v>
      </c>
      <c r="I3882" s="133">
        <v>0</v>
      </c>
      <c r="J3882" s="133">
        <f t="shared" si="60"/>
        <v>11118</v>
      </c>
      <c r="K3882" s="134" t="s">
        <v>8118</v>
      </c>
    </row>
    <row r="3883" spans="2:11" hidden="1" x14ac:dyDescent="0.25">
      <c r="B3883" s="129">
        <v>3873</v>
      </c>
      <c r="C3883" s="129" t="s">
        <v>2138</v>
      </c>
      <c r="D3883" s="130" t="s">
        <v>8119</v>
      </c>
      <c r="E3883" s="130" t="s">
        <v>381</v>
      </c>
      <c r="F3883" s="131" t="s">
        <v>8120</v>
      </c>
      <c r="G3883" s="132">
        <v>1819.02</v>
      </c>
      <c r="H3883" s="133">
        <v>59.59</v>
      </c>
      <c r="I3883" s="133">
        <v>0</v>
      </c>
      <c r="J3883" s="133">
        <f t="shared" si="60"/>
        <v>1878.61</v>
      </c>
      <c r="K3883" s="134" t="s">
        <v>7319</v>
      </c>
    </row>
    <row r="3884" spans="2:11" hidden="1" x14ac:dyDescent="0.25">
      <c r="B3884" s="129">
        <v>3874</v>
      </c>
      <c r="C3884" s="129" t="s">
        <v>2138</v>
      </c>
      <c r="D3884" s="139" t="s">
        <v>8121</v>
      </c>
      <c r="E3884" s="139" t="s">
        <v>381</v>
      </c>
      <c r="F3884" s="138" t="s">
        <v>8122</v>
      </c>
      <c r="G3884" s="140">
        <v>4526</v>
      </c>
      <c r="H3884" s="140">
        <v>20.420000000000002</v>
      </c>
      <c r="I3884" s="140">
        <v>0</v>
      </c>
      <c r="J3884" s="133">
        <f t="shared" si="60"/>
        <v>4546.42</v>
      </c>
      <c r="K3884" s="141"/>
    </row>
    <row r="3885" spans="2:11" x14ac:dyDescent="0.25">
      <c r="B3885" s="146"/>
      <c r="C3885" s="146"/>
      <c r="D3885" s="146" t="s">
        <v>28</v>
      </c>
      <c r="E3885" s="146"/>
      <c r="F3885" s="146"/>
      <c r="G3885" s="147">
        <f>SUM(G11:G3884)</f>
        <v>11000614.999999985</v>
      </c>
      <c r="H3885" s="147">
        <f t="shared" ref="H3885:J3885" si="61">SUM(H11:H3884)</f>
        <v>2109868.0000000005</v>
      </c>
      <c r="I3885" s="147">
        <f t="shared" si="61"/>
        <v>258804.00000000017</v>
      </c>
      <c r="J3885" s="147">
        <f t="shared" si="61"/>
        <v>13369287.000000009</v>
      </c>
      <c r="K3885" s="148"/>
    </row>
    <row r="3891" spans="7:7" x14ac:dyDescent="0.25">
      <c r="G3891" s="149">
        <f>+G3885+H3885+I3885</f>
        <v>13369286.999999985</v>
      </c>
    </row>
    <row r="3892" spans="7:7" x14ac:dyDescent="0.25">
      <c r="G3892" s="150">
        <f>+'[1]Annex 17b '!L61</f>
        <v>13369286.999999987</v>
      </c>
    </row>
    <row r="3893" spans="7:7" x14ac:dyDescent="0.25">
      <c r="G3893" s="150">
        <f>+G3891-G3892</f>
        <v>0</v>
      </c>
    </row>
  </sheetData>
  <autoFilter ref="B11:K3885" xr:uid="{63C89A76-0ABA-4CB3-8AC6-8B1ED69C02AC}">
    <filterColumn colId="1">
      <filters blank="1">
        <filter val="KUSHALNAGAR"/>
      </filters>
    </filterColumn>
  </autoFilter>
  <mergeCells count="9">
    <mergeCell ref="B2:K2"/>
    <mergeCell ref="B4:K4"/>
    <mergeCell ref="B7:B8"/>
    <mergeCell ref="C7:C8"/>
    <mergeCell ref="D7:D8"/>
    <mergeCell ref="E7:E8"/>
    <mergeCell ref="F7:F8"/>
    <mergeCell ref="G7:J7"/>
    <mergeCell ref="K7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352"/>
  <sheetViews>
    <sheetView tabSelected="1" topLeftCell="H5" zoomScale="90" zoomScaleNormal="90" workbookViewId="0">
      <selection activeCell="P13" sqref="P13"/>
    </sheetView>
  </sheetViews>
  <sheetFormatPr defaultColWidth="14.42578125" defaultRowHeight="15" customHeight="1" x14ac:dyDescent="0.25"/>
  <cols>
    <col min="1" max="1" width="5.5703125" style="2" customWidth="1"/>
    <col min="2" max="2" width="11.5703125" style="2" bestFit="1" customWidth="1"/>
    <col min="3" max="3" width="11.5703125" style="2" customWidth="1"/>
    <col min="4" max="4" width="10.42578125" style="2" bestFit="1" customWidth="1"/>
    <col min="5" max="5" width="8.5703125" style="2" bestFit="1" customWidth="1"/>
    <col min="6" max="6" width="10.85546875" style="2" customWidth="1"/>
    <col min="7" max="7" width="14.28515625" style="2" customWidth="1"/>
    <col min="8" max="8" width="29.5703125" style="2" customWidth="1"/>
    <col min="9" max="9" width="18.7109375" style="2" customWidth="1"/>
    <col min="10" max="10" width="11.5703125" style="2" customWidth="1"/>
    <col min="11" max="11" width="11.42578125" style="2" customWidth="1"/>
    <col min="12" max="12" width="11.28515625" style="2" customWidth="1"/>
    <col min="13" max="13" width="14.5703125" style="2" customWidth="1"/>
    <col min="14" max="14" width="14.85546875" style="2" customWidth="1"/>
    <col min="15" max="15" width="23.85546875" style="2" customWidth="1"/>
    <col min="16" max="16" width="11.28515625" style="2" bestFit="1" customWidth="1"/>
    <col min="17" max="17" width="15.85546875" style="2" customWidth="1"/>
    <col min="18" max="18" width="12.7109375" style="2" customWidth="1"/>
    <col min="19" max="19" width="13.7109375" style="2" customWidth="1"/>
    <col min="20" max="20" width="12.85546875" style="2" customWidth="1"/>
    <col min="21" max="21" width="13.42578125" style="2" customWidth="1"/>
    <col min="22" max="22" width="12.85546875" style="2" customWidth="1"/>
    <col min="23" max="23" width="16.42578125" style="2" customWidth="1"/>
    <col min="24" max="24" width="18.42578125" style="2" customWidth="1"/>
    <col min="25" max="34" width="8.7109375" style="2" customWidth="1"/>
    <col min="35" max="16384" width="14.42578125" style="2"/>
  </cols>
  <sheetData>
    <row r="1" spans="1:39" ht="33" customHeight="1" x14ac:dyDescent="0.25">
      <c r="A1" s="163" t="s">
        <v>0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9" ht="27" customHeight="1" x14ac:dyDescent="0.2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9" ht="27" customHeight="1" x14ac:dyDescent="0.25">
      <c r="A3" s="166" t="s">
        <v>153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9" ht="27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5"/>
      <c r="V4" s="6" t="s">
        <v>2</v>
      </c>
      <c r="W4" s="6"/>
      <c r="X4" s="76" t="s">
        <v>146</v>
      </c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9" s="8" customFormat="1" ht="33.75" customHeight="1" x14ac:dyDescent="0.25">
      <c r="A5" s="160" t="s">
        <v>3</v>
      </c>
      <c r="B5" s="160" t="s">
        <v>4</v>
      </c>
      <c r="C5" s="160" t="s">
        <v>5</v>
      </c>
      <c r="D5" s="160" t="s">
        <v>6</v>
      </c>
      <c r="E5" s="160" t="s">
        <v>7</v>
      </c>
      <c r="F5" s="160" t="s">
        <v>8</v>
      </c>
      <c r="G5" s="160" t="s">
        <v>9</v>
      </c>
      <c r="H5" s="160" t="s">
        <v>10</v>
      </c>
      <c r="I5" s="160" t="s">
        <v>11</v>
      </c>
      <c r="J5" s="167" t="s">
        <v>12</v>
      </c>
      <c r="K5" s="168"/>
      <c r="L5" s="169"/>
      <c r="M5" s="160" t="s">
        <v>13</v>
      </c>
      <c r="N5" s="160" t="s">
        <v>14</v>
      </c>
      <c r="O5" s="160" t="s">
        <v>15</v>
      </c>
      <c r="P5" s="160" t="s">
        <v>16</v>
      </c>
      <c r="Q5" s="160" t="s">
        <v>17</v>
      </c>
      <c r="R5" s="160" t="s">
        <v>18</v>
      </c>
      <c r="S5" s="161" t="s">
        <v>19</v>
      </c>
      <c r="T5" s="160" t="s">
        <v>20</v>
      </c>
      <c r="U5" s="160" t="s">
        <v>21</v>
      </c>
      <c r="V5" s="160" t="s">
        <v>22</v>
      </c>
      <c r="W5" s="160" t="s">
        <v>150</v>
      </c>
      <c r="X5" s="160" t="s">
        <v>23</v>
      </c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9" s="8" customFormat="1" ht="82.5" customHeight="1" x14ac:dyDescent="0.25">
      <c r="A6" s="160"/>
      <c r="B6" s="160"/>
      <c r="C6" s="160"/>
      <c r="D6" s="160"/>
      <c r="E6" s="160"/>
      <c r="F6" s="160"/>
      <c r="G6" s="160"/>
      <c r="H6" s="160"/>
      <c r="I6" s="160">
        <v>0</v>
      </c>
      <c r="J6" s="9" t="s">
        <v>24</v>
      </c>
      <c r="K6" s="9" t="s">
        <v>25</v>
      </c>
      <c r="L6" s="9" t="s">
        <v>26</v>
      </c>
      <c r="M6" s="160"/>
      <c r="N6" s="160"/>
      <c r="O6" s="160"/>
      <c r="P6" s="160"/>
      <c r="Q6" s="160"/>
      <c r="R6" s="160"/>
      <c r="S6" s="162"/>
      <c r="T6" s="160"/>
      <c r="U6" s="160"/>
      <c r="V6" s="160"/>
      <c r="W6" s="160">
        <v>0</v>
      </c>
      <c r="X6" s="160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9" s="12" customFormat="1" ht="27" customHeight="1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9" s="8" customFormat="1" ht="18" customHeight="1" thickBot="1" x14ac:dyDescent="0.3">
      <c r="A8" s="62">
        <v>1</v>
      </c>
      <c r="B8" s="105" t="s">
        <v>375</v>
      </c>
      <c r="C8" s="106" t="s">
        <v>159</v>
      </c>
      <c r="D8" s="106" t="s">
        <v>159</v>
      </c>
      <c r="E8" s="92" t="s">
        <v>376</v>
      </c>
      <c r="F8" s="92" t="s">
        <v>539</v>
      </c>
      <c r="G8" s="92" t="s">
        <v>765</v>
      </c>
      <c r="H8" s="92" t="s">
        <v>988</v>
      </c>
      <c r="I8" s="122">
        <v>2986</v>
      </c>
      <c r="J8" s="62">
        <v>2534</v>
      </c>
      <c r="K8" s="62" t="s">
        <v>8125</v>
      </c>
      <c r="L8" s="107"/>
      <c r="M8" s="92" t="s">
        <v>1204</v>
      </c>
      <c r="N8" s="92" t="s">
        <v>1287</v>
      </c>
      <c r="O8" s="62" t="s">
        <v>166</v>
      </c>
      <c r="P8" s="62"/>
      <c r="Q8" s="62" t="s">
        <v>1500</v>
      </c>
      <c r="R8" s="62"/>
      <c r="S8" s="62"/>
      <c r="T8" s="92" t="s">
        <v>1287</v>
      </c>
      <c r="U8" s="92" t="s">
        <v>1287</v>
      </c>
      <c r="V8" s="62"/>
      <c r="W8" s="152">
        <f>I8-J8</f>
        <v>452</v>
      </c>
      <c r="X8" s="74"/>
      <c r="Y8" s="74"/>
      <c r="Z8" s="74"/>
      <c r="AA8" s="74"/>
      <c r="AB8" s="74"/>
      <c r="AC8" s="64"/>
      <c r="AD8" s="62"/>
      <c r="AE8" s="62"/>
      <c r="AF8" s="1"/>
      <c r="AG8" s="1"/>
      <c r="AH8" s="1"/>
      <c r="AI8" s="1"/>
      <c r="AJ8" s="1"/>
      <c r="AK8" s="1"/>
      <c r="AL8" s="1"/>
      <c r="AM8" s="1"/>
    </row>
    <row r="9" spans="1:39" s="8" customFormat="1" ht="18" customHeight="1" thickBot="1" x14ac:dyDescent="0.3">
      <c r="A9" s="62">
        <v>2</v>
      </c>
      <c r="B9" s="105" t="s">
        <v>375</v>
      </c>
      <c r="C9" s="106" t="s">
        <v>159</v>
      </c>
      <c r="D9" s="106" t="s">
        <v>159</v>
      </c>
      <c r="E9" s="92" t="s">
        <v>376</v>
      </c>
      <c r="F9" t="s">
        <v>1520</v>
      </c>
      <c r="G9" s="92" t="s">
        <v>765</v>
      </c>
      <c r="H9" t="s">
        <v>1521</v>
      </c>
      <c r="I9" s="151">
        <v>2665</v>
      </c>
      <c r="J9" s="62">
        <v>2665</v>
      </c>
      <c r="K9" s="187">
        <v>9067</v>
      </c>
      <c r="L9" s="188">
        <v>45000</v>
      </c>
      <c r="M9" t="s">
        <v>1522</v>
      </c>
      <c r="N9" s="92" t="s">
        <v>1287</v>
      </c>
      <c r="O9" s="62" t="s">
        <v>166</v>
      </c>
      <c r="P9" s="62"/>
      <c r="Q9" s="62" t="s">
        <v>1500</v>
      </c>
      <c r="R9" s="62"/>
      <c r="S9" s="62"/>
      <c r="T9" t="s">
        <v>8123</v>
      </c>
      <c r="U9" t="s">
        <v>8124</v>
      </c>
      <c r="V9" s="62"/>
      <c r="W9" s="152">
        <f t="shared" ref="W9:W72" si="0">I9-J9</f>
        <v>0</v>
      </c>
      <c r="X9" t="s">
        <v>8123</v>
      </c>
      <c r="Y9" s="74"/>
      <c r="Z9" s="74"/>
      <c r="AA9" s="74"/>
      <c r="AB9" s="74"/>
      <c r="AC9" s="64"/>
      <c r="AD9" s="62"/>
      <c r="AE9" s="62"/>
      <c r="AF9" s="1"/>
      <c r="AG9" s="1"/>
      <c r="AH9" s="1"/>
      <c r="AI9" s="1"/>
      <c r="AJ9" s="1"/>
      <c r="AK9" s="1"/>
      <c r="AL9" s="1"/>
      <c r="AM9" s="1"/>
    </row>
    <row r="10" spans="1:39" s="8" customFormat="1" ht="18" customHeight="1" x14ac:dyDescent="0.25">
      <c r="A10" s="62">
        <v>3</v>
      </c>
      <c r="B10" s="105" t="s">
        <v>375</v>
      </c>
      <c r="C10" s="106" t="s">
        <v>159</v>
      </c>
      <c r="D10" s="106" t="s">
        <v>159</v>
      </c>
      <c r="E10" s="92" t="s">
        <v>377</v>
      </c>
      <c r="F10" s="92" t="s">
        <v>540</v>
      </c>
      <c r="G10" s="92" t="s">
        <v>766</v>
      </c>
      <c r="H10" s="92" t="s">
        <v>989</v>
      </c>
      <c r="I10" s="122">
        <v>1502</v>
      </c>
      <c r="J10" s="62"/>
      <c r="K10" s="62"/>
      <c r="L10" s="107"/>
      <c r="M10" s="92" t="s">
        <v>1205</v>
      </c>
      <c r="N10" s="92" t="s">
        <v>1288</v>
      </c>
      <c r="O10" s="62" t="s">
        <v>166</v>
      </c>
      <c r="P10" s="62"/>
      <c r="Q10" s="62" t="s">
        <v>1500</v>
      </c>
      <c r="R10" s="62"/>
      <c r="S10" s="62"/>
      <c r="T10" s="92" t="s">
        <v>1288</v>
      </c>
      <c r="U10" s="92" t="s">
        <v>1288</v>
      </c>
      <c r="V10" s="62"/>
      <c r="W10" s="152">
        <f t="shared" si="0"/>
        <v>1502</v>
      </c>
      <c r="X10" s="74"/>
      <c r="Y10" s="74"/>
      <c r="Z10" s="74"/>
      <c r="AA10" s="74"/>
      <c r="AB10" s="74"/>
      <c r="AC10" s="64"/>
      <c r="AD10" s="62"/>
      <c r="AE10" s="62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8" customHeight="1" x14ac:dyDescent="0.25">
      <c r="A11" s="62">
        <v>4</v>
      </c>
      <c r="B11" s="105" t="s">
        <v>375</v>
      </c>
      <c r="C11" s="106" t="s">
        <v>159</v>
      </c>
      <c r="D11" s="106" t="s">
        <v>159</v>
      </c>
      <c r="E11" s="92" t="s">
        <v>376</v>
      </c>
      <c r="F11" s="92" t="s">
        <v>543</v>
      </c>
      <c r="G11" s="92" t="s">
        <v>767</v>
      </c>
      <c r="H11" s="92" t="s">
        <v>992</v>
      </c>
      <c r="I11" s="122">
        <v>2196</v>
      </c>
      <c r="J11" s="62"/>
      <c r="K11" s="62"/>
      <c r="L11" s="107"/>
      <c r="M11" s="92" t="s">
        <v>503</v>
      </c>
      <c r="N11" s="92" t="s">
        <v>521</v>
      </c>
      <c r="O11" s="62" t="s">
        <v>166</v>
      </c>
      <c r="P11" s="62"/>
      <c r="Q11" s="62" t="s">
        <v>1500</v>
      </c>
      <c r="R11" s="62"/>
      <c r="S11" s="62"/>
      <c r="T11" s="92" t="s">
        <v>521</v>
      </c>
      <c r="U11" s="92" t="s">
        <v>521</v>
      </c>
      <c r="V11" s="62"/>
      <c r="W11" s="152">
        <f t="shared" si="0"/>
        <v>2196</v>
      </c>
      <c r="X11" s="74"/>
      <c r="Y11" s="74"/>
      <c r="Z11" s="74"/>
      <c r="AA11" s="74"/>
      <c r="AB11" s="74"/>
      <c r="AC11" s="64"/>
      <c r="AD11" s="62"/>
      <c r="AE11" s="62"/>
      <c r="AF11" s="1"/>
      <c r="AG11" s="1"/>
      <c r="AH11" s="1"/>
      <c r="AI11" s="1"/>
      <c r="AJ11" s="1"/>
      <c r="AK11" s="1"/>
      <c r="AL11" s="1"/>
      <c r="AM11" s="1"/>
    </row>
    <row r="12" spans="1:39" s="8" customFormat="1" ht="18" customHeight="1" x14ac:dyDescent="0.25">
      <c r="A12" s="62">
        <v>5</v>
      </c>
      <c r="B12" s="105" t="s">
        <v>375</v>
      </c>
      <c r="C12" s="106" t="s">
        <v>159</v>
      </c>
      <c r="D12" s="106" t="s">
        <v>159</v>
      </c>
      <c r="E12" s="92" t="s">
        <v>377</v>
      </c>
      <c r="F12" s="92" t="s">
        <v>544</v>
      </c>
      <c r="G12" s="92" t="s">
        <v>768</v>
      </c>
      <c r="H12" s="92" t="s">
        <v>993</v>
      </c>
      <c r="I12" s="122">
        <v>7133</v>
      </c>
      <c r="J12" s="62"/>
      <c r="K12" s="62"/>
      <c r="L12" s="107"/>
      <c r="M12" s="92" t="s">
        <v>1208</v>
      </c>
      <c r="N12" s="92" t="s">
        <v>521</v>
      </c>
      <c r="O12" s="62" t="s">
        <v>166</v>
      </c>
      <c r="P12" s="62"/>
      <c r="Q12" s="62" t="s">
        <v>1500</v>
      </c>
      <c r="R12" s="62"/>
      <c r="S12" s="62"/>
      <c r="T12" s="92" t="s">
        <v>521</v>
      </c>
      <c r="U12" s="92" t="s">
        <v>521</v>
      </c>
      <c r="V12" s="62"/>
      <c r="W12" s="152">
        <f t="shared" si="0"/>
        <v>7133</v>
      </c>
      <c r="X12" s="74"/>
      <c r="Y12" s="74"/>
      <c r="Z12" s="74"/>
      <c r="AA12" s="74"/>
      <c r="AB12" s="74"/>
      <c r="AC12" s="64"/>
      <c r="AD12" s="62"/>
      <c r="AE12" s="62"/>
      <c r="AF12" s="1"/>
      <c r="AG12" s="1"/>
      <c r="AH12" s="1"/>
      <c r="AI12" s="1"/>
      <c r="AJ12" s="1"/>
      <c r="AK12" s="1"/>
      <c r="AL12" s="1"/>
      <c r="AM12" s="1"/>
    </row>
    <row r="13" spans="1:39" s="8" customFormat="1" ht="18" customHeight="1" x14ac:dyDescent="0.25">
      <c r="A13" s="62">
        <v>6</v>
      </c>
      <c r="B13" s="105" t="s">
        <v>375</v>
      </c>
      <c r="C13" s="106" t="s">
        <v>159</v>
      </c>
      <c r="D13" s="106" t="s">
        <v>159</v>
      </c>
      <c r="E13" s="92" t="s">
        <v>378</v>
      </c>
      <c r="F13" s="92" t="s">
        <v>545</v>
      </c>
      <c r="G13" s="92" t="s">
        <v>769</v>
      </c>
      <c r="H13" s="92" t="s">
        <v>994</v>
      </c>
      <c r="I13" s="122">
        <v>4512</v>
      </c>
      <c r="J13" s="62"/>
      <c r="K13" s="62"/>
      <c r="L13" s="107"/>
      <c r="M13" s="92" t="s">
        <v>1206</v>
      </c>
      <c r="N13" s="92" t="s">
        <v>1289</v>
      </c>
      <c r="O13" s="62" t="s">
        <v>166</v>
      </c>
      <c r="P13" s="62"/>
      <c r="Q13" s="62" t="s">
        <v>1500</v>
      </c>
      <c r="R13" s="62"/>
      <c r="S13" s="62"/>
      <c r="T13" s="92" t="s">
        <v>1289</v>
      </c>
      <c r="U13" s="92" t="s">
        <v>1289</v>
      </c>
      <c r="V13" s="62"/>
      <c r="W13" s="152">
        <f t="shared" si="0"/>
        <v>4512</v>
      </c>
      <c r="X13" s="74"/>
      <c r="Y13" s="74"/>
      <c r="Z13" s="74"/>
      <c r="AA13" s="74"/>
      <c r="AB13" s="74"/>
      <c r="AC13" s="64"/>
      <c r="AD13" s="62"/>
      <c r="AE13" s="62"/>
      <c r="AF13" s="1"/>
      <c r="AG13" s="1"/>
      <c r="AH13" s="1"/>
      <c r="AI13" s="1"/>
      <c r="AJ13" s="1"/>
      <c r="AK13" s="1"/>
      <c r="AL13" s="1"/>
      <c r="AM13" s="1"/>
    </row>
    <row r="14" spans="1:39" ht="15" customHeight="1" x14ac:dyDescent="0.25">
      <c r="A14" s="62">
        <v>7</v>
      </c>
      <c r="B14" s="105" t="s">
        <v>375</v>
      </c>
      <c r="C14" s="106" t="s">
        <v>159</v>
      </c>
      <c r="D14" s="106" t="s">
        <v>159</v>
      </c>
      <c r="E14" s="92" t="s">
        <v>377</v>
      </c>
      <c r="F14" s="92" t="s">
        <v>546</v>
      </c>
      <c r="G14" s="92" t="s">
        <v>770</v>
      </c>
      <c r="H14" s="92" t="s">
        <v>995</v>
      </c>
      <c r="I14" s="122">
        <v>942</v>
      </c>
      <c r="J14" s="108"/>
      <c r="K14" s="108"/>
      <c r="L14" s="108"/>
      <c r="M14" s="92" t="s">
        <v>1209</v>
      </c>
      <c r="N14" s="92" t="s">
        <v>1290</v>
      </c>
      <c r="O14" s="62" t="s">
        <v>166</v>
      </c>
      <c r="P14" s="108"/>
      <c r="Q14" s="62" t="s">
        <v>1500</v>
      </c>
      <c r="R14" s="108"/>
      <c r="S14" s="108"/>
      <c r="T14" s="92" t="s">
        <v>1290</v>
      </c>
      <c r="U14" s="92" t="s">
        <v>1290</v>
      </c>
      <c r="V14" s="108"/>
      <c r="W14" s="152">
        <f t="shared" si="0"/>
        <v>942</v>
      </c>
      <c r="X14" s="108"/>
      <c r="Y14" s="108"/>
      <c r="Z14" s="108"/>
      <c r="AA14" s="108"/>
      <c r="AB14" s="108"/>
      <c r="AC14" s="108"/>
      <c r="AD14" s="108"/>
      <c r="AE14" s="108"/>
    </row>
    <row r="15" spans="1:39" ht="15" customHeight="1" x14ac:dyDescent="0.25">
      <c r="A15" s="62">
        <v>8</v>
      </c>
      <c r="B15" s="105" t="s">
        <v>375</v>
      </c>
      <c r="C15" s="106" t="s">
        <v>159</v>
      </c>
      <c r="D15" s="106" t="s">
        <v>159</v>
      </c>
      <c r="E15" s="92" t="s">
        <v>377</v>
      </c>
      <c r="F15" s="92" t="s">
        <v>547</v>
      </c>
      <c r="G15" s="92" t="s">
        <v>771</v>
      </c>
      <c r="H15" s="92" t="s">
        <v>996</v>
      </c>
      <c r="I15" s="122">
        <v>1004</v>
      </c>
      <c r="J15" s="108"/>
      <c r="K15" s="108"/>
      <c r="L15" s="108"/>
      <c r="M15" s="92" t="s">
        <v>1210</v>
      </c>
      <c r="N15" s="92" t="s">
        <v>1291</v>
      </c>
      <c r="O15" s="62" t="s">
        <v>166</v>
      </c>
      <c r="P15" s="108"/>
      <c r="Q15" s="62" t="s">
        <v>1500</v>
      </c>
      <c r="R15" s="108"/>
      <c r="S15" s="108"/>
      <c r="T15" s="92" t="s">
        <v>1291</v>
      </c>
      <c r="U15" s="92" t="s">
        <v>1291</v>
      </c>
      <c r="V15" s="108"/>
      <c r="W15" s="152">
        <f t="shared" si="0"/>
        <v>1004</v>
      </c>
      <c r="X15" s="108"/>
      <c r="Y15" s="108"/>
      <c r="Z15" s="108"/>
      <c r="AA15" s="108"/>
      <c r="AB15" s="108"/>
      <c r="AC15" s="108"/>
      <c r="AD15" s="108"/>
      <c r="AE15" s="108"/>
    </row>
    <row r="16" spans="1:39" customFormat="1" ht="18" x14ac:dyDescent="0.25">
      <c r="A16" s="62">
        <v>9</v>
      </c>
      <c r="B16" s="105" t="s">
        <v>375</v>
      </c>
      <c r="C16" s="106" t="s">
        <v>159</v>
      </c>
      <c r="D16" s="106" t="s">
        <v>159</v>
      </c>
      <c r="E16" s="92" t="s">
        <v>377</v>
      </c>
      <c r="F16" s="92" t="s">
        <v>548</v>
      </c>
      <c r="G16" s="92" t="s">
        <v>772</v>
      </c>
      <c r="H16" s="92" t="s">
        <v>997</v>
      </c>
      <c r="I16" s="122">
        <v>1267</v>
      </c>
      <c r="J16" s="92"/>
      <c r="K16" s="92"/>
      <c r="L16" s="92"/>
      <c r="M16" s="92" t="s">
        <v>519</v>
      </c>
      <c r="N16" s="92" t="s">
        <v>1292</v>
      </c>
      <c r="O16" s="62" t="s">
        <v>166</v>
      </c>
      <c r="P16" s="92"/>
      <c r="Q16" s="62" t="s">
        <v>1500</v>
      </c>
      <c r="R16" s="92"/>
      <c r="S16" s="92"/>
      <c r="T16" s="92" t="s">
        <v>1292</v>
      </c>
      <c r="U16" s="92" t="s">
        <v>1292</v>
      </c>
      <c r="V16" s="92"/>
      <c r="W16" s="152">
        <f t="shared" si="0"/>
        <v>1267</v>
      </c>
      <c r="X16" s="92"/>
      <c r="Y16" s="92"/>
      <c r="Z16" s="92"/>
      <c r="AA16" s="92"/>
      <c r="AB16" s="92"/>
      <c r="AC16" s="92"/>
      <c r="AD16" s="92"/>
      <c r="AE16" s="92"/>
    </row>
    <row r="17" spans="1:31" customFormat="1" ht="18" x14ac:dyDescent="0.25">
      <c r="A17" s="62">
        <v>10</v>
      </c>
      <c r="B17" s="105" t="s">
        <v>375</v>
      </c>
      <c r="C17" s="106" t="s">
        <v>159</v>
      </c>
      <c r="D17" s="106" t="s">
        <v>159</v>
      </c>
      <c r="E17" s="92" t="s">
        <v>377</v>
      </c>
      <c r="F17" s="92" t="s">
        <v>549</v>
      </c>
      <c r="G17" s="92" t="s">
        <v>773</v>
      </c>
      <c r="H17" s="92" t="s">
        <v>998</v>
      </c>
      <c r="I17" s="122">
        <v>997</v>
      </c>
      <c r="J17" s="92"/>
      <c r="K17" s="92"/>
      <c r="L17" s="92"/>
      <c r="M17" s="92" t="s">
        <v>388</v>
      </c>
      <c r="N17" s="92" t="s">
        <v>1293</v>
      </c>
      <c r="O17" s="62" t="s">
        <v>166</v>
      </c>
      <c r="P17" s="92"/>
      <c r="Q17" s="62" t="s">
        <v>1500</v>
      </c>
      <c r="R17" s="92"/>
      <c r="S17" s="92"/>
      <c r="T17" s="92" t="s">
        <v>1293</v>
      </c>
      <c r="U17" s="92" t="s">
        <v>1293</v>
      </c>
      <c r="V17" s="92"/>
      <c r="W17" s="152">
        <f t="shared" si="0"/>
        <v>997</v>
      </c>
      <c r="X17" s="92"/>
      <c r="Y17" s="92"/>
      <c r="Z17" s="92"/>
      <c r="AA17" s="92"/>
      <c r="AB17" s="92"/>
      <c r="AC17" s="92"/>
      <c r="AD17" s="92"/>
      <c r="AE17" s="92"/>
    </row>
    <row r="18" spans="1:31" customFormat="1" ht="18" x14ac:dyDescent="0.25">
      <c r="A18" s="62">
        <v>11</v>
      </c>
      <c r="B18" s="105" t="s">
        <v>375</v>
      </c>
      <c r="C18" s="106" t="s">
        <v>159</v>
      </c>
      <c r="D18" s="106" t="s">
        <v>159</v>
      </c>
      <c r="E18" s="92" t="s">
        <v>377</v>
      </c>
      <c r="F18" s="92" t="s">
        <v>550</v>
      </c>
      <c r="G18" s="92" t="s">
        <v>774</v>
      </c>
      <c r="H18" s="92" t="s">
        <v>999</v>
      </c>
      <c r="I18" s="122">
        <v>1620</v>
      </c>
      <c r="J18" s="92"/>
      <c r="K18" s="92"/>
      <c r="L18" s="92"/>
      <c r="M18" s="92" t="s">
        <v>1211</v>
      </c>
      <c r="N18" s="92" t="s">
        <v>1294</v>
      </c>
      <c r="O18" s="62" t="s">
        <v>166</v>
      </c>
      <c r="P18" s="92"/>
      <c r="Q18" s="62" t="s">
        <v>1500</v>
      </c>
      <c r="R18" s="92"/>
      <c r="S18" s="92"/>
      <c r="T18" s="92" t="s">
        <v>1294</v>
      </c>
      <c r="U18" s="92" t="s">
        <v>1294</v>
      </c>
      <c r="V18" s="92"/>
      <c r="W18" s="152">
        <f t="shared" si="0"/>
        <v>1620</v>
      </c>
      <c r="X18" s="92"/>
      <c r="Y18" s="92"/>
      <c r="Z18" s="92"/>
      <c r="AA18" s="92"/>
      <c r="AB18" s="92"/>
      <c r="AC18" s="92"/>
      <c r="AD18" s="92"/>
      <c r="AE18" s="92"/>
    </row>
    <row r="19" spans="1:31" customFormat="1" ht="18" x14ac:dyDescent="0.25">
      <c r="A19" s="62">
        <v>12</v>
      </c>
      <c r="B19" s="105" t="s">
        <v>375</v>
      </c>
      <c r="C19" s="106" t="s">
        <v>159</v>
      </c>
      <c r="D19" s="106" t="s">
        <v>159</v>
      </c>
      <c r="E19" s="92" t="s">
        <v>377</v>
      </c>
      <c r="F19" s="92" t="s">
        <v>551</v>
      </c>
      <c r="G19" s="92" t="s">
        <v>775</v>
      </c>
      <c r="H19" s="92" t="s">
        <v>1000</v>
      </c>
      <c r="I19" s="122">
        <v>3179</v>
      </c>
      <c r="J19" s="92"/>
      <c r="K19" s="92"/>
      <c r="L19" s="92"/>
      <c r="M19" s="92" t="s">
        <v>1212</v>
      </c>
      <c r="N19" s="92" t="s">
        <v>1295</v>
      </c>
      <c r="O19" s="62" t="s">
        <v>166</v>
      </c>
      <c r="P19" s="92"/>
      <c r="Q19" s="62" t="s">
        <v>1500</v>
      </c>
      <c r="R19" s="92"/>
      <c r="S19" s="92"/>
      <c r="T19" s="92" t="s">
        <v>1295</v>
      </c>
      <c r="U19" s="92" t="s">
        <v>1295</v>
      </c>
      <c r="V19" s="92"/>
      <c r="W19" s="152">
        <f t="shared" si="0"/>
        <v>3179</v>
      </c>
      <c r="X19" s="92"/>
      <c r="Y19" s="92"/>
      <c r="Z19" s="92"/>
      <c r="AA19" s="92"/>
      <c r="AB19" s="92"/>
      <c r="AC19" s="92"/>
      <c r="AD19" s="92"/>
      <c r="AE19" s="92"/>
    </row>
    <row r="20" spans="1:31" customFormat="1" ht="18" x14ac:dyDescent="0.25">
      <c r="A20" s="62">
        <v>13</v>
      </c>
      <c r="B20" s="105" t="s">
        <v>375</v>
      </c>
      <c r="C20" s="106" t="s">
        <v>159</v>
      </c>
      <c r="D20" s="106" t="s">
        <v>159</v>
      </c>
      <c r="E20" s="92" t="s">
        <v>379</v>
      </c>
      <c r="F20" s="92" t="s">
        <v>552</v>
      </c>
      <c r="G20" s="92" t="s">
        <v>776</v>
      </c>
      <c r="H20" s="92" t="s">
        <v>1001</v>
      </c>
      <c r="I20" s="122">
        <v>241</v>
      </c>
      <c r="J20" s="92"/>
      <c r="K20" s="92"/>
      <c r="L20" s="92"/>
      <c r="M20" s="92" t="s">
        <v>1213</v>
      </c>
      <c r="N20" s="92" t="s">
        <v>1296</v>
      </c>
      <c r="O20" s="62" t="s">
        <v>166</v>
      </c>
      <c r="P20" s="92"/>
      <c r="Q20" s="62" t="s">
        <v>1500</v>
      </c>
      <c r="R20" s="92"/>
      <c r="S20" s="92"/>
      <c r="T20" s="92" t="s">
        <v>1296</v>
      </c>
      <c r="U20" s="92" t="s">
        <v>1296</v>
      </c>
      <c r="V20" s="92"/>
      <c r="W20" s="152">
        <f t="shared" si="0"/>
        <v>241</v>
      </c>
      <c r="X20" s="92"/>
      <c r="Y20" s="92"/>
      <c r="Z20" s="92"/>
      <c r="AA20" s="92"/>
      <c r="AB20" s="92"/>
      <c r="AC20" s="92"/>
      <c r="AD20" s="92"/>
      <c r="AE20" s="92"/>
    </row>
    <row r="21" spans="1:31" customFormat="1" ht="18" x14ac:dyDescent="0.25">
      <c r="A21" s="62">
        <v>14</v>
      </c>
      <c r="B21" s="105" t="s">
        <v>375</v>
      </c>
      <c r="C21" s="106" t="s">
        <v>159</v>
      </c>
      <c r="D21" s="106" t="s">
        <v>159</v>
      </c>
      <c r="E21" s="92" t="s">
        <v>377</v>
      </c>
      <c r="F21" s="92" t="s">
        <v>553</v>
      </c>
      <c r="G21" s="92" t="s">
        <v>777</v>
      </c>
      <c r="H21" s="92" t="s">
        <v>1002</v>
      </c>
      <c r="I21" s="122">
        <v>480</v>
      </c>
      <c r="J21" s="92"/>
      <c r="K21" s="92"/>
      <c r="L21" s="92"/>
      <c r="M21" s="92" t="s">
        <v>1214</v>
      </c>
      <c r="N21" s="92" t="s">
        <v>1297</v>
      </c>
      <c r="O21" s="62" t="s">
        <v>166</v>
      </c>
      <c r="P21" s="92"/>
      <c r="Q21" s="62" t="s">
        <v>1500</v>
      </c>
      <c r="R21" s="92"/>
      <c r="S21" s="92"/>
      <c r="T21" s="92" t="s">
        <v>1297</v>
      </c>
      <c r="U21" s="92" t="s">
        <v>1297</v>
      </c>
      <c r="V21" s="92"/>
      <c r="W21" s="152">
        <f t="shared" si="0"/>
        <v>480</v>
      </c>
      <c r="X21" s="92"/>
      <c r="Y21" s="92"/>
      <c r="Z21" s="92"/>
      <c r="AA21" s="92"/>
      <c r="AB21" s="92"/>
      <c r="AC21" s="92"/>
      <c r="AD21" s="92"/>
      <c r="AE21" s="92"/>
    </row>
    <row r="22" spans="1:31" customFormat="1" ht="18" x14ac:dyDescent="0.25">
      <c r="A22" s="62">
        <v>15</v>
      </c>
      <c r="B22" s="105" t="s">
        <v>375</v>
      </c>
      <c r="C22" s="106" t="s">
        <v>159</v>
      </c>
      <c r="D22" s="106" t="s">
        <v>159</v>
      </c>
      <c r="E22" s="92" t="s">
        <v>377</v>
      </c>
      <c r="F22" s="92" t="s">
        <v>554</v>
      </c>
      <c r="G22" s="92" t="s">
        <v>778</v>
      </c>
      <c r="H22" s="92" t="s">
        <v>1003</v>
      </c>
      <c r="I22" s="122">
        <v>228</v>
      </c>
      <c r="J22" s="92"/>
      <c r="K22" s="92"/>
      <c r="L22" s="92"/>
      <c r="M22" s="92" t="s">
        <v>1215</v>
      </c>
      <c r="N22" s="92" t="s">
        <v>1298</v>
      </c>
      <c r="O22" s="62" t="s">
        <v>166</v>
      </c>
      <c r="P22" s="92"/>
      <c r="Q22" s="62" t="s">
        <v>1500</v>
      </c>
      <c r="R22" s="92"/>
      <c r="S22" s="92"/>
      <c r="T22" s="92" t="s">
        <v>1298</v>
      </c>
      <c r="U22" s="92" t="s">
        <v>1298</v>
      </c>
      <c r="V22" s="92"/>
      <c r="W22" s="152">
        <f t="shared" si="0"/>
        <v>228</v>
      </c>
      <c r="X22" s="92"/>
      <c r="Y22" s="92"/>
      <c r="Z22" s="92"/>
      <c r="AA22" s="92"/>
      <c r="AB22" s="92"/>
      <c r="AC22" s="92"/>
      <c r="AD22" s="92"/>
      <c r="AE22" s="92"/>
    </row>
    <row r="23" spans="1:31" customFormat="1" ht="18" x14ac:dyDescent="0.25">
      <c r="A23" s="62">
        <v>16</v>
      </c>
      <c r="B23" s="105" t="s">
        <v>375</v>
      </c>
      <c r="C23" s="106" t="s">
        <v>159</v>
      </c>
      <c r="D23" s="106" t="s">
        <v>159</v>
      </c>
      <c r="E23" s="92" t="s">
        <v>376</v>
      </c>
      <c r="F23" s="92" t="s">
        <v>555</v>
      </c>
      <c r="G23" s="92" t="s">
        <v>779</v>
      </c>
      <c r="H23" s="92" t="s">
        <v>1004</v>
      </c>
      <c r="I23" s="122">
        <v>123</v>
      </c>
      <c r="J23" s="92"/>
      <c r="K23" s="92"/>
      <c r="L23" s="92"/>
      <c r="M23" s="92" t="s">
        <v>391</v>
      </c>
      <c r="N23" s="92" t="s">
        <v>1299</v>
      </c>
      <c r="O23" s="62" t="s">
        <v>166</v>
      </c>
      <c r="P23" s="92"/>
      <c r="Q23" s="62" t="s">
        <v>1500</v>
      </c>
      <c r="R23" s="92"/>
      <c r="S23" s="92"/>
      <c r="T23" s="92" t="s">
        <v>1299</v>
      </c>
      <c r="U23" s="92" t="s">
        <v>1299</v>
      </c>
      <c r="V23" s="92"/>
      <c r="W23" s="152">
        <f t="shared" si="0"/>
        <v>123</v>
      </c>
      <c r="X23" s="92"/>
      <c r="Y23" s="92"/>
      <c r="Z23" s="92"/>
      <c r="AA23" s="92"/>
      <c r="AB23" s="92"/>
      <c r="AC23" s="92"/>
      <c r="AD23" s="92"/>
      <c r="AE23" s="92"/>
    </row>
    <row r="24" spans="1:31" customFormat="1" ht="18" x14ac:dyDescent="0.25">
      <c r="A24" s="62">
        <v>17</v>
      </c>
      <c r="B24" s="105" t="s">
        <v>375</v>
      </c>
      <c r="C24" s="106" t="s">
        <v>159</v>
      </c>
      <c r="D24" s="106" t="s">
        <v>159</v>
      </c>
      <c r="E24" s="92" t="s">
        <v>376</v>
      </c>
      <c r="F24" s="92" t="s">
        <v>556</v>
      </c>
      <c r="G24" s="92" t="s">
        <v>780</v>
      </c>
      <c r="H24" s="92" t="s">
        <v>1005</v>
      </c>
      <c r="I24" s="122">
        <v>500</v>
      </c>
      <c r="J24" s="92"/>
      <c r="K24" s="92"/>
      <c r="L24" s="92"/>
      <c r="M24" s="92" t="s">
        <v>391</v>
      </c>
      <c r="N24" s="92" t="s">
        <v>1300</v>
      </c>
      <c r="O24" s="62" t="s">
        <v>166</v>
      </c>
      <c r="P24" s="92"/>
      <c r="Q24" s="62" t="s">
        <v>1500</v>
      </c>
      <c r="R24" s="92"/>
      <c r="S24" s="92"/>
      <c r="T24" s="92" t="s">
        <v>1300</v>
      </c>
      <c r="U24" s="92" t="s">
        <v>1300</v>
      </c>
      <c r="V24" s="92"/>
      <c r="W24" s="152">
        <f t="shared" si="0"/>
        <v>500</v>
      </c>
      <c r="X24" s="92"/>
      <c r="Y24" s="92"/>
      <c r="Z24" s="92"/>
      <c r="AA24" s="92"/>
      <c r="AB24" s="92"/>
      <c r="AC24" s="92"/>
      <c r="AD24" s="92"/>
      <c r="AE24" s="92"/>
    </row>
    <row r="25" spans="1:31" customFormat="1" ht="18" x14ac:dyDescent="0.25">
      <c r="A25" s="62">
        <v>18</v>
      </c>
      <c r="B25" s="105" t="s">
        <v>375</v>
      </c>
      <c r="C25" s="106" t="s">
        <v>159</v>
      </c>
      <c r="D25" s="106" t="s">
        <v>159</v>
      </c>
      <c r="E25" s="92" t="s">
        <v>377</v>
      </c>
      <c r="F25" s="92" t="s">
        <v>557</v>
      </c>
      <c r="G25" s="92" t="s">
        <v>781</v>
      </c>
      <c r="H25" s="92" t="s">
        <v>1006</v>
      </c>
      <c r="I25" s="122">
        <v>461</v>
      </c>
      <c r="J25" s="92"/>
      <c r="K25" s="92"/>
      <c r="L25" s="92"/>
      <c r="M25" s="92" t="s">
        <v>1216</v>
      </c>
      <c r="N25" s="92" t="s">
        <v>1301</v>
      </c>
      <c r="O25" s="62" t="s">
        <v>166</v>
      </c>
      <c r="P25" s="92"/>
      <c r="Q25" s="62" t="s">
        <v>1500</v>
      </c>
      <c r="R25" s="92"/>
      <c r="S25" s="92"/>
      <c r="T25" s="92" t="s">
        <v>1301</v>
      </c>
      <c r="U25" s="92" t="s">
        <v>1301</v>
      </c>
      <c r="V25" s="92"/>
      <c r="W25" s="152">
        <f t="shared" si="0"/>
        <v>461</v>
      </c>
      <c r="X25" s="92"/>
      <c r="Y25" s="92"/>
      <c r="Z25" s="92"/>
      <c r="AA25" s="92"/>
      <c r="AB25" s="92"/>
      <c r="AC25" s="92"/>
      <c r="AD25" s="92"/>
      <c r="AE25" s="92"/>
    </row>
    <row r="26" spans="1:31" customFormat="1" ht="18" x14ac:dyDescent="0.25">
      <c r="A26" s="62">
        <v>19</v>
      </c>
      <c r="B26" s="105" t="s">
        <v>375</v>
      </c>
      <c r="C26" s="106" t="s">
        <v>159</v>
      </c>
      <c r="D26" s="106" t="s">
        <v>159</v>
      </c>
      <c r="E26" s="92" t="s">
        <v>377</v>
      </c>
      <c r="F26" s="92" t="s">
        <v>558</v>
      </c>
      <c r="G26" s="92" t="s">
        <v>782</v>
      </c>
      <c r="H26" s="92" t="s">
        <v>1007</v>
      </c>
      <c r="I26" s="122">
        <v>523</v>
      </c>
      <c r="J26" s="92"/>
      <c r="K26" s="92"/>
      <c r="L26" s="92"/>
      <c r="M26" s="92" t="s">
        <v>1217</v>
      </c>
      <c r="N26" s="92" t="s">
        <v>1302</v>
      </c>
      <c r="O26" s="62" t="s">
        <v>166</v>
      </c>
      <c r="P26" s="92"/>
      <c r="Q26" s="62" t="s">
        <v>1500</v>
      </c>
      <c r="R26" s="92"/>
      <c r="S26" s="92"/>
      <c r="T26" s="92" t="s">
        <v>1302</v>
      </c>
      <c r="U26" s="92" t="s">
        <v>1302</v>
      </c>
      <c r="V26" s="92"/>
      <c r="W26" s="152">
        <f t="shared" si="0"/>
        <v>523</v>
      </c>
      <c r="X26" s="92"/>
      <c r="Y26" s="92"/>
      <c r="Z26" s="92"/>
      <c r="AA26" s="92"/>
      <c r="AB26" s="92"/>
      <c r="AC26" s="92"/>
      <c r="AD26" s="92"/>
      <c r="AE26" s="92"/>
    </row>
    <row r="27" spans="1:31" customFormat="1" ht="18" x14ac:dyDescent="0.25">
      <c r="A27" s="62">
        <v>20</v>
      </c>
      <c r="B27" s="105" t="s">
        <v>375</v>
      </c>
      <c r="C27" s="106" t="s">
        <v>159</v>
      </c>
      <c r="D27" s="106" t="s">
        <v>159</v>
      </c>
      <c r="E27" s="92" t="s">
        <v>377</v>
      </c>
      <c r="F27" s="92" t="s">
        <v>559</v>
      </c>
      <c r="G27" s="92" t="s">
        <v>783</v>
      </c>
      <c r="H27" s="92" t="s">
        <v>1008</v>
      </c>
      <c r="I27" s="122">
        <v>2065</v>
      </c>
      <c r="J27" s="92"/>
      <c r="K27" s="92"/>
      <c r="L27" s="92"/>
      <c r="M27" s="92" t="s">
        <v>397</v>
      </c>
      <c r="N27" s="92" t="s">
        <v>1303</v>
      </c>
      <c r="O27" s="62" t="s">
        <v>166</v>
      </c>
      <c r="P27" s="92"/>
      <c r="Q27" s="62" t="s">
        <v>1500</v>
      </c>
      <c r="R27" s="92"/>
      <c r="S27" s="92"/>
      <c r="T27" s="92" t="s">
        <v>1303</v>
      </c>
      <c r="U27" s="92" t="s">
        <v>1303</v>
      </c>
      <c r="V27" s="92"/>
      <c r="W27" s="152">
        <f t="shared" si="0"/>
        <v>2065</v>
      </c>
      <c r="X27" s="92"/>
      <c r="Y27" s="92"/>
      <c r="Z27" s="92"/>
      <c r="AA27" s="92"/>
      <c r="AB27" s="92"/>
      <c r="AC27" s="92"/>
      <c r="AD27" s="92"/>
      <c r="AE27" s="92"/>
    </row>
    <row r="28" spans="1:31" customFormat="1" ht="18" x14ac:dyDescent="0.25">
      <c r="A28" s="62">
        <v>21</v>
      </c>
      <c r="B28" s="105" t="s">
        <v>375</v>
      </c>
      <c r="C28" s="106" t="s">
        <v>159</v>
      </c>
      <c r="D28" s="106" t="s">
        <v>159</v>
      </c>
      <c r="E28" s="92" t="s">
        <v>379</v>
      </c>
      <c r="F28" s="92" t="s">
        <v>560</v>
      </c>
      <c r="G28" s="92" t="s">
        <v>784</v>
      </c>
      <c r="H28" s="92" t="s">
        <v>1009</v>
      </c>
      <c r="I28" s="122">
        <v>1968</v>
      </c>
      <c r="J28" s="92"/>
      <c r="K28" s="92"/>
      <c r="L28" s="92"/>
      <c r="M28" s="92" t="s">
        <v>1218</v>
      </c>
      <c r="N28" s="92" t="s">
        <v>1304</v>
      </c>
      <c r="O28" s="62" t="s">
        <v>166</v>
      </c>
      <c r="P28" s="92"/>
      <c r="Q28" s="62" t="s">
        <v>1500</v>
      </c>
      <c r="R28" s="92"/>
      <c r="S28" s="92"/>
      <c r="T28" s="92" t="s">
        <v>1304</v>
      </c>
      <c r="U28" s="92" t="s">
        <v>1304</v>
      </c>
      <c r="V28" s="92"/>
      <c r="W28" s="152">
        <f t="shared" si="0"/>
        <v>1968</v>
      </c>
      <c r="X28" s="92"/>
      <c r="Y28" s="92"/>
      <c r="Z28" s="92"/>
      <c r="AA28" s="92"/>
      <c r="AB28" s="92"/>
      <c r="AC28" s="92"/>
      <c r="AD28" s="92"/>
      <c r="AE28" s="92"/>
    </row>
    <row r="29" spans="1:31" customFormat="1" ht="18" x14ac:dyDescent="0.25">
      <c r="A29" s="62">
        <v>22</v>
      </c>
      <c r="B29" s="105" t="s">
        <v>375</v>
      </c>
      <c r="C29" s="106" t="s">
        <v>159</v>
      </c>
      <c r="D29" s="106" t="s">
        <v>159</v>
      </c>
      <c r="E29" s="92" t="s">
        <v>376</v>
      </c>
      <c r="F29" s="92" t="s">
        <v>561</v>
      </c>
      <c r="G29" s="92" t="s">
        <v>785</v>
      </c>
      <c r="H29" s="92" t="s">
        <v>1010</v>
      </c>
      <c r="I29" s="122">
        <v>648</v>
      </c>
      <c r="J29" s="92"/>
      <c r="K29" s="92"/>
      <c r="L29" s="92"/>
      <c r="M29" s="92" t="s">
        <v>1207</v>
      </c>
      <c r="N29" s="92" t="s">
        <v>1305</v>
      </c>
      <c r="O29" s="62" t="s">
        <v>166</v>
      </c>
      <c r="P29" s="92"/>
      <c r="Q29" s="62" t="s">
        <v>1500</v>
      </c>
      <c r="R29" s="92"/>
      <c r="S29" s="92"/>
      <c r="T29" s="92" t="s">
        <v>1305</v>
      </c>
      <c r="U29" s="92" t="s">
        <v>1305</v>
      </c>
      <c r="V29" s="92"/>
      <c r="W29" s="152">
        <f t="shared" si="0"/>
        <v>648</v>
      </c>
      <c r="X29" s="92"/>
      <c r="Y29" s="92"/>
      <c r="Z29" s="92"/>
      <c r="AA29" s="92"/>
      <c r="AB29" s="92"/>
      <c r="AC29" s="92"/>
      <c r="AD29" s="92"/>
      <c r="AE29" s="92"/>
    </row>
    <row r="30" spans="1:31" customFormat="1" ht="18" x14ac:dyDescent="0.25">
      <c r="A30" s="62">
        <v>23</v>
      </c>
      <c r="B30" s="105" t="s">
        <v>375</v>
      </c>
      <c r="C30" s="106" t="s">
        <v>159</v>
      </c>
      <c r="D30" s="106" t="s">
        <v>159</v>
      </c>
      <c r="E30" s="92" t="s">
        <v>376</v>
      </c>
      <c r="F30" s="92" t="s">
        <v>562</v>
      </c>
      <c r="G30" s="92" t="s">
        <v>786</v>
      </c>
      <c r="H30" s="92" t="s">
        <v>1011</v>
      </c>
      <c r="I30" s="122">
        <v>1141</v>
      </c>
      <c r="J30" s="92"/>
      <c r="K30" s="92"/>
      <c r="L30" s="92"/>
      <c r="M30" s="92" t="s">
        <v>1207</v>
      </c>
      <c r="N30" s="92" t="s">
        <v>1306</v>
      </c>
      <c r="O30" s="62" t="s">
        <v>166</v>
      </c>
      <c r="P30" s="92"/>
      <c r="Q30" s="62" t="s">
        <v>1500</v>
      </c>
      <c r="R30" s="92"/>
      <c r="S30" s="92"/>
      <c r="T30" s="92" t="s">
        <v>1306</v>
      </c>
      <c r="U30" s="92" t="s">
        <v>1306</v>
      </c>
      <c r="V30" s="92"/>
      <c r="W30" s="152">
        <f t="shared" si="0"/>
        <v>1141</v>
      </c>
      <c r="X30" s="92"/>
      <c r="Y30" s="92"/>
      <c r="Z30" s="92"/>
      <c r="AA30" s="92"/>
      <c r="AB30" s="92"/>
      <c r="AC30" s="92"/>
      <c r="AD30" s="92"/>
      <c r="AE30" s="92"/>
    </row>
    <row r="31" spans="1:31" customFormat="1" ht="18" x14ac:dyDescent="0.25">
      <c r="A31" s="62">
        <v>24</v>
      </c>
      <c r="B31" s="105" t="s">
        <v>375</v>
      </c>
      <c r="C31" s="106" t="s">
        <v>159</v>
      </c>
      <c r="D31" s="106" t="s">
        <v>159</v>
      </c>
      <c r="E31" s="92" t="s">
        <v>376</v>
      </c>
      <c r="F31" s="92" t="s">
        <v>563</v>
      </c>
      <c r="G31" s="92" t="s">
        <v>787</v>
      </c>
      <c r="H31" s="92" t="s">
        <v>1012</v>
      </c>
      <c r="I31" s="122">
        <v>1330</v>
      </c>
      <c r="J31" s="92"/>
      <c r="K31" s="92"/>
      <c r="L31" s="92"/>
      <c r="M31" s="92" t="s">
        <v>1207</v>
      </c>
      <c r="N31" s="92" t="s">
        <v>1307</v>
      </c>
      <c r="O31" s="62" t="s">
        <v>166</v>
      </c>
      <c r="P31" s="92"/>
      <c r="Q31" s="62" t="s">
        <v>1500</v>
      </c>
      <c r="R31" s="92"/>
      <c r="S31" s="92"/>
      <c r="T31" s="92" t="s">
        <v>1307</v>
      </c>
      <c r="U31" s="92" t="s">
        <v>1307</v>
      </c>
      <c r="V31" s="92"/>
      <c r="W31" s="152">
        <f t="shared" si="0"/>
        <v>1330</v>
      </c>
      <c r="X31" s="92"/>
      <c r="Y31" s="92"/>
      <c r="Z31" s="92"/>
      <c r="AA31" s="92"/>
      <c r="AB31" s="92"/>
      <c r="AC31" s="92"/>
      <c r="AD31" s="92"/>
      <c r="AE31" s="92"/>
    </row>
    <row r="32" spans="1:31" customFormat="1" ht="18" x14ac:dyDescent="0.25">
      <c r="A32" s="62">
        <v>25</v>
      </c>
      <c r="B32" s="105" t="s">
        <v>375</v>
      </c>
      <c r="C32" s="106" t="s">
        <v>159</v>
      </c>
      <c r="D32" s="106" t="s">
        <v>159</v>
      </c>
      <c r="E32" s="92" t="s">
        <v>377</v>
      </c>
      <c r="F32" s="92" t="s">
        <v>564</v>
      </c>
      <c r="G32" s="92" t="s">
        <v>788</v>
      </c>
      <c r="H32" s="92" t="s">
        <v>1013</v>
      </c>
      <c r="I32" s="122">
        <v>245</v>
      </c>
      <c r="J32" s="92"/>
      <c r="K32" s="92"/>
      <c r="L32" s="92"/>
      <c r="M32" s="92" t="s">
        <v>1219</v>
      </c>
      <c r="N32" s="92" t="s">
        <v>1308</v>
      </c>
      <c r="O32" s="62" t="s">
        <v>166</v>
      </c>
      <c r="P32" s="92"/>
      <c r="Q32" s="62" t="s">
        <v>1500</v>
      </c>
      <c r="R32" s="92"/>
      <c r="S32" s="92"/>
      <c r="T32" s="92" t="s">
        <v>1308</v>
      </c>
      <c r="U32" s="92" t="s">
        <v>1308</v>
      </c>
      <c r="V32" s="92"/>
      <c r="W32" s="152">
        <f t="shared" si="0"/>
        <v>245</v>
      </c>
      <c r="X32" s="92"/>
      <c r="Y32" s="92"/>
      <c r="Z32" s="92"/>
      <c r="AA32" s="92"/>
      <c r="AB32" s="92"/>
      <c r="AC32" s="92"/>
      <c r="AD32" s="92"/>
      <c r="AE32" s="92"/>
    </row>
    <row r="33" spans="1:31" customFormat="1" ht="18" x14ac:dyDescent="0.25">
      <c r="A33" s="62">
        <v>26</v>
      </c>
      <c r="B33" s="105" t="s">
        <v>375</v>
      </c>
      <c r="C33" s="106" t="s">
        <v>159</v>
      </c>
      <c r="D33" s="106" t="s">
        <v>159</v>
      </c>
      <c r="E33" s="92" t="s">
        <v>377</v>
      </c>
      <c r="F33" s="92" t="s">
        <v>565</v>
      </c>
      <c r="G33" s="92" t="s">
        <v>789</v>
      </c>
      <c r="H33" s="92" t="s">
        <v>1014</v>
      </c>
      <c r="I33" s="122">
        <v>2885</v>
      </c>
      <c r="J33" s="92"/>
      <c r="K33" s="92"/>
      <c r="L33" s="92"/>
      <c r="M33" s="92" t="s">
        <v>1220</v>
      </c>
      <c r="N33" s="92" t="s">
        <v>1309</v>
      </c>
      <c r="O33" s="62" t="s">
        <v>166</v>
      </c>
      <c r="P33" s="92"/>
      <c r="Q33" s="62" t="s">
        <v>1500</v>
      </c>
      <c r="R33" s="92"/>
      <c r="S33" s="92"/>
      <c r="T33" s="92" t="s">
        <v>1309</v>
      </c>
      <c r="U33" s="92" t="s">
        <v>1309</v>
      </c>
      <c r="V33" s="92"/>
      <c r="W33" s="152">
        <f t="shared" si="0"/>
        <v>2885</v>
      </c>
      <c r="X33" s="92"/>
      <c r="Y33" s="92"/>
      <c r="Z33" s="92"/>
      <c r="AA33" s="92"/>
      <c r="AB33" s="92"/>
      <c r="AC33" s="92"/>
      <c r="AD33" s="92"/>
      <c r="AE33" s="92"/>
    </row>
    <row r="34" spans="1:31" customFormat="1" ht="18" x14ac:dyDescent="0.25">
      <c r="A34" s="62">
        <v>27</v>
      </c>
      <c r="B34" s="105" t="s">
        <v>375</v>
      </c>
      <c r="C34" s="106" t="s">
        <v>159</v>
      </c>
      <c r="D34" s="106" t="s">
        <v>159</v>
      </c>
      <c r="E34" s="92" t="s">
        <v>378</v>
      </c>
      <c r="F34" s="92" t="s">
        <v>566</v>
      </c>
      <c r="G34" s="92" t="s">
        <v>790</v>
      </c>
      <c r="H34" s="92" t="s">
        <v>1015</v>
      </c>
      <c r="I34" s="122">
        <v>833</v>
      </c>
      <c r="J34" s="92"/>
      <c r="K34" s="92"/>
      <c r="L34" s="92"/>
      <c r="M34" s="92" t="s">
        <v>1221</v>
      </c>
      <c r="N34" s="92" t="s">
        <v>1310</v>
      </c>
      <c r="O34" s="62" t="s">
        <v>166</v>
      </c>
      <c r="P34" s="92"/>
      <c r="Q34" s="62" t="s">
        <v>1500</v>
      </c>
      <c r="R34" s="92"/>
      <c r="S34" s="92"/>
      <c r="T34" s="92" t="s">
        <v>1310</v>
      </c>
      <c r="U34" s="92" t="s">
        <v>1310</v>
      </c>
      <c r="V34" s="92"/>
      <c r="W34" s="152">
        <f t="shared" si="0"/>
        <v>833</v>
      </c>
      <c r="X34" s="92"/>
      <c r="Y34" s="92"/>
      <c r="Z34" s="92"/>
      <c r="AA34" s="92"/>
      <c r="AB34" s="92"/>
      <c r="AC34" s="92"/>
      <c r="AD34" s="92"/>
      <c r="AE34" s="92"/>
    </row>
    <row r="35" spans="1:31" customFormat="1" ht="18" x14ac:dyDescent="0.25">
      <c r="A35" s="62">
        <v>28</v>
      </c>
      <c r="B35" s="105" t="s">
        <v>375</v>
      </c>
      <c r="C35" s="106" t="s">
        <v>159</v>
      </c>
      <c r="D35" s="106" t="s">
        <v>159</v>
      </c>
      <c r="E35" s="92" t="s">
        <v>376</v>
      </c>
      <c r="F35" s="92" t="s">
        <v>567</v>
      </c>
      <c r="G35" s="92" t="s">
        <v>791</v>
      </c>
      <c r="H35" s="92" t="s">
        <v>1016</v>
      </c>
      <c r="I35" s="122">
        <v>2438</v>
      </c>
      <c r="J35" s="92"/>
      <c r="K35" s="92"/>
      <c r="L35" s="92"/>
      <c r="M35" s="92" t="s">
        <v>1222</v>
      </c>
      <c r="N35" s="92" t="s">
        <v>1311</v>
      </c>
      <c r="O35" s="62" t="s">
        <v>166</v>
      </c>
      <c r="P35" s="92"/>
      <c r="Q35" s="62" t="s">
        <v>1500</v>
      </c>
      <c r="R35" s="92"/>
      <c r="S35" s="92"/>
      <c r="T35" s="92" t="s">
        <v>1311</v>
      </c>
      <c r="U35" s="92" t="s">
        <v>1311</v>
      </c>
      <c r="V35" s="92"/>
      <c r="W35" s="152">
        <f t="shared" si="0"/>
        <v>2438</v>
      </c>
      <c r="X35" s="92"/>
      <c r="Y35" s="92"/>
      <c r="Z35" s="92"/>
      <c r="AA35" s="92"/>
      <c r="AB35" s="92"/>
      <c r="AC35" s="92"/>
      <c r="AD35" s="92"/>
      <c r="AE35" s="92"/>
    </row>
    <row r="36" spans="1:31" customFormat="1" ht="18" x14ac:dyDescent="0.25">
      <c r="A36" s="62">
        <v>29</v>
      </c>
      <c r="B36" s="105" t="s">
        <v>375</v>
      </c>
      <c r="C36" s="106" t="s">
        <v>159</v>
      </c>
      <c r="D36" s="106" t="s">
        <v>159</v>
      </c>
      <c r="E36" s="92" t="s">
        <v>377</v>
      </c>
      <c r="F36" s="92" t="s">
        <v>568</v>
      </c>
      <c r="G36" s="92" t="s">
        <v>792</v>
      </c>
      <c r="H36" s="92" t="s">
        <v>1017</v>
      </c>
      <c r="I36" s="122">
        <v>347</v>
      </c>
      <c r="J36" s="92"/>
      <c r="K36" s="92"/>
      <c r="L36" s="92"/>
      <c r="M36" s="92" t="s">
        <v>519</v>
      </c>
      <c r="N36" s="92" t="s">
        <v>1312</v>
      </c>
      <c r="O36" s="62" t="s">
        <v>166</v>
      </c>
      <c r="P36" s="92"/>
      <c r="Q36" s="62" t="s">
        <v>1500</v>
      </c>
      <c r="R36" s="92"/>
      <c r="S36" s="92"/>
      <c r="T36" s="92" t="s">
        <v>1312</v>
      </c>
      <c r="U36" s="92" t="s">
        <v>1312</v>
      </c>
      <c r="V36" s="92"/>
      <c r="W36" s="152">
        <f t="shared" si="0"/>
        <v>347</v>
      </c>
      <c r="X36" s="92"/>
      <c r="Y36" s="92"/>
      <c r="Z36" s="92"/>
      <c r="AA36" s="92"/>
      <c r="AB36" s="92"/>
      <c r="AC36" s="92"/>
      <c r="AD36" s="92"/>
      <c r="AE36" s="92"/>
    </row>
    <row r="37" spans="1:31" customFormat="1" ht="18" x14ac:dyDescent="0.25">
      <c r="A37" s="62">
        <v>30</v>
      </c>
      <c r="B37" s="105" t="s">
        <v>375</v>
      </c>
      <c r="C37" s="106" t="s">
        <v>159</v>
      </c>
      <c r="D37" s="106" t="s">
        <v>159</v>
      </c>
      <c r="E37" s="92" t="s">
        <v>377</v>
      </c>
      <c r="F37" s="92" t="s">
        <v>569</v>
      </c>
      <c r="G37" s="92" t="s">
        <v>793</v>
      </c>
      <c r="H37" s="92" t="s">
        <v>1018</v>
      </c>
      <c r="I37" s="122">
        <v>414</v>
      </c>
      <c r="J37" s="92"/>
      <c r="K37" s="92"/>
      <c r="L37" s="92"/>
      <c r="M37" s="92" t="s">
        <v>1223</v>
      </c>
      <c r="N37" s="92" t="s">
        <v>1313</v>
      </c>
      <c r="O37" s="62" t="s">
        <v>166</v>
      </c>
      <c r="P37" s="92"/>
      <c r="Q37" s="62" t="s">
        <v>1500</v>
      </c>
      <c r="R37" s="92"/>
      <c r="S37" s="92"/>
      <c r="T37" s="92" t="s">
        <v>1313</v>
      </c>
      <c r="U37" s="92" t="s">
        <v>1313</v>
      </c>
      <c r="V37" s="92"/>
      <c r="W37" s="152">
        <f t="shared" si="0"/>
        <v>414</v>
      </c>
      <c r="X37" s="92"/>
      <c r="Y37" s="92"/>
      <c r="Z37" s="92"/>
      <c r="AA37" s="92"/>
      <c r="AB37" s="92"/>
      <c r="AC37" s="92"/>
      <c r="AD37" s="92"/>
      <c r="AE37" s="92"/>
    </row>
    <row r="38" spans="1:31" customFormat="1" ht="18" x14ac:dyDescent="0.25">
      <c r="A38" s="62">
        <v>31</v>
      </c>
      <c r="B38" s="105" t="s">
        <v>375</v>
      </c>
      <c r="C38" s="106" t="s">
        <v>159</v>
      </c>
      <c r="D38" s="106" t="s">
        <v>159</v>
      </c>
      <c r="E38" s="92" t="s">
        <v>377</v>
      </c>
      <c r="F38" s="92" t="s">
        <v>570</v>
      </c>
      <c r="G38" s="92" t="s">
        <v>794</v>
      </c>
      <c r="H38" s="92" t="s">
        <v>1019</v>
      </c>
      <c r="I38" s="122">
        <v>1490</v>
      </c>
      <c r="J38" s="92"/>
      <c r="K38" s="92"/>
      <c r="L38" s="92"/>
      <c r="M38" s="92" t="s">
        <v>1224</v>
      </c>
      <c r="N38" s="92" t="s">
        <v>1314</v>
      </c>
      <c r="O38" s="62" t="s">
        <v>166</v>
      </c>
      <c r="P38" s="92"/>
      <c r="Q38" s="62" t="s">
        <v>1500</v>
      </c>
      <c r="R38" s="92"/>
      <c r="S38" s="92"/>
      <c r="T38" s="92" t="s">
        <v>1314</v>
      </c>
      <c r="U38" s="92" t="s">
        <v>1314</v>
      </c>
      <c r="V38" s="92"/>
      <c r="W38" s="152">
        <f t="shared" si="0"/>
        <v>1490</v>
      </c>
      <c r="X38" s="92"/>
      <c r="Y38" s="92"/>
      <c r="Z38" s="92"/>
      <c r="AA38" s="92"/>
      <c r="AB38" s="92"/>
      <c r="AC38" s="92"/>
      <c r="AD38" s="92"/>
      <c r="AE38" s="92"/>
    </row>
    <row r="39" spans="1:31" customFormat="1" ht="18" x14ac:dyDescent="0.25">
      <c r="A39" s="62">
        <v>32</v>
      </c>
      <c r="B39" s="105" t="s">
        <v>375</v>
      </c>
      <c r="C39" s="106" t="s">
        <v>159</v>
      </c>
      <c r="D39" s="106" t="s">
        <v>159</v>
      </c>
      <c r="E39" s="92" t="s">
        <v>377</v>
      </c>
      <c r="F39" s="92" t="s">
        <v>571</v>
      </c>
      <c r="G39" s="92" t="s">
        <v>795</v>
      </c>
      <c r="H39" s="92" t="s">
        <v>1020</v>
      </c>
      <c r="I39" s="122">
        <v>1575</v>
      </c>
      <c r="J39" s="92"/>
      <c r="K39" s="92"/>
      <c r="L39" s="92"/>
      <c r="M39" s="92" t="s">
        <v>1224</v>
      </c>
      <c r="N39" s="92" t="s">
        <v>1315</v>
      </c>
      <c r="O39" s="62" t="s">
        <v>166</v>
      </c>
      <c r="P39" s="92"/>
      <c r="Q39" s="62" t="s">
        <v>1500</v>
      </c>
      <c r="R39" s="92"/>
      <c r="S39" s="92"/>
      <c r="T39" s="92" t="s">
        <v>1315</v>
      </c>
      <c r="U39" s="92" t="s">
        <v>1315</v>
      </c>
      <c r="V39" s="92"/>
      <c r="W39" s="152">
        <f t="shared" si="0"/>
        <v>1575</v>
      </c>
      <c r="X39" s="92"/>
      <c r="Y39" s="92"/>
      <c r="Z39" s="92"/>
      <c r="AA39" s="92"/>
      <c r="AB39" s="92"/>
      <c r="AC39" s="92"/>
      <c r="AD39" s="92"/>
      <c r="AE39" s="92"/>
    </row>
    <row r="40" spans="1:31" customFormat="1" ht="18" x14ac:dyDescent="0.25">
      <c r="A40" s="62">
        <v>33</v>
      </c>
      <c r="B40" s="105" t="s">
        <v>375</v>
      </c>
      <c r="C40" s="106" t="s">
        <v>159</v>
      </c>
      <c r="D40" s="106" t="s">
        <v>159</v>
      </c>
      <c r="E40" s="92" t="s">
        <v>379</v>
      </c>
      <c r="F40" s="92" t="s">
        <v>572</v>
      </c>
      <c r="G40" s="92" t="s">
        <v>796</v>
      </c>
      <c r="H40" s="92" t="s">
        <v>1021</v>
      </c>
      <c r="I40" s="122">
        <v>1530</v>
      </c>
      <c r="J40" s="92"/>
      <c r="K40" s="92"/>
      <c r="L40" s="92"/>
      <c r="M40" s="92" t="s">
        <v>1225</v>
      </c>
      <c r="N40" s="92" t="s">
        <v>1316</v>
      </c>
      <c r="O40" s="62" t="s">
        <v>166</v>
      </c>
      <c r="P40" s="92"/>
      <c r="Q40" s="62" t="s">
        <v>1500</v>
      </c>
      <c r="R40" s="92"/>
      <c r="S40" s="92"/>
      <c r="T40" s="92" t="s">
        <v>1316</v>
      </c>
      <c r="U40" s="92" t="s">
        <v>1316</v>
      </c>
      <c r="V40" s="92"/>
      <c r="W40" s="152">
        <f t="shared" si="0"/>
        <v>1530</v>
      </c>
      <c r="X40" s="92"/>
      <c r="Y40" s="92"/>
      <c r="Z40" s="92"/>
      <c r="AA40" s="92"/>
      <c r="AB40" s="92"/>
      <c r="AC40" s="92"/>
      <c r="AD40" s="92"/>
      <c r="AE40" s="92"/>
    </row>
    <row r="41" spans="1:31" customFormat="1" ht="18" x14ac:dyDescent="0.25">
      <c r="A41" s="62">
        <v>34</v>
      </c>
      <c r="B41" s="105" t="s">
        <v>375</v>
      </c>
      <c r="C41" s="106" t="s">
        <v>159</v>
      </c>
      <c r="D41" s="106" t="s">
        <v>159</v>
      </c>
      <c r="E41" s="92" t="s">
        <v>377</v>
      </c>
      <c r="F41" s="92" t="s">
        <v>573</v>
      </c>
      <c r="G41" s="92" t="s">
        <v>797</v>
      </c>
      <c r="H41" s="92" t="s">
        <v>1022</v>
      </c>
      <c r="I41" s="122">
        <v>892</v>
      </c>
      <c r="J41" s="92"/>
      <c r="K41" s="92"/>
      <c r="L41" s="92"/>
      <c r="M41" s="92" t="s">
        <v>1226</v>
      </c>
      <c r="N41" s="92" t="s">
        <v>1317</v>
      </c>
      <c r="O41" s="62" t="s">
        <v>166</v>
      </c>
      <c r="P41" s="92"/>
      <c r="Q41" s="62" t="s">
        <v>1500</v>
      </c>
      <c r="R41" s="92"/>
      <c r="S41" s="92"/>
      <c r="T41" s="92" t="s">
        <v>1317</v>
      </c>
      <c r="U41" s="92" t="s">
        <v>1317</v>
      </c>
      <c r="V41" s="92"/>
      <c r="W41" s="152">
        <f t="shared" si="0"/>
        <v>892</v>
      </c>
      <c r="X41" s="92"/>
      <c r="Y41" s="92"/>
      <c r="Z41" s="92"/>
      <c r="AA41" s="92"/>
      <c r="AB41" s="92"/>
      <c r="AC41" s="92"/>
      <c r="AD41" s="92"/>
      <c r="AE41" s="92"/>
    </row>
    <row r="42" spans="1:31" customFormat="1" ht="18" x14ac:dyDescent="0.25">
      <c r="A42" s="62">
        <v>35</v>
      </c>
      <c r="B42" s="105" t="s">
        <v>375</v>
      </c>
      <c r="C42" s="106" t="s">
        <v>159</v>
      </c>
      <c r="D42" s="106" t="s">
        <v>159</v>
      </c>
      <c r="E42" s="92" t="s">
        <v>377</v>
      </c>
      <c r="F42" s="92" t="s">
        <v>574</v>
      </c>
      <c r="G42" s="92" t="s">
        <v>798</v>
      </c>
      <c r="H42" s="92" t="s">
        <v>1023</v>
      </c>
      <c r="I42" s="122">
        <v>1149</v>
      </c>
      <c r="J42" s="92"/>
      <c r="K42" s="92"/>
      <c r="L42" s="92"/>
      <c r="M42" s="92" t="s">
        <v>1224</v>
      </c>
      <c r="N42" s="92" t="s">
        <v>1318</v>
      </c>
      <c r="O42" s="62" t="s">
        <v>166</v>
      </c>
      <c r="P42" s="92"/>
      <c r="Q42" s="62" t="s">
        <v>1500</v>
      </c>
      <c r="R42" s="92"/>
      <c r="S42" s="92"/>
      <c r="T42" s="92" t="s">
        <v>1318</v>
      </c>
      <c r="U42" s="92" t="s">
        <v>1318</v>
      </c>
      <c r="V42" s="92"/>
      <c r="W42" s="152">
        <f t="shared" si="0"/>
        <v>1149</v>
      </c>
      <c r="X42" s="92"/>
      <c r="Y42" s="92"/>
      <c r="Z42" s="92"/>
      <c r="AA42" s="92"/>
      <c r="AB42" s="92"/>
      <c r="AC42" s="92"/>
      <c r="AD42" s="92"/>
      <c r="AE42" s="92"/>
    </row>
    <row r="43" spans="1:31" customFormat="1" ht="18" x14ac:dyDescent="0.25">
      <c r="A43" s="62">
        <v>36</v>
      </c>
      <c r="B43" s="105" t="s">
        <v>375</v>
      </c>
      <c r="C43" s="106" t="s">
        <v>159</v>
      </c>
      <c r="D43" s="106" t="s">
        <v>159</v>
      </c>
      <c r="E43" s="92" t="s">
        <v>377</v>
      </c>
      <c r="F43" s="92" t="s">
        <v>575</v>
      </c>
      <c r="G43" s="92" t="s">
        <v>799</v>
      </c>
      <c r="H43" s="92" t="s">
        <v>1024</v>
      </c>
      <c r="I43" s="122">
        <v>1296</v>
      </c>
      <c r="J43" s="92"/>
      <c r="K43" s="92"/>
      <c r="L43" s="92"/>
      <c r="M43" s="92" t="s">
        <v>1224</v>
      </c>
      <c r="N43" s="92" t="s">
        <v>1319</v>
      </c>
      <c r="O43" s="62" t="s">
        <v>166</v>
      </c>
      <c r="P43" s="92"/>
      <c r="Q43" s="62" t="s">
        <v>1500</v>
      </c>
      <c r="R43" s="92"/>
      <c r="S43" s="92"/>
      <c r="T43" s="92" t="s">
        <v>1319</v>
      </c>
      <c r="U43" s="92" t="s">
        <v>1319</v>
      </c>
      <c r="V43" s="92"/>
      <c r="W43" s="152">
        <f t="shared" si="0"/>
        <v>1296</v>
      </c>
      <c r="X43" s="92"/>
      <c r="Y43" s="92"/>
      <c r="Z43" s="92"/>
      <c r="AA43" s="92"/>
      <c r="AB43" s="92"/>
      <c r="AC43" s="92"/>
      <c r="AD43" s="92"/>
      <c r="AE43" s="92"/>
    </row>
    <row r="44" spans="1:31" customFormat="1" ht="18" x14ac:dyDescent="0.25">
      <c r="A44" s="62">
        <v>37</v>
      </c>
      <c r="B44" s="105" t="s">
        <v>375</v>
      </c>
      <c r="C44" s="106" t="s">
        <v>159</v>
      </c>
      <c r="D44" s="106" t="s">
        <v>159</v>
      </c>
      <c r="E44" s="92" t="s">
        <v>377</v>
      </c>
      <c r="F44" s="92" t="s">
        <v>576</v>
      </c>
      <c r="G44" s="92" t="s">
        <v>800</v>
      </c>
      <c r="H44" s="92" t="s">
        <v>1025</v>
      </c>
      <c r="I44" s="122">
        <v>1125</v>
      </c>
      <c r="J44" s="92"/>
      <c r="K44" s="92"/>
      <c r="L44" s="92"/>
      <c r="M44" s="92" t="s">
        <v>1227</v>
      </c>
      <c r="N44" s="92" t="s">
        <v>1320</v>
      </c>
      <c r="O44" s="62" t="s">
        <v>166</v>
      </c>
      <c r="P44" s="92"/>
      <c r="Q44" s="62" t="s">
        <v>1500</v>
      </c>
      <c r="R44" s="92"/>
      <c r="S44" s="92"/>
      <c r="T44" s="92" t="s">
        <v>1320</v>
      </c>
      <c r="U44" s="92" t="s">
        <v>1320</v>
      </c>
      <c r="V44" s="92"/>
      <c r="W44" s="152">
        <f t="shared" si="0"/>
        <v>1125</v>
      </c>
      <c r="X44" s="92"/>
      <c r="Y44" s="92"/>
      <c r="Z44" s="92"/>
      <c r="AA44" s="92"/>
      <c r="AB44" s="92"/>
      <c r="AC44" s="92"/>
      <c r="AD44" s="92"/>
      <c r="AE44" s="92"/>
    </row>
    <row r="45" spans="1:31" customFormat="1" ht="18.75" thickBot="1" x14ac:dyDescent="0.3">
      <c r="A45" s="62">
        <v>38</v>
      </c>
      <c r="B45" s="105" t="s">
        <v>375</v>
      </c>
      <c r="C45" s="106" t="s">
        <v>159</v>
      </c>
      <c r="D45" s="106" t="s">
        <v>159</v>
      </c>
      <c r="E45" s="92" t="s">
        <v>377</v>
      </c>
      <c r="F45" s="92" t="s">
        <v>577</v>
      </c>
      <c r="G45" s="92" t="s">
        <v>801</v>
      </c>
      <c r="H45" s="92" t="s">
        <v>1026</v>
      </c>
      <c r="I45" s="122">
        <v>1511</v>
      </c>
      <c r="J45" s="92"/>
      <c r="K45" s="92"/>
      <c r="L45" s="92"/>
      <c r="M45" s="92" t="s">
        <v>1228</v>
      </c>
      <c r="N45" s="92" t="s">
        <v>1321</v>
      </c>
      <c r="O45" s="62" t="s">
        <v>166</v>
      </c>
      <c r="P45" s="92"/>
      <c r="Q45" s="62" t="s">
        <v>1500</v>
      </c>
      <c r="R45" s="92"/>
      <c r="S45" s="92"/>
      <c r="T45" s="92" t="s">
        <v>1321</v>
      </c>
      <c r="U45" s="92" t="s">
        <v>1321</v>
      </c>
      <c r="V45" s="92"/>
      <c r="W45" s="152">
        <f t="shared" si="0"/>
        <v>1511</v>
      </c>
      <c r="X45" s="92"/>
      <c r="Y45" s="92"/>
      <c r="Z45" s="92"/>
      <c r="AA45" s="92"/>
      <c r="AB45" s="92"/>
      <c r="AC45" s="92"/>
      <c r="AD45" s="92"/>
      <c r="AE45" s="92"/>
    </row>
    <row r="46" spans="1:31" customFormat="1" ht="18.75" thickBot="1" x14ac:dyDescent="0.3">
      <c r="A46" s="62">
        <v>39</v>
      </c>
      <c r="B46" s="105" t="s">
        <v>375</v>
      </c>
      <c r="C46" s="106" t="s">
        <v>159</v>
      </c>
      <c r="D46" s="106" t="s">
        <v>159</v>
      </c>
      <c r="E46" s="92" t="s">
        <v>376</v>
      </c>
      <c r="F46" s="92" t="s">
        <v>578</v>
      </c>
      <c r="G46" s="92" t="s">
        <v>802</v>
      </c>
      <c r="H46" s="92" t="s">
        <v>1027</v>
      </c>
      <c r="I46" s="122">
        <v>2735</v>
      </c>
      <c r="J46" s="92">
        <v>2735</v>
      </c>
      <c r="K46" s="187">
        <v>9067</v>
      </c>
      <c r="L46" s="188">
        <v>45000</v>
      </c>
      <c r="M46" s="92" t="s">
        <v>382</v>
      </c>
      <c r="N46" s="92" t="s">
        <v>1322</v>
      </c>
      <c r="O46" s="62" t="s">
        <v>166</v>
      </c>
      <c r="P46" s="92"/>
      <c r="Q46" s="62" t="s">
        <v>1500</v>
      </c>
      <c r="R46" s="92"/>
      <c r="S46" s="92"/>
      <c r="T46" s="92" t="s">
        <v>1322</v>
      </c>
      <c r="U46" s="92" t="s">
        <v>1322</v>
      </c>
      <c r="V46" s="92"/>
      <c r="W46" s="152">
        <f t="shared" si="0"/>
        <v>0</v>
      </c>
      <c r="X46" s="92"/>
      <c r="Y46" s="92"/>
      <c r="Z46" s="92"/>
      <c r="AA46" s="92"/>
      <c r="AB46" s="92"/>
      <c r="AC46" s="92"/>
      <c r="AD46" s="92"/>
      <c r="AE46" s="92"/>
    </row>
    <row r="47" spans="1:31" customFormat="1" ht="18" x14ac:dyDescent="0.25">
      <c r="A47" s="62">
        <v>40</v>
      </c>
      <c r="B47" s="105" t="s">
        <v>375</v>
      </c>
      <c r="C47" s="106" t="s">
        <v>159</v>
      </c>
      <c r="D47" s="106" t="s">
        <v>159</v>
      </c>
      <c r="E47" s="92" t="s">
        <v>376</v>
      </c>
      <c r="F47" s="92" t="s">
        <v>579</v>
      </c>
      <c r="G47" s="92" t="s">
        <v>803</v>
      </c>
      <c r="H47" s="92" t="s">
        <v>1028</v>
      </c>
      <c r="I47" s="122">
        <v>1483</v>
      </c>
      <c r="J47" s="92">
        <v>470</v>
      </c>
      <c r="K47" s="92" t="s">
        <v>8125</v>
      </c>
      <c r="L47" s="92"/>
      <c r="M47" s="92" t="s">
        <v>1229</v>
      </c>
      <c r="N47" s="92" t="s">
        <v>534</v>
      </c>
      <c r="O47" s="62" t="s">
        <v>166</v>
      </c>
      <c r="P47" s="92"/>
      <c r="Q47" s="62" t="s">
        <v>1500</v>
      </c>
      <c r="R47" s="92"/>
      <c r="S47" s="92"/>
      <c r="T47" s="92" t="s">
        <v>534</v>
      </c>
      <c r="U47" s="92" t="s">
        <v>534</v>
      </c>
      <c r="V47" s="92"/>
      <c r="W47" s="152">
        <f t="shared" si="0"/>
        <v>1013</v>
      </c>
      <c r="X47" s="92"/>
      <c r="Y47" s="92"/>
      <c r="Z47" s="92"/>
      <c r="AA47" s="92"/>
      <c r="AB47" s="92"/>
      <c r="AC47" s="92"/>
      <c r="AD47" s="92"/>
      <c r="AE47" s="92"/>
    </row>
    <row r="48" spans="1:31" customFormat="1" ht="18" x14ac:dyDescent="0.25">
      <c r="A48" s="62">
        <v>41</v>
      </c>
      <c r="B48" s="105" t="s">
        <v>375</v>
      </c>
      <c r="C48" s="106" t="s">
        <v>159</v>
      </c>
      <c r="D48" s="106" t="s">
        <v>159</v>
      </c>
      <c r="E48" s="92" t="s">
        <v>377</v>
      </c>
      <c r="F48" s="92" t="s">
        <v>580</v>
      </c>
      <c r="G48" s="92" t="s">
        <v>804</v>
      </c>
      <c r="H48" s="92" t="s">
        <v>1029</v>
      </c>
      <c r="I48" s="122">
        <v>513</v>
      </c>
      <c r="J48" s="92">
        <v>235</v>
      </c>
      <c r="K48" s="92" t="s">
        <v>8125</v>
      </c>
      <c r="L48" s="92"/>
      <c r="M48" s="92" t="s">
        <v>508</v>
      </c>
      <c r="N48" s="92" t="s">
        <v>534</v>
      </c>
      <c r="O48" s="62" t="s">
        <v>166</v>
      </c>
      <c r="P48" s="92"/>
      <c r="Q48" s="62" t="s">
        <v>1500</v>
      </c>
      <c r="R48" s="92"/>
      <c r="S48" s="92"/>
      <c r="T48" s="92" t="s">
        <v>534</v>
      </c>
      <c r="U48" s="92" t="s">
        <v>534</v>
      </c>
      <c r="V48" s="92"/>
      <c r="W48" s="152">
        <f t="shared" si="0"/>
        <v>278</v>
      </c>
      <c r="X48" s="92"/>
      <c r="Y48" s="92"/>
      <c r="Z48" s="92"/>
      <c r="AA48" s="92"/>
      <c r="AB48" s="92"/>
      <c r="AC48" s="92"/>
      <c r="AD48" s="92"/>
      <c r="AE48" s="92"/>
    </row>
    <row r="49" spans="1:31" customFormat="1" ht="18" x14ac:dyDescent="0.25">
      <c r="A49" s="62">
        <v>42</v>
      </c>
      <c r="B49" s="105" t="s">
        <v>375</v>
      </c>
      <c r="C49" s="106" t="s">
        <v>159</v>
      </c>
      <c r="D49" s="106" t="s">
        <v>159</v>
      </c>
      <c r="E49" s="92" t="s">
        <v>378</v>
      </c>
      <c r="F49" s="92" t="s">
        <v>581</v>
      </c>
      <c r="G49" s="92" t="s">
        <v>805</v>
      </c>
      <c r="H49" s="92" t="s">
        <v>1030</v>
      </c>
      <c r="I49" s="122">
        <v>2148</v>
      </c>
      <c r="J49" s="92"/>
      <c r="K49" s="92"/>
      <c r="L49" s="92"/>
      <c r="M49" s="92" t="s">
        <v>394</v>
      </c>
      <c r="N49" s="92" t="s">
        <v>535</v>
      </c>
      <c r="O49" s="62" t="s">
        <v>166</v>
      </c>
      <c r="P49" s="92"/>
      <c r="Q49" s="62" t="s">
        <v>1500</v>
      </c>
      <c r="R49" s="92"/>
      <c r="S49" s="92"/>
      <c r="T49" s="92" t="s">
        <v>535</v>
      </c>
      <c r="U49" s="92" t="s">
        <v>535</v>
      </c>
      <c r="V49" s="92"/>
      <c r="W49" s="152">
        <f t="shared" si="0"/>
        <v>2148</v>
      </c>
      <c r="X49" s="92"/>
      <c r="Y49" s="92"/>
      <c r="Z49" s="92"/>
      <c r="AA49" s="92"/>
      <c r="AB49" s="92"/>
      <c r="AC49" s="92"/>
      <c r="AD49" s="92"/>
      <c r="AE49" s="92"/>
    </row>
    <row r="50" spans="1:31" customFormat="1" ht="18" x14ac:dyDescent="0.25">
      <c r="A50" s="62">
        <v>43</v>
      </c>
      <c r="B50" s="105" t="s">
        <v>375</v>
      </c>
      <c r="C50" s="106" t="s">
        <v>159</v>
      </c>
      <c r="D50" s="106" t="s">
        <v>159</v>
      </c>
      <c r="E50" s="92" t="s">
        <v>376</v>
      </c>
      <c r="F50" s="92" t="s">
        <v>582</v>
      </c>
      <c r="G50" s="92" t="s">
        <v>806</v>
      </c>
      <c r="H50" s="92" t="s">
        <v>1031</v>
      </c>
      <c r="I50" s="122">
        <v>534</v>
      </c>
      <c r="J50" s="92"/>
      <c r="K50" s="92"/>
      <c r="L50" s="92"/>
      <c r="M50" s="92" t="s">
        <v>1230</v>
      </c>
      <c r="N50" s="92" t="s">
        <v>1323</v>
      </c>
      <c r="O50" s="62" t="s">
        <v>166</v>
      </c>
      <c r="P50" s="92"/>
      <c r="Q50" s="62" t="s">
        <v>1500</v>
      </c>
      <c r="R50" s="92"/>
      <c r="S50" s="92"/>
      <c r="T50" s="92" t="s">
        <v>1323</v>
      </c>
      <c r="U50" s="92" t="s">
        <v>1323</v>
      </c>
      <c r="V50" s="92"/>
      <c r="W50" s="152">
        <f t="shared" si="0"/>
        <v>534</v>
      </c>
      <c r="X50" s="92"/>
      <c r="Y50" s="92"/>
      <c r="Z50" s="92"/>
      <c r="AA50" s="92"/>
      <c r="AB50" s="92"/>
      <c r="AC50" s="92"/>
      <c r="AD50" s="92"/>
      <c r="AE50" s="92"/>
    </row>
    <row r="51" spans="1:31" customFormat="1" ht="18" x14ac:dyDescent="0.25">
      <c r="A51" s="62">
        <v>44</v>
      </c>
      <c r="B51" s="105" t="s">
        <v>375</v>
      </c>
      <c r="C51" s="106" t="s">
        <v>159</v>
      </c>
      <c r="D51" s="106" t="s">
        <v>159</v>
      </c>
      <c r="E51" s="92" t="s">
        <v>376</v>
      </c>
      <c r="F51" s="92" t="s">
        <v>583</v>
      </c>
      <c r="G51" s="92" t="s">
        <v>807</v>
      </c>
      <c r="H51" s="92" t="s">
        <v>1032</v>
      </c>
      <c r="I51" s="122">
        <v>1679</v>
      </c>
      <c r="J51" s="92"/>
      <c r="K51" s="92"/>
      <c r="L51" s="92"/>
      <c r="M51" s="92" t="s">
        <v>1231</v>
      </c>
      <c r="N51" s="92" t="s">
        <v>1324</v>
      </c>
      <c r="O51" s="62" t="s">
        <v>166</v>
      </c>
      <c r="P51" s="92"/>
      <c r="Q51" s="62" t="s">
        <v>1500</v>
      </c>
      <c r="R51" s="92"/>
      <c r="S51" s="92"/>
      <c r="T51" s="92" t="s">
        <v>1324</v>
      </c>
      <c r="U51" s="92" t="s">
        <v>1324</v>
      </c>
      <c r="V51" s="92"/>
      <c r="W51" s="152">
        <f t="shared" si="0"/>
        <v>1679</v>
      </c>
      <c r="X51" s="92"/>
      <c r="Y51" s="92"/>
      <c r="Z51" s="92"/>
      <c r="AA51" s="92"/>
      <c r="AB51" s="92"/>
      <c r="AC51" s="92"/>
      <c r="AD51" s="92"/>
      <c r="AE51" s="92"/>
    </row>
    <row r="52" spans="1:31" customFormat="1" ht="18" x14ac:dyDescent="0.25">
      <c r="A52" s="62">
        <v>45</v>
      </c>
      <c r="B52" s="105" t="s">
        <v>375</v>
      </c>
      <c r="C52" s="106" t="s">
        <v>159</v>
      </c>
      <c r="D52" s="106" t="s">
        <v>159</v>
      </c>
      <c r="E52" s="92" t="s">
        <v>377</v>
      </c>
      <c r="F52" s="92" t="s">
        <v>584</v>
      </c>
      <c r="G52" s="92" t="s">
        <v>808</v>
      </c>
      <c r="H52" s="92" t="s">
        <v>1033</v>
      </c>
      <c r="I52" s="122">
        <v>1007</v>
      </c>
      <c r="J52" s="92"/>
      <c r="K52" s="92"/>
      <c r="L52" s="92"/>
      <c r="M52" s="92" t="s">
        <v>1232</v>
      </c>
      <c r="N52" s="92" t="s">
        <v>1325</v>
      </c>
      <c r="O52" s="62" t="s">
        <v>166</v>
      </c>
      <c r="P52" s="92"/>
      <c r="Q52" s="62" t="s">
        <v>1500</v>
      </c>
      <c r="R52" s="92"/>
      <c r="S52" s="92"/>
      <c r="T52" s="92" t="s">
        <v>1325</v>
      </c>
      <c r="U52" s="92" t="s">
        <v>1325</v>
      </c>
      <c r="V52" s="92"/>
      <c r="W52" s="152">
        <f t="shared" si="0"/>
        <v>1007</v>
      </c>
      <c r="X52" s="92"/>
      <c r="Y52" s="92"/>
      <c r="Z52" s="92"/>
      <c r="AA52" s="92"/>
      <c r="AB52" s="92"/>
      <c r="AC52" s="92"/>
      <c r="AD52" s="92"/>
      <c r="AE52" s="92"/>
    </row>
    <row r="53" spans="1:31" customFormat="1" ht="18" x14ac:dyDescent="0.25">
      <c r="A53" s="62">
        <v>46</v>
      </c>
      <c r="B53" s="105" t="s">
        <v>375</v>
      </c>
      <c r="C53" s="106" t="s">
        <v>159</v>
      </c>
      <c r="D53" s="106" t="s">
        <v>159</v>
      </c>
      <c r="E53" s="92" t="s">
        <v>377</v>
      </c>
      <c r="F53" s="92" t="s">
        <v>585</v>
      </c>
      <c r="G53" s="92" t="s">
        <v>809</v>
      </c>
      <c r="H53" s="92" t="s">
        <v>1034</v>
      </c>
      <c r="I53" s="122">
        <v>1376</v>
      </c>
      <c r="J53" s="92"/>
      <c r="K53" s="92"/>
      <c r="L53" s="92"/>
      <c r="M53" s="92" t="s">
        <v>1232</v>
      </c>
      <c r="N53" s="92" t="s">
        <v>1326</v>
      </c>
      <c r="O53" s="62" t="s">
        <v>166</v>
      </c>
      <c r="P53" s="92"/>
      <c r="Q53" s="62" t="s">
        <v>1500</v>
      </c>
      <c r="R53" s="92"/>
      <c r="S53" s="92"/>
      <c r="T53" s="92" t="s">
        <v>1326</v>
      </c>
      <c r="U53" s="92" t="s">
        <v>1326</v>
      </c>
      <c r="V53" s="92"/>
      <c r="W53" s="152">
        <f t="shared" si="0"/>
        <v>1376</v>
      </c>
      <c r="X53" s="92"/>
      <c r="Y53" s="92"/>
      <c r="Z53" s="92"/>
      <c r="AA53" s="92"/>
      <c r="AB53" s="92"/>
      <c r="AC53" s="92"/>
      <c r="AD53" s="92"/>
      <c r="AE53" s="92"/>
    </row>
    <row r="54" spans="1:31" customFormat="1" ht="18" x14ac:dyDescent="0.25">
      <c r="A54" s="62">
        <v>47</v>
      </c>
      <c r="B54" s="105" t="s">
        <v>375</v>
      </c>
      <c r="C54" s="106" t="s">
        <v>159</v>
      </c>
      <c r="D54" s="106" t="s">
        <v>159</v>
      </c>
      <c r="E54" s="92" t="s">
        <v>377</v>
      </c>
      <c r="F54" s="92" t="s">
        <v>586</v>
      </c>
      <c r="G54" s="92" t="s">
        <v>810</v>
      </c>
      <c r="H54" s="92" t="s">
        <v>1035</v>
      </c>
      <c r="I54" s="122">
        <v>1499</v>
      </c>
      <c r="J54" s="92"/>
      <c r="K54" s="92"/>
      <c r="L54" s="92"/>
      <c r="M54" s="92" t="s">
        <v>1232</v>
      </c>
      <c r="N54" s="92" t="s">
        <v>1327</v>
      </c>
      <c r="O54" s="62" t="s">
        <v>166</v>
      </c>
      <c r="P54" s="92"/>
      <c r="Q54" s="62" t="s">
        <v>1500</v>
      </c>
      <c r="R54" s="92"/>
      <c r="S54" s="92"/>
      <c r="T54" s="92" t="s">
        <v>1327</v>
      </c>
      <c r="U54" s="92" t="s">
        <v>1327</v>
      </c>
      <c r="V54" s="92"/>
      <c r="W54" s="152">
        <f t="shared" si="0"/>
        <v>1499</v>
      </c>
      <c r="X54" s="92"/>
      <c r="Y54" s="92"/>
      <c r="Z54" s="92"/>
      <c r="AA54" s="92"/>
      <c r="AB54" s="92"/>
      <c r="AC54" s="92"/>
      <c r="AD54" s="92"/>
      <c r="AE54" s="92"/>
    </row>
    <row r="55" spans="1:31" customFormat="1" ht="18" x14ac:dyDescent="0.25">
      <c r="A55" s="62">
        <v>48</v>
      </c>
      <c r="B55" s="105" t="s">
        <v>375</v>
      </c>
      <c r="C55" s="106" t="s">
        <v>159</v>
      </c>
      <c r="D55" s="106" t="s">
        <v>159</v>
      </c>
      <c r="E55" s="92" t="s">
        <v>377</v>
      </c>
      <c r="F55" s="92" t="s">
        <v>587</v>
      </c>
      <c r="G55" s="92" t="s">
        <v>811</v>
      </c>
      <c r="H55" s="92" t="s">
        <v>1036</v>
      </c>
      <c r="I55" s="122">
        <v>1579</v>
      </c>
      <c r="J55" s="92"/>
      <c r="K55" s="92"/>
      <c r="L55" s="92"/>
      <c r="M55" s="92" t="s">
        <v>1232</v>
      </c>
      <c r="N55" s="92" t="s">
        <v>1328</v>
      </c>
      <c r="O55" s="62" t="s">
        <v>166</v>
      </c>
      <c r="P55" s="92"/>
      <c r="Q55" s="62" t="s">
        <v>1500</v>
      </c>
      <c r="R55" s="92"/>
      <c r="S55" s="92"/>
      <c r="T55" s="92" t="s">
        <v>1328</v>
      </c>
      <c r="U55" s="92" t="s">
        <v>1328</v>
      </c>
      <c r="V55" s="92"/>
      <c r="W55" s="152">
        <f t="shared" si="0"/>
        <v>1579</v>
      </c>
      <c r="X55" s="92"/>
      <c r="Y55" s="92"/>
      <c r="Z55" s="92"/>
      <c r="AA55" s="92"/>
      <c r="AB55" s="92"/>
      <c r="AC55" s="92"/>
      <c r="AD55" s="92"/>
      <c r="AE55" s="92"/>
    </row>
    <row r="56" spans="1:31" customFormat="1" ht="18" x14ac:dyDescent="0.25">
      <c r="A56" s="62">
        <v>49</v>
      </c>
      <c r="B56" s="105" t="s">
        <v>375</v>
      </c>
      <c r="C56" s="106" t="s">
        <v>159</v>
      </c>
      <c r="D56" s="106" t="s">
        <v>159</v>
      </c>
      <c r="E56" s="92" t="s">
        <v>376</v>
      </c>
      <c r="F56" s="92" t="s">
        <v>588</v>
      </c>
      <c r="G56" s="92" t="s">
        <v>812</v>
      </c>
      <c r="H56" s="92" t="s">
        <v>1037</v>
      </c>
      <c r="I56" s="122">
        <v>2746</v>
      </c>
      <c r="J56" s="92"/>
      <c r="K56" s="92"/>
      <c r="L56" s="92"/>
      <c r="M56" s="92" t="s">
        <v>1233</v>
      </c>
      <c r="N56" s="92" t="s">
        <v>1329</v>
      </c>
      <c r="O56" s="62" t="s">
        <v>166</v>
      </c>
      <c r="P56" s="92"/>
      <c r="Q56" s="62" t="s">
        <v>1500</v>
      </c>
      <c r="R56" s="92"/>
      <c r="S56" s="92"/>
      <c r="T56" s="92" t="s">
        <v>1329</v>
      </c>
      <c r="U56" s="92" t="s">
        <v>1329</v>
      </c>
      <c r="V56" s="92"/>
      <c r="W56" s="152">
        <f t="shared" si="0"/>
        <v>2746</v>
      </c>
      <c r="X56" s="92"/>
      <c r="Y56" s="92"/>
      <c r="Z56" s="92"/>
      <c r="AA56" s="92"/>
      <c r="AB56" s="92"/>
      <c r="AC56" s="92"/>
      <c r="AD56" s="92"/>
      <c r="AE56" s="92"/>
    </row>
    <row r="57" spans="1:31" customFormat="1" ht="18" x14ac:dyDescent="0.25">
      <c r="A57" s="62">
        <v>50</v>
      </c>
      <c r="B57" s="105" t="s">
        <v>375</v>
      </c>
      <c r="C57" s="106" t="s">
        <v>159</v>
      </c>
      <c r="D57" s="106" t="s">
        <v>159</v>
      </c>
      <c r="E57" s="92" t="s">
        <v>377</v>
      </c>
      <c r="F57" s="92" t="s">
        <v>589</v>
      </c>
      <c r="G57" s="92" t="s">
        <v>813</v>
      </c>
      <c r="H57" s="92" t="s">
        <v>1038</v>
      </c>
      <c r="I57" s="122">
        <v>223</v>
      </c>
      <c r="J57" s="92"/>
      <c r="K57" s="92"/>
      <c r="L57" s="92"/>
      <c r="M57" s="92" t="s">
        <v>1234</v>
      </c>
      <c r="N57" s="92" t="s">
        <v>1329</v>
      </c>
      <c r="O57" s="62" t="s">
        <v>166</v>
      </c>
      <c r="P57" s="92"/>
      <c r="Q57" s="62" t="s">
        <v>1500</v>
      </c>
      <c r="R57" s="92"/>
      <c r="S57" s="92"/>
      <c r="T57" s="92" t="s">
        <v>1329</v>
      </c>
      <c r="U57" s="92" t="s">
        <v>1329</v>
      </c>
      <c r="V57" s="92"/>
      <c r="W57" s="152">
        <f t="shared" si="0"/>
        <v>223</v>
      </c>
      <c r="X57" s="92"/>
      <c r="Y57" s="92"/>
      <c r="Z57" s="92"/>
      <c r="AA57" s="92"/>
      <c r="AB57" s="92"/>
      <c r="AC57" s="92"/>
      <c r="AD57" s="92"/>
      <c r="AE57" s="92"/>
    </row>
    <row r="58" spans="1:31" customFormat="1" ht="18" x14ac:dyDescent="0.25">
      <c r="A58" s="62">
        <v>51</v>
      </c>
      <c r="B58" s="105" t="s">
        <v>375</v>
      </c>
      <c r="C58" s="106" t="s">
        <v>159</v>
      </c>
      <c r="D58" s="106" t="s">
        <v>159</v>
      </c>
      <c r="E58" s="92" t="s">
        <v>377</v>
      </c>
      <c r="F58" s="92" t="s">
        <v>590</v>
      </c>
      <c r="G58" s="92" t="s">
        <v>814</v>
      </c>
      <c r="H58" s="92" t="s">
        <v>1039</v>
      </c>
      <c r="I58" s="122">
        <v>8999</v>
      </c>
      <c r="J58" s="92"/>
      <c r="K58" s="92"/>
      <c r="L58" s="92"/>
      <c r="M58" s="92" t="s">
        <v>1235</v>
      </c>
      <c r="N58" s="92" t="s">
        <v>1330</v>
      </c>
      <c r="O58" s="62" t="s">
        <v>166</v>
      </c>
      <c r="P58" s="92"/>
      <c r="Q58" s="62" t="s">
        <v>1500</v>
      </c>
      <c r="R58" s="92"/>
      <c r="S58" s="92"/>
      <c r="T58" s="92" t="s">
        <v>1330</v>
      </c>
      <c r="U58" s="92" t="s">
        <v>1330</v>
      </c>
      <c r="V58" s="92"/>
      <c r="W58" s="152">
        <f t="shared" si="0"/>
        <v>8999</v>
      </c>
      <c r="X58" s="92"/>
      <c r="Y58" s="92"/>
      <c r="Z58" s="92"/>
      <c r="AA58" s="92"/>
      <c r="AB58" s="92"/>
      <c r="AC58" s="92"/>
      <c r="AD58" s="92"/>
      <c r="AE58" s="92"/>
    </row>
    <row r="59" spans="1:31" customFormat="1" ht="18" x14ac:dyDescent="0.25">
      <c r="A59" s="62">
        <v>52</v>
      </c>
      <c r="B59" s="105" t="s">
        <v>375</v>
      </c>
      <c r="C59" s="106" t="s">
        <v>159</v>
      </c>
      <c r="D59" s="106" t="s">
        <v>159</v>
      </c>
      <c r="E59" s="92" t="s">
        <v>377</v>
      </c>
      <c r="F59" s="92" t="s">
        <v>591</v>
      </c>
      <c r="G59" s="92" t="s">
        <v>815</v>
      </c>
      <c r="H59" s="92" t="s">
        <v>1040</v>
      </c>
      <c r="I59" s="122">
        <v>1167</v>
      </c>
      <c r="J59" s="92"/>
      <c r="K59" s="92"/>
      <c r="L59" s="92"/>
      <c r="M59" s="92" t="s">
        <v>1215</v>
      </c>
      <c r="N59" s="92" t="s">
        <v>1331</v>
      </c>
      <c r="O59" s="62" t="s">
        <v>166</v>
      </c>
      <c r="P59" s="92"/>
      <c r="Q59" s="62" t="s">
        <v>1500</v>
      </c>
      <c r="R59" s="92"/>
      <c r="S59" s="92"/>
      <c r="T59" s="92" t="s">
        <v>1331</v>
      </c>
      <c r="U59" s="92" t="s">
        <v>1331</v>
      </c>
      <c r="V59" s="92"/>
      <c r="W59" s="152">
        <f t="shared" si="0"/>
        <v>1167</v>
      </c>
      <c r="X59" s="92"/>
      <c r="Y59" s="92"/>
      <c r="Z59" s="92"/>
      <c r="AA59" s="92"/>
      <c r="AB59" s="92"/>
      <c r="AC59" s="92"/>
      <c r="AD59" s="92"/>
      <c r="AE59" s="92"/>
    </row>
    <row r="60" spans="1:31" customFormat="1" ht="18" x14ac:dyDescent="0.25">
      <c r="A60" s="62">
        <v>53</v>
      </c>
      <c r="B60" s="105" t="s">
        <v>375</v>
      </c>
      <c r="C60" s="106" t="s">
        <v>159</v>
      </c>
      <c r="D60" s="106" t="s">
        <v>159</v>
      </c>
      <c r="E60" s="92" t="s">
        <v>377</v>
      </c>
      <c r="F60" s="92" t="s">
        <v>592</v>
      </c>
      <c r="G60" s="92" t="s">
        <v>816</v>
      </c>
      <c r="H60" s="92" t="s">
        <v>1041</v>
      </c>
      <c r="I60" s="122">
        <v>1327</v>
      </c>
      <c r="J60" s="92"/>
      <c r="K60" s="92"/>
      <c r="L60" s="92"/>
      <c r="M60" s="92" t="s">
        <v>1215</v>
      </c>
      <c r="N60" s="92" t="s">
        <v>1332</v>
      </c>
      <c r="O60" s="62" t="s">
        <v>166</v>
      </c>
      <c r="P60" s="92"/>
      <c r="Q60" s="62" t="s">
        <v>1500</v>
      </c>
      <c r="R60" s="92"/>
      <c r="S60" s="92"/>
      <c r="T60" s="92" t="s">
        <v>1332</v>
      </c>
      <c r="U60" s="92" t="s">
        <v>1332</v>
      </c>
      <c r="V60" s="92"/>
      <c r="W60" s="152">
        <f t="shared" si="0"/>
        <v>1327</v>
      </c>
      <c r="X60" s="92"/>
      <c r="Y60" s="92"/>
      <c r="Z60" s="92"/>
      <c r="AA60" s="92"/>
      <c r="AB60" s="92"/>
      <c r="AC60" s="92"/>
      <c r="AD60" s="92"/>
      <c r="AE60" s="92"/>
    </row>
    <row r="61" spans="1:31" customFormat="1" ht="18" x14ac:dyDescent="0.25">
      <c r="A61" s="62">
        <v>54</v>
      </c>
      <c r="B61" s="105" t="s">
        <v>375</v>
      </c>
      <c r="C61" s="106" t="s">
        <v>159</v>
      </c>
      <c r="D61" s="106" t="s">
        <v>159</v>
      </c>
      <c r="E61" s="92" t="s">
        <v>377</v>
      </c>
      <c r="F61" s="92" t="s">
        <v>593</v>
      </c>
      <c r="G61" s="92" t="s">
        <v>817</v>
      </c>
      <c r="H61" s="92" t="s">
        <v>1042</v>
      </c>
      <c r="I61" s="122">
        <v>1588</v>
      </c>
      <c r="J61" s="92"/>
      <c r="K61" s="92"/>
      <c r="L61" s="92"/>
      <c r="M61" s="92" t="s">
        <v>1215</v>
      </c>
      <c r="N61" s="92" t="s">
        <v>1333</v>
      </c>
      <c r="O61" s="62" t="s">
        <v>166</v>
      </c>
      <c r="P61" s="92"/>
      <c r="Q61" s="62" t="s">
        <v>1500</v>
      </c>
      <c r="R61" s="92"/>
      <c r="S61" s="92"/>
      <c r="T61" s="92" t="s">
        <v>1333</v>
      </c>
      <c r="U61" s="92" t="s">
        <v>1333</v>
      </c>
      <c r="V61" s="92"/>
      <c r="W61" s="152">
        <f t="shared" si="0"/>
        <v>1588</v>
      </c>
      <c r="X61" s="92"/>
      <c r="Y61" s="92"/>
      <c r="Z61" s="92"/>
      <c r="AA61" s="92"/>
      <c r="AB61" s="92"/>
      <c r="AC61" s="92"/>
      <c r="AD61" s="92"/>
      <c r="AE61" s="92"/>
    </row>
    <row r="62" spans="1:31" customFormat="1" ht="18" x14ac:dyDescent="0.25">
      <c r="A62" s="62">
        <v>55</v>
      </c>
      <c r="B62" s="105" t="s">
        <v>375</v>
      </c>
      <c r="C62" s="106" t="s">
        <v>159</v>
      </c>
      <c r="D62" s="106" t="s">
        <v>159</v>
      </c>
      <c r="E62" s="92" t="s">
        <v>377</v>
      </c>
      <c r="F62" s="92" t="s">
        <v>594</v>
      </c>
      <c r="G62" s="92" t="s">
        <v>818</v>
      </c>
      <c r="H62" s="92" t="s">
        <v>1043</v>
      </c>
      <c r="I62" s="122">
        <v>1640</v>
      </c>
      <c r="J62" s="92"/>
      <c r="K62" s="92"/>
      <c r="L62" s="92"/>
      <c r="M62" s="92" t="s">
        <v>1215</v>
      </c>
      <c r="N62" s="92" t="s">
        <v>1334</v>
      </c>
      <c r="O62" s="62" t="s">
        <v>166</v>
      </c>
      <c r="P62" s="92"/>
      <c r="Q62" s="62" t="s">
        <v>1500</v>
      </c>
      <c r="R62" s="92"/>
      <c r="S62" s="92"/>
      <c r="T62" s="92" t="s">
        <v>1334</v>
      </c>
      <c r="U62" s="92" t="s">
        <v>1334</v>
      </c>
      <c r="V62" s="92"/>
      <c r="W62" s="152">
        <f t="shared" si="0"/>
        <v>1640</v>
      </c>
      <c r="X62" s="92"/>
      <c r="Y62" s="92"/>
      <c r="Z62" s="92"/>
      <c r="AA62" s="92"/>
      <c r="AB62" s="92"/>
      <c r="AC62" s="92"/>
      <c r="AD62" s="92"/>
      <c r="AE62" s="92"/>
    </row>
    <row r="63" spans="1:31" customFormat="1" ht="18" x14ac:dyDescent="0.25">
      <c r="A63" s="62">
        <v>56</v>
      </c>
      <c r="B63" s="105" t="s">
        <v>375</v>
      </c>
      <c r="C63" s="106" t="s">
        <v>159</v>
      </c>
      <c r="D63" s="106" t="s">
        <v>159</v>
      </c>
      <c r="E63" s="92" t="s">
        <v>377</v>
      </c>
      <c r="F63" s="92" t="s">
        <v>595</v>
      </c>
      <c r="G63" s="92" t="s">
        <v>819</v>
      </c>
      <c r="H63" s="92" t="s">
        <v>1044</v>
      </c>
      <c r="I63" s="122">
        <v>1694</v>
      </c>
      <c r="J63" s="92"/>
      <c r="K63" s="92"/>
      <c r="L63" s="92"/>
      <c r="M63" s="92" t="s">
        <v>1215</v>
      </c>
      <c r="N63" s="92" t="s">
        <v>1335</v>
      </c>
      <c r="O63" s="62" t="s">
        <v>166</v>
      </c>
      <c r="P63" s="92"/>
      <c r="Q63" s="62" t="s">
        <v>1500</v>
      </c>
      <c r="R63" s="92"/>
      <c r="S63" s="92"/>
      <c r="T63" s="92" t="s">
        <v>1335</v>
      </c>
      <c r="U63" s="92" t="s">
        <v>1335</v>
      </c>
      <c r="V63" s="92"/>
      <c r="W63" s="152">
        <f t="shared" si="0"/>
        <v>1694</v>
      </c>
      <c r="X63" s="92"/>
      <c r="Y63" s="92"/>
      <c r="Z63" s="92"/>
      <c r="AA63" s="92"/>
      <c r="AB63" s="92"/>
      <c r="AC63" s="92"/>
      <c r="AD63" s="92"/>
      <c r="AE63" s="92"/>
    </row>
    <row r="64" spans="1:31" customFormat="1" ht="18" x14ac:dyDescent="0.25">
      <c r="A64" s="62">
        <v>57</v>
      </c>
      <c r="B64" s="105" t="s">
        <v>375</v>
      </c>
      <c r="C64" s="106" t="s">
        <v>159</v>
      </c>
      <c r="D64" s="106" t="s">
        <v>159</v>
      </c>
      <c r="E64" s="92" t="s">
        <v>377</v>
      </c>
      <c r="F64" s="92" t="s">
        <v>596</v>
      </c>
      <c r="G64" s="92" t="s">
        <v>820</v>
      </c>
      <c r="H64" s="92" t="s">
        <v>1045</v>
      </c>
      <c r="I64" s="122">
        <v>2102</v>
      </c>
      <c r="J64" s="92"/>
      <c r="K64" s="92"/>
      <c r="L64" s="92"/>
      <c r="M64" s="92" t="s">
        <v>1215</v>
      </c>
      <c r="N64" s="92" t="s">
        <v>1336</v>
      </c>
      <c r="O64" s="62" t="s">
        <v>166</v>
      </c>
      <c r="P64" s="92"/>
      <c r="Q64" s="62" t="s">
        <v>1500</v>
      </c>
      <c r="R64" s="92"/>
      <c r="S64" s="92"/>
      <c r="T64" s="92" t="s">
        <v>1336</v>
      </c>
      <c r="U64" s="92" t="s">
        <v>1336</v>
      </c>
      <c r="V64" s="92"/>
      <c r="W64" s="152">
        <f t="shared" si="0"/>
        <v>2102</v>
      </c>
      <c r="X64" s="92"/>
      <c r="Y64" s="92"/>
      <c r="Z64" s="92"/>
      <c r="AA64" s="92"/>
      <c r="AB64" s="92"/>
      <c r="AC64" s="92"/>
      <c r="AD64" s="92"/>
      <c r="AE64" s="92"/>
    </row>
    <row r="65" spans="1:31" customFormat="1" ht="18" x14ac:dyDescent="0.25">
      <c r="A65" s="62">
        <v>58</v>
      </c>
      <c r="B65" s="105" t="s">
        <v>375</v>
      </c>
      <c r="C65" s="106" t="s">
        <v>159</v>
      </c>
      <c r="D65" s="106" t="s">
        <v>159</v>
      </c>
      <c r="E65" s="92" t="s">
        <v>377</v>
      </c>
      <c r="F65" s="92" t="s">
        <v>597</v>
      </c>
      <c r="G65" s="92" t="s">
        <v>821</v>
      </c>
      <c r="H65" s="92" t="s">
        <v>1046</v>
      </c>
      <c r="I65" s="122">
        <v>2782</v>
      </c>
      <c r="J65" s="92"/>
      <c r="K65" s="92"/>
      <c r="L65" s="92"/>
      <c r="M65" s="92" t="s">
        <v>1236</v>
      </c>
      <c r="N65" s="92" t="s">
        <v>1337</v>
      </c>
      <c r="O65" s="62" t="s">
        <v>166</v>
      </c>
      <c r="P65" s="92"/>
      <c r="Q65" s="62" t="s">
        <v>1500</v>
      </c>
      <c r="R65" s="92"/>
      <c r="S65" s="92"/>
      <c r="T65" s="92" t="s">
        <v>1337</v>
      </c>
      <c r="U65" s="92" t="s">
        <v>1337</v>
      </c>
      <c r="V65" s="92"/>
      <c r="W65" s="152">
        <f t="shared" si="0"/>
        <v>2782</v>
      </c>
      <c r="X65" s="92"/>
      <c r="Y65" s="92"/>
      <c r="Z65" s="92"/>
      <c r="AA65" s="92"/>
      <c r="AB65" s="92"/>
      <c r="AC65" s="92"/>
      <c r="AD65" s="92"/>
      <c r="AE65" s="92"/>
    </row>
    <row r="66" spans="1:31" customFormat="1" ht="18" x14ac:dyDescent="0.25">
      <c r="A66" s="62">
        <v>59</v>
      </c>
      <c r="B66" s="105" t="s">
        <v>375</v>
      </c>
      <c r="C66" s="106" t="s">
        <v>159</v>
      </c>
      <c r="D66" s="106" t="s">
        <v>159</v>
      </c>
      <c r="E66" s="92" t="s">
        <v>377</v>
      </c>
      <c r="F66" s="92" t="s">
        <v>598</v>
      </c>
      <c r="G66" s="92" t="s">
        <v>822</v>
      </c>
      <c r="H66" s="92" t="s">
        <v>1047</v>
      </c>
      <c r="I66" s="122">
        <v>227</v>
      </c>
      <c r="J66" s="92">
        <v>227</v>
      </c>
      <c r="K66" s="92" t="s">
        <v>8126</v>
      </c>
      <c r="L66" s="92"/>
      <c r="M66" s="92" t="s">
        <v>397</v>
      </c>
      <c r="N66" s="92" t="s">
        <v>1338</v>
      </c>
      <c r="O66" s="62" t="s">
        <v>166</v>
      </c>
      <c r="P66" s="92"/>
      <c r="Q66" s="62" t="s">
        <v>1500</v>
      </c>
      <c r="R66" s="92"/>
      <c r="S66" s="92"/>
      <c r="T66" s="92" t="s">
        <v>1338</v>
      </c>
      <c r="U66" s="92" t="s">
        <v>1338</v>
      </c>
      <c r="V66" s="92"/>
      <c r="W66" s="152">
        <f t="shared" si="0"/>
        <v>0</v>
      </c>
      <c r="X66" s="92"/>
      <c r="Y66" s="92"/>
      <c r="Z66" s="92"/>
      <c r="AA66" s="92"/>
      <c r="AB66" s="92"/>
      <c r="AC66" s="92"/>
      <c r="AD66" s="92"/>
      <c r="AE66" s="92"/>
    </row>
    <row r="67" spans="1:31" customFormat="1" ht="18" x14ac:dyDescent="0.25">
      <c r="A67" s="62">
        <v>60</v>
      </c>
      <c r="B67" s="105" t="s">
        <v>375</v>
      </c>
      <c r="C67" s="106" t="s">
        <v>159</v>
      </c>
      <c r="D67" s="106" t="s">
        <v>159</v>
      </c>
      <c r="E67" s="92" t="s">
        <v>377</v>
      </c>
      <c r="F67" s="92" t="s">
        <v>599</v>
      </c>
      <c r="G67" s="92" t="s">
        <v>823</v>
      </c>
      <c r="H67" s="92" t="s">
        <v>1048</v>
      </c>
      <c r="I67" s="122">
        <v>1919</v>
      </c>
      <c r="J67" s="92"/>
      <c r="K67" s="92"/>
      <c r="L67" s="92"/>
      <c r="M67" s="92" t="s">
        <v>1237</v>
      </c>
      <c r="N67" s="92" t="s">
        <v>1339</v>
      </c>
      <c r="O67" s="62" t="s">
        <v>166</v>
      </c>
      <c r="P67" s="92"/>
      <c r="Q67" s="62" t="s">
        <v>1500</v>
      </c>
      <c r="R67" s="92"/>
      <c r="S67" s="92"/>
      <c r="T67" s="92" t="s">
        <v>1339</v>
      </c>
      <c r="U67" s="92" t="s">
        <v>1339</v>
      </c>
      <c r="V67" s="92"/>
      <c r="W67" s="152">
        <f t="shared" si="0"/>
        <v>1919</v>
      </c>
      <c r="X67" s="92"/>
      <c r="Y67" s="92"/>
      <c r="Z67" s="92"/>
      <c r="AA67" s="92"/>
      <c r="AB67" s="92"/>
      <c r="AC67" s="92"/>
      <c r="AD67" s="92"/>
      <c r="AE67" s="92"/>
    </row>
    <row r="68" spans="1:31" customFormat="1" ht="18" x14ac:dyDescent="0.25">
      <c r="A68" s="62">
        <v>61</v>
      </c>
      <c r="B68" s="105" t="s">
        <v>375</v>
      </c>
      <c r="C68" s="106" t="s">
        <v>159</v>
      </c>
      <c r="D68" s="106" t="s">
        <v>159</v>
      </c>
      <c r="E68" s="92" t="s">
        <v>377</v>
      </c>
      <c r="F68" s="92" t="s">
        <v>600</v>
      </c>
      <c r="G68" s="92" t="s">
        <v>824</v>
      </c>
      <c r="H68" s="92" t="s">
        <v>1049</v>
      </c>
      <c r="I68" s="122">
        <v>6030</v>
      </c>
      <c r="J68" s="92"/>
      <c r="K68" s="92"/>
      <c r="L68" s="92"/>
      <c r="M68" s="92" t="s">
        <v>1238</v>
      </c>
      <c r="N68" s="92" t="s">
        <v>1340</v>
      </c>
      <c r="O68" s="62" t="s">
        <v>166</v>
      </c>
      <c r="P68" s="92"/>
      <c r="Q68" s="62" t="s">
        <v>1500</v>
      </c>
      <c r="R68" s="92"/>
      <c r="S68" s="92"/>
      <c r="T68" s="92" t="s">
        <v>1340</v>
      </c>
      <c r="U68" s="92" t="s">
        <v>1340</v>
      </c>
      <c r="V68" s="92"/>
      <c r="W68" s="152">
        <f t="shared" si="0"/>
        <v>6030</v>
      </c>
      <c r="X68" s="92"/>
      <c r="Y68" s="92"/>
      <c r="Z68" s="92"/>
      <c r="AA68" s="92"/>
      <c r="AB68" s="92"/>
      <c r="AC68" s="92"/>
      <c r="AD68" s="92"/>
      <c r="AE68" s="92"/>
    </row>
    <row r="69" spans="1:31" customFormat="1" ht="18" x14ac:dyDescent="0.25">
      <c r="A69" s="62">
        <v>62</v>
      </c>
      <c r="B69" s="105" t="s">
        <v>375</v>
      </c>
      <c r="C69" s="106" t="s">
        <v>159</v>
      </c>
      <c r="D69" s="106" t="s">
        <v>159</v>
      </c>
      <c r="E69" s="92" t="s">
        <v>376</v>
      </c>
      <c r="F69" s="92" t="s">
        <v>601</v>
      </c>
      <c r="G69" s="92" t="s">
        <v>825</v>
      </c>
      <c r="H69" s="92" t="s">
        <v>1050</v>
      </c>
      <c r="I69" s="122">
        <v>1539</v>
      </c>
      <c r="J69" s="92"/>
      <c r="K69" s="92"/>
      <c r="L69" s="92"/>
      <c r="M69" s="92" t="s">
        <v>387</v>
      </c>
      <c r="N69" s="92" t="s">
        <v>1341</v>
      </c>
      <c r="O69" s="62" t="s">
        <v>166</v>
      </c>
      <c r="P69" s="92"/>
      <c r="Q69" s="62" t="s">
        <v>1500</v>
      </c>
      <c r="R69" s="92"/>
      <c r="S69" s="92"/>
      <c r="T69" s="92" t="s">
        <v>1341</v>
      </c>
      <c r="U69" s="92" t="s">
        <v>1341</v>
      </c>
      <c r="V69" s="92"/>
      <c r="W69" s="152">
        <f t="shared" si="0"/>
        <v>1539</v>
      </c>
      <c r="X69" s="92"/>
      <c r="Y69" s="92"/>
      <c r="Z69" s="92"/>
      <c r="AA69" s="92"/>
      <c r="AB69" s="92"/>
      <c r="AC69" s="92"/>
      <c r="AD69" s="92"/>
      <c r="AE69" s="92"/>
    </row>
    <row r="70" spans="1:31" customFormat="1" ht="18" x14ac:dyDescent="0.25">
      <c r="A70" s="62">
        <v>63</v>
      </c>
      <c r="B70" s="105" t="s">
        <v>375</v>
      </c>
      <c r="C70" s="106" t="s">
        <v>159</v>
      </c>
      <c r="D70" s="106" t="s">
        <v>159</v>
      </c>
      <c r="E70" s="92" t="s">
        <v>377</v>
      </c>
      <c r="F70" s="92" t="s">
        <v>602</v>
      </c>
      <c r="G70" s="92" t="s">
        <v>826</v>
      </c>
      <c r="H70" s="92" t="s">
        <v>1051</v>
      </c>
      <c r="I70" s="122">
        <v>1398</v>
      </c>
      <c r="J70" s="92"/>
      <c r="K70" s="92"/>
      <c r="L70" s="92"/>
      <c r="M70" s="92" t="s">
        <v>387</v>
      </c>
      <c r="N70" s="92" t="s">
        <v>1342</v>
      </c>
      <c r="O70" s="62" t="s">
        <v>166</v>
      </c>
      <c r="P70" s="92"/>
      <c r="Q70" s="62" t="s">
        <v>1500</v>
      </c>
      <c r="R70" s="92"/>
      <c r="S70" s="92"/>
      <c r="T70" s="92" t="s">
        <v>1342</v>
      </c>
      <c r="U70" s="92" t="s">
        <v>1342</v>
      </c>
      <c r="V70" s="92"/>
      <c r="W70" s="152">
        <f t="shared" si="0"/>
        <v>1398</v>
      </c>
      <c r="X70" s="92"/>
      <c r="Y70" s="92"/>
      <c r="Z70" s="92"/>
      <c r="AA70" s="92"/>
      <c r="AB70" s="92"/>
      <c r="AC70" s="92"/>
      <c r="AD70" s="92"/>
      <c r="AE70" s="92"/>
    </row>
    <row r="71" spans="1:31" customFormat="1" ht="18" x14ac:dyDescent="0.25">
      <c r="A71" s="62">
        <v>64</v>
      </c>
      <c r="B71" s="105" t="s">
        <v>375</v>
      </c>
      <c r="C71" s="106" t="s">
        <v>159</v>
      </c>
      <c r="D71" s="106" t="s">
        <v>159</v>
      </c>
      <c r="E71" s="92" t="s">
        <v>377</v>
      </c>
      <c r="F71" s="92" t="s">
        <v>603</v>
      </c>
      <c r="G71" s="92" t="s">
        <v>827</v>
      </c>
      <c r="H71" s="92" t="s">
        <v>1052</v>
      </c>
      <c r="I71" s="122">
        <v>1569</v>
      </c>
      <c r="J71" s="92"/>
      <c r="K71" s="92"/>
      <c r="L71" s="92"/>
      <c r="M71" s="92" t="s">
        <v>1239</v>
      </c>
      <c r="N71" s="92" t="s">
        <v>1343</v>
      </c>
      <c r="O71" s="62" t="s">
        <v>166</v>
      </c>
      <c r="P71" s="92"/>
      <c r="Q71" s="62" t="s">
        <v>1500</v>
      </c>
      <c r="R71" s="92"/>
      <c r="S71" s="92"/>
      <c r="T71" s="92" t="s">
        <v>1343</v>
      </c>
      <c r="U71" s="92" t="s">
        <v>1343</v>
      </c>
      <c r="V71" s="92"/>
      <c r="W71" s="152">
        <f t="shared" si="0"/>
        <v>1569</v>
      </c>
      <c r="X71" s="92"/>
      <c r="Y71" s="92"/>
      <c r="Z71" s="92"/>
      <c r="AA71" s="92"/>
      <c r="AB71" s="92"/>
      <c r="AC71" s="92"/>
      <c r="AD71" s="92"/>
      <c r="AE71" s="92"/>
    </row>
    <row r="72" spans="1:31" customFormat="1" ht="18" x14ac:dyDescent="0.25">
      <c r="A72" s="62">
        <v>65</v>
      </c>
      <c r="B72" s="105" t="s">
        <v>375</v>
      </c>
      <c r="C72" s="106" t="s">
        <v>159</v>
      </c>
      <c r="D72" s="106" t="s">
        <v>159</v>
      </c>
      <c r="E72" s="92" t="s">
        <v>377</v>
      </c>
      <c r="F72" s="92" t="s">
        <v>604</v>
      </c>
      <c r="G72" s="92" t="s">
        <v>828</v>
      </c>
      <c r="H72" s="92" t="s">
        <v>1053</v>
      </c>
      <c r="I72" s="122">
        <v>1169</v>
      </c>
      <c r="J72" s="92"/>
      <c r="K72" s="92"/>
      <c r="L72" s="92"/>
      <c r="M72" s="92" t="s">
        <v>1240</v>
      </c>
      <c r="N72" s="92" t="s">
        <v>1344</v>
      </c>
      <c r="O72" s="62" t="s">
        <v>166</v>
      </c>
      <c r="P72" s="92"/>
      <c r="Q72" s="62" t="s">
        <v>1500</v>
      </c>
      <c r="R72" s="92"/>
      <c r="S72" s="92"/>
      <c r="T72" s="92" t="s">
        <v>1344</v>
      </c>
      <c r="U72" s="92" t="s">
        <v>1344</v>
      </c>
      <c r="V72" s="92"/>
      <c r="W72" s="152">
        <f t="shared" si="0"/>
        <v>1169</v>
      </c>
      <c r="X72" s="92"/>
      <c r="Y72" s="92"/>
      <c r="Z72" s="92"/>
      <c r="AA72" s="92"/>
      <c r="AB72" s="92"/>
      <c r="AC72" s="92"/>
      <c r="AD72" s="92"/>
      <c r="AE72" s="92"/>
    </row>
    <row r="73" spans="1:31" customFormat="1" ht="18" x14ac:dyDescent="0.25">
      <c r="A73" s="62">
        <v>66</v>
      </c>
      <c r="B73" s="105" t="s">
        <v>375</v>
      </c>
      <c r="C73" s="106" t="s">
        <v>159</v>
      </c>
      <c r="D73" s="106" t="s">
        <v>159</v>
      </c>
      <c r="E73" s="92" t="s">
        <v>377</v>
      </c>
      <c r="F73" s="92" t="s">
        <v>605</v>
      </c>
      <c r="G73" s="92" t="s">
        <v>829</v>
      </c>
      <c r="H73" s="92" t="s">
        <v>1054</v>
      </c>
      <c r="I73" s="122">
        <v>1198</v>
      </c>
      <c r="J73" s="92"/>
      <c r="K73" s="92"/>
      <c r="L73" s="92"/>
      <c r="M73" s="92" t="s">
        <v>388</v>
      </c>
      <c r="N73" s="92" t="s">
        <v>1345</v>
      </c>
      <c r="O73" s="62" t="s">
        <v>166</v>
      </c>
      <c r="P73" s="92"/>
      <c r="Q73" s="62" t="s">
        <v>1500</v>
      </c>
      <c r="R73" s="92"/>
      <c r="S73" s="92"/>
      <c r="T73" s="92" t="s">
        <v>1345</v>
      </c>
      <c r="U73" s="92" t="s">
        <v>1345</v>
      </c>
      <c r="V73" s="92"/>
      <c r="W73" s="152">
        <f t="shared" ref="W73:W136" si="1">I73-J73</f>
        <v>1198</v>
      </c>
      <c r="X73" s="92"/>
      <c r="Y73" s="92"/>
      <c r="Z73" s="92"/>
      <c r="AA73" s="92"/>
      <c r="AB73" s="92"/>
      <c r="AC73" s="92"/>
      <c r="AD73" s="92"/>
      <c r="AE73" s="92"/>
    </row>
    <row r="74" spans="1:31" customFormat="1" ht="18" x14ac:dyDescent="0.25">
      <c r="A74" s="62">
        <v>67</v>
      </c>
      <c r="B74" s="105" t="s">
        <v>375</v>
      </c>
      <c r="C74" s="106" t="s">
        <v>159</v>
      </c>
      <c r="D74" s="106" t="s">
        <v>159</v>
      </c>
      <c r="E74" s="92" t="s">
        <v>377</v>
      </c>
      <c r="F74" s="92" t="s">
        <v>606</v>
      </c>
      <c r="G74" s="92" t="s">
        <v>830</v>
      </c>
      <c r="H74" s="92" t="s">
        <v>1055</v>
      </c>
      <c r="I74" s="122">
        <v>2641</v>
      </c>
      <c r="J74" s="92"/>
      <c r="K74" s="92"/>
      <c r="L74" s="92"/>
      <c r="M74" s="92" t="s">
        <v>402</v>
      </c>
      <c r="N74" s="92" t="s">
        <v>1346</v>
      </c>
      <c r="O74" s="62" t="s">
        <v>166</v>
      </c>
      <c r="P74" s="92"/>
      <c r="Q74" s="62" t="s">
        <v>1500</v>
      </c>
      <c r="R74" s="92"/>
      <c r="S74" s="92"/>
      <c r="T74" s="92" t="s">
        <v>1346</v>
      </c>
      <c r="U74" s="92" t="s">
        <v>1346</v>
      </c>
      <c r="V74" s="92"/>
      <c r="W74" s="152">
        <f t="shared" si="1"/>
        <v>2641</v>
      </c>
      <c r="X74" s="92"/>
      <c r="Y74" s="92"/>
      <c r="Z74" s="92"/>
      <c r="AA74" s="92"/>
      <c r="AB74" s="92"/>
      <c r="AC74" s="92"/>
      <c r="AD74" s="92"/>
      <c r="AE74" s="92"/>
    </row>
    <row r="75" spans="1:31" customFormat="1" ht="18" x14ac:dyDescent="0.25">
      <c r="A75" s="62">
        <v>68</v>
      </c>
      <c r="B75" s="105" t="s">
        <v>375</v>
      </c>
      <c r="C75" s="106" t="s">
        <v>159</v>
      </c>
      <c r="D75" s="106" t="s">
        <v>159</v>
      </c>
      <c r="E75" s="92" t="s">
        <v>377</v>
      </c>
      <c r="F75" s="92" t="s">
        <v>607</v>
      </c>
      <c r="G75" s="92" t="s">
        <v>831</v>
      </c>
      <c r="H75" s="92" t="s">
        <v>1056</v>
      </c>
      <c r="I75" s="122">
        <v>4406</v>
      </c>
      <c r="J75" s="92"/>
      <c r="K75" s="92"/>
      <c r="L75" s="92"/>
      <c r="M75" s="92" t="s">
        <v>402</v>
      </c>
      <c r="N75" s="92" t="s">
        <v>1347</v>
      </c>
      <c r="O75" s="62" t="s">
        <v>166</v>
      </c>
      <c r="P75" s="92"/>
      <c r="Q75" s="62" t="s">
        <v>1500</v>
      </c>
      <c r="R75" s="92"/>
      <c r="S75" s="92"/>
      <c r="T75" s="92" t="s">
        <v>1347</v>
      </c>
      <c r="U75" s="92" t="s">
        <v>1347</v>
      </c>
      <c r="V75" s="92"/>
      <c r="W75" s="152">
        <f t="shared" si="1"/>
        <v>4406</v>
      </c>
      <c r="X75" s="92"/>
      <c r="Y75" s="92"/>
      <c r="Z75" s="92"/>
      <c r="AA75" s="92"/>
      <c r="AB75" s="92"/>
      <c r="AC75" s="92"/>
      <c r="AD75" s="92"/>
      <c r="AE75" s="92"/>
    </row>
    <row r="76" spans="1:31" customFormat="1" ht="18" x14ac:dyDescent="0.25">
      <c r="A76" s="62">
        <v>69</v>
      </c>
      <c r="B76" s="105" t="s">
        <v>375</v>
      </c>
      <c r="C76" s="106" t="s">
        <v>159</v>
      </c>
      <c r="D76" s="106" t="s">
        <v>159</v>
      </c>
      <c r="E76" s="92" t="s">
        <v>377</v>
      </c>
      <c r="F76" s="92" t="s">
        <v>608</v>
      </c>
      <c r="G76" s="92" t="s">
        <v>832</v>
      </c>
      <c r="H76" s="92" t="s">
        <v>1057</v>
      </c>
      <c r="I76" s="122">
        <v>2879</v>
      </c>
      <c r="J76" s="92"/>
      <c r="K76" s="92"/>
      <c r="L76" s="92"/>
      <c r="M76" s="92" t="s">
        <v>1241</v>
      </c>
      <c r="N76" s="92" t="s">
        <v>1348</v>
      </c>
      <c r="O76" s="62" t="s">
        <v>166</v>
      </c>
      <c r="P76" s="92"/>
      <c r="Q76" s="62" t="s">
        <v>1500</v>
      </c>
      <c r="R76" s="92"/>
      <c r="S76" s="92"/>
      <c r="T76" s="92" t="s">
        <v>1348</v>
      </c>
      <c r="U76" s="92" t="s">
        <v>1348</v>
      </c>
      <c r="V76" s="92"/>
      <c r="W76" s="152">
        <f t="shared" si="1"/>
        <v>2879</v>
      </c>
      <c r="X76" s="92"/>
      <c r="Y76" s="92"/>
      <c r="Z76" s="92"/>
      <c r="AA76" s="92"/>
      <c r="AB76" s="92"/>
      <c r="AC76" s="92"/>
      <c r="AD76" s="92"/>
      <c r="AE76" s="92"/>
    </row>
    <row r="77" spans="1:31" customFormat="1" ht="18" x14ac:dyDescent="0.25">
      <c r="A77" s="62">
        <v>70</v>
      </c>
      <c r="B77" s="105" t="s">
        <v>375</v>
      </c>
      <c r="C77" s="106" t="s">
        <v>159</v>
      </c>
      <c r="D77" s="106" t="s">
        <v>159</v>
      </c>
      <c r="E77" s="92" t="s">
        <v>377</v>
      </c>
      <c r="F77" s="92" t="s">
        <v>609</v>
      </c>
      <c r="G77" s="92" t="s">
        <v>833</v>
      </c>
      <c r="H77" s="92" t="s">
        <v>1058</v>
      </c>
      <c r="I77" s="122">
        <v>838</v>
      </c>
      <c r="J77" s="92"/>
      <c r="K77" s="92"/>
      <c r="L77" s="92"/>
      <c r="M77" s="92" t="s">
        <v>1242</v>
      </c>
      <c r="N77" s="92" t="s">
        <v>1349</v>
      </c>
      <c r="O77" s="62" t="s">
        <v>166</v>
      </c>
      <c r="P77" s="92"/>
      <c r="Q77" s="62" t="s">
        <v>1500</v>
      </c>
      <c r="R77" s="92"/>
      <c r="S77" s="92"/>
      <c r="T77" s="92" t="s">
        <v>1349</v>
      </c>
      <c r="U77" s="92" t="s">
        <v>1349</v>
      </c>
      <c r="V77" s="92"/>
      <c r="W77" s="152">
        <f t="shared" si="1"/>
        <v>838</v>
      </c>
      <c r="X77" s="92"/>
      <c r="Y77" s="92"/>
      <c r="Z77" s="92"/>
      <c r="AA77" s="92"/>
      <c r="AB77" s="92"/>
      <c r="AC77" s="92"/>
      <c r="AD77" s="92"/>
      <c r="AE77" s="92"/>
    </row>
    <row r="78" spans="1:31" customFormat="1" ht="18" x14ac:dyDescent="0.25">
      <c r="A78" s="62">
        <v>71</v>
      </c>
      <c r="B78" s="105" t="s">
        <v>375</v>
      </c>
      <c r="C78" s="106" t="s">
        <v>159</v>
      </c>
      <c r="D78" s="106" t="s">
        <v>159</v>
      </c>
      <c r="E78" s="92" t="s">
        <v>377</v>
      </c>
      <c r="F78" s="92" t="s">
        <v>610</v>
      </c>
      <c r="G78" s="92" t="s">
        <v>834</v>
      </c>
      <c r="H78" s="92" t="s">
        <v>1059</v>
      </c>
      <c r="I78" s="122">
        <v>1865</v>
      </c>
      <c r="J78" s="92"/>
      <c r="K78" s="92"/>
      <c r="L78" s="92"/>
      <c r="M78" s="92" t="s">
        <v>1242</v>
      </c>
      <c r="N78" s="92" t="s">
        <v>1350</v>
      </c>
      <c r="O78" s="62" t="s">
        <v>166</v>
      </c>
      <c r="P78" s="92"/>
      <c r="Q78" s="62" t="s">
        <v>1500</v>
      </c>
      <c r="R78" s="92"/>
      <c r="S78" s="92"/>
      <c r="T78" s="92" t="s">
        <v>1350</v>
      </c>
      <c r="U78" s="92" t="s">
        <v>1350</v>
      </c>
      <c r="V78" s="92"/>
      <c r="W78" s="152">
        <f t="shared" si="1"/>
        <v>1865</v>
      </c>
      <c r="X78" s="92"/>
      <c r="Y78" s="92"/>
      <c r="Z78" s="92"/>
      <c r="AA78" s="92"/>
      <c r="AB78" s="92"/>
      <c r="AC78" s="92"/>
      <c r="AD78" s="92"/>
      <c r="AE78" s="92"/>
    </row>
    <row r="79" spans="1:31" customFormat="1" ht="18" x14ac:dyDescent="0.25">
      <c r="A79" s="62">
        <v>72</v>
      </c>
      <c r="B79" s="105" t="s">
        <v>375</v>
      </c>
      <c r="C79" s="106" t="s">
        <v>159</v>
      </c>
      <c r="D79" s="106" t="s">
        <v>159</v>
      </c>
      <c r="E79" s="92" t="s">
        <v>378</v>
      </c>
      <c r="F79" s="92" t="s">
        <v>611</v>
      </c>
      <c r="G79" s="92" t="s">
        <v>835</v>
      </c>
      <c r="H79" s="92" t="s">
        <v>1060</v>
      </c>
      <c r="I79" s="122">
        <v>947</v>
      </c>
      <c r="J79" s="92"/>
      <c r="K79" s="92"/>
      <c r="L79" s="92"/>
      <c r="M79" s="92" t="s">
        <v>401</v>
      </c>
      <c r="N79" s="92" t="s">
        <v>1351</v>
      </c>
      <c r="O79" s="62" t="s">
        <v>166</v>
      </c>
      <c r="P79" s="92"/>
      <c r="Q79" s="62" t="s">
        <v>1500</v>
      </c>
      <c r="R79" s="92"/>
      <c r="S79" s="92"/>
      <c r="T79" s="92" t="s">
        <v>1351</v>
      </c>
      <c r="U79" s="92" t="s">
        <v>1351</v>
      </c>
      <c r="V79" s="92"/>
      <c r="W79" s="152">
        <f t="shared" si="1"/>
        <v>947</v>
      </c>
      <c r="X79" s="92"/>
      <c r="Y79" s="92"/>
      <c r="Z79" s="92"/>
      <c r="AA79" s="92"/>
      <c r="AB79" s="92"/>
      <c r="AC79" s="92"/>
      <c r="AD79" s="92"/>
      <c r="AE79" s="92"/>
    </row>
    <row r="80" spans="1:31" customFormat="1" ht="18" x14ac:dyDescent="0.25">
      <c r="A80" s="62">
        <v>73</v>
      </c>
      <c r="B80" s="105" t="s">
        <v>375</v>
      </c>
      <c r="C80" s="106" t="s">
        <v>159</v>
      </c>
      <c r="D80" s="106" t="s">
        <v>159</v>
      </c>
      <c r="E80" s="92" t="s">
        <v>379</v>
      </c>
      <c r="F80" s="92" t="s">
        <v>612</v>
      </c>
      <c r="G80" s="92" t="s">
        <v>836</v>
      </c>
      <c r="H80" s="92" t="s">
        <v>1061</v>
      </c>
      <c r="I80" s="122">
        <v>2011</v>
      </c>
      <c r="J80" s="92"/>
      <c r="K80" s="92"/>
      <c r="L80" s="92"/>
      <c r="M80" s="92" t="s">
        <v>391</v>
      </c>
      <c r="N80" s="92" t="s">
        <v>1352</v>
      </c>
      <c r="O80" s="62" t="s">
        <v>166</v>
      </c>
      <c r="P80" s="92"/>
      <c r="Q80" s="62" t="s">
        <v>1500</v>
      </c>
      <c r="R80" s="92"/>
      <c r="S80" s="92"/>
      <c r="T80" s="92" t="s">
        <v>1352</v>
      </c>
      <c r="U80" s="92" t="s">
        <v>1352</v>
      </c>
      <c r="V80" s="92"/>
      <c r="W80" s="152">
        <f t="shared" si="1"/>
        <v>2011</v>
      </c>
      <c r="X80" s="92"/>
      <c r="Y80" s="92"/>
      <c r="Z80" s="92"/>
      <c r="AA80" s="92"/>
      <c r="AB80" s="92"/>
      <c r="AC80" s="92"/>
      <c r="AD80" s="92"/>
      <c r="AE80" s="92"/>
    </row>
    <row r="81" spans="1:31" customFormat="1" ht="18" x14ac:dyDescent="0.25">
      <c r="A81" s="62">
        <v>74</v>
      </c>
      <c r="B81" s="105" t="s">
        <v>375</v>
      </c>
      <c r="C81" s="106" t="s">
        <v>159</v>
      </c>
      <c r="D81" s="106" t="s">
        <v>159</v>
      </c>
      <c r="E81" s="92" t="s">
        <v>379</v>
      </c>
      <c r="F81" s="92" t="s">
        <v>613</v>
      </c>
      <c r="G81" s="92" t="s">
        <v>837</v>
      </c>
      <c r="H81" s="92" t="s">
        <v>1062</v>
      </c>
      <c r="I81" s="122">
        <v>1749</v>
      </c>
      <c r="J81" s="92"/>
      <c r="K81" s="92"/>
      <c r="L81" s="92"/>
      <c r="M81" s="92" t="s">
        <v>1243</v>
      </c>
      <c r="N81" s="92" t="s">
        <v>1353</v>
      </c>
      <c r="O81" s="62" t="s">
        <v>166</v>
      </c>
      <c r="P81" s="92"/>
      <c r="Q81" s="62" t="s">
        <v>1500</v>
      </c>
      <c r="R81" s="92"/>
      <c r="S81" s="92"/>
      <c r="T81" s="92" t="s">
        <v>1353</v>
      </c>
      <c r="U81" s="92" t="s">
        <v>1353</v>
      </c>
      <c r="V81" s="92"/>
      <c r="W81" s="152">
        <f t="shared" si="1"/>
        <v>1749</v>
      </c>
      <c r="X81" s="92"/>
      <c r="Y81" s="92"/>
      <c r="Z81" s="92"/>
      <c r="AA81" s="92"/>
      <c r="AB81" s="92"/>
      <c r="AC81" s="92"/>
      <c r="AD81" s="92"/>
      <c r="AE81" s="92"/>
    </row>
    <row r="82" spans="1:31" customFormat="1" ht="18" x14ac:dyDescent="0.25">
      <c r="A82" s="62">
        <v>75</v>
      </c>
      <c r="B82" s="105" t="s">
        <v>375</v>
      </c>
      <c r="C82" s="106" t="s">
        <v>159</v>
      </c>
      <c r="D82" s="106" t="s">
        <v>159</v>
      </c>
      <c r="E82" s="92" t="s">
        <v>377</v>
      </c>
      <c r="F82" s="92" t="s">
        <v>614</v>
      </c>
      <c r="G82" s="92" t="s">
        <v>838</v>
      </c>
      <c r="H82" s="92" t="s">
        <v>1063</v>
      </c>
      <c r="I82" s="122">
        <v>2336</v>
      </c>
      <c r="J82" s="92"/>
      <c r="K82" s="92"/>
      <c r="L82" s="92"/>
      <c r="M82" s="92" t="s">
        <v>1237</v>
      </c>
      <c r="N82" s="92" t="s">
        <v>1354</v>
      </c>
      <c r="O82" s="62" t="s">
        <v>166</v>
      </c>
      <c r="P82" s="92"/>
      <c r="Q82" s="62" t="s">
        <v>1500</v>
      </c>
      <c r="R82" s="92"/>
      <c r="S82" s="92"/>
      <c r="T82" s="92" t="s">
        <v>1354</v>
      </c>
      <c r="U82" s="92" t="s">
        <v>1354</v>
      </c>
      <c r="V82" s="92"/>
      <c r="W82" s="152">
        <f t="shared" si="1"/>
        <v>2336</v>
      </c>
      <c r="X82" s="92"/>
      <c r="Y82" s="92"/>
      <c r="Z82" s="92"/>
      <c r="AA82" s="92"/>
      <c r="AB82" s="92"/>
      <c r="AC82" s="92"/>
      <c r="AD82" s="92"/>
      <c r="AE82" s="92"/>
    </row>
    <row r="83" spans="1:31" customFormat="1" ht="18" x14ac:dyDescent="0.25">
      <c r="A83" s="62">
        <v>76</v>
      </c>
      <c r="B83" s="105" t="s">
        <v>375</v>
      </c>
      <c r="C83" s="106" t="s">
        <v>159</v>
      </c>
      <c r="D83" s="106" t="s">
        <v>159</v>
      </c>
      <c r="E83" s="92" t="s">
        <v>379</v>
      </c>
      <c r="F83" s="92" t="s">
        <v>615</v>
      </c>
      <c r="G83" s="92" t="s">
        <v>839</v>
      </c>
      <c r="H83" s="92" t="s">
        <v>1064</v>
      </c>
      <c r="I83" s="122">
        <v>8776</v>
      </c>
      <c r="J83" s="92"/>
      <c r="K83" s="92"/>
      <c r="L83" s="92"/>
      <c r="M83" s="92" t="s">
        <v>391</v>
      </c>
      <c r="N83" s="92" t="s">
        <v>1355</v>
      </c>
      <c r="O83" s="62" t="s">
        <v>166</v>
      </c>
      <c r="P83" s="92"/>
      <c r="Q83" s="62" t="s">
        <v>1500</v>
      </c>
      <c r="R83" s="92"/>
      <c r="S83" s="92"/>
      <c r="T83" s="92" t="s">
        <v>1355</v>
      </c>
      <c r="U83" s="92" t="s">
        <v>1355</v>
      </c>
      <c r="V83" s="92"/>
      <c r="W83" s="152">
        <f t="shared" si="1"/>
        <v>8776</v>
      </c>
      <c r="X83" s="92"/>
      <c r="Y83" s="92"/>
      <c r="Z83" s="92"/>
      <c r="AA83" s="92"/>
      <c r="AB83" s="92"/>
      <c r="AC83" s="92"/>
      <c r="AD83" s="92"/>
      <c r="AE83" s="92"/>
    </row>
    <row r="84" spans="1:31" customFormat="1" ht="18" x14ac:dyDescent="0.25">
      <c r="A84" s="62">
        <v>77</v>
      </c>
      <c r="B84" s="105" t="s">
        <v>375</v>
      </c>
      <c r="C84" s="106" t="s">
        <v>159</v>
      </c>
      <c r="D84" s="106" t="s">
        <v>159</v>
      </c>
      <c r="E84" s="92" t="s">
        <v>376</v>
      </c>
      <c r="F84" s="92" t="s">
        <v>616</v>
      </c>
      <c r="G84" s="92" t="s">
        <v>840</v>
      </c>
      <c r="H84" s="92" t="s">
        <v>1065</v>
      </c>
      <c r="I84" s="122">
        <v>1392</v>
      </c>
      <c r="J84" s="189">
        <v>60.529999999999973</v>
      </c>
      <c r="K84" s="92" t="s">
        <v>8126</v>
      </c>
      <c r="L84" s="92"/>
      <c r="M84" s="92" t="s">
        <v>386</v>
      </c>
      <c r="N84" s="92" t="s">
        <v>1356</v>
      </c>
      <c r="O84" s="62" t="s">
        <v>166</v>
      </c>
      <c r="P84" s="92"/>
      <c r="Q84" s="62" t="s">
        <v>1500</v>
      </c>
      <c r="R84" s="92"/>
      <c r="S84" s="92"/>
      <c r="T84" s="92" t="s">
        <v>1356</v>
      </c>
      <c r="U84" s="92" t="s">
        <v>1356</v>
      </c>
      <c r="V84" s="92"/>
      <c r="W84" s="152">
        <f t="shared" si="1"/>
        <v>1331.47</v>
      </c>
      <c r="X84" s="92"/>
      <c r="Y84" s="92"/>
      <c r="Z84" s="92"/>
      <c r="AA84" s="92"/>
      <c r="AB84" s="92"/>
      <c r="AC84" s="92"/>
      <c r="AD84" s="92"/>
      <c r="AE84" s="92"/>
    </row>
    <row r="85" spans="1:31" customFormat="1" ht="18" x14ac:dyDescent="0.25">
      <c r="A85" s="62">
        <v>78</v>
      </c>
      <c r="B85" s="105" t="s">
        <v>375</v>
      </c>
      <c r="C85" s="106" t="s">
        <v>159</v>
      </c>
      <c r="D85" s="106" t="s">
        <v>159</v>
      </c>
      <c r="E85" s="92" t="s">
        <v>377</v>
      </c>
      <c r="F85" s="92" t="s">
        <v>617</v>
      </c>
      <c r="G85" s="92" t="s">
        <v>841</v>
      </c>
      <c r="H85" s="92" t="s">
        <v>1066</v>
      </c>
      <c r="I85" s="122">
        <v>1034</v>
      </c>
      <c r="J85" s="189">
        <v>44.92999999999995</v>
      </c>
      <c r="K85" s="92" t="s">
        <v>8126</v>
      </c>
      <c r="L85" s="92"/>
      <c r="M85" s="92" t="s">
        <v>386</v>
      </c>
      <c r="N85" s="92" t="s">
        <v>1357</v>
      </c>
      <c r="O85" s="62" t="s">
        <v>166</v>
      </c>
      <c r="P85" s="92"/>
      <c r="Q85" s="62" t="s">
        <v>1500</v>
      </c>
      <c r="R85" s="92"/>
      <c r="S85" s="92"/>
      <c r="T85" s="92" t="s">
        <v>1357</v>
      </c>
      <c r="U85" s="92" t="s">
        <v>1357</v>
      </c>
      <c r="V85" s="92"/>
      <c r="W85" s="152">
        <f t="shared" si="1"/>
        <v>989.07</v>
      </c>
      <c r="X85" s="92"/>
      <c r="Y85" s="92"/>
      <c r="Z85" s="92"/>
      <c r="AA85" s="92"/>
      <c r="AB85" s="92"/>
      <c r="AC85" s="92"/>
      <c r="AD85" s="92"/>
      <c r="AE85" s="92"/>
    </row>
    <row r="86" spans="1:31" customFormat="1" ht="18" x14ac:dyDescent="0.25">
      <c r="A86" s="62">
        <v>79</v>
      </c>
      <c r="B86" s="105" t="s">
        <v>375</v>
      </c>
      <c r="C86" s="106" t="s">
        <v>159</v>
      </c>
      <c r="D86" s="106" t="s">
        <v>159</v>
      </c>
      <c r="E86" s="92" t="s">
        <v>377</v>
      </c>
      <c r="F86" s="92" t="s">
        <v>618</v>
      </c>
      <c r="G86" s="92" t="s">
        <v>842</v>
      </c>
      <c r="H86" s="92" t="s">
        <v>1067</v>
      </c>
      <c r="I86" s="122">
        <v>1736</v>
      </c>
      <c r="J86" s="189">
        <v>44.960000000000036</v>
      </c>
      <c r="K86" s="92" t="s">
        <v>8126</v>
      </c>
      <c r="L86" s="92"/>
      <c r="M86" s="92" t="s">
        <v>515</v>
      </c>
      <c r="N86" s="92" t="s">
        <v>1358</v>
      </c>
      <c r="O86" s="62" t="s">
        <v>166</v>
      </c>
      <c r="P86" s="92"/>
      <c r="Q86" s="62" t="s">
        <v>1500</v>
      </c>
      <c r="R86" s="92"/>
      <c r="S86" s="92"/>
      <c r="T86" s="92" t="s">
        <v>1358</v>
      </c>
      <c r="U86" s="92" t="s">
        <v>1358</v>
      </c>
      <c r="V86" s="92"/>
      <c r="W86" s="152">
        <f t="shared" si="1"/>
        <v>1691.04</v>
      </c>
      <c r="X86" s="92"/>
      <c r="Y86" s="92"/>
      <c r="Z86" s="92"/>
      <c r="AA86" s="92"/>
      <c r="AB86" s="92"/>
      <c r="AC86" s="92"/>
      <c r="AD86" s="92"/>
      <c r="AE86" s="92"/>
    </row>
    <row r="87" spans="1:31" customFormat="1" ht="18" x14ac:dyDescent="0.25">
      <c r="A87" s="62">
        <v>80</v>
      </c>
      <c r="B87" s="105" t="s">
        <v>375</v>
      </c>
      <c r="C87" s="106" t="s">
        <v>159</v>
      </c>
      <c r="D87" s="106" t="s">
        <v>159</v>
      </c>
      <c r="E87" s="92" t="s">
        <v>378</v>
      </c>
      <c r="F87" s="92" t="s">
        <v>619</v>
      </c>
      <c r="G87" s="92" t="s">
        <v>843</v>
      </c>
      <c r="H87" s="92" t="s">
        <v>1068</v>
      </c>
      <c r="I87" s="122">
        <v>1303</v>
      </c>
      <c r="J87" s="189">
        <v>79.220000000000027</v>
      </c>
      <c r="K87" s="92" t="s">
        <v>8126</v>
      </c>
      <c r="L87" s="92"/>
      <c r="M87" s="92" t="s">
        <v>1244</v>
      </c>
      <c r="N87" s="92" t="s">
        <v>1359</v>
      </c>
      <c r="O87" s="62" t="s">
        <v>166</v>
      </c>
      <c r="P87" s="92"/>
      <c r="Q87" s="62" t="s">
        <v>1500</v>
      </c>
      <c r="R87" s="92"/>
      <c r="S87" s="92"/>
      <c r="T87" s="92" t="s">
        <v>1359</v>
      </c>
      <c r="U87" s="92" t="s">
        <v>1359</v>
      </c>
      <c r="V87" s="92"/>
      <c r="W87" s="152">
        <f t="shared" si="1"/>
        <v>1223.78</v>
      </c>
      <c r="X87" s="92"/>
      <c r="Y87" s="92"/>
      <c r="Z87" s="92"/>
      <c r="AA87" s="92"/>
      <c r="AB87" s="92"/>
      <c r="AC87" s="92"/>
      <c r="AD87" s="92"/>
      <c r="AE87" s="92"/>
    </row>
    <row r="88" spans="1:31" customFormat="1" ht="18" x14ac:dyDescent="0.25">
      <c r="A88" s="62">
        <v>81</v>
      </c>
      <c r="B88" s="105" t="s">
        <v>375</v>
      </c>
      <c r="C88" s="106" t="s">
        <v>159</v>
      </c>
      <c r="D88" s="106" t="s">
        <v>159</v>
      </c>
      <c r="E88" s="92" t="s">
        <v>381</v>
      </c>
      <c r="F88" s="92" t="s">
        <v>620</v>
      </c>
      <c r="G88" s="92" t="s">
        <v>844</v>
      </c>
      <c r="H88" s="92" t="s">
        <v>1069</v>
      </c>
      <c r="I88" s="122">
        <v>1036</v>
      </c>
      <c r="J88" s="189">
        <v>480.01</v>
      </c>
      <c r="K88" s="92" t="s">
        <v>8126</v>
      </c>
      <c r="L88" s="92"/>
      <c r="M88" s="92" t="s">
        <v>1245</v>
      </c>
      <c r="N88" s="92" t="s">
        <v>1360</v>
      </c>
      <c r="O88" s="62" t="s">
        <v>166</v>
      </c>
      <c r="P88" s="92"/>
      <c r="Q88" s="62" t="s">
        <v>1500</v>
      </c>
      <c r="R88" s="92"/>
      <c r="S88" s="92"/>
      <c r="T88" s="92" t="s">
        <v>1360</v>
      </c>
      <c r="U88" s="92" t="s">
        <v>1360</v>
      </c>
      <c r="V88" s="92"/>
      <c r="W88" s="152">
        <f t="shared" si="1"/>
        <v>555.99</v>
      </c>
      <c r="X88" s="92"/>
      <c r="Y88" s="92"/>
      <c r="Z88" s="92"/>
      <c r="AA88" s="92"/>
      <c r="AB88" s="92"/>
      <c r="AC88" s="92"/>
      <c r="AD88" s="92"/>
      <c r="AE88" s="92"/>
    </row>
    <row r="89" spans="1:31" customFormat="1" ht="18" x14ac:dyDescent="0.25">
      <c r="A89" s="62">
        <v>82</v>
      </c>
      <c r="B89" s="105" t="s">
        <v>375</v>
      </c>
      <c r="C89" s="106" t="s">
        <v>159</v>
      </c>
      <c r="D89" s="106" t="s">
        <v>159</v>
      </c>
      <c r="E89" s="92" t="s">
        <v>377</v>
      </c>
      <c r="F89" s="92" t="s">
        <v>621</v>
      </c>
      <c r="G89" s="92" t="s">
        <v>845</v>
      </c>
      <c r="H89" s="92" t="s">
        <v>1070</v>
      </c>
      <c r="I89" s="122">
        <v>1076</v>
      </c>
      <c r="J89" s="92"/>
      <c r="K89" s="92"/>
      <c r="L89" s="92"/>
      <c r="M89" s="92" t="s">
        <v>1246</v>
      </c>
      <c r="N89" s="92" t="s">
        <v>1361</v>
      </c>
      <c r="O89" s="62" t="s">
        <v>166</v>
      </c>
      <c r="P89" s="92"/>
      <c r="Q89" s="62" t="s">
        <v>1500</v>
      </c>
      <c r="R89" s="92"/>
      <c r="S89" s="92"/>
      <c r="T89" s="92" t="s">
        <v>1361</v>
      </c>
      <c r="U89" s="92" t="s">
        <v>1361</v>
      </c>
      <c r="V89" s="92"/>
      <c r="W89" s="152">
        <f t="shared" si="1"/>
        <v>1076</v>
      </c>
      <c r="X89" s="92"/>
      <c r="Y89" s="92"/>
      <c r="Z89" s="92"/>
      <c r="AA89" s="92"/>
      <c r="AB89" s="92"/>
      <c r="AC89" s="92"/>
      <c r="AD89" s="92"/>
      <c r="AE89" s="92"/>
    </row>
    <row r="90" spans="1:31" customFormat="1" ht="18" x14ac:dyDescent="0.25">
      <c r="A90" s="62">
        <v>83</v>
      </c>
      <c r="B90" s="105" t="s">
        <v>375</v>
      </c>
      <c r="C90" s="106" t="s">
        <v>159</v>
      </c>
      <c r="D90" s="106" t="s">
        <v>159</v>
      </c>
      <c r="E90" s="92" t="s">
        <v>376</v>
      </c>
      <c r="F90" s="92" t="s">
        <v>622</v>
      </c>
      <c r="G90" s="92" t="s">
        <v>846</v>
      </c>
      <c r="H90" s="92" t="s">
        <v>1071</v>
      </c>
      <c r="I90" s="122">
        <v>869</v>
      </c>
      <c r="J90" s="92"/>
      <c r="K90" s="92"/>
      <c r="L90" s="92"/>
      <c r="M90" s="92" t="s">
        <v>1247</v>
      </c>
      <c r="N90" s="92" t="s">
        <v>1362</v>
      </c>
      <c r="O90" s="62" t="s">
        <v>166</v>
      </c>
      <c r="P90" s="92"/>
      <c r="Q90" s="62" t="s">
        <v>1500</v>
      </c>
      <c r="R90" s="92"/>
      <c r="S90" s="92"/>
      <c r="T90" s="92" t="s">
        <v>1362</v>
      </c>
      <c r="U90" s="92" t="s">
        <v>1362</v>
      </c>
      <c r="V90" s="92"/>
      <c r="W90" s="152">
        <f t="shared" si="1"/>
        <v>869</v>
      </c>
      <c r="X90" s="92"/>
      <c r="Y90" s="92"/>
      <c r="Z90" s="92"/>
      <c r="AA90" s="92"/>
      <c r="AB90" s="92"/>
      <c r="AC90" s="92"/>
      <c r="AD90" s="92"/>
      <c r="AE90" s="92"/>
    </row>
    <row r="91" spans="1:31" customFormat="1" ht="18" x14ac:dyDescent="0.25">
      <c r="A91" s="62">
        <v>84</v>
      </c>
      <c r="B91" s="105" t="s">
        <v>375</v>
      </c>
      <c r="C91" s="106" t="s">
        <v>159</v>
      </c>
      <c r="D91" s="106" t="s">
        <v>159</v>
      </c>
      <c r="E91" s="92" t="s">
        <v>377</v>
      </c>
      <c r="F91" s="92" t="s">
        <v>623</v>
      </c>
      <c r="G91" s="92" t="s">
        <v>847</v>
      </c>
      <c r="H91" s="92" t="s">
        <v>1072</v>
      </c>
      <c r="I91" s="122">
        <v>929</v>
      </c>
      <c r="J91" s="92"/>
      <c r="K91" s="92"/>
      <c r="L91" s="92"/>
      <c r="M91" s="92" t="s">
        <v>1248</v>
      </c>
      <c r="N91" s="92" t="s">
        <v>1363</v>
      </c>
      <c r="O91" s="62" t="s">
        <v>166</v>
      </c>
      <c r="P91" s="92"/>
      <c r="Q91" s="62" t="s">
        <v>1500</v>
      </c>
      <c r="R91" s="92"/>
      <c r="S91" s="92"/>
      <c r="T91" s="92" t="s">
        <v>1363</v>
      </c>
      <c r="U91" s="92" t="s">
        <v>1363</v>
      </c>
      <c r="V91" s="92"/>
      <c r="W91" s="152">
        <f t="shared" si="1"/>
        <v>929</v>
      </c>
      <c r="X91" s="92"/>
      <c r="Y91" s="92"/>
      <c r="Z91" s="92"/>
      <c r="AA91" s="92"/>
      <c r="AB91" s="92"/>
      <c r="AC91" s="92"/>
      <c r="AD91" s="92"/>
      <c r="AE91" s="92"/>
    </row>
    <row r="92" spans="1:31" customFormat="1" ht="18" x14ac:dyDescent="0.25">
      <c r="A92" s="62">
        <v>85</v>
      </c>
      <c r="B92" s="105" t="s">
        <v>375</v>
      </c>
      <c r="C92" s="106" t="s">
        <v>159</v>
      </c>
      <c r="D92" s="106" t="s">
        <v>159</v>
      </c>
      <c r="E92" s="92" t="s">
        <v>377</v>
      </c>
      <c r="F92" s="92" t="s">
        <v>624</v>
      </c>
      <c r="G92" s="92" t="s">
        <v>848</v>
      </c>
      <c r="H92" s="92" t="s">
        <v>1073</v>
      </c>
      <c r="I92" s="122">
        <v>1145</v>
      </c>
      <c r="J92" s="92"/>
      <c r="K92" s="92"/>
      <c r="L92" s="92"/>
      <c r="M92" s="92" t="s">
        <v>1248</v>
      </c>
      <c r="N92" s="92" t="s">
        <v>1364</v>
      </c>
      <c r="O92" s="62" t="s">
        <v>166</v>
      </c>
      <c r="P92" s="92"/>
      <c r="Q92" s="62" t="s">
        <v>1500</v>
      </c>
      <c r="R92" s="92"/>
      <c r="S92" s="92"/>
      <c r="T92" s="92" t="s">
        <v>1364</v>
      </c>
      <c r="U92" s="92" t="s">
        <v>1364</v>
      </c>
      <c r="V92" s="92"/>
      <c r="W92" s="152">
        <f t="shared" si="1"/>
        <v>1145</v>
      </c>
      <c r="X92" s="92"/>
      <c r="Y92" s="92"/>
      <c r="Z92" s="92"/>
      <c r="AA92" s="92"/>
      <c r="AB92" s="92"/>
      <c r="AC92" s="92"/>
      <c r="AD92" s="92"/>
      <c r="AE92" s="92"/>
    </row>
    <row r="93" spans="1:31" customFormat="1" ht="18" x14ac:dyDescent="0.25">
      <c r="A93" s="62">
        <v>86</v>
      </c>
      <c r="B93" s="105" t="s">
        <v>375</v>
      </c>
      <c r="C93" s="106" t="s">
        <v>159</v>
      </c>
      <c r="D93" s="106" t="s">
        <v>159</v>
      </c>
      <c r="E93" s="92" t="s">
        <v>377</v>
      </c>
      <c r="F93" s="92" t="s">
        <v>625</v>
      </c>
      <c r="G93" s="92" t="s">
        <v>849</v>
      </c>
      <c r="H93" s="92" t="s">
        <v>1074</v>
      </c>
      <c r="I93" s="122">
        <v>1574</v>
      </c>
      <c r="J93" s="92"/>
      <c r="K93" s="92"/>
      <c r="L93" s="92"/>
      <c r="M93" s="92" t="s">
        <v>1248</v>
      </c>
      <c r="N93" s="92" t="s">
        <v>1365</v>
      </c>
      <c r="O93" s="62" t="s">
        <v>166</v>
      </c>
      <c r="P93" s="92"/>
      <c r="Q93" s="62" t="s">
        <v>1500</v>
      </c>
      <c r="R93" s="92"/>
      <c r="S93" s="92"/>
      <c r="T93" s="92" t="s">
        <v>1365</v>
      </c>
      <c r="U93" s="92" t="s">
        <v>1365</v>
      </c>
      <c r="V93" s="92"/>
      <c r="W93" s="152">
        <f t="shared" si="1"/>
        <v>1574</v>
      </c>
      <c r="X93" s="92"/>
      <c r="Y93" s="92"/>
      <c r="Z93" s="92"/>
      <c r="AA93" s="92"/>
      <c r="AB93" s="92"/>
      <c r="AC93" s="92"/>
      <c r="AD93" s="92"/>
      <c r="AE93" s="92"/>
    </row>
    <row r="94" spans="1:31" customFormat="1" ht="18" x14ac:dyDescent="0.25">
      <c r="A94" s="62">
        <v>87</v>
      </c>
      <c r="B94" s="105" t="s">
        <v>375</v>
      </c>
      <c r="C94" s="106" t="s">
        <v>159</v>
      </c>
      <c r="D94" s="106" t="s">
        <v>159</v>
      </c>
      <c r="E94" s="92" t="s">
        <v>377</v>
      </c>
      <c r="F94" s="92" t="s">
        <v>626</v>
      </c>
      <c r="G94" s="92" t="s">
        <v>850</v>
      </c>
      <c r="H94" s="92" t="s">
        <v>1075</v>
      </c>
      <c r="I94" s="122">
        <v>2233</v>
      </c>
      <c r="J94" s="92"/>
      <c r="K94" s="92"/>
      <c r="L94" s="92"/>
      <c r="M94" s="92" t="s">
        <v>1249</v>
      </c>
      <c r="N94" s="92" t="s">
        <v>1366</v>
      </c>
      <c r="O94" s="62" t="s">
        <v>166</v>
      </c>
      <c r="P94" s="92"/>
      <c r="Q94" s="62" t="s">
        <v>1500</v>
      </c>
      <c r="R94" s="92"/>
      <c r="S94" s="92"/>
      <c r="T94" s="92" t="s">
        <v>1366</v>
      </c>
      <c r="U94" s="92" t="s">
        <v>1366</v>
      </c>
      <c r="V94" s="92"/>
      <c r="W94" s="152">
        <f t="shared" si="1"/>
        <v>2233</v>
      </c>
      <c r="X94" s="92"/>
      <c r="Y94" s="92"/>
      <c r="Z94" s="92"/>
      <c r="AA94" s="92"/>
      <c r="AB94" s="92"/>
      <c r="AC94" s="92"/>
      <c r="AD94" s="92"/>
      <c r="AE94" s="92"/>
    </row>
    <row r="95" spans="1:31" customFormat="1" ht="18" x14ac:dyDescent="0.25">
      <c r="A95" s="62">
        <v>88</v>
      </c>
      <c r="B95" s="105" t="s">
        <v>375</v>
      </c>
      <c r="C95" s="106" t="s">
        <v>159</v>
      </c>
      <c r="D95" s="106" t="s">
        <v>159</v>
      </c>
      <c r="E95" s="92" t="s">
        <v>377</v>
      </c>
      <c r="F95" s="92" t="s">
        <v>627</v>
      </c>
      <c r="G95" s="92" t="s">
        <v>851</v>
      </c>
      <c r="H95" s="92" t="s">
        <v>1076</v>
      </c>
      <c r="I95" s="122">
        <v>2610</v>
      </c>
      <c r="J95" s="92">
        <v>2610</v>
      </c>
      <c r="K95" s="92" t="s">
        <v>8126</v>
      </c>
      <c r="L95" s="92"/>
      <c r="M95" s="92" t="s">
        <v>1250</v>
      </c>
      <c r="N95" s="92" t="s">
        <v>1367</v>
      </c>
      <c r="O95" s="62" t="s">
        <v>166</v>
      </c>
      <c r="P95" s="92"/>
      <c r="Q95" s="62" t="s">
        <v>1500</v>
      </c>
      <c r="R95" s="92"/>
      <c r="S95" s="92"/>
      <c r="T95" s="92" t="s">
        <v>1367</v>
      </c>
      <c r="U95" s="92" t="s">
        <v>1367</v>
      </c>
      <c r="V95" s="92"/>
      <c r="W95" s="152">
        <f t="shared" si="1"/>
        <v>0</v>
      </c>
      <c r="X95" s="92"/>
      <c r="Y95" s="92"/>
      <c r="Z95" s="92"/>
      <c r="AA95" s="92"/>
      <c r="AB95" s="92"/>
      <c r="AC95" s="92"/>
      <c r="AD95" s="92"/>
      <c r="AE95" s="92"/>
    </row>
    <row r="96" spans="1:31" customFormat="1" ht="18" x14ac:dyDescent="0.25">
      <c r="A96" s="62">
        <v>89</v>
      </c>
      <c r="B96" s="105" t="s">
        <v>375</v>
      </c>
      <c r="C96" s="106" t="s">
        <v>159</v>
      </c>
      <c r="D96" s="106" t="s">
        <v>159</v>
      </c>
      <c r="E96" s="92" t="s">
        <v>377</v>
      </c>
      <c r="F96" s="92" t="s">
        <v>628</v>
      </c>
      <c r="G96" s="92" t="s">
        <v>852</v>
      </c>
      <c r="H96" s="92" t="s">
        <v>1077</v>
      </c>
      <c r="I96" s="122">
        <v>3863</v>
      </c>
      <c r="J96" s="92"/>
      <c r="K96" s="92"/>
      <c r="L96" s="92"/>
      <c r="M96" s="92" t="s">
        <v>388</v>
      </c>
      <c r="N96" s="92" t="s">
        <v>1368</v>
      </c>
      <c r="O96" s="62" t="s">
        <v>166</v>
      </c>
      <c r="P96" s="92"/>
      <c r="Q96" s="62" t="s">
        <v>1500</v>
      </c>
      <c r="R96" s="92"/>
      <c r="S96" s="92"/>
      <c r="T96" s="92" t="s">
        <v>1368</v>
      </c>
      <c r="U96" s="92" t="s">
        <v>1368</v>
      </c>
      <c r="V96" s="92"/>
      <c r="W96" s="152">
        <f t="shared" si="1"/>
        <v>3863</v>
      </c>
      <c r="X96" s="92"/>
      <c r="Y96" s="92"/>
      <c r="Z96" s="92"/>
      <c r="AA96" s="92"/>
      <c r="AB96" s="92"/>
      <c r="AC96" s="92"/>
      <c r="AD96" s="92"/>
      <c r="AE96" s="92"/>
    </row>
    <row r="97" spans="1:31" customFormat="1" ht="18" x14ac:dyDescent="0.25">
      <c r="A97" s="62">
        <v>90</v>
      </c>
      <c r="B97" s="105" t="s">
        <v>375</v>
      </c>
      <c r="C97" s="106" t="s">
        <v>159</v>
      </c>
      <c r="D97" s="106" t="s">
        <v>159</v>
      </c>
      <c r="E97" s="92" t="s">
        <v>377</v>
      </c>
      <c r="F97" s="92" t="s">
        <v>629</v>
      </c>
      <c r="G97" s="92" t="s">
        <v>853</v>
      </c>
      <c r="H97" s="92" t="s">
        <v>1078</v>
      </c>
      <c r="I97" s="122">
        <v>181</v>
      </c>
      <c r="J97" s="92"/>
      <c r="K97" s="92"/>
      <c r="L97" s="92"/>
      <c r="M97" s="92" t="s">
        <v>393</v>
      </c>
      <c r="N97" s="92" t="s">
        <v>1369</v>
      </c>
      <c r="O97" s="62" t="s">
        <v>166</v>
      </c>
      <c r="P97" s="92"/>
      <c r="Q97" s="62" t="s">
        <v>1500</v>
      </c>
      <c r="R97" s="92"/>
      <c r="S97" s="92"/>
      <c r="T97" s="92" t="s">
        <v>1369</v>
      </c>
      <c r="U97" s="92" t="s">
        <v>1369</v>
      </c>
      <c r="V97" s="92"/>
      <c r="W97" s="152">
        <f t="shared" si="1"/>
        <v>181</v>
      </c>
      <c r="X97" s="92"/>
      <c r="Y97" s="92"/>
      <c r="Z97" s="92"/>
      <c r="AA97" s="92"/>
      <c r="AB97" s="92"/>
      <c r="AC97" s="92"/>
      <c r="AD97" s="92"/>
      <c r="AE97" s="92"/>
    </row>
    <row r="98" spans="1:31" customFormat="1" ht="18" x14ac:dyDescent="0.25">
      <c r="A98" s="62">
        <v>91</v>
      </c>
      <c r="B98" s="105" t="s">
        <v>375</v>
      </c>
      <c r="C98" s="106" t="s">
        <v>159</v>
      </c>
      <c r="D98" s="106" t="s">
        <v>159</v>
      </c>
      <c r="E98" s="92" t="s">
        <v>377</v>
      </c>
      <c r="F98" s="92" t="s">
        <v>630</v>
      </c>
      <c r="G98" s="92" t="s">
        <v>854</v>
      </c>
      <c r="H98" s="92" t="s">
        <v>1079</v>
      </c>
      <c r="I98" s="122">
        <v>1385</v>
      </c>
      <c r="J98" s="92"/>
      <c r="K98" s="92"/>
      <c r="L98" s="92"/>
      <c r="M98" s="92" t="s">
        <v>1251</v>
      </c>
      <c r="N98" s="92" t="s">
        <v>1370</v>
      </c>
      <c r="O98" s="62" t="s">
        <v>166</v>
      </c>
      <c r="P98" s="92"/>
      <c r="Q98" s="62" t="s">
        <v>1500</v>
      </c>
      <c r="R98" s="92"/>
      <c r="S98" s="92"/>
      <c r="T98" s="92" t="s">
        <v>1370</v>
      </c>
      <c r="U98" s="92" t="s">
        <v>1370</v>
      </c>
      <c r="V98" s="92"/>
      <c r="W98" s="152">
        <f t="shared" si="1"/>
        <v>1385</v>
      </c>
      <c r="X98" s="92"/>
      <c r="Y98" s="92"/>
      <c r="Z98" s="92"/>
      <c r="AA98" s="92"/>
      <c r="AB98" s="92"/>
      <c r="AC98" s="92"/>
      <c r="AD98" s="92"/>
      <c r="AE98" s="92"/>
    </row>
    <row r="99" spans="1:31" customFormat="1" ht="18" x14ac:dyDescent="0.25">
      <c r="A99" s="62">
        <v>92</v>
      </c>
      <c r="B99" s="105" t="s">
        <v>375</v>
      </c>
      <c r="C99" s="106" t="s">
        <v>159</v>
      </c>
      <c r="D99" s="106" t="s">
        <v>159</v>
      </c>
      <c r="E99" s="92" t="s">
        <v>377</v>
      </c>
      <c r="F99" s="92" t="s">
        <v>631</v>
      </c>
      <c r="G99" s="92" t="s">
        <v>855</v>
      </c>
      <c r="H99" s="92" t="s">
        <v>1080</v>
      </c>
      <c r="I99" s="122">
        <v>2407</v>
      </c>
      <c r="J99" s="92"/>
      <c r="K99" s="92"/>
      <c r="L99" s="92"/>
      <c r="M99" s="92" t="s">
        <v>1252</v>
      </c>
      <c r="N99" s="92" t="s">
        <v>1371</v>
      </c>
      <c r="O99" s="62" t="s">
        <v>166</v>
      </c>
      <c r="P99" s="92"/>
      <c r="Q99" s="62" t="s">
        <v>1500</v>
      </c>
      <c r="R99" s="92"/>
      <c r="S99" s="92"/>
      <c r="T99" s="92" t="s">
        <v>1371</v>
      </c>
      <c r="U99" s="92" t="s">
        <v>1371</v>
      </c>
      <c r="V99" s="92"/>
      <c r="W99" s="152">
        <f t="shared" si="1"/>
        <v>2407</v>
      </c>
      <c r="X99" s="92"/>
      <c r="Y99" s="92"/>
      <c r="Z99" s="92"/>
      <c r="AA99" s="92"/>
      <c r="AB99" s="92"/>
      <c r="AC99" s="92"/>
      <c r="AD99" s="92"/>
      <c r="AE99" s="92"/>
    </row>
    <row r="100" spans="1:31" customFormat="1" ht="18" x14ac:dyDescent="0.25">
      <c r="A100" s="62">
        <v>93</v>
      </c>
      <c r="B100" s="105" t="s">
        <v>375</v>
      </c>
      <c r="C100" s="106" t="s">
        <v>159</v>
      </c>
      <c r="D100" s="106" t="s">
        <v>159</v>
      </c>
      <c r="E100" s="92" t="s">
        <v>376</v>
      </c>
      <c r="F100" s="92" t="s">
        <v>632</v>
      </c>
      <c r="G100" s="92" t="s">
        <v>856</v>
      </c>
      <c r="H100" s="92" t="s">
        <v>1081</v>
      </c>
      <c r="I100" s="122">
        <v>1202</v>
      </c>
      <c r="J100" s="92"/>
      <c r="K100" s="92"/>
      <c r="L100" s="92"/>
      <c r="M100" s="92" t="s">
        <v>401</v>
      </c>
      <c r="N100" s="92" t="s">
        <v>1372</v>
      </c>
      <c r="O100" s="62" t="s">
        <v>166</v>
      </c>
      <c r="P100" s="92"/>
      <c r="Q100" s="62" t="s">
        <v>1500</v>
      </c>
      <c r="R100" s="92"/>
      <c r="S100" s="92"/>
      <c r="T100" s="92" t="s">
        <v>1372</v>
      </c>
      <c r="U100" s="92" t="s">
        <v>1372</v>
      </c>
      <c r="V100" s="92"/>
      <c r="W100" s="152">
        <f t="shared" si="1"/>
        <v>1202</v>
      </c>
      <c r="X100" s="92"/>
      <c r="Y100" s="92"/>
      <c r="Z100" s="92"/>
      <c r="AA100" s="92"/>
      <c r="AB100" s="92"/>
      <c r="AC100" s="92"/>
      <c r="AD100" s="92"/>
      <c r="AE100" s="92"/>
    </row>
    <row r="101" spans="1:31" customFormat="1" ht="18" x14ac:dyDescent="0.25">
      <c r="A101" s="62">
        <v>94</v>
      </c>
      <c r="B101" s="105" t="s">
        <v>375</v>
      </c>
      <c r="C101" s="106" t="s">
        <v>159</v>
      </c>
      <c r="D101" s="106" t="s">
        <v>159</v>
      </c>
      <c r="E101" s="92" t="s">
        <v>378</v>
      </c>
      <c r="F101" s="92" t="s">
        <v>633</v>
      </c>
      <c r="G101" s="92" t="s">
        <v>857</v>
      </c>
      <c r="H101" s="92" t="s">
        <v>1082</v>
      </c>
      <c r="I101" s="122">
        <v>918</v>
      </c>
      <c r="J101" s="92"/>
      <c r="K101" s="92"/>
      <c r="L101" s="92"/>
      <c r="M101" s="92" t="s">
        <v>401</v>
      </c>
      <c r="N101" s="92" t="s">
        <v>1373</v>
      </c>
      <c r="O101" s="62" t="s">
        <v>166</v>
      </c>
      <c r="P101" s="92"/>
      <c r="Q101" s="62" t="s">
        <v>1500</v>
      </c>
      <c r="R101" s="92"/>
      <c r="S101" s="92"/>
      <c r="T101" s="92" t="s">
        <v>1373</v>
      </c>
      <c r="U101" s="92" t="s">
        <v>1373</v>
      </c>
      <c r="V101" s="92"/>
      <c r="W101" s="152">
        <f t="shared" si="1"/>
        <v>918</v>
      </c>
      <c r="X101" s="92"/>
      <c r="Y101" s="92"/>
      <c r="Z101" s="92"/>
      <c r="AA101" s="92"/>
      <c r="AB101" s="92"/>
      <c r="AC101" s="92"/>
      <c r="AD101" s="92"/>
      <c r="AE101" s="92"/>
    </row>
    <row r="102" spans="1:31" customFormat="1" ht="18" x14ac:dyDescent="0.25">
      <c r="A102" s="62">
        <v>95</v>
      </c>
      <c r="B102" s="105" t="s">
        <v>375</v>
      </c>
      <c r="C102" s="106" t="s">
        <v>159</v>
      </c>
      <c r="D102" s="106" t="s">
        <v>159</v>
      </c>
      <c r="E102" s="92" t="s">
        <v>378</v>
      </c>
      <c r="F102" s="92" t="s">
        <v>634</v>
      </c>
      <c r="G102" s="92" t="s">
        <v>858</v>
      </c>
      <c r="H102" s="92" t="s">
        <v>276</v>
      </c>
      <c r="I102" s="122">
        <v>994</v>
      </c>
      <c r="J102" s="92"/>
      <c r="K102" s="92"/>
      <c r="L102" s="92"/>
      <c r="M102" s="92" t="s">
        <v>401</v>
      </c>
      <c r="N102" s="92" t="s">
        <v>1374</v>
      </c>
      <c r="O102" s="62" t="s">
        <v>166</v>
      </c>
      <c r="P102" s="92"/>
      <c r="Q102" s="62" t="s">
        <v>1500</v>
      </c>
      <c r="R102" s="92"/>
      <c r="S102" s="92"/>
      <c r="T102" s="92" t="s">
        <v>1374</v>
      </c>
      <c r="U102" s="92" t="s">
        <v>1374</v>
      </c>
      <c r="V102" s="92"/>
      <c r="W102" s="152">
        <f t="shared" si="1"/>
        <v>994</v>
      </c>
      <c r="X102" s="92"/>
      <c r="Y102" s="92"/>
      <c r="Z102" s="92"/>
      <c r="AA102" s="92"/>
      <c r="AB102" s="92"/>
      <c r="AC102" s="92"/>
      <c r="AD102" s="92"/>
      <c r="AE102" s="92"/>
    </row>
    <row r="103" spans="1:31" customFormat="1" ht="18" x14ac:dyDescent="0.25">
      <c r="A103" s="62">
        <v>96</v>
      </c>
      <c r="B103" s="105" t="s">
        <v>375</v>
      </c>
      <c r="C103" s="106" t="s">
        <v>159</v>
      </c>
      <c r="D103" s="106" t="s">
        <v>159</v>
      </c>
      <c r="E103" s="92" t="s">
        <v>378</v>
      </c>
      <c r="F103" s="92" t="s">
        <v>635</v>
      </c>
      <c r="G103" s="92" t="s">
        <v>859</v>
      </c>
      <c r="H103" s="92" t="s">
        <v>276</v>
      </c>
      <c r="I103" s="122">
        <v>1059</v>
      </c>
      <c r="J103" s="92"/>
      <c r="K103" s="92"/>
      <c r="L103" s="92"/>
      <c r="M103" s="92" t="s">
        <v>401</v>
      </c>
      <c r="N103" s="92" t="s">
        <v>1375</v>
      </c>
      <c r="O103" s="62" t="s">
        <v>166</v>
      </c>
      <c r="P103" s="92"/>
      <c r="Q103" s="62" t="s">
        <v>1500</v>
      </c>
      <c r="R103" s="92"/>
      <c r="S103" s="92"/>
      <c r="T103" s="92" t="s">
        <v>1375</v>
      </c>
      <c r="U103" s="92" t="s">
        <v>1375</v>
      </c>
      <c r="V103" s="92"/>
      <c r="W103" s="152">
        <f t="shared" si="1"/>
        <v>1059</v>
      </c>
      <c r="X103" s="92"/>
      <c r="Y103" s="92"/>
      <c r="Z103" s="92"/>
      <c r="AA103" s="92"/>
      <c r="AB103" s="92"/>
      <c r="AC103" s="92"/>
      <c r="AD103" s="92"/>
      <c r="AE103" s="92"/>
    </row>
    <row r="104" spans="1:31" customFormat="1" ht="18" x14ac:dyDescent="0.25">
      <c r="A104" s="62">
        <v>97</v>
      </c>
      <c r="B104" s="105" t="s">
        <v>375</v>
      </c>
      <c r="C104" s="106" t="s">
        <v>159</v>
      </c>
      <c r="D104" s="106" t="s">
        <v>159</v>
      </c>
      <c r="E104" s="92" t="s">
        <v>378</v>
      </c>
      <c r="F104" s="92" t="s">
        <v>636</v>
      </c>
      <c r="G104" s="92" t="s">
        <v>860</v>
      </c>
      <c r="H104" s="92" t="s">
        <v>1083</v>
      </c>
      <c r="I104" s="122">
        <v>1382</v>
      </c>
      <c r="J104" s="92">
        <v>81</v>
      </c>
      <c r="K104" s="92" t="s">
        <v>8126</v>
      </c>
      <c r="L104" s="92"/>
      <c r="M104" s="92" t="s">
        <v>401</v>
      </c>
      <c r="N104" s="92" t="s">
        <v>1376</v>
      </c>
      <c r="O104" s="62" t="s">
        <v>166</v>
      </c>
      <c r="P104" s="92"/>
      <c r="Q104" s="62" t="s">
        <v>1500</v>
      </c>
      <c r="R104" s="92"/>
      <c r="S104" s="92"/>
      <c r="T104" s="92" t="s">
        <v>1376</v>
      </c>
      <c r="U104" s="92" t="s">
        <v>1376</v>
      </c>
      <c r="V104" s="92"/>
      <c r="W104" s="152">
        <f t="shared" si="1"/>
        <v>1301</v>
      </c>
      <c r="X104" s="92"/>
      <c r="Y104" s="92"/>
      <c r="Z104" s="92"/>
      <c r="AA104" s="92"/>
      <c r="AB104" s="92"/>
      <c r="AC104" s="92"/>
      <c r="AD104" s="92"/>
      <c r="AE104" s="92"/>
    </row>
    <row r="105" spans="1:31" customFormat="1" ht="18" x14ac:dyDescent="0.25">
      <c r="A105" s="62">
        <v>98</v>
      </c>
      <c r="B105" s="105" t="s">
        <v>375</v>
      </c>
      <c r="C105" s="106" t="s">
        <v>159</v>
      </c>
      <c r="D105" s="106" t="s">
        <v>159</v>
      </c>
      <c r="E105" s="92" t="s">
        <v>378</v>
      </c>
      <c r="F105" s="92" t="s">
        <v>637</v>
      </c>
      <c r="G105" s="92" t="s">
        <v>861</v>
      </c>
      <c r="H105" s="92" t="s">
        <v>1084</v>
      </c>
      <c r="I105" s="122">
        <v>1421</v>
      </c>
      <c r="J105" s="92"/>
      <c r="K105" s="92"/>
      <c r="L105" s="92"/>
      <c r="M105" s="92" t="s">
        <v>403</v>
      </c>
      <c r="N105" s="92" t="s">
        <v>1377</v>
      </c>
      <c r="O105" s="62" t="s">
        <v>166</v>
      </c>
      <c r="P105" s="92"/>
      <c r="Q105" s="62" t="s">
        <v>1500</v>
      </c>
      <c r="R105" s="92"/>
      <c r="S105" s="92"/>
      <c r="T105" s="92" t="s">
        <v>1377</v>
      </c>
      <c r="U105" s="92" t="s">
        <v>1377</v>
      </c>
      <c r="V105" s="92"/>
      <c r="W105" s="152">
        <f t="shared" si="1"/>
        <v>1421</v>
      </c>
      <c r="X105" s="92"/>
      <c r="Y105" s="92"/>
      <c r="Z105" s="92"/>
      <c r="AA105" s="92"/>
      <c r="AB105" s="92"/>
      <c r="AC105" s="92"/>
      <c r="AD105" s="92"/>
      <c r="AE105" s="92"/>
    </row>
    <row r="106" spans="1:31" customFormat="1" ht="18" x14ac:dyDescent="0.25">
      <c r="A106" s="62">
        <v>99</v>
      </c>
      <c r="B106" s="105" t="s">
        <v>375</v>
      </c>
      <c r="C106" s="106" t="s">
        <v>159</v>
      </c>
      <c r="D106" s="106" t="s">
        <v>159</v>
      </c>
      <c r="E106" s="92" t="s">
        <v>378</v>
      </c>
      <c r="F106" s="92" t="s">
        <v>638</v>
      </c>
      <c r="G106" s="92" t="s">
        <v>862</v>
      </c>
      <c r="H106" s="92" t="s">
        <v>276</v>
      </c>
      <c r="I106" s="122">
        <v>2153</v>
      </c>
      <c r="J106" s="92"/>
      <c r="K106" s="92"/>
      <c r="L106" s="92"/>
      <c r="M106" s="92" t="s">
        <v>401</v>
      </c>
      <c r="N106" s="92" t="s">
        <v>1378</v>
      </c>
      <c r="O106" s="62" t="s">
        <v>166</v>
      </c>
      <c r="P106" s="92"/>
      <c r="Q106" s="62" t="s">
        <v>1500</v>
      </c>
      <c r="R106" s="92"/>
      <c r="S106" s="92"/>
      <c r="T106" s="92" t="s">
        <v>1378</v>
      </c>
      <c r="U106" s="92" t="s">
        <v>1378</v>
      </c>
      <c r="V106" s="92"/>
      <c r="W106" s="152">
        <f t="shared" si="1"/>
        <v>2153</v>
      </c>
      <c r="X106" s="92"/>
      <c r="Y106" s="92"/>
      <c r="Z106" s="92"/>
      <c r="AA106" s="92"/>
      <c r="AB106" s="92"/>
      <c r="AC106" s="92"/>
      <c r="AD106" s="92"/>
      <c r="AE106" s="92"/>
    </row>
    <row r="107" spans="1:31" customFormat="1" ht="18" x14ac:dyDescent="0.25">
      <c r="A107" s="62">
        <v>100</v>
      </c>
      <c r="B107" s="105" t="s">
        <v>375</v>
      </c>
      <c r="C107" s="106" t="s">
        <v>159</v>
      </c>
      <c r="D107" s="106" t="s">
        <v>159</v>
      </c>
      <c r="E107" s="92" t="s">
        <v>378</v>
      </c>
      <c r="F107" s="92" t="s">
        <v>639</v>
      </c>
      <c r="G107" s="92" t="s">
        <v>863</v>
      </c>
      <c r="H107" s="92" t="s">
        <v>276</v>
      </c>
      <c r="I107" s="122">
        <v>2332</v>
      </c>
      <c r="J107" s="92"/>
      <c r="K107" s="92"/>
      <c r="L107" s="92"/>
      <c r="M107" s="92" t="s">
        <v>401</v>
      </c>
      <c r="N107" s="92" t="s">
        <v>1379</v>
      </c>
      <c r="O107" s="62" t="s">
        <v>166</v>
      </c>
      <c r="P107" s="92"/>
      <c r="Q107" s="62" t="s">
        <v>1500</v>
      </c>
      <c r="R107" s="92"/>
      <c r="S107" s="92"/>
      <c r="T107" s="92" t="s">
        <v>1379</v>
      </c>
      <c r="U107" s="92" t="s">
        <v>1379</v>
      </c>
      <c r="V107" s="92"/>
      <c r="W107" s="152">
        <f t="shared" si="1"/>
        <v>2332</v>
      </c>
      <c r="X107" s="92"/>
      <c r="Y107" s="92"/>
      <c r="Z107" s="92"/>
      <c r="AA107" s="92"/>
      <c r="AB107" s="92"/>
      <c r="AC107" s="92"/>
      <c r="AD107" s="92"/>
      <c r="AE107" s="92"/>
    </row>
    <row r="108" spans="1:31" customFormat="1" ht="18" x14ac:dyDescent="0.25">
      <c r="A108" s="62">
        <v>101</v>
      </c>
      <c r="B108" s="105" t="s">
        <v>375</v>
      </c>
      <c r="C108" s="106" t="s">
        <v>159</v>
      </c>
      <c r="D108" s="106" t="s">
        <v>159</v>
      </c>
      <c r="E108" s="92" t="s">
        <v>378</v>
      </c>
      <c r="F108" s="92" t="s">
        <v>640</v>
      </c>
      <c r="G108" s="92" t="s">
        <v>864</v>
      </c>
      <c r="H108" s="92" t="s">
        <v>276</v>
      </c>
      <c r="I108" s="122">
        <v>3270</v>
      </c>
      <c r="J108" s="92"/>
      <c r="K108" s="92"/>
      <c r="L108" s="92"/>
      <c r="M108" s="92" t="s">
        <v>401</v>
      </c>
      <c r="N108" s="92" t="s">
        <v>1380</v>
      </c>
      <c r="O108" s="62" t="s">
        <v>166</v>
      </c>
      <c r="P108" s="92"/>
      <c r="Q108" s="62" t="s">
        <v>1500</v>
      </c>
      <c r="R108" s="92"/>
      <c r="S108" s="92"/>
      <c r="T108" s="92" t="s">
        <v>1380</v>
      </c>
      <c r="U108" s="92" t="s">
        <v>1380</v>
      </c>
      <c r="V108" s="92"/>
      <c r="W108" s="152">
        <f t="shared" si="1"/>
        <v>3270</v>
      </c>
      <c r="X108" s="92"/>
      <c r="Y108" s="92"/>
      <c r="Z108" s="92"/>
      <c r="AA108" s="92"/>
      <c r="AB108" s="92"/>
      <c r="AC108" s="92"/>
      <c r="AD108" s="92"/>
      <c r="AE108" s="92"/>
    </row>
    <row r="109" spans="1:31" customFormat="1" ht="18" x14ac:dyDescent="0.25">
      <c r="A109" s="62">
        <v>102</v>
      </c>
      <c r="B109" s="105" t="s">
        <v>375</v>
      </c>
      <c r="C109" s="106" t="s">
        <v>159</v>
      </c>
      <c r="D109" s="106" t="s">
        <v>159</v>
      </c>
      <c r="E109" s="92" t="s">
        <v>378</v>
      </c>
      <c r="F109" s="92" t="s">
        <v>641</v>
      </c>
      <c r="G109" s="92" t="s">
        <v>865</v>
      </c>
      <c r="H109" s="92" t="s">
        <v>276</v>
      </c>
      <c r="I109" s="122">
        <v>3328</v>
      </c>
      <c r="J109" s="92"/>
      <c r="K109" s="92"/>
      <c r="L109" s="92"/>
      <c r="M109" s="92" t="s">
        <v>401</v>
      </c>
      <c r="N109" s="92" t="s">
        <v>1381</v>
      </c>
      <c r="O109" s="62" t="s">
        <v>166</v>
      </c>
      <c r="P109" s="92"/>
      <c r="Q109" s="62" t="s">
        <v>1500</v>
      </c>
      <c r="R109" s="92"/>
      <c r="S109" s="92"/>
      <c r="T109" s="92" t="s">
        <v>1381</v>
      </c>
      <c r="U109" s="92" t="s">
        <v>1381</v>
      </c>
      <c r="V109" s="92"/>
      <c r="W109" s="152">
        <f t="shared" si="1"/>
        <v>3328</v>
      </c>
      <c r="X109" s="92"/>
      <c r="Y109" s="92"/>
      <c r="Z109" s="92"/>
      <c r="AA109" s="92"/>
      <c r="AB109" s="92"/>
      <c r="AC109" s="92"/>
      <c r="AD109" s="92"/>
      <c r="AE109" s="92"/>
    </row>
    <row r="110" spans="1:31" customFormat="1" ht="18" x14ac:dyDescent="0.25">
      <c r="A110" s="62">
        <v>103</v>
      </c>
      <c r="B110" s="105" t="s">
        <v>375</v>
      </c>
      <c r="C110" s="106" t="s">
        <v>159</v>
      </c>
      <c r="D110" s="106" t="s">
        <v>159</v>
      </c>
      <c r="E110" s="92" t="s">
        <v>377</v>
      </c>
      <c r="F110" s="92" t="s">
        <v>642</v>
      </c>
      <c r="G110" s="92" t="s">
        <v>866</v>
      </c>
      <c r="H110" s="92" t="s">
        <v>1085</v>
      </c>
      <c r="I110" s="122">
        <v>700</v>
      </c>
      <c r="J110" s="92"/>
      <c r="K110" s="92"/>
      <c r="L110" s="92"/>
      <c r="M110" s="92" t="s">
        <v>392</v>
      </c>
      <c r="N110" s="92" t="s">
        <v>1382</v>
      </c>
      <c r="O110" s="62" t="s">
        <v>166</v>
      </c>
      <c r="P110" s="92"/>
      <c r="Q110" s="62" t="s">
        <v>1500</v>
      </c>
      <c r="R110" s="92"/>
      <c r="S110" s="92"/>
      <c r="T110" s="92" t="s">
        <v>1382</v>
      </c>
      <c r="U110" s="92" t="s">
        <v>1382</v>
      </c>
      <c r="V110" s="92"/>
      <c r="W110" s="152">
        <f t="shared" si="1"/>
        <v>700</v>
      </c>
      <c r="X110" s="92"/>
      <c r="Y110" s="92"/>
      <c r="Z110" s="92"/>
      <c r="AA110" s="92"/>
      <c r="AB110" s="92"/>
      <c r="AC110" s="92"/>
      <c r="AD110" s="92"/>
      <c r="AE110" s="92"/>
    </row>
    <row r="111" spans="1:31" customFormat="1" ht="18" x14ac:dyDescent="0.25">
      <c r="A111" s="62">
        <v>104</v>
      </c>
      <c r="B111" s="105" t="s">
        <v>375</v>
      </c>
      <c r="C111" s="106" t="s">
        <v>159</v>
      </c>
      <c r="D111" s="106" t="s">
        <v>159</v>
      </c>
      <c r="E111" s="92" t="s">
        <v>377</v>
      </c>
      <c r="F111" s="92" t="s">
        <v>643</v>
      </c>
      <c r="G111" s="92" t="s">
        <v>867</v>
      </c>
      <c r="H111" s="92" t="s">
        <v>1086</v>
      </c>
      <c r="I111" s="122">
        <v>6042</v>
      </c>
      <c r="J111" s="92"/>
      <c r="K111" s="92"/>
      <c r="L111" s="92"/>
      <c r="M111" s="92" t="s">
        <v>1253</v>
      </c>
      <c r="N111" s="92" t="s">
        <v>1383</v>
      </c>
      <c r="O111" s="62" t="s">
        <v>166</v>
      </c>
      <c r="P111" s="92"/>
      <c r="Q111" s="62" t="s">
        <v>1500</v>
      </c>
      <c r="R111" s="92"/>
      <c r="S111" s="92"/>
      <c r="T111" s="92" t="s">
        <v>1383</v>
      </c>
      <c r="U111" s="92" t="s">
        <v>1383</v>
      </c>
      <c r="V111" s="92"/>
      <c r="W111" s="152">
        <f t="shared" si="1"/>
        <v>6042</v>
      </c>
      <c r="X111" s="92"/>
      <c r="Y111" s="92"/>
      <c r="Z111" s="92"/>
      <c r="AA111" s="92"/>
      <c r="AB111" s="92"/>
      <c r="AC111" s="92"/>
      <c r="AD111" s="92"/>
      <c r="AE111" s="92"/>
    </row>
    <row r="112" spans="1:31" customFormat="1" ht="18" x14ac:dyDescent="0.25">
      <c r="A112" s="62">
        <v>105</v>
      </c>
      <c r="B112" s="105" t="s">
        <v>375</v>
      </c>
      <c r="C112" s="106" t="s">
        <v>159</v>
      </c>
      <c r="D112" s="106" t="s">
        <v>159</v>
      </c>
      <c r="E112" s="92" t="s">
        <v>377</v>
      </c>
      <c r="F112" s="92" t="s">
        <v>644</v>
      </c>
      <c r="G112" s="92" t="s">
        <v>868</v>
      </c>
      <c r="H112" s="92" t="s">
        <v>1087</v>
      </c>
      <c r="I112" s="122">
        <v>110</v>
      </c>
      <c r="J112" s="92">
        <v>110</v>
      </c>
      <c r="K112" s="92" t="s">
        <v>8126</v>
      </c>
      <c r="L112" s="92"/>
      <c r="M112" s="92" t="s">
        <v>1254</v>
      </c>
      <c r="N112" s="92" t="s">
        <v>1384</v>
      </c>
      <c r="O112" s="62" t="s">
        <v>166</v>
      </c>
      <c r="P112" s="92"/>
      <c r="Q112" s="62" t="s">
        <v>1500</v>
      </c>
      <c r="R112" s="92"/>
      <c r="S112" s="92"/>
      <c r="T112" s="92" t="s">
        <v>1384</v>
      </c>
      <c r="U112" s="92" t="s">
        <v>1384</v>
      </c>
      <c r="V112" s="92"/>
      <c r="W112" s="152">
        <f t="shared" si="1"/>
        <v>0</v>
      </c>
      <c r="X112" s="92"/>
      <c r="Y112" s="92"/>
      <c r="Z112" s="92"/>
      <c r="AA112" s="92"/>
      <c r="AB112" s="92"/>
      <c r="AC112" s="92"/>
      <c r="AD112" s="92"/>
      <c r="AE112" s="92"/>
    </row>
    <row r="113" spans="1:31" customFormat="1" ht="18" x14ac:dyDescent="0.25">
      <c r="A113" s="62">
        <v>106</v>
      </c>
      <c r="B113" s="105" t="s">
        <v>375</v>
      </c>
      <c r="C113" s="106" t="s">
        <v>159</v>
      </c>
      <c r="D113" s="106" t="s">
        <v>159</v>
      </c>
      <c r="E113" s="92" t="s">
        <v>379</v>
      </c>
      <c r="F113" s="92" t="s">
        <v>645</v>
      </c>
      <c r="G113" s="92" t="s">
        <v>869</v>
      </c>
      <c r="H113" s="92" t="s">
        <v>1088</v>
      </c>
      <c r="I113" s="122">
        <v>13274</v>
      </c>
      <c r="J113" s="92"/>
      <c r="K113" s="92"/>
      <c r="L113" s="92"/>
      <c r="M113" s="92" t="s">
        <v>404</v>
      </c>
      <c r="N113" s="92" t="s">
        <v>1385</v>
      </c>
      <c r="O113" s="62" t="s">
        <v>166</v>
      </c>
      <c r="P113" s="92"/>
      <c r="Q113" s="62" t="s">
        <v>1500</v>
      </c>
      <c r="R113" s="92"/>
      <c r="S113" s="92"/>
      <c r="T113" s="92" t="s">
        <v>1385</v>
      </c>
      <c r="U113" s="92" t="s">
        <v>1385</v>
      </c>
      <c r="V113" s="92"/>
      <c r="W113" s="152">
        <f t="shared" si="1"/>
        <v>13274</v>
      </c>
      <c r="X113" s="92"/>
      <c r="Y113" s="92"/>
      <c r="Z113" s="92"/>
      <c r="AA113" s="92"/>
      <c r="AB113" s="92"/>
      <c r="AC113" s="92"/>
      <c r="AD113" s="92"/>
      <c r="AE113" s="92"/>
    </row>
    <row r="114" spans="1:31" customFormat="1" ht="18" x14ac:dyDescent="0.25">
      <c r="A114" s="62">
        <v>107</v>
      </c>
      <c r="B114" s="105" t="s">
        <v>375</v>
      </c>
      <c r="C114" s="106" t="s">
        <v>159</v>
      </c>
      <c r="D114" s="106" t="s">
        <v>159</v>
      </c>
      <c r="E114" s="92" t="s">
        <v>376</v>
      </c>
      <c r="F114" s="92" t="s">
        <v>646</v>
      </c>
      <c r="G114" s="92" t="s">
        <v>870</v>
      </c>
      <c r="H114" s="92" t="s">
        <v>1089</v>
      </c>
      <c r="I114" s="122">
        <v>1006</v>
      </c>
      <c r="J114" s="92"/>
      <c r="K114" s="92"/>
      <c r="L114" s="92"/>
      <c r="M114" s="92" t="s">
        <v>1255</v>
      </c>
      <c r="N114" s="92" t="s">
        <v>1386</v>
      </c>
      <c r="O114" s="62" t="s">
        <v>166</v>
      </c>
      <c r="P114" s="92"/>
      <c r="Q114" s="62" t="s">
        <v>1500</v>
      </c>
      <c r="R114" s="92"/>
      <c r="S114" s="92"/>
      <c r="T114" s="92" t="s">
        <v>1386</v>
      </c>
      <c r="U114" s="92" t="s">
        <v>1386</v>
      </c>
      <c r="V114" s="92"/>
      <c r="W114" s="152">
        <f t="shared" si="1"/>
        <v>1006</v>
      </c>
      <c r="X114" s="92"/>
      <c r="Y114" s="92"/>
      <c r="Z114" s="92"/>
      <c r="AA114" s="92"/>
      <c r="AB114" s="92"/>
      <c r="AC114" s="92"/>
      <c r="AD114" s="92"/>
      <c r="AE114" s="92"/>
    </row>
    <row r="115" spans="1:31" customFormat="1" ht="18" x14ac:dyDescent="0.25">
      <c r="A115" s="62">
        <v>108</v>
      </c>
      <c r="B115" s="105" t="s">
        <v>375</v>
      </c>
      <c r="C115" s="106" t="s">
        <v>159</v>
      </c>
      <c r="D115" s="106" t="s">
        <v>159</v>
      </c>
      <c r="E115" s="92" t="s">
        <v>377</v>
      </c>
      <c r="F115" s="92" t="s">
        <v>647</v>
      </c>
      <c r="G115" s="92" t="s">
        <v>871</v>
      </c>
      <c r="H115" s="92" t="s">
        <v>1090</v>
      </c>
      <c r="I115" s="122">
        <v>1143</v>
      </c>
      <c r="J115" s="92"/>
      <c r="K115" s="92"/>
      <c r="L115" s="92"/>
      <c r="M115" s="92" t="s">
        <v>1256</v>
      </c>
      <c r="N115" s="92" t="s">
        <v>1387</v>
      </c>
      <c r="O115" s="62" t="s">
        <v>166</v>
      </c>
      <c r="P115" s="92"/>
      <c r="Q115" s="62" t="s">
        <v>1500</v>
      </c>
      <c r="R115" s="92"/>
      <c r="S115" s="92"/>
      <c r="T115" s="92" t="s">
        <v>1387</v>
      </c>
      <c r="U115" s="92" t="s">
        <v>1387</v>
      </c>
      <c r="V115" s="92"/>
      <c r="W115" s="152">
        <f t="shared" si="1"/>
        <v>1143</v>
      </c>
      <c r="X115" s="92"/>
      <c r="Y115" s="92"/>
      <c r="Z115" s="92"/>
      <c r="AA115" s="92"/>
      <c r="AB115" s="92"/>
      <c r="AC115" s="92"/>
      <c r="AD115" s="92"/>
      <c r="AE115" s="92"/>
    </row>
    <row r="116" spans="1:31" customFormat="1" ht="18" x14ac:dyDescent="0.25">
      <c r="A116" s="62">
        <v>109</v>
      </c>
      <c r="B116" s="105" t="s">
        <v>375</v>
      </c>
      <c r="C116" s="106" t="s">
        <v>159</v>
      </c>
      <c r="D116" s="106" t="s">
        <v>159</v>
      </c>
      <c r="E116" s="92" t="s">
        <v>377</v>
      </c>
      <c r="F116" s="92" t="s">
        <v>648</v>
      </c>
      <c r="G116" s="92" t="s">
        <v>872</v>
      </c>
      <c r="H116" s="92" t="s">
        <v>1091</v>
      </c>
      <c r="I116" s="122">
        <v>177</v>
      </c>
      <c r="J116" s="92"/>
      <c r="K116" s="92"/>
      <c r="L116" s="92"/>
      <c r="M116" s="92" t="s">
        <v>388</v>
      </c>
      <c r="N116" s="92" t="s">
        <v>1388</v>
      </c>
      <c r="O116" s="62" t="s">
        <v>166</v>
      </c>
      <c r="P116" s="92"/>
      <c r="Q116" s="62" t="s">
        <v>1500</v>
      </c>
      <c r="R116" s="92"/>
      <c r="S116" s="92"/>
      <c r="T116" s="92" t="s">
        <v>1388</v>
      </c>
      <c r="U116" s="92" t="s">
        <v>1388</v>
      </c>
      <c r="V116" s="92"/>
      <c r="W116" s="152">
        <f t="shared" si="1"/>
        <v>177</v>
      </c>
      <c r="X116" s="92"/>
      <c r="Y116" s="92"/>
      <c r="Z116" s="92"/>
      <c r="AA116" s="92"/>
      <c r="AB116" s="92"/>
      <c r="AC116" s="92"/>
      <c r="AD116" s="92"/>
      <c r="AE116" s="92"/>
    </row>
    <row r="117" spans="1:31" customFormat="1" ht="18" x14ac:dyDescent="0.25">
      <c r="A117" s="62">
        <v>110</v>
      </c>
      <c r="B117" s="105" t="s">
        <v>375</v>
      </c>
      <c r="C117" s="106" t="s">
        <v>159</v>
      </c>
      <c r="D117" s="106" t="s">
        <v>159</v>
      </c>
      <c r="E117" s="92" t="s">
        <v>378</v>
      </c>
      <c r="F117" s="92" t="s">
        <v>649</v>
      </c>
      <c r="G117" s="92" t="s">
        <v>873</v>
      </c>
      <c r="H117" s="92" t="s">
        <v>1092</v>
      </c>
      <c r="I117" s="122">
        <v>390</v>
      </c>
      <c r="J117" s="92"/>
      <c r="K117" s="92"/>
      <c r="L117" s="92"/>
      <c r="M117" s="92" t="s">
        <v>1255</v>
      </c>
      <c r="N117" s="92" t="s">
        <v>1389</v>
      </c>
      <c r="O117" s="62" t="s">
        <v>166</v>
      </c>
      <c r="P117" s="92"/>
      <c r="Q117" s="62" t="s">
        <v>1500</v>
      </c>
      <c r="R117" s="92"/>
      <c r="S117" s="92"/>
      <c r="T117" s="92" t="s">
        <v>1389</v>
      </c>
      <c r="U117" s="92" t="s">
        <v>1389</v>
      </c>
      <c r="V117" s="92"/>
      <c r="W117" s="152">
        <f t="shared" si="1"/>
        <v>390</v>
      </c>
      <c r="X117" s="92"/>
      <c r="Y117" s="92"/>
      <c r="Z117" s="92"/>
      <c r="AA117" s="92"/>
      <c r="AB117" s="92"/>
      <c r="AC117" s="92"/>
      <c r="AD117" s="92"/>
      <c r="AE117" s="92"/>
    </row>
    <row r="118" spans="1:31" customFormat="1" ht="18" x14ac:dyDescent="0.25">
      <c r="A118" s="62">
        <v>111</v>
      </c>
      <c r="B118" s="105" t="s">
        <v>375</v>
      </c>
      <c r="C118" s="106" t="s">
        <v>159</v>
      </c>
      <c r="D118" s="106" t="s">
        <v>159</v>
      </c>
      <c r="E118" s="92" t="s">
        <v>379</v>
      </c>
      <c r="F118" s="92" t="s">
        <v>650</v>
      </c>
      <c r="G118" s="92" t="s">
        <v>874</v>
      </c>
      <c r="H118" s="92" t="s">
        <v>1093</v>
      </c>
      <c r="I118" s="122">
        <v>121</v>
      </c>
      <c r="J118" s="92">
        <v>121</v>
      </c>
      <c r="K118" s="92" t="s">
        <v>8126</v>
      </c>
      <c r="L118" s="92"/>
      <c r="M118" s="92" t="s">
        <v>404</v>
      </c>
      <c r="N118" s="92" t="s">
        <v>1390</v>
      </c>
      <c r="O118" s="62" t="s">
        <v>166</v>
      </c>
      <c r="P118" s="92"/>
      <c r="Q118" s="62" t="s">
        <v>1500</v>
      </c>
      <c r="R118" s="92"/>
      <c r="S118" s="92"/>
      <c r="T118" s="92" t="s">
        <v>1390</v>
      </c>
      <c r="U118" s="92" t="s">
        <v>1390</v>
      </c>
      <c r="V118" s="92"/>
      <c r="W118" s="152">
        <f t="shared" si="1"/>
        <v>0</v>
      </c>
      <c r="X118" s="92"/>
      <c r="Y118" s="92"/>
      <c r="Z118" s="92"/>
      <c r="AA118" s="92"/>
      <c r="AB118" s="92"/>
      <c r="AC118" s="92"/>
      <c r="AD118" s="92"/>
      <c r="AE118" s="92"/>
    </row>
    <row r="119" spans="1:31" customFormat="1" ht="18" x14ac:dyDescent="0.25">
      <c r="A119" s="62">
        <v>112</v>
      </c>
      <c r="B119" s="105" t="s">
        <v>375</v>
      </c>
      <c r="C119" s="106" t="s">
        <v>159</v>
      </c>
      <c r="D119" s="106" t="s">
        <v>159</v>
      </c>
      <c r="E119" s="92" t="s">
        <v>377</v>
      </c>
      <c r="F119" s="92" t="s">
        <v>651</v>
      </c>
      <c r="G119" s="92" t="s">
        <v>875</v>
      </c>
      <c r="H119" s="92" t="s">
        <v>1094</v>
      </c>
      <c r="I119" s="122">
        <v>255</v>
      </c>
      <c r="J119" s="92"/>
      <c r="K119" s="92"/>
      <c r="L119" s="92"/>
      <c r="M119" s="92" t="s">
        <v>1204</v>
      </c>
      <c r="N119" s="92" t="s">
        <v>1391</v>
      </c>
      <c r="O119" s="62" t="s">
        <v>166</v>
      </c>
      <c r="P119" s="92"/>
      <c r="Q119" s="62" t="s">
        <v>1500</v>
      </c>
      <c r="R119" s="92"/>
      <c r="S119" s="92"/>
      <c r="T119" s="92" t="s">
        <v>1391</v>
      </c>
      <c r="U119" s="92" t="s">
        <v>1391</v>
      </c>
      <c r="V119" s="92"/>
      <c r="W119" s="152">
        <f t="shared" si="1"/>
        <v>255</v>
      </c>
      <c r="X119" s="92"/>
      <c r="Y119" s="92"/>
      <c r="Z119" s="92"/>
      <c r="AA119" s="92"/>
      <c r="AB119" s="92"/>
      <c r="AC119" s="92"/>
      <c r="AD119" s="92"/>
      <c r="AE119" s="92"/>
    </row>
    <row r="120" spans="1:31" customFormat="1" ht="18" x14ac:dyDescent="0.25">
      <c r="A120" s="62">
        <v>113</v>
      </c>
      <c r="B120" s="105" t="s">
        <v>375</v>
      </c>
      <c r="C120" s="106" t="s">
        <v>159</v>
      </c>
      <c r="D120" s="106" t="s">
        <v>159</v>
      </c>
      <c r="E120" s="92" t="s">
        <v>377</v>
      </c>
      <c r="F120" s="92" t="s">
        <v>652</v>
      </c>
      <c r="G120" s="92" t="s">
        <v>876</v>
      </c>
      <c r="H120" s="92" t="s">
        <v>1094</v>
      </c>
      <c r="I120" s="122">
        <v>277</v>
      </c>
      <c r="J120" s="92"/>
      <c r="K120" s="92"/>
      <c r="L120" s="92"/>
      <c r="M120" s="92" t="s">
        <v>1217</v>
      </c>
      <c r="N120" s="92" t="s">
        <v>1391</v>
      </c>
      <c r="O120" s="62" t="s">
        <v>166</v>
      </c>
      <c r="P120" s="92"/>
      <c r="Q120" s="62" t="s">
        <v>1500</v>
      </c>
      <c r="R120" s="92"/>
      <c r="S120" s="92"/>
      <c r="T120" s="92" t="s">
        <v>1391</v>
      </c>
      <c r="U120" s="92" t="s">
        <v>1391</v>
      </c>
      <c r="V120" s="92"/>
      <c r="W120" s="152">
        <f t="shared" si="1"/>
        <v>277</v>
      </c>
      <c r="X120" s="92"/>
      <c r="Y120" s="92"/>
      <c r="Z120" s="92"/>
      <c r="AA120" s="92"/>
      <c r="AB120" s="92"/>
      <c r="AC120" s="92"/>
      <c r="AD120" s="92"/>
      <c r="AE120" s="92"/>
    </row>
    <row r="121" spans="1:31" customFormat="1" ht="18" x14ac:dyDescent="0.25">
      <c r="A121" s="62">
        <v>114</v>
      </c>
      <c r="B121" s="105" t="s">
        <v>375</v>
      </c>
      <c r="C121" s="106" t="s">
        <v>159</v>
      </c>
      <c r="D121" s="106" t="s">
        <v>159</v>
      </c>
      <c r="E121" s="92" t="s">
        <v>376</v>
      </c>
      <c r="F121" s="92" t="s">
        <v>653</v>
      </c>
      <c r="G121" s="92" t="s">
        <v>877</v>
      </c>
      <c r="H121" s="92" t="s">
        <v>1095</v>
      </c>
      <c r="I121" s="122">
        <v>3935</v>
      </c>
      <c r="J121" s="92">
        <v>3935</v>
      </c>
      <c r="K121" s="92" t="s">
        <v>8126</v>
      </c>
      <c r="L121" s="92"/>
      <c r="M121" s="92" t="s">
        <v>1257</v>
      </c>
      <c r="N121" s="92" t="s">
        <v>1392</v>
      </c>
      <c r="O121" s="62" t="s">
        <v>166</v>
      </c>
      <c r="P121" s="92"/>
      <c r="Q121" s="62" t="s">
        <v>1500</v>
      </c>
      <c r="R121" s="92"/>
      <c r="S121" s="92"/>
      <c r="T121" s="92" t="s">
        <v>1392</v>
      </c>
      <c r="U121" s="92" t="s">
        <v>1392</v>
      </c>
      <c r="V121" s="92"/>
      <c r="W121" s="152">
        <f t="shared" si="1"/>
        <v>0</v>
      </c>
      <c r="X121" s="92"/>
      <c r="Y121" s="92"/>
      <c r="Z121" s="92"/>
      <c r="AA121" s="92"/>
      <c r="AB121" s="92"/>
      <c r="AC121" s="92"/>
      <c r="AD121" s="92"/>
      <c r="AE121" s="92"/>
    </row>
    <row r="122" spans="1:31" customFormat="1" ht="18" x14ac:dyDescent="0.25">
      <c r="A122" s="62">
        <v>115</v>
      </c>
      <c r="B122" s="105" t="s">
        <v>375</v>
      </c>
      <c r="C122" s="106" t="s">
        <v>159</v>
      </c>
      <c r="D122" s="106" t="s">
        <v>159</v>
      </c>
      <c r="E122" s="92" t="s">
        <v>377</v>
      </c>
      <c r="F122" s="92" t="s">
        <v>654</v>
      </c>
      <c r="G122" s="92" t="s">
        <v>878</v>
      </c>
      <c r="H122" s="92" t="s">
        <v>1096</v>
      </c>
      <c r="I122" s="122">
        <v>1015</v>
      </c>
      <c r="J122" s="92"/>
      <c r="K122" s="92"/>
      <c r="L122" s="92"/>
      <c r="M122" s="92" t="s">
        <v>1258</v>
      </c>
      <c r="N122" s="92" t="s">
        <v>1393</v>
      </c>
      <c r="O122" s="62" t="s">
        <v>166</v>
      </c>
      <c r="P122" s="92"/>
      <c r="Q122" s="62" t="s">
        <v>1500</v>
      </c>
      <c r="R122" s="92"/>
      <c r="S122" s="92"/>
      <c r="T122" s="92" t="s">
        <v>1393</v>
      </c>
      <c r="U122" s="92" t="s">
        <v>1393</v>
      </c>
      <c r="V122" s="92"/>
      <c r="W122" s="152">
        <f t="shared" si="1"/>
        <v>1015</v>
      </c>
      <c r="X122" s="92"/>
      <c r="Y122" s="92"/>
      <c r="Z122" s="92"/>
      <c r="AA122" s="92"/>
      <c r="AB122" s="92"/>
      <c r="AC122" s="92"/>
      <c r="AD122" s="92"/>
      <c r="AE122" s="92"/>
    </row>
    <row r="123" spans="1:31" customFormat="1" ht="18" x14ac:dyDescent="0.25">
      <c r="A123" s="62">
        <v>116</v>
      </c>
      <c r="B123" s="105" t="s">
        <v>375</v>
      </c>
      <c r="C123" s="106" t="s">
        <v>159</v>
      </c>
      <c r="D123" s="106" t="s">
        <v>159</v>
      </c>
      <c r="E123" s="92" t="s">
        <v>377</v>
      </c>
      <c r="F123" s="92" t="s">
        <v>655</v>
      </c>
      <c r="G123" s="92" t="s">
        <v>879</v>
      </c>
      <c r="H123" s="92" t="s">
        <v>1097</v>
      </c>
      <c r="I123" s="122">
        <v>926</v>
      </c>
      <c r="J123" s="92"/>
      <c r="K123" s="92"/>
      <c r="L123" s="92"/>
      <c r="M123" s="92" t="s">
        <v>1259</v>
      </c>
      <c r="N123" s="92" t="s">
        <v>1394</v>
      </c>
      <c r="O123" s="62" t="s">
        <v>166</v>
      </c>
      <c r="P123" s="92"/>
      <c r="Q123" s="62" t="s">
        <v>1500</v>
      </c>
      <c r="R123" s="92"/>
      <c r="S123" s="92"/>
      <c r="T123" s="92" t="s">
        <v>1394</v>
      </c>
      <c r="U123" s="92" t="s">
        <v>1394</v>
      </c>
      <c r="V123" s="92"/>
      <c r="W123" s="152">
        <f t="shared" si="1"/>
        <v>926</v>
      </c>
      <c r="X123" s="92"/>
      <c r="Y123" s="92"/>
      <c r="Z123" s="92"/>
      <c r="AA123" s="92"/>
      <c r="AB123" s="92"/>
      <c r="AC123" s="92"/>
      <c r="AD123" s="92"/>
      <c r="AE123" s="92"/>
    </row>
    <row r="124" spans="1:31" customFormat="1" ht="18" x14ac:dyDescent="0.25">
      <c r="A124" s="62">
        <v>117</v>
      </c>
      <c r="B124" s="105" t="s">
        <v>375</v>
      </c>
      <c r="C124" s="106" t="s">
        <v>159</v>
      </c>
      <c r="D124" s="106" t="s">
        <v>159</v>
      </c>
      <c r="E124" s="92" t="s">
        <v>377</v>
      </c>
      <c r="F124" s="92" t="s">
        <v>656</v>
      </c>
      <c r="G124" s="92" t="s">
        <v>880</v>
      </c>
      <c r="H124" s="92" t="s">
        <v>1098</v>
      </c>
      <c r="I124" s="122">
        <v>172</v>
      </c>
      <c r="J124" s="92"/>
      <c r="K124" s="92"/>
      <c r="L124" s="92"/>
      <c r="M124" s="92" t="s">
        <v>1260</v>
      </c>
      <c r="N124" s="92" t="s">
        <v>1395</v>
      </c>
      <c r="O124" s="62" t="s">
        <v>166</v>
      </c>
      <c r="P124" s="92"/>
      <c r="Q124" s="62" t="s">
        <v>1500</v>
      </c>
      <c r="R124" s="92"/>
      <c r="S124" s="92"/>
      <c r="T124" s="92" t="s">
        <v>1395</v>
      </c>
      <c r="U124" s="92" t="s">
        <v>1395</v>
      </c>
      <c r="V124" s="92"/>
      <c r="W124" s="152">
        <f t="shared" si="1"/>
        <v>172</v>
      </c>
      <c r="X124" s="92"/>
      <c r="Y124" s="92"/>
      <c r="Z124" s="92"/>
      <c r="AA124" s="92"/>
      <c r="AB124" s="92"/>
      <c r="AC124" s="92"/>
      <c r="AD124" s="92"/>
      <c r="AE124" s="92"/>
    </row>
    <row r="125" spans="1:31" customFormat="1" ht="18" x14ac:dyDescent="0.25">
      <c r="A125" s="62">
        <v>118</v>
      </c>
      <c r="B125" s="105" t="s">
        <v>375</v>
      </c>
      <c r="C125" s="106" t="s">
        <v>159</v>
      </c>
      <c r="D125" s="106" t="s">
        <v>159</v>
      </c>
      <c r="E125" s="92" t="s">
        <v>376</v>
      </c>
      <c r="F125" s="92" t="s">
        <v>657</v>
      </c>
      <c r="G125" s="92" t="s">
        <v>881</v>
      </c>
      <c r="H125" s="92" t="s">
        <v>1099</v>
      </c>
      <c r="I125" s="122">
        <v>3593</v>
      </c>
      <c r="J125" s="92"/>
      <c r="K125" s="92"/>
      <c r="L125" s="92"/>
      <c r="M125" s="92" t="s">
        <v>1255</v>
      </c>
      <c r="N125" s="92" t="s">
        <v>1396</v>
      </c>
      <c r="O125" s="62" t="s">
        <v>166</v>
      </c>
      <c r="P125" s="92"/>
      <c r="Q125" s="62" t="s">
        <v>1500</v>
      </c>
      <c r="R125" s="92"/>
      <c r="S125" s="92"/>
      <c r="T125" s="92" t="s">
        <v>1396</v>
      </c>
      <c r="U125" s="92" t="s">
        <v>1396</v>
      </c>
      <c r="V125" s="92"/>
      <c r="W125" s="152">
        <f t="shared" si="1"/>
        <v>3593</v>
      </c>
      <c r="X125" s="92"/>
      <c r="Y125" s="92"/>
      <c r="Z125" s="92"/>
      <c r="AA125" s="92"/>
      <c r="AB125" s="92"/>
      <c r="AC125" s="92"/>
      <c r="AD125" s="92"/>
      <c r="AE125" s="92"/>
    </row>
    <row r="126" spans="1:31" customFormat="1" ht="18" x14ac:dyDescent="0.25">
      <c r="A126" s="62">
        <v>119</v>
      </c>
      <c r="B126" s="105" t="s">
        <v>375</v>
      </c>
      <c r="C126" s="106" t="s">
        <v>159</v>
      </c>
      <c r="D126" s="106" t="s">
        <v>159</v>
      </c>
      <c r="E126" s="92" t="s">
        <v>377</v>
      </c>
      <c r="F126" s="92" t="s">
        <v>658</v>
      </c>
      <c r="G126" s="92" t="s">
        <v>882</v>
      </c>
      <c r="H126" s="92" t="s">
        <v>1100</v>
      </c>
      <c r="I126" s="122">
        <v>1137</v>
      </c>
      <c r="J126" s="92"/>
      <c r="K126" s="92"/>
      <c r="L126" s="92"/>
      <c r="M126" s="92" t="s">
        <v>392</v>
      </c>
      <c r="N126" s="92" t="s">
        <v>1397</v>
      </c>
      <c r="O126" s="62" t="s">
        <v>166</v>
      </c>
      <c r="P126" s="92"/>
      <c r="Q126" s="62" t="s">
        <v>1500</v>
      </c>
      <c r="R126" s="92"/>
      <c r="S126" s="92"/>
      <c r="T126" s="92" t="s">
        <v>1397</v>
      </c>
      <c r="U126" s="92" t="s">
        <v>1397</v>
      </c>
      <c r="V126" s="92"/>
      <c r="W126" s="152">
        <f t="shared" si="1"/>
        <v>1137</v>
      </c>
      <c r="X126" s="92"/>
      <c r="Y126" s="92"/>
      <c r="Z126" s="92"/>
      <c r="AA126" s="92"/>
      <c r="AB126" s="92"/>
      <c r="AC126" s="92"/>
      <c r="AD126" s="92"/>
      <c r="AE126" s="92"/>
    </row>
    <row r="127" spans="1:31" customFormat="1" ht="18" x14ac:dyDescent="0.25">
      <c r="A127" s="62">
        <v>120</v>
      </c>
      <c r="B127" s="105" t="s">
        <v>375</v>
      </c>
      <c r="C127" s="106" t="s">
        <v>159</v>
      </c>
      <c r="D127" s="106" t="s">
        <v>159</v>
      </c>
      <c r="E127" s="92" t="s">
        <v>377</v>
      </c>
      <c r="F127" s="92" t="s">
        <v>659</v>
      </c>
      <c r="G127" s="92" t="s">
        <v>883</v>
      </c>
      <c r="H127" s="92" t="s">
        <v>1101</v>
      </c>
      <c r="I127" s="122">
        <v>1728</v>
      </c>
      <c r="J127" s="92"/>
      <c r="K127" s="92"/>
      <c r="L127" s="92"/>
      <c r="M127" s="92" t="s">
        <v>392</v>
      </c>
      <c r="N127" s="92" t="s">
        <v>1398</v>
      </c>
      <c r="O127" s="62" t="s">
        <v>166</v>
      </c>
      <c r="P127" s="92"/>
      <c r="Q127" s="62" t="s">
        <v>1500</v>
      </c>
      <c r="R127" s="92"/>
      <c r="S127" s="92"/>
      <c r="T127" s="92" t="s">
        <v>1398</v>
      </c>
      <c r="U127" s="92" t="s">
        <v>1398</v>
      </c>
      <c r="V127" s="92"/>
      <c r="W127" s="152">
        <f t="shared" si="1"/>
        <v>1728</v>
      </c>
      <c r="X127" s="92"/>
      <c r="Y127" s="92"/>
      <c r="Z127" s="92"/>
      <c r="AA127" s="92"/>
      <c r="AB127" s="92"/>
      <c r="AC127" s="92"/>
      <c r="AD127" s="92"/>
      <c r="AE127" s="92"/>
    </row>
    <row r="128" spans="1:31" customFormat="1" ht="18" x14ac:dyDescent="0.25">
      <c r="A128" s="62">
        <v>121</v>
      </c>
      <c r="B128" s="105" t="s">
        <v>375</v>
      </c>
      <c r="C128" s="106" t="s">
        <v>159</v>
      </c>
      <c r="D128" s="106" t="s">
        <v>159</v>
      </c>
      <c r="E128" s="92" t="s">
        <v>377</v>
      </c>
      <c r="F128" s="92" t="s">
        <v>660</v>
      </c>
      <c r="G128" s="92" t="s">
        <v>884</v>
      </c>
      <c r="H128" s="92" t="s">
        <v>1102</v>
      </c>
      <c r="I128" s="122">
        <v>100</v>
      </c>
      <c r="J128" s="189">
        <v>100.41</v>
      </c>
      <c r="K128" s="92" t="s">
        <v>8126</v>
      </c>
      <c r="L128" s="92"/>
      <c r="M128" s="92" t="s">
        <v>388</v>
      </c>
      <c r="N128" s="92" t="s">
        <v>1399</v>
      </c>
      <c r="O128" s="62" t="s">
        <v>166</v>
      </c>
      <c r="P128" s="92"/>
      <c r="Q128" s="62" t="s">
        <v>1500</v>
      </c>
      <c r="R128" s="92"/>
      <c r="S128" s="92"/>
      <c r="T128" s="92" t="s">
        <v>1399</v>
      </c>
      <c r="U128" s="92" t="s">
        <v>1399</v>
      </c>
      <c r="V128" s="92"/>
      <c r="W128" s="152">
        <f t="shared" si="1"/>
        <v>-0.40999999999999659</v>
      </c>
      <c r="X128" s="92"/>
      <c r="Y128" s="92"/>
      <c r="Z128" s="92"/>
      <c r="AA128" s="92"/>
      <c r="AB128" s="92"/>
      <c r="AC128" s="92"/>
      <c r="AD128" s="92"/>
      <c r="AE128" s="92"/>
    </row>
    <row r="129" spans="1:31" customFormat="1" ht="18" x14ac:dyDescent="0.25">
      <c r="A129" s="62">
        <v>122</v>
      </c>
      <c r="B129" s="105" t="s">
        <v>375</v>
      </c>
      <c r="C129" s="106" t="s">
        <v>159</v>
      </c>
      <c r="D129" s="106" t="s">
        <v>159</v>
      </c>
      <c r="E129" s="92" t="s">
        <v>377</v>
      </c>
      <c r="F129" s="92" t="s">
        <v>661</v>
      </c>
      <c r="G129" s="92" t="s">
        <v>885</v>
      </c>
      <c r="H129" s="92" t="s">
        <v>1103</v>
      </c>
      <c r="I129" s="122">
        <v>675</v>
      </c>
      <c r="J129" s="189"/>
      <c r="K129" s="92"/>
      <c r="L129" s="92"/>
      <c r="M129" s="92" t="s">
        <v>388</v>
      </c>
      <c r="N129" s="92" t="s">
        <v>1400</v>
      </c>
      <c r="O129" s="62" t="s">
        <v>166</v>
      </c>
      <c r="P129" s="92"/>
      <c r="Q129" s="62" t="s">
        <v>1500</v>
      </c>
      <c r="R129" s="92"/>
      <c r="S129" s="92"/>
      <c r="T129" s="92" t="s">
        <v>1400</v>
      </c>
      <c r="U129" s="92" t="s">
        <v>1400</v>
      </c>
      <c r="V129" s="92"/>
      <c r="W129" s="152">
        <f t="shared" si="1"/>
        <v>675</v>
      </c>
      <c r="X129" s="92"/>
      <c r="Y129" s="92"/>
      <c r="Z129" s="92"/>
      <c r="AA129" s="92"/>
      <c r="AB129" s="92"/>
      <c r="AC129" s="92"/>
      <c r="AD129" s="92"/>
      <c r="AE129" s="92"/>
    </row>
    <row r="130" spans="1:31" customFormat="1" ht="18" x14ac:dyDescent="0.25">
      <c r="A130" s="62">
        <v>123</v>
      </c>
      <c r="B130" s="105" t="s">
        <v>375</v>
      </c>
      <c r="C130" s="106" t="s">
        <v>159</v>
      </c>
      <c r="D130" s="106" t="s">
        <v>159</v>
      </c>
      <c r="E130" s="92" t="s">
        <v>377</v>
      </c>
      <c r="F130" s="92" t="s">
        <v>662</v>
      </c>
      <c r="G130" s="92" t="s">
        <v>886</v>
      </c>
      <c r="H130" s="92" t="s">
        <v>1104</v>
      </c>
      <c r="I130" s="122">
        <v>786</v>
      </c>
      <c r="J130" s="189">
        <v>786</v>
      </c>
      <c r="K130" s="92" t="s">
        <v>8126</v>
      </c>
      <c r="L130" s="92"/>
      <c r="M130" s="92" t="s">
        <v>388</v>
      </c>
      <c r="N130" s="92" t="s">
        <v>1401</v>
      </c>
      <c r="O130" s="62" t="s">
        <v>166</v>
      </c>
      <c r="P130" s="92"/>
      <c r="Q130" s="62" t="s">
        <v>1500</v>
      </c>
      <c r="R130" s="92"/>
      <c r="S130" s="92"/>
      <c r="T130" s="92" t="s">
        <v>1401</v>
      </c>
      <c r="U130" s="92" t="s">
        <v>1401</v>
      </c>
      <c r="V130" s="92"/>
      <c r="W130" s="152">
        <f t="shared" si="1"/>
        <v>0</v>
      </c>
      <c r="X130" s="92"/>
      <c r="Y130" s="92"/>
      <c r="Z130" s="92"/>
      <c r="AA130" s="92"/>
      <c r="AB130" s="92"/>
      <c r="AC130" s="92"/>
      <c r="AD130" s="92"/>
      <c r="AE130" s="92"/>
    </row>
    <row r="131" spans="1:31" customFormat="1" ht="18" x14ac:dyDescent="0.25">
      <c r="A131" s="62">
        <v>124</v>
      </c>
      <c r="B131" s="105" t="s">
        <v>375</v>
      </c>
      <c r="C131" s="106" t="s">
        <v>159</v>
      </c>
      <c r="D131" s="106" t="s">
        <v>159</v>
      </c>
      <c r="E131" s="92" t="s">
        <v>377</v>
      </c>
      <c r="F131" s="92" t="s">
        <v>663</v>
      </c>
      <c r="G131" s="92" t="s">
        <v>887</v>
      </c>
      <c r="H131" s="92" t="s">
        <v>1105</v>
      </c>
      <c r="I131" s="122">
        <v>820</v>
      </c>
      <c r="J131" s="189"/>
      <c r="K131" s="92"/>
      <c r="L131" s="92"/>
      <c r="M131" s="92" t="s">
        <v>388</v>
      </c>
      <c r="N131" s="92" t="s">
        <v>1402</v>
      </c>
      <c r="O131" s="62" t="s">
        <v>166</v>
      </c>
      <c r="P131" s="92"/>
      <c r="Q131" s="62" t="s">
        <v>1500</v>
      </c>
      <c r="R131" s="92"/>
      <c r="S131" s="92"/>
      <c r="T131" s="92" t="s">
        <v>1402</v>
      </c>
      <c r="U131" s="92" t="s">
        <v>1402</v>
      </c>
      <c r="V131" s="92"/>
      <c r="W131" s="152">
        <f t="shared" si="1"/>
        <v>820</v>
      </c>
      <c r="X131" s="92"/>
      <c r="Y131" s="92"/>
      <c r="Z131" s="92"/>
      <c r="AA131" s="92"/>
      <c r="AB131" s="92"/>
      <c r="AC131" s="92"/>
      <c r="AD131" s="92"/>
      <c r="AE131" s="92"/>
    </row>
    <row r="132" spans="1:31" customFormat="1" ht="18" x14ac:dyDescent="0.25">
      <c r="A132" s="62">
        <v>125</v>
      </c>
      <c r="B132" s="105" t="s">
        <v>375</v>
      </c>
      <c r="C132" s="106" t="s">
        <v>159</v>
      </c>
      <c r="D132" s="106" t="s">
        <v>159</v>
      </c>
      <c r="E132" s="92" t="s">
        <v>377</v>
      </c>
      <c r="F132" s="92" t="s">
        <v>664</v>
      </c>
      <c r="G132" s="92" t="s">
        <v>888</v>
      </c>
      <c r="H132" s="92" t="s">
        <v>1106</v>
      </c>
      <c r="I132" s="122">
        <v>848</v>
      </c>
      <c r="J132" s="189">
        <v>848</v>
      </c>
      <c r="K132" s="92" t="s">
        <v>8126</v>
      </c>
      <c r="L132" s="92"/>
      <c r="M132" s="92" t="s">
        <v>388</v>
      </c>
      <c r="N132" s="92" t="s">
        <v>1403</v>
      </c>
      <c r="O132" s="62" t="s">
        <v>166</v>
      </c>
      <c r="P132" s="92"/>
      <c r="Q132" s="62" t="s">
        <v>1500</v>
      </c>
      <c r="R132" s="92"/>
      <c r="S132" s="92"/>
      <c r="T132" s="92" t="s">
        <v>1403</v>
      </c>
      <c r="U132" s="92" t="s">
        <v>1403</v>
      </c>
      <c r="V132" s="92"/>
      <c r="W132" s="152">
        <f t="shared" si="1"/>
        <v>0</v>
      </c>
      <c r="X132" s="92"/>
      <c r="Y132" s="92"/>
      <c r="Z132" s="92"/>
      <c r="AA132" s="92"/>
      <c r="AB132" s="92"/>
      <c r="AC132" s="92"/>
      <c r="AD132" s="92"/>
      <c r="AE132" s="92"/>
    </row>
    <row r="133" spans="1:31" customFormat="1" ht="18" x14ac:dyDescent="0.25">
      <c r="A133" s="62">
        <v>126</v>
      </c>
      <c r="B133" s="105" t="s">
        <v>375</v>
      </c>
      <c r="C133" s="106" t="s">
        <v>159</v>
      </c>
      <c r="D133" s="106" t="s">
        <v>159</v>
      </c>
      <c r="E133" s="92" t="s">
        <v>377</v>
      </c>
      <c r="F133" s="92" t="s">
        <v>665</v>
      </c>
      <c r="G133" s="92" t="s">
        <v>889</v>
      </c>
      <c r="H133" s="92" t="s">
        <v>1107</v>
      </c>
      <c r="I133" s="122">
        <v>936</v>
      </c>
      <c r="J133" s="189">
        <v>936</v>
      </c>
      <c r="K133" s="92" t="s">
        <v>8126</v>
      </c>
      <c r="L133" s="92"/>
      <c r="M133" s="92" t="s">
        <v>388</v>
      </c>
      <c r="N133" s="92" t="s">
        <v>1404</v>
      </c>
      <c r="O133" s="62" t="s">
        <v>166</v>
      </c>
      <c r="P133" s="92"/>
      <c r="Q133" s="62" t="s">
        <v>1500</v>
      </c>
      <c r="R133" s="92"/>
      <c r="S133" s="92"/>
      <c r="T133" s="92" t="s">
        <v>1404</v>
      </c>
      <c r="U133" s="92" t="s">
        <v>1404</v>
      </c>
      <c r="V133" s="92"/>
      <c r="W133" s="152">
        <f t="shared" si="1"/>
        <v>0</v>
      </c>
      <c r="X133" s="92"/>
      <c r="Y133" s="92"/>
      <c r="Z133" s="92"/>
      <c r="AA133" s="92"/>
      <c r="AB133" s="92"/>
      <c r="AC133" s="92"/>
      <c r="AD133" s="92"/>
      <c r="AE133" s="92"/>
    </row>
    <row r="134" spans="1:31" customFormat="1" ht="18" x14ac:dyDescent="0.25">
      <c r="A134" s="62">
        <v>127</v>
      </c>
      <c r="B134" s="105" t="s">
        <v>375</v>
      </c>
      <c r="C134" s="106" t="s">
        <v>159</v>
      </c>
      <c r="D134" s="106" t="s">
        <v>159</v>
      </c>
      <c r="E134" s="92" t="s">
        <v>377</v>
      </c>
      <c r="F134" s="92" t="s">
        <v>666</v>
      </c>
      <c r="G134" s="92" t="s">
        <v>890</v>
      </c>
      <c r="H134" s="92" t="s">
        <v>1108</v>
      </c>
      <c r="I134" s="122">
        <v>1032</v>
      </c>
      <c r="J134" s="92"/>
      <c r="K134" s="92"/>
      <c r="L134" s="92"/>
      <c r="M134" s="92" t="s">
        <v>388</v>
      </c>
      <c r="N134" s="92" t="s">
        <v>1405</v>
      </c>
      <c r="O134" s="62" t="s">
        <v>166</v>
      </c>
      <c r="P134" s="92"/>
      <c r="Q134" s="62" t="s">
        <v>1500</v>
      </c>
      <c r="R134" s="92"/>
      <c r="S134" s="92"/>
      <c r="T134" s="92" t="s">
        <v>1405</v>
      </c>
      <c r="U134" s="92" t="s">
        <v>1405</v>
      </c>
      <c r="V134" s="92"/>
      <c r="W134" s="152">
        <f t="shared" si="1"/>
        <v>1032</v>
      </c>
      <c r="X134" s="92"/>
      <c r="Y134" s="92"/>
      <c r="Z134" s="92"/>
      <c r="AA134" s="92"/>
      <c r="AB134" s="92"/>
      <c r="AC134" s="92"/>
      <c r="AD134" s="92"/>
      <c r="AE134" s="92"/>
    </row>
    <row r="135" spans="1:31" customFormat="1" ht="18" x14ac:dyDescent="0.25">
      <c r="A135" s="62">
        <v>128</v>
      </c>
      <c r="B135" s="105" t="s">
        <v>375</v>
      </c>
      <c r="C135" s="106" t="s">
        <v>159</v>
      </c>
      <c r="D135" s="106" t="s">
        <v>159</v>
      </c>
      <c r="E135" s="92" t="s">
        <v>377</v>
      </c>
      <c r="F135" s="92" t="s">
        <v>667</v>
      </c>
      <c r="G135" s="92" t="s">
        <v>891</v>
      </c>
      <c r="H135" s="92" t="s">
        <v>1109</v>
      </c>
      <c r="I135" s="122">
        <v>1122</v>
      </c>
      <c r="J135" s="92"/>
      <c r="K135" s="92"/>
      <c r="L135" s="92"/>
      <c r="M135" s="92" t="s">
        <v>388</v>
      </c>
      <c r="N135" s="92" t="s">
        <v>1406</v>
      </c>
      <c r="O135" s="62" t="s">
        <v>166</v>
      </c>
      <c r="P135" s="92"/>
      <c r="Q135" s="62" t="s">
        <v>1500</v>
      </c>
      <c r="R135" s="92"/>
      <c r="S135" s="92"/>
      <c r="T135" s="92" t="s">
        <v>1406</v>
      </c>
      <c r="U135" s="92" t="s">
        <v>1406</v>
      </c>
      <c r="V135" s="92"/>
      <c r="W135" s="152">
        <f t="shared" si="1"/>
        <v>1122</v>
      </c>
      <c r="X135" s="92"/>
      <c r="Y135" s="92"/>
      <c r="Z135" s="92"/>
      <c r="AA135" s="92"/>
      <c r="AB135" s="92"/>
      <c r="AC135" s="92"/>
      <c r="AD135" s="92"/>
      <c r="AE135" s="92"/>
    </row>
    <row r="136" spans="1:31" customFormat="1" ht="18" x14ac:dyDescent="0.25">
      <c r="A136" s="62">
        <v>129</v>
      </c>
      <c r="B136" s="105" t="s">
        <v>375</v>
      </c>
      <c r="C136" s="106" t="s">
        <v>159</v>
      </c>
      <c r="D136" s="106" t="s">
        <v>159</v>
      </c>
      <c r="E136" s="92" t="s">
        <v>377</v>
      </c>
      <c r="F136" s="92" t="s">
        <v>668</v>
      </c>
      <c r="G136" s="92" t="s">
        <v>892</v>
      </c>
      <c r="H136" s="92" t="s">
        <v>1110</v>
      </c>
      <c r="I136" s="122">
        <v>1129</v>
      </c>
      <c r="J136" s="92"/>
      <c r="K136" s="92"/>
      <c r="L136" s="92"/>
      <c r="M136" s="92" t="s">
        <v>388</v>
      </c>
      <c r="N136" s="92" t="s">
        <v>1407</v>
      </c>
      <c r="O136" s="62" t="s">
        <v>166</v>
      </c>
      <c r="P136" s="92"/>
      <c r="Q136" s="62" t="s">
        <v>1500</v>
      </c>
      <c r="R136" s="92"/>
      <c r="S136" s="92"/>
      <c r="T136" s="92" t="s">
        <v>1407</v>
      </c>
      <c r="U136" s="92" t="s">
        <v>1407</v>
      </c>
      <c r="V136" s="92"/>
      <c r="W136" s="152">
        <f t="shared" si="1"/>
        <v>1129</v>
      </c>
      <c r="X136" s="92"/>
      <c r="Y136" s="92"/>
      <c r="Z136" s="92"/>
      <c r="AA136" s="92"/>
      <c r="AB136" s="92"/>
      <c r="AC136" s="92"/>
      <c r="AD136" s="92"/>
      <c r="AE136" s="92"/>
    </row>
    <row r="137" spans="1:31" customFormat="1" ht="18" x14ac:dyDescent="0.25">
      <c r="A137" s="62">
        <v>130</v>
      </c>
      <c r="B137" s="105" t="s">
        <v>375</v>
      </c>
      <c r="C137" s="106" t="s">
        <v>159</v>
      </c>
      <c r="D137" s="106" t="s">
        <v>159</v>
      </c>
      <c r="E137" s="92" t="s">
        <v>377</v>
      </c>
      <c r="F137" s="92" t="s">
        <v>669</v>
      </c>
      <c r="G137" s="92" t="s">
        <v>893</v>
      </c>
      <c r="H137" s="92" t="s">
        <v>1111</v>
      </c>
      <c r="I137" s="122">
        <v>1289</v>
      </c>
      <c r="J137" s="92"/>
      <c r="K137" s="92"/>
      <c r="L137" s="92"/>
      <c r="M137" s="92" t="s">
        <v>388</v>
      </c>
      <c r="N137" s="92" t="s">
        <v>1408</v>
      </c>
      <c r="O137" s="62" t="s">
        <v>166</v>
      </c>
      <c r="P137" s="92"/>
      <c r="Q137" s="62" t="s">
        <v>1500</v>
      </c>
      <c r="R137" s="92"/>
      <c r="S137" s="92"/>
      <c r="T137" s="92" t="s">
        <v>1408</v>
      </c>
      <c r="U137" s="92" t="s">
        <v>1408</v>
      </c>
      <c r="V137" s="92"/>
      <c r="W137" s="152">
        <f t="shared" ref="W137:W200" si="2">I137-J137</f>
        <v>1289</v>
      </c>
      <c r="X137" s="92"/>
      <c r="Y137" s="92"/>
      <c r="Z137" s="92"/>
      <c r="AA137" s="92"/>
      <c r="AB137" s="92"/>
      <c r="AC137" s="92"/>
      <c r="AD137" s="92"/>
      <c r="AE137" s="92"/>
    </row>
    <row r="138" spans="1:31" customFormat="1" ht="18" x14ac:dyDescent="0.25">
      <c r="A138" s="62">
        <v>131</v>
      </c>
      <c r="B138" s="105" t="s">
        <v>375</v>
      </c>
      <c r="C138" s="106" t="s">
        <v>159</v>
      </c>
      <c r="D138" s="106" t="s">
        <v>159</v>
      </c>
      <c r="E138" s="92" t="s">
        <v>377</v>
      </c>
      <c r="F138" s="92" t="s">
        <v>670</v>
      </c>
      <c r="G138" s="92" t="s">
        <v>894</v>
      </c>
      <c r="H138" s="92" t="s">
        <v>1112</v>
      </c>
      <c r="I138" s="122">
        <v>1341</v>
      </c>
      <c r="J138" s="92"/>
      <c r="K138" s="92"/>
      <c r="L138" s="92"/>
      <c r="M138" s="92" t="s">
        <v>388</v>
      </c>
      <c r="N138" s="92" t="s">
        <v>1409</v>
      </c>
      <c r="O138" s="62" t="s">
        <v>166</v>
      </c>
      <c r="P138" s="92"/>
      <c r="Q138" s="62" t="s">
        <v>1500</v>
      </c>
      <c r="R138" s="92"/>
      <c r="S138" s="92"/>
      <c r="T138" s="92" t="s">
        <v>1409</v>
      </c>
      <c r="U138" s="92" t="s">
        <v>1409</v>
      </c>
      <c r="V138" s="92"/>
      <c r="W138" s="152">
        <f t="shared" si="2"/>
        <v>1341</v>
      </c>
      <c r="X138" s="92"/>
      <c r="Y138" s="92"/>
      <c r="Z138" s="92"/>
      <c r="AA138" s="92"/>
      <c r="AB138" s="92"/>
      <c r="AC138" s="92"/>
      <c r="AD138" s="92"/>
      <c r="AE138" s="92"/>
    </row>
    <row r="139" spans="1:31" customFormat="1" ht="18" x14ac:dyDescent="0.25">
      <c r="A139" s="62">
        <v>132</v>
      </c>
      <c r="B139" s="105" t="s">
        <v>375</v>
      </c>
      <c r="C139" s="106" t="s">
        <v>159</v>
      </c>
      <c r="D139" s="106" t="s">
        <v>159</v>
      </c>
      <c r="E139" s="92" t="s">
        <v>377</v>
      </c>
      <c r="F139" s="92" t="s">
        <v>671</v>
      </c>
      <c r="G139" s="92" t="s">
        <v>895</v>
      </c>
      <c r="H139" s="92" t="s">
        <v>1113</v>
      </c>
      <c r="I139" s="122">
        <v>1548</v>
      </c>
      <c r="J139" s="92"/>
      <c r="K139" s="92"/>
      <c r="L139" s="92"/>
      <c r="M139" s="92" t="s">
        <v>388</v>
      </c>
      <c r="N139" s="92" t="s">
        <v>1410</v>
      </c>
      <c r="O139" s="62" t="s">
        <v>166</v>
      </c>
      <c r="P139" s="92"/>
      <c r="Q139" s="62" t="s">
        <v>1500</v>
      </c>
      <c r="R139" s="92"/>
      <c r="S139" s="92"/>
      <c r="T139" s="92" t="s">
        <v>1410</v>
      </c>
      <c r="U139" s="92" t="s">
        <v>1410</v>
      </c>
      <c r="V139" s="92"/>
      <c r="W139" s="152">
        <f t="shared" si="2"/>
        <v>1548</v>
      </c>
      <c r="X139" s="92"/>
      <c r="Y139" s="92"/>
      <c r="Z139" s="92"/>
      <c r="AA139" s="92"/>
      <c r="AB139" s="92"/>
      <c r="AC139" s="92"/>
      <c r="AD139" s="92"/>
      <c r="AE139" s="92"/>
    </row>
    <row r="140" spans="1:31" customFormat="1" ht="18" x14ac:dyDescent="0.25">
      <c r="A140" s="62">
        <v>133</v>
      </c>
      <c r="B140" s="105" t="s">
        <v>375</v>
      </c>
      <c r="C140" s="106" t="s">
        <v>159</v>
      </c>
      <c r="D140" s="106" t="s">
        <v>159</v>
      </c>
      <c r="E140" s="92" t="s">
        <v>377</v>
      </c>
      <c r="F140" s="92" t="s">
        <v>672</v>
      </c>
      <c r="G140" s="92" t="s">
        <v>896</v>
      </c>
      <c r="H140" s="92" t="s">
        <v>1114</v>
      </c>
      <c r="I140" s="122">
        <v>1649</v>
      </c>
      <c r="J140" s="92">
        <v>1649</v>
      </c>
      <c r="K140" s="92" t="s">
        <v>8126</v>
      </c>
      <c r="L140" s="92"/>
      <c r="M140" s="92" t="s">
        <v>388</v>
      </c>
      <c r="N140" s="92" t="s">
        <v>1411</v>
      </c>
      <c r="O140" s="62" t="s">
        <v>166</v>
      </c>
      <c r="P140" s="92"/>
      <c r="Q140" s="62" t="s">
        <v>1500</v>
      </c>
      <c r="R140" s="92"/>
      <c r="S140" s="92"/>
      <c r="T140" s="92" t="s">
        <v>1411</v>
      </c>
      <c r="U140" s="92" t="s">
        <v>1411</v>
      </c>
      <c r="V140" s="92"/>
      <c r="W140" s="152">
        <f t="shared" si="2"/>
        <v>0</v>
      </c>
      <c r="X140" s="92"/>
      <c r="Y140" s="92"/>
      <c r="Z140" s="92"/>
      <c r="AA140" s="92"/>
      <c r="AB140" s="92"/>
      <c r="AC140" s="92"/>
      <c r="AD140" s="92"/>
      <c r="AE140" s="92"/>
    </row>
    <row r="141" spans="1:31" customFormat="1" ht="18" x14ac:dyDescent="0.25">
      <c r="A141" s="62">
        <v>134</v>
      </c>
      <c r="B141" s="105" t="s">
        <v>375</v>
      </c>
      <c r="C141" s="106" t="s">
        <v>159</v>
      </c>
      <c r="D141" s="106" t="s">
        <v>159</v>
      </c>
      <c r="E141" s="92" t="s">
        <v>377</v>
      </c>
      <c r="F141" s="92" t="s">
        <v>673</v>
      </c>
      <c r="G141" s="92" t="s">
        <v>897</v>
      </c>
      <c r="H141" s="92" t="s">
        <v>1115</v>
      </c>
      <c r="I141" s="122">
        <v>1662</v>
      </c>
      <c r="J141" s="92"/>
      <c r="K141" s="92"/>
      <c r="L141" s="92"/>
      <c r="M141" s="92" t="s">
        <v>388</v>
      </c>
      <c r="N141" s="92" t="s">
        <v>1412</v>
      </c>
      <c r="O141" s="62" t="s">
        <v>166</v>
      </c>
      <c r="P141" s="92"/>
      <c r="Q141" s="62" t="s">
        <v>1500</v>
      </c>
      <c r="R141" s="92"/>
      <c r="S141" s="92"/>
      <c r="T141" s="92" t="s">
        <v>1412</v>
      </c>
      <c r="U141" s="92" t="s">
        <v>1412</v>
      </c>
      <c r="V141" s="92"/>
      <c r="W141" s="152">
        <f t="shared" si="2"/>
        <v>1662</v>
      </c>
      <c r="X141" s="92"/>
      <c r="Y141" s="92"/>
      <c r="Z141" s="92"/>
      <c r="AA141" s="92"/>
      <c r="AB141" s="92"/>
      <c r="AC141" s="92"/>
      <c r="AD141" s="92"/>
      <c r="AE141" s="92"/>
    </row>
    <row r="142" spans="1:31" customFormat="1" ht="18" x14ac:dyDescent="0.25">
      <c r="A142" s="62">
        <v>135</v>
      </c>
      <c r="B142" s="105" t="s">
        <v>375</v>
      </c>
      <c r="C142" s="106" t="s">
        <v>159</v>
      </c>
      <c r="D142" s="106" t="s">
        <v>159</v>
      </c>
      <c r="E142" s="92" t="s">
        <v>377</v>
      </c>
      <c r="F142" s="92" t="s">
        <v>674</v>
      </c>
      <c r="G142" s="92" t="s">
        <v>898</v>
      </c>
      <c r="H142" s="92" t="s">
        <v>1104</v>
      </c>
      <c r="I142" s="122">
        <v>1699</v>
      </c>
      <c r="J142" s="92">
        <v>1699</v>
      </c>
      <c r="K142" s="92" t="s">
        <v>8126</v>
      </c>
      <c r="L142" s="92"/>
      <c r="M142" s="92" t="s">
        <v>388</v>
      </c>
      <c r="N142" s="92" t="s">
        <v>1413</v>
      </c>
      <c r="O142" s="62" t="s">
        <v>166</v>
      </c>
      <c r="P142" s="92"/>
      <c r="Q142" s="62" t="s">
        <v>1500</v>
      </c>
      <c r="R142" s="92"/>
      <c r="S142" s="92"/>
      <c r="T142" s="92" t="s">
        <v>1413</v>
      </c>
      <c r="U142" s="92" t="s">
        <v>1413</v>
      </c>
      <c r="V142" s="92"/>
      <c r="W142" s="152">
        <f t="shared" si="2"/>
        <v>0</v>
      </c>
      <c r="X142" s="92"/>
      <c r="Y142" s="92"/>
      <c r="Z142" s="92"/>
      <c r="AA142" s="92"/>
      <c r="AB142" s="92"/>
      <c r="AC142" s="92"/>
      <c r="AD142" s="92"/>
      <c r="AE142" s="92"/>
    </row>
    <row r="143" spans="1:31" customFormat="1" ht="18" x14ac:dyDescent="0.25">
      <c r="A143" s="62">
        <v>136</v>
      </c>
      <c r="B143" s="105" t="s">
        <v>375</v>
      </c>
      <c r="C143" s="106" t="s">
        <v>159</v>
      </c>
      <c r="D143" s="106" t="s">
        <v>159</v>
      </c>
      <c r="E143" s="92" t="s">
        <v>377</v>
      </c>
      <c r="F143" s="92" t="s">
        <v>675</v>
      </c>
      <c r="G143" s="92" t="s">
        <v>899</v>
      </c>
      <c r="H143" s="92" t="s">
        <v>1116</v>
      </c>
      <c r="I143" s="122">
        <v>1720</v>
      </c>
      <c r="J143" s="92"/>
      <c r="K143" s="92"/>
      <c r="L143" s="92"/>
      <c r="M143" s="92" t="s">
        <v>388</v>
      </c>
      <c r="N143" s="92" t="s">
        <v>1414</v>
      </c>
      <c r="O143" s="62" t="s">
        <v>166</v>
      </c>
      <c r="P143" s="92"/>
      <c r="Q143" s="62" t="s">
        <v>1500</v>
      </c>
      <c r="R143" s="92"/>
      <c r="S143" s="92"/>
      <c r="T143" s="92" t="s">
        <v>1414</v>
      </c>
      <c r="U143" s="92" t="s">
        <v>1414</v>
      </c>
      <c r="V143" s="92"/>
      <c r="W143" s="152">
        <f t="shared" si="2"/>
        <v>1720</v>
      </c>
      <c r="X143" s="92"/>
      <c r="Y143" s="92"/>
      <c r="Z143" s="92"/>
      <c r="AA143" s="92"/>
      <c r="AB143" s="92"/>
      <c r="AC143" s="92"/>
      <c r="AD143" s="92"/>
      <c r="AE143" s="92"/>
    </row>
    <row r="144" spans="1:31" customFormat="1" ht="18" x14ac:dyDescent="0.25">
      <c r="A144" s="62">
        <v>137</v>
      </c>
      <c r="B144" s="105" t="s">
        <v>375</v>
      </c>
      <c r="C144" s="106" t="s">
        <v>159</v>
      </c>
      <c r="D144" s="106" t="s">
        <v>159</v>
      </c>
      <c r="E144" s="92" t="s">
        <v>377</v>
      </c>
      <c r="F144" s="92" t="s">
        <v>676</v>
      </c>
      <c r="G144" s="92" t="s">
        <v>900</v>
      </c>
      <c r="H144" s="92" t="s">
        <v>1117</v>
      </c>
      <c r="I144" s="122">
        <v>1796</v>
      </c>
      <c r="J144" s="92"/>
      <c r="K144" s="92"/>
      <c r="L144" s="92"/>
      <c r="M144" s="92" t="s">
        <v>388</v>
      </c>
      <c r="N144" s="92" t="s">
        <v>1415</v>
      </c>
      <c r="O144" s="62" t="s">
        <v>166</v>
      </c>
      <c r="P144" s="92"/>
      <c r="Q144" s="62" t="s">
        <v>1500</v>
      </c>
      <c r="R144" s="92"/>
      <c r="S144" s="92"/>
      <c r="T144" s="92" t="s">
        <v>1415</v>
      </c>
      <c r="U144" s="92" t="s">
        <v>1415</v>
      </c>
      <c r="V144" s="92"/>
      <c r="W144" s="152">
        <f t="shared" si="2"/>
        <v>1796</v>
      </c>
      <c r="X144" s="92"/>
      <c r="Y144" s="92"/>
      <c r="Z144" s="92"/>
      <c r="AA144" s="92"/>
      <c r="AB144" s="92"/>
      <c r="AC144" s="92"/>
      <c r="AD144" s="92"/>
      <c r="AE144" s="92"/>
    </row>
    <row r="145" spans="1:31" customFormat="1" ht="18" x14ac:dyDescent="0.25">
      <c r="A145" s="62">
        <v>138</v>
      </c>
      <c r="B145" s="105" t="s">
        <v>375</v>
      </c>
      <c r="C145" s="106" t="s">
        <v>159</v>
      </c>
      <c r="D145" s="106" t="s">
        <v>159</v>
      </c>
      <c r="E145" s="92" t="s">
        <v>377</v>
      </c>
      <c r="F145" s="92" t="s">
        <v>677</v>
      </c>
      <c r="G145" s="92" t="s">
        <v>901</v>
      </c>
      <c r="H145" s="92" t="s">
        <v>1118</v>
      </c>
      <c r="I145" s="122">
        <v>1956</v>
      </c>
      <c r="J145" s="92"/>
      <c r="K145" s="92"/>
      <c r="L145" s="92"/>
      <c r="M145" s="92" t="s">
        <v>393</v>
      </c>
      <c r="N145" s="92" t="s">
        <v>1416</v>
      </c>
      <c r="O145" s="62" t="s">
        <v>166</v>
      </c>
      <c r="P145" s="92"/>
      <c r="Q145" s="62" t="s">
        <v>1500</v>
      </c>
      <c r="R145" s="92"/>
      <c r="S145" s="92"/>
      <c r="T145" s="92" t="s">
        <v>1416</v>
      </c>
      <c r="U145" s="92" t="s">
        <v>1416</v>
      </c>
      <c r="V145" s="92"/>
      <c r="W145" s="152">
        <f t="shared" si="2"/>
        <v>1956</v>
      </c>
      <c r="X145" s="92"/>
      <c r="Y145" s="92"/>
      <c r="Z145" s="92"/>
      <c r="AA145" s="92"/>
      <c r="AB145" s="92"/>
      <c r="AC145" s="92"/>
      <c r="AD145" s="92"/>
      <c r="AE145" s="92"/>
    </row>
    <row r="146" spans="1:31" customFormat="1" ht="18" x14ac:dyDescent="0.25">
      <c r="A146" s="62">
        <v>139</v>
      </c>
      <c r="B146" s="105" t="s">
        <v>375</v>
      </c>
      <c r="C146" s="106" t="s">
        <v>159</v>
      </c>
      <c r="D146" s="106" t="s">
        <v>159</v>
      </c>
      <c r="E146" s="92" t="s">
        <v>377</v>
      </c>
      <c r="F146" s="92" t="s">
        <v>678</v>
      </c>
      <c r="G146" s="92" t="s">
        <v>902</v>
      </c>
      <c r="H146" s="92" t="s">
        <v>1119</v>
      </c>
      <c r="I146" s="122">
        <v>1984</v>
      </c>
      <c r="J146" s="92"/>
      <c r="K146" s="92"/>
      <c r="L146" s="92"/>
      <c r="M146" s="92" t="s">
        <v>388</v>
      </c>
      <c r="N146" s="92" t="s">
        <v>1417</v>
      </c>
      <c r="O146" s="62" t="s">
        <v>166</v>
      </c>
      <c r="P146" s="92"/>
      <c r="Q146" s="62" t="s">
        <v>1500</v>
      </c>
      <c r="R146" s="92"/>
      <c r="S146" s="92"/>
      <c r="T146" s="92" t="s">
        <v>1417</v>
      </c>
      <c r="U146" s="92" t="s">
        <v>1417</v>
      </c>
      <c r="V146" s="92"/>
      <c r="W146" s="152">
        <f t="shared" si="2"/>
        <v>1984</v>
      </c>
      <c r="X146" s="92"/>
      <c r="Y146" s="92"/>
      <c r="Z146" s="92"/>
      <c r="AA146" s="92"/>
      <c r="AB146" s="92"/>
      <c r="AC146" s="92"/>
      <c r="AD146" s="92"/>
      <c r="AE146" s="92"/>
    </row>
    <row r="147" spans="1:31" customFormat="1" ht="18" x14ac:dyDescent="0.25">
      <c r="A147" s="62">
        <v>140</v>
      </c>
      <c r="B147" s="105" t="s">
        <v>375</v>
      </c>
      <c r="C147" s="106" t="s">
        <v>159</v>
      </c>
      <c r="D147" s="106" t="s">
        <v>159</v>
      </c>
      <c r="E147" s="92" t="s">
        <v>377</v>
      </c>
      <c r="F147" s="92" t="s">
        <v>679</v>
      </c>
      <c r="G147" s="92" t="s">
        <v>903</v>
      </c>
      <c r="H147" s="92" t="s">
        <v>1120</v>
      </c>
      <c r="I147" s="122">
        <v>2328</v>
      </c>
      <c r="J147" s="92"/>
      <c r="K147" s="92"/>
      <c r="L147" s="92"/>
      <c r="M147" s="92" t="s">
        <v>388</v>
      </c>
      <c r="N147" s="92" t="s">
        <v>1418</v>
      </c>
      <c r="O147" s="62" t="s">
        <v>166</v>
      </c>
      <c r="P147" s="92"/>
      <c r="Q147" s="62" t="s">
        <v>1500</v>
      </c>
      <c r="R147" s="92"/>
      <c r="S147" s="92"/>
      <c r="T147" s="92" t="s">
        <v>1418</v>
      </c>
      <c r="U147" s="92" t="s">
        <v>1418</v>
      </c>
      <c r="V147" s="92"/>
      <c r="W147" s="152">
        <f t="shared" si="2"/>
        <v>2328</v>
      </c>
      <c r="X147" s="92"/>
      <c r="Y147" s="92"/>
      <c r="Z147" s="92"/>
      <c r="AA147" s="92"/>
      <c r="AB147" s="92"/>
      <c r="AC147" s="92"/>
      <c r="AD147" s="92"/>
      <c r="AE147" s="92"/>
    </row>
    <row r="148" spans="1:31" customFormat="1" ht="18" x14ac:dyDescent="0.25">
      <c r="A148" s="62">
        <v>141</v>
      </c>
      <c r="B148" s="105" t="s">
        <v>375</v>
      </c>
      <c r="C148" s="106" t="s">
        <v>159</v>
      </c>
      <c r="D148" s="106" t="s">
        <v>159</v>
      </c>
      <c r="E148" s="92" t="s">
        <v>377</v>
      </c>
      <c r="F148" s="92" t="s">
        <v>680</v>
      </c>
      <c r="G148" s="92" t="s">
        <v>904</v>
      </c>
      <c r="H148" s="92" t="s">
        <v>1121</v>
      </c>
      <c r="I148" s="122">
        <v>2341</v>
      </c>
      <c r="J148" s="92">
        <v>2341</v>
      </c>
      <c r="K148" s="92" t="s">
        <v>8125</v>
      </c>
      <c r="L148" s="92"/>
      <c r="M148" s="92" t="s">
        <v>388</v>
      </c>
      <c r="N148" s="92" t="s">
        <v>1419</v>
      </c>
      <c r="O148" s="62" t="s">
        <v>166</v>
      </c>
      <c r="P148" s="92"/>
      <c r="Q148" s="62" t="s">
        <v>1500</v>
      </c>
      <c r="R148" s="92"/>
      <c r="S148" s="92"/>
      <c r="T148" s="92" t="s">
        <v>1419</v>
      </c>
      <c r="U148" s="92" t="s">
        <v>1419</v>
      </c>
      <c r="V148" s="92"/>
      <c r="W148" s="152">
        <f t="shared" si="2"/>
        <v>0</v>
      </c>
      <c r="X148" s="92"/>
      <c r="Y148" s="92"/>
      <c r="Z148" s="92"/>
      <c r="AA148" s="92"/>
      <c r="AB148" s="92"/>
      <c r="AC148" s="92"/>
      <c r="AD148" s="92"/>
      <c r="AE148" s="92"/>
    </row>
    <row r="149" spans="1:31" customFormat="1" ht="18" x14ac:dyDescent="0.25">
      <c r="A149" s="62">
        <v>142</v>
      </c>
      <c r="B149" s="105" t="s">
        <v>375</v>
      </c>
      <c r="C149" s="106" t="s">
        <v>159</v>
      </c>
      <c r="D149" s="106" t="s">
        <v>159</v>
      </c>
      <c r="E149" s="92" t="s">
        <v>377</v>
      </c>
      <c r="F149" s="92" t="s">
        <v>681</v>
      </c>
      <c r="G149" s="92" t="s">
        <v>905</v>
      </c>
      <c r="H149" s="92" t="s">
        <v>1122</v>
      </c>
      <c r="I149" s="122">
        <v>2487</v>
      </c>
      <c r="J149" s="92">
        <v>2487</v>
      </c>
      <c r="K149" s="92" t="s">
        <v>8125</v>
      </c>
      <c r="L149" s="92"/>
      <c r="M149" s="92" t="s">
        <v>388</v>
      </c>
      <c r="N149" s="92" t="s">
        <v>1420</v>
      </c>
      <c r="O149" s="62" t="s">
        <v>166</v>
      </c>
      <c r="P149" s="92"/>
      <c r="Q149" s="62" t="s">
        <v>1500</v>
      </c>
      <c r="R149" s="92"/>
      <c r="S149" s="92"/>
      <c r="T149" s="92" t="s">
        <v>1420</v>
      </c>
      <c r="U149" s="92" t="s">
        <v>1420</v>
      </c>
      <c r="V149" s="92"/>
      <c r="W149" s="152">
        <f t="shared" si="2"/>
        <v>0</v>
      </c>
      <c r="X149" s="92"/>
      <c r="Y149" s="92"/>
      <c r="Z149" s="92"/>
      <c r="AA149" s="92"/>
      <c r="AB149" s="92"/>
      <c r="AC149" s="92"/>
      <c r="AD149" s="92"/>
      <c r="AE149" s="92"/>
    </row>
    <row r="150" spans="1:31" customFormat="1" ht="18" x14ac:dyDescent="0.25">
      <c r="A150" s="62">
        <v>143</v>
      </c>
      <c r="B150" s="105" t="s">
        <v>375</v>
      </c>
      <c r="C150" s="106" t="s">
        <v>159</v>
      </c>
      <c r="D150" s="106" t="s">
        <v>159</v>
      </c>
      <c r="E150" s="92" t="s">
        <v>377</v>
      </c>
      <c r="F150" s="92" t="s">
        <v>682</v>
      </c>
      <c r="G150" s="92" t="s">
        <v>906</v>
      </c>
      <c r="H150" s="92" t="s">
        <v>1123</v>
      </c>
      <c r="I150" s="122">
        <v>2500</v>
      </c>
      <c r="J150" s="92"/>
      <c r="K150" s="92"/>
      <c r="L150" s="92"/>
      <c r="M150" s="92" t="s">
        <v>388</v>
      </c>
      <c r="N150" s="92" t="s">
        <v>1421</v>
      </c>
      <c r="O150" s="62" t="s">
        <v>166</v>
      </c>
      <c r="P150" s="92"/>
      <c r="Q150" s="62" t="s">
        <v>1500</v>
      </c>
      <c r="R150" s="92"/>
      <c r="S150" s="92"/>
      <c r="T150" s="92" t="s">
        <v>1421</v>
      </c>
      <c r="U150" s="92" t="s">
        <v>1421</v>
      </c>
      <c r="V150" s="92"/>
      <c r="W150" s="152">
        <f t="shared" si="2"/>
        <v>2500</v>
      </c>
      <c r="X150" s="92"/>
      <c r="Y150" s="92"/>
      <c r="Z150" s="92"/>
      <c r="AA150" s="92"/>
      <c r="AB150" s="92"/>
      <c r="AC150" s="92"/>
      <c r="AD150" s="92"/>
      <c r="AE150" s="92"/>
    </row>
    <row r="151" spans="1:31" customFormat="1" ht="18" x14ac:dyDescent="0.25">
      <c r="A151" s="62">
        <v>144</v>
      </c>
      <c r="B151" s="105" t="s">
        <v>375</v>
      </c>
      <c r="C151" s="106" t="s">
        <v>159</v>
      </c>
      <c r="D151" s="106" t="s">
        <v>159</v>
      </c>
      <c r="E151" s="92" t="s">
        <v>377</v>
      </c>
      <c r="F151" s="92" t="s">
        <v>683</v>
      </c>
      <c r="G151" s="92" t="s">
        <v>907</v>
      </c>
      <c r="H151" s="92" t="s">
        <v>1124</v>
      </c>
      <c r="I151" s="122">
        <v>2523</v>
      </c>
      <c r="J151" s="92"/>
      <c r="K151" s="92"/>
      <c r="L151" s="92"/>
      <c r="M151" s="92" t="s">
        <v>388</v>
      </c>
      <c r="N151" s="92" t="s">
        <v>1422</v>
      </c>
      <c r="O151" s="62" t="s">
        <v>166</v>
      </c>
      <c r="P151" s="92"/>
      <c r="Q151" s="62" t="s">
        <v>1500</v>
      </c>
      <c r="R151" s="92"/>
      <c r="S151" s="92"/>
      <c r="T151" s="92" t="s">
        <v>1422</v>
      </c>
      <c r="U151" s="92" t="s">
        <v>1422</v>
      </c>
      <c r="V151" s="92"/>
      <c r="W151" s="152">
        <f t="shared" si="2"/>
        <v>2523</v>
      </c>
      <c r="X151" s="92"/>
      <c r="Y151" s="92"/>
      <c r="Z151" s="92"/>
      <c r="AA151" s="92"/>
      <c r="AB151" s="92"/>
      <c r="AC151" s="92"/>
      <c r="AD151" s="92"/>
      <c r="AE151" s="92"/>
    </row>
    <row r="152" spans="1:31" customFormat="1" ht="18" x14ac:dyDescent="0.25">
      <c r="A152" s="62">
        <v>145</v>
      </c>
      <c r="B152" s="105" t="s">
        <v>375</v>
      </c>
      <c r="C152" s="106" t="s">
        <v>159</v>
      </c>
      <c r="D152" s="106" t="s">
        <v>159</v>
      </c>
      <c r="E152" s="92" t="s">
        <v>377</v>
      </c>
      <c r="F152" s="92" t="s">
        <v>684</v>
      </c>
      <c r="G152" s="92" t="s">
        <v>908</v>
      </c>
      <c r="H152" s="92" t="s">
        <v>1125</v>
      </c>
      <c r="I152" s="122">
        <v>2705</v>
      </c>
      <c r="J152" s="92"/>
      <c r="K152" s="92"/>
      <c r="L152" s="92"/>
      <c r="M152" s="92" t="s">
        <v>388</v>
      </c>
      <c r="N152" s="92" t="s">
        <v>1423</v>
      </c>
      <c r="O152" s="62" t="s">
        <v>166</v>
      </c>
      <c r="P152" s="92"/>
      <c r="Q152" s="62" t="s">
        <v>1500</v>
      </c>
      <c r="R152" s="92"/>
      <c r="S152" s="92"/>
      <c r="T152" s="92" t="s">
        <v>1423</v>
      </c>
      <c r="U152" s="92" t="s">
        <v>1423</v>
      </c>
      <c r="V152" s="92"/>
      <c r="W152" s="152">
        <f t="shared" si="2"/>
        <v>2705</v>
      </c>
      <c r="X152" s="92"/>
      <c r="Y152" s="92"/>
      <c r="Z152" s="92"/>
      <c r="AA152" s="92"/>
      <c r="AB152" s="92"/>
      <c r="AC152" s="92"/>
      <c r="AD152" s="92"/>
      <c r="AE152" s="92"/>
    </row>
    <row r="153" spans="1:31" customFormat="1" ht="18" x14ac:dyDescent="0.25">
      <c r="A153" s="62">
        <v>146</v>
      </c>
      <c r="B153" s="105" t="s">
        <v>375</v>
      </c>
      <c r="C153" s="106" t="s">
        <v>159</v>
      </c>
      <c r="D153" s="106" t="s">
        <v>159</v>
      </c>
      <c r="E153" s="92" t="s">
        <v>377</v>
      </c>
      <c r="F153" s="92" t="s">
        <v>685</v>
      </c>
      <c r="G153" s="92" t="s">
        <v>909</v>
      </c>
      <c r="H153" s="92" t="s">
        <v>1126</v>
      </c>
      <c r="I153" s="122">
        <v>2715</v>
      </c>
      <c r="J153" s="92"/>
      <c r="K153" s="92"/>
      <c r="L153" s="92"/>
      <c r="M153" s="92" t="s">
        <v>388</v>
      </c>
      <c r="N153" s="92" t="s">
        <v>1424</v>
      </c>
      <c r="O153" s="62" t="s">
        <v>166</v>
      </c>
      <c r="P153" s="92"/>
      <c r="Q153" s="62" t="s">
        <v>1500</v>
      </c>
      <c r="R153" s="92"/>
      <c r="S153" s="92"/>
      <c r="T153" s="92" t="s">
        <v>1424</v>
      </c>
      <c r="U153" s="92" t="s">
        <v>1424</v>
      </c>
      <c r="V153" s="92"/>
      <c r="W153" s="152">
        <f t="shared" si="2"/>
        <v>2715</v>
      </c>
      <c r="X153" s="92"/>
      <c r="Y153" s="92"/>
      <c r="Z153" s="92"/>
      <c r="AA153" s="92"/>
      <c r="AB153" s="92"/>
      <c r="AC153" s="92"/>
      <c r="AD153" s="92"/>
      <c r="AE153" s="92"/>
    </row>
    <row r="154" spans="1:31" customFormat="1" ht="18" x14ac:dyDescent="0.25">
      <c r="A154" s="62">
        <v>147</v>
      </c>
      <c r="B154" s="105" t="s">
        <v>375</v>
      </c>
      <c r="C154" s="106" t="s">
        <v>159</v>
      </c>
      <c r="D154" s="106" t="s">
        <v>159</v>
      </c>
      <c r="E154" s="92" t="s">
        <v>377</v>
      </c>
      <c r="F154" s="92" t="s">
        <v>686</v>
      </c>
      <c r="G154" s="92" t="s">
        <v>910</v>
      </c>
      <c r="H154" s="92" t="s">
        <v>1127</v>
      </c>
      <c r="I154" s="122">
        <v>3203</v>
      </c>
      <c r="J154" s="92"/>
      <c r="K154" s="92"/>
      <c r="L154" s="92"/>
      <c r="M154" s="92" t="s">
        <v>388</v>
      </c>
      <c r="N154" s="92" t="s">
        <v>1425</v>
      </c>
      <c r="O154" s="62" t="s">
        <v>166</v>
      </c>
      <c r="P154" s="92"/>
      <c r="Q154" s="62" t="s">
        <v>1500</v>
      </c>
      <c r="R154" s="92"/>
      <c r="S154" s="92"/>
      <c r="T154" s="92" t="s">
        <v>1425</v>
      </c>
      <c r="U154" s="92" t="s">
        <v>1425</v>
      </c>
      <c r="V154" s="92"/>
      <c r="W154" s="152">
        <f t="shared" si="2"/>
        <v>3203</v>
      </c>
      <c r="X154" s="92"/>
      <c r="Y154" s="92"/>
      <c r="Z154" s="92"/>
      <c r="AA154" s="92"/>
      <c r="AB154" s="92"/>
      <c r="AC154" s="92"/>
      <c r="AD154" s="92"/>
      <c r="AE154" s="92"/>
    </row>
    <row r="155" spans="1:31" customFormat="1" ht="18" x14ac:dyDescent="0.25">
      <c r="A155" s="62">
        <v>148</v>
      </c>
      <c r="B155" s="105" t="s">
        <v>375</v>
      </c>
      <c r="C155" s="106" t="s">
        <v>159</v>
      </c>
      <c r="D155" s="106" t="s">
        <v>159</v>
      </c>
      <c r="E155" s="92" t="s">
        <v>377</v>
      </c>
      <c r="F155" s="92" t="s">
        <v>687</v>
      </c>
      <c r="G155" s="92" t="s">
        <v>911</v>
      </c>
      <c r="H155" s="92" t="s">
        <v>1128</v>
      </c>
      <c r="I155" s="122">
        <v>9857</v>
      </c>
      <c r="J155" s="92"/>
      <c r="K155" s="92"/>
      <c r="L155" s="92"/>
      <c r="M155" s="92" t="s">
        <v>388</v>
      </c>
      <c r="N155" s="92" t="s">
        <v>1426</v>
      </c>
      <c r="O155" s="62" t="s">
        <v>166</v>
      </c>
      <c r="P155" s="92"/>
      <c r="Q155" s="62" t="s">
        <v>1500</v>
      </c>
      <c r="R155" s="92"/>
      <c r="S155" s="92"/>
      <c r="T155" s="92" t="s">
        <v>1426</v>
      </c>
      <c r="U155" s="92" t="s">
        <v>1426</v>
      </c>
      <c r="V155" s="92"/>
      <c r="W155" s="152">
        <f t="shared" si="2"/>
        <v>9857</v>
      </c>
      <c r="X155" s="92"/>
      <c r="Y155" s="92"/>
      <c r="Z155" s="92"/>
      <c r="AA155" s="92"/>
      <c r="AB155" s="92"/>
      <c r="AC155" s="92"/>
      <c r="AD155" s="92"/>
      <c r="AE155" s="92"/>
    </row>
    <row r="156" spans="1:31" customFormat="1" ht="18" x14ac:dyDescent="0.25">
      <c r="A156" s="62">
        <v>149</v>
      </c>
      <c r="B156" s="105" t="s">
        <v>375</v>
      </c>
      <c r="C156" s="106" t="s">
        <v>159</v>
      </c>
      <c r="D156" s="106" t="s">
        <v>159</v>
      </c>
      <c r="E156" s="92" t="s">
        <v>379</v>
      </c>
      <c r="F156" s="92" t="s">
        <v>688</v>
      </c>
      <c r="G156" s="92" t="s">
        <v>912</v>
      </c>
      <c r="H156" s="92" t="s">
        <v>1129</v>
      </c>
      <c r="I156" s="122">
        <v>1799</v>
      </c>
      <c r="J156" s="92"/>
      <c r="K156" s="92"/>
      <c r="L156" s="92"/>
      <c r="M156" s="92" t="s">
        <v>404</v>
      </c>
      <c r="N156" s="92" t="s">
        <v>1427</v>
      </c>
      <c r="O156" s="62" t="s">
        <v>166</v>
      </c>
      <c r="P156" s="92"/>
      <c r="Q156" s="62" t="s">
        <v>1500</v>
      </c>
      <c r="R156" s="92"/>
      <c r="S156" s="92"/>
      <c r="T156" s="92" t="s">
        <v>1427</v>
      </c>
      <c r="U156" s="92" t="s">
        <v>1427</v>
      </c>
      <c r="V156" s="92"/>
      <c r="W156" s="152">
        <f t="shared" si="2"/>
        <v>1799</v>
      </c>
      <c r="X156" s="92"/>
      <c r="Y156" s="92"/>
      <c r="Z156" s="92"/>
      <c r="AA156" s="92"/>
      <c r="AB156" s="92"/>
      <c r="AC156" s="92"/>
      <c r="AD156" s="92"/>
      <c r="AE156" s="92"/>
    </row>
    <row r="157" spans="1:31" customFormat="1" ht="18" x14ac:dyDescent="0.25">
      <c r="A157" s="62">
        <v>150</v>
      </c>
      <c r="B157" s="105" t="s">
        <v>375</v>
      </c>
      <c r="C157" s="106" t="s">
        <v>159</v>
      </c>
      <c r="D157" s="106" t="s">
        <v>159</v>
      </c>
      <c r="E157" s="92" t="s">
        <v>379</v>
      </c>
      <c r="F157" s="92" t="s">
        <v>689</v>
      </c>
      <c r="G157" s="92" t="s">
        <v>913</v>
      </c>
      <c r="H157" s="92" t="s">
        <v>1130</v>
      </c>
      <c r="I157" s="122">
        <v>3592</v>
      </c>
      <c r="J157" s="92"/>
      <c r="K157" s="92"/>
      <c r="L157" s="92"/>
      <c r="M157" s="92" t="s">
        <v>391</v>
      </c>
      <c r="N157" s="92" t="s">
        <v>1428</v>
      </c>
      <c r="O157" s="62" t="s">
        <v>166</v>
      </c>
      <c r="P157" s="92"/>
      <c r="Q157" s="62" t="s">
        <v>1500</v>
      </c>
      <c r="R157" s="92"/>
      <c r="S157" s="92"/>
      <c r="T157" s="92" t="s">
        <v>1428</v>
      </c>
      <c r="U157" s="92" t="s">
        <v>1428</v>
      </c>
      <c r="V157" s="92"/>
      <c r="W157" s="152">
        <f t="shared" si="2"/>
        <v>3592</v>
      </c>
      <c r="X157" s="92"/>
      <c r="Y157" s="92"/>
      <c r="Z157" s="92"/>
      <c r="AA157" s="92"/>
      <c r="AB157" s="92"/>
      <c r="AC157" s="92"/>
      <c r="AD157" s="92"/>
      <c r="AE157" s="92"/>
    </row>
    <row r="158" spans="1:31" customFormat="1" ht="18" x14ac:dyDescent="0.25">
      <c r="A158" s="62">
        <v>151</v>
      </c>
      <c r="B158" s="105" t="s">
        <v>375</v>
      </c>
      <c r="C158" s="106" t="s">
        <v>159</v>
      </c>
      <c r="D158" s="106" t="s">
        <v>159</v>
      </c>
      <c r="E158" s="92" t="s">
        <v>377</v>
      </c>
      <c r="F158" s="92" t="s">
        <v>690</v>
      </c>
      <c r="G158" s="92" t="s">
        <v>914</v>
      </c>
      <c r="H158" s="92" t="s">
        <v>1131</v>
      </c>
      <c r="I158" s="122">
        <v>1216</v>
      </c>
      <c r="J158" s="92"/>
      <c r="K158" s="92"/>
      <c r="L158" s="92"/>
      <c r="M158" s="92" t="s">
        <v>388</v>
      </c>
      <c r="N158" s="92" t="s">
        <v>1429</v>
      </c>
      <c r="O158" s="62" t="s">
        <v>166</v>
      </c>
      <c r="P158" s="92"/>
      <c r="Q158" s="62" t="s">
        <v>1500</v>
      </c>
      <c r="R158" s="92"/>
      <c r="S158" s="92"/>
      <c r="T158" s="92" t="s">
        <v>1429</v>
      </c>
      <c r="U158" s="92" t="s">
        <v>1429</v>
      </c>
      <c r="V158" s="92"/>
      <c r="W158" s="152">
        <f t="shared" si="2"/>
        <v>1216</v>
      </c>
      <c r="X158" s="92"/>
      <c r="Y158" s="92"/>
      <c r="Z158" s="92"/>
      <c r="AA158" s="92"/>
      <c r="AB158" s="92"/>
      <c r="AC158" s="92"/>
      <c r="AD158" s="92"/>
      <c r="AE158" s="92"/>
    </row>
    <row r="159" spans="1:31" customFormat="1" ht="18" x14ac:dyDescent="0.25">
      <c r="A159" s="62">
        <v>152</v>
      </c>
      <c r="B159" s="105" t="s">
        <v>375</v>
      </c>
      <c r="C159" s="106" t="s">
        <v>159</v>
      </c>
      <c r="D159" s="106" t="s">
        <v>159</v>
      </c>
      <c r="E159" s="92" t="s">
        <v>377</v>
      </c>
      <c r="F159" s="92" t="s">
        <v>691</v>
      </c>
      <c r="G159" s="92" t="s">
        <v>915</v>
      </c>
      <c r="H159" s="92" t="s">
        <v>1132</v>
      </c>
      <c r="I159" s="122">
        <v>3383</v>
      </c>
      <c r="J159" s="92"/>
      <c r="K159" s="92"/>
      <c r="L159" s="92"/>
      <c r="M159" s="92" t="s">
        <v>1261</v>
      </c>
      <c r="N159" s="92" t="s">
        <v>1430</v>
      </c>
      <c r="O159" s="62" t="s">
        <v>166</v>
      </c>
      <c r="P159" s="92"/>
      <c r="Q159" s="62" t="s">
        <v>1500</v>
      </c>
      <c r="R159" s="92"/>
      <c r="S159" s="92"/>
      <c r="T159" s="92" t="s">
        <v>1430</v>
      </c>
      <c r="U159" s="92" t="s">
        <v>1430</v>
      </c>
      <c r="V159" s="92"/>
      <c r="W159" s="152">
        <f t="shared" si="2"/>
        <v>3383</v>
      </c>
      <c r="X159" s="92"/>
      <c r="Y159" s="92"/>
      <c r="Z159" s="92"/>
      <c r="AA159" s="92"/>
      <c r="AB159" s="92"/>
      <c r="AC159" s="92"/>
      <c r="AD159" s="92"/>
      <c r="AE159" s="92"/>
    </row>
    <row r="160" spans="1:31" customFormat="1" ht="18" x14ac:dyDescent="0.25">
      <c r="A160" s="62">
        <v>153</v>
      </c>
      <c r="B160" s="105" t="s">
        <v>375</v>
      </c>
      <c r="C160" s="106" t="s">
        <v>159</v>
      </c>
      <c r="D160" s="106" t="s">
        <v>159</v>
      </c>
      <c r="E160" s="92" t="s">
        <v>377</v>
      </c>
      <c r="F160" s="92" t="s">
        <v>692</v>
      </c>
      <c r="G160" s="92" t="s">
        <v>916</v>
      </c>
      <c r="H160" s="92" t="s">
        <v>1133</v>
      </c>
      <c r="I160" s="122">
        <v>5370</v>
      </c>
      <c r="J160" s="92"/>
      <c r="K160" s="92"/>
      <c r="L160" s="92"/>
      <c r="M160" s="92" t="s">
        <v>395</v>
      </c>
      <c r="N160" s="92" t="s">
        <v>1431</v>
      </c>
      <c r="O160" s="62" t="s">
        <v>166</v>
      </c>
      <c r="P160" s="92"/>
      <c r="Q160" s="62" t="s">
        <v>1500</v>
      </c>
      <c r="R160" s="92"/>
      <c r="S160" s="92"/>
      <c r="T160" s="92" t="s">
        <v>1431</v>
      </c>
      <c r="U160" s="92" t="s">
        <v>1431</v>
      </c>
      <c r="V160" s="92"/>
      <c r="W160" s="152">
        <f t="shared" si="2"/>
        <v>5370</v>
      </c>
      <c r="X160" s="92"/>
      <c r="Y160" s="92"/>
      <c r="Z160" s="92"/>
      <c r="AA160" s="92"/>
      <c r="AB160" s="92"/>
      <c r="AC160" s="92"/>
      <c r="AD160" s="92"/>
      <c r="AE160" s="92"/>
    </row>
    <row r="161" spans="1:31" customFormat="1" ht="18" x14ac:dyDescent="0.25">
      <c r="A161" s="62">
        <v>154</v>
      </c>
      <c r="B161" s="105" t="s">
        <v>375</v>
      </c>
      <c r="C161" s="106" t="s">
        <v>159</v>
      </c>
      <c r="D161" s="106" t="s">
        <v>159</v>
      </c>
      <c r="E161" s="92" t="s">
        <v>378</v>
      </c>
      <c r="F161" s="92" t="s">
        <v>693</v>
      </c>
      <c r="G161" s="92" t="s">
        <v>917</v>
      </c>
      <c r="H161" s="92" t="s">
        <v>1134</v>
      </c>
      <c r="I161" s="122">
        <v>1030</v>
      </c>
      <c r="J161" s="92"/>
      <c r="K161" s="92"/>
      <c r="L161" s="92"/>
      <c r="M161" s="92" t="s">
        <v>386</v>
      </c>
      <c r="N161" s="92" t="s">
        <v>1432</v>
      </c>
      <c r="O161" s="62" t="s">
        <v>166</v>
      </c>
      <c r="P161" s="92"/>
      <c r="Q161" s="62" t="s">
        <v>1500</v>
      </c>
      <c r="R161" s="92"/>
      <c r="S161" s="92"/>
      <c r="T161" s="92" t="s">
        <v>1432</v>
      </c>
      <c r="U161" s="92" t="s">
        <v>1432</v>
      </c>
      <c r="V161" s="92"/>
      <c r="W161" s="152">
        <f t="shared" si="2"/>
        <v>1030</v>
      </c>
      <c r="X161" s="92"/>
      <c r="Y161" s="92"/>
      <c r="Z161" s="92"/>
      <c r="AA161" s="92"/>
      <c r="AB161" s="92"/>
      <c r="AC161" s="92"/>
      <c r="AD161" s="92"/>
      <c r="AE161" s="92"/>
    </row>
    <row r="162" spans="1:31" customFormat="1" ht="18" x14ac:dyDescent="0.25">
      <c r="A162" s="62">
        <v>155</v>
      </c>
      <c r="B162" s="105" t="s">
        <v>375</v>
      </c>
      <c r="C162" s="106" t="s">
        <v>159</v>
      </c>
      <c r="D162" s="106" t="s">
        <v>159</v>
      </c>
      <c r="E162" s="92" t="s">
        <v>377</v>
      </c>
      <c r="F162" s="92" t="s">
        <v>694</v>
      </c>
      <c r="G162" s="92" t="s">
        <v>918</v>
      </c>
      <c r="H162" s="92" t="s">
        <v>1135</v>
      </c>
      <c r="I162" s="122">
        <v>420</v>
      </c>
      <c r="J162" s="92"/>
      <c r="K162" s="92"/>
      <c r="L162" s="92"/>
      <c r="M162" s="92" t="s">
        <v>1262</v>
      </c>
      <c r="N162" s="92" t="s">
        <v>1433</v>
      </c>
      <c r="O162" s="62" t="s">
        <v>166</v>
      </c>
      <c r="P162" s="92"/>
      <c r="Q162" s="62" t="s">
        <v>1500</v>
      </c>
      <c r="R162" s="92"/>
      <c r="S162" s="92"/>
      <c r="T162" s="92" t="s">
        <v>1433</v>
      </c>
      <c r="U162" s="92" t="s">
        <v>1433</v>
      </c>
      <c r="V162" s="92"/>
      <c r="W162" s="152">
        <f t="shared" si="2"/>
        <v>420</v>
      </c>
      <c r="X162" s="92"/>
      <c r="Y162" s="92"/>
      <c r="Z162" s="92"/>
      <c r="AA162" s="92"/>
      <c r="AB162" s="92"/>
      <c r="AC162" s="92"/>
      <c r="AD162" s="92"/>
      <c r="AE162" s="92"/>
    </row>
    <row r="163" spans="1:31" customFormat="1" ht="18" x14ac:dyDescent="0.25">
      <c r="A163" s="62">
        <v>156</v>
      </c>
      <c r="B163" s="105" t="s">
        <v>375</v>
      </c>
      <c r="C163" s="106" t="s">
        <v>159</v>
      </c>
      <c r="D163" s="106" t="s">
        <v>159</v>
      </c>
      <c r="E163" s="92" t="s">
        <v>376</v>
      </c>
      <c r="F163" s="92" t="s">
        <v>695</v>
      </c>
      <c r="G163" s="92" t="s">
        <v>919</v>
      </c>
      <c r="H163" s="92" t="s">
        <v>1136</v>
      </c>
      <c r="I163" s="122">
        <v>413</v>
      </c>
      <c r="J163" s="92"/>
      <c r="K163" s="92"/>
      <c r="L163" s="92"/>
      <c r="M163" s="92" t="s">
        <v>1263</v>
      </c>
      <c r="N163" s="92" t="s">
        <v>1434</v>
      </c>
      <c r="O163" s="62" t="s">
        <v>166</v>
      </c>
      <c r="P163" s="92"/>
      <c r="Q163" s="62" t="s">
        <v>1500</v>
      </c>
      <c r="R163" s="92"/>
      <c r="S163" s="92"/>
      <c r="T163" s="92" t="s">
        <v>1434</v>
      </c>
      <c r="U163" s="92" t="s">
        <v>1434</v>
      </c>
      <c r="V163" s="92"/>
      <c r="W163" s="152">
        <f t="shared" si="2"/>
        <v>413</v>
      </c>
      <c r="X163" s="92"/>
      <c r="Y163" s="92"/>
      <c r="Z163" s="92"/>
      <c r="AA163" s="92"/>
      <c r="AB163" s="92"/>
      <c r="AC163" s="92"/>
      <c r="AD163" s="92"/>
      <c r="AE163" s="92"/>
    </row>
    <row r="164" spans="1:31" customFormat="1" ht="18" x14ac:dyDescent="0.25">
      <c r="A164" s="62">
        <v>157</v>
      </c>
      <c r="B164" s="105" t="s">
        <v>375</v>
      </c>
      <c r="C164" s="106" t="s">
        <v>159</v>
      </c>
      <c r="D164" s="106" t="s">
        <v>159</v>
      </c>
      <c r="E164" s="92" t="s">
        <v>376</v>
      </c>
      <c r="F164" s="92" t="s">
        <v>696</v>
      </c>
      <c r="G164" s="92" t="s">
        <v>920</v>
      </c>
      <c r="H164" s="92" t="s">
        <v>491</v>
      </c>
      <c r="I164" s="122">
        <v>1028</v>
      </c>
      <c r="J164" s="92"/>
      <c r="K164" s="92"/>
      <c r="L164" s="92"/>
      <c r="M164" s="92" t="s">
        <v>1262</v>
      </c>
      <c r="N164" s="92" t="s">
        <v>1435</v>
      </c>
      <c r="O164" s="62" t="s">
        <v>166</v>
      </c>
      <c r="P164" s="92"/>
      <c r="Q164" s="62" t="s">
        <v>1500</v>
      </c>
      <c r="R164" s="92"/>
      <c r="S164" s="92"/>
      <c r="T164" s="92" t="s">
        <v>1435</v>
      </c>
      <c r="U164" s="92" t="s">
        <v>1435</v>
      </c>
      <c r="V164" s="92"/>
      <c r="W164" s="152">
        <f t="shared" si="2"/>
        <v>1028</v>
      </c>
      <c r="X164" s="92"/>
      <c r="Y164" s="92"/>
      <c r="Z164" s="92"/>
      <c r="AA164" s="92"/>
      <c r="AB164" s="92"/>
      <c r="AC164" s="92"/>
      <c r="AD164" s="92"/>
      <c r="AE164" s="92"/>
    </row>
    <row r="165" spans="1:31" customFormat="1" ht="18" x14ac:dyDescent="0.25">
      <c r="A165" s="62">
        <v>158</v>
      </c>
      <c r="B165" s="105" t="s">
        <v>375</v>
      </c>
      <c r="C165" s="106" t="s">
        <v>159</v>
      </c>
      <c r="D165" s="106" t="s">
        <v>159</v>
      </c>
      <c r="E165" s="92" t="s">
        <v>376</v>
      </c>
      <c r="F165" s="92" t="s">
        <v>697</v>
      </c>
      <c r="G165" s="92" t="s">
        <v>921</v>
      </c>
      <c r="H165" s="92" t="s">
        <v>1137</v>
      </c>
      <c r="I165" s="122">
        <v>2825</v>
      </c>
      <c r="J165" s="92"/>
      <c r="K165" s="92"/>
      <c r="L165" s="92"/>
      <c r="M165" s="92" t="s">
        <v>1262</v>
      </c>
      <c r="N165" s="92" t="s">
        <v>1436</v>
      </c>
      <c r="O165" s="62" t="s">
        <v>166</v>
      </c>
      <c r="P165" s="92"/>
      <c r="Q165" s="62" t="s">
        <v>1500</v>
      </c>
      <c r="R165" s="92"/>
      <c r="S165" s="92"/>
      <c r="T165" s="92" t="s">
        <v>1436</v>
      </c>
      <c r="U165" s="92" t="s">
        <v>1436</v>
      </c>
      <c r="V165" s="92"/>
      <c r="W165" s="152">
        <f t="shared" si="2"/>
        <v>2825</v>
      </c>
      <c r="X165" s="92"/>
      <c r="Y165" s="92"/>
      <c r="Z165" s="92"/>
      <c r="AA165" s="92"/>
      <c r="AB165" s="92"/>
      <c r="AC165" s="92"/>
      <c r="AD165" s="92"/>
      <c r="AE165" s="92"/>
    </row>
    <row r="166" spans="1:31" customFormat="1" ht="18" x14ac:dyDescent="0.25">
      <c r="A166" s="62">
        <v>159</v>
      </c>
      <c r="B166" s="105" t="s">
        <v>375</v>
      </c>
      <c r="C166" s="106" t="s">
        <v>159</v>
      </c>
      <c r="D166" s="106" t="s">
        <v>159</v>
      </c>
      <c r="E166" s="92" t="s">
        <v>377</v>
      </c>
      <c r="F166" s="92" t="s">
        <v>698</v>
      </c>
      <c r="G166" s="92" t="s">
        <v>922</v>
      </c>
      <c r="H166" s="92" t="s">
        <v>1138</v>
      </c>
      <c r="I166" s="122">
        <v>1080</v>
      </c>
      <c r="J166" s="92"/>
      <c r="K166" s="92"/>
      <c r="L166" s="92"/>
      <c r="M166" s="92" t="s">
        <v>1264</v>
      </c>
      <c r="N166" s="92" t="s">
        <v>1437</v>
      </c>
      <c r="O166" s="62" t="s">
        <v>166</v>
      </c>
      <c r="P166" s="92"/>
      <c r="Q166" s="62" t="s">
        <v>1500</v>
      </c>
      <c r="R166" s="92"/>
      <c r="S166" s="92"/>
      <c r="T166" s="92" t="s">
        <v>1437</v>
      </c>
      <c r="U166" s="92" t="s">
        <v>1437</v>
      </c>
      <c r="V166" s="92"/>
      <c r="W166" s="152">
        <f t="shared" si="2"/>
        <v>1080</v>
      </c>
      <c r="X166" s="92"/>
      <c r="Y166" s="92"/>
      <c r="Z166" s="92"/>
      <c r="AA166" s="92"/>
      <c r="AB166" s="92"/>
      <c r="AC166" s="92"/>
      <c r="AD166" s="92"/>
      <c r="AE166" s="92"/>
    </row>
    <row r="167" spans="1:31" customFormat="1" ht="18" x14ac:dyDescent="0.25">
      <c r="A167" s="62">
        <v>160</v>
      </c>
      <c r="B167" s="105" t="s">
        <v>375</v>
      </c>
      <c r="C167" s="106" t="s">
        <v>159</v>
      </c>
      <c r="D167" s="106" t="s">
        <v>159</v>
      </c>
      <c r="E167" s="92" t="s">
        <v>378</v>
      </c>
      <c r="F167" s="92" t="s">
        <v>699</v>
      </c>
      <c r="G167" s="92" t="s">
        <v>923</v>
      </c>
      <c r="H167" s="92" t="s">
        <v>1139</v>
      </c>
      <c r="I167" s="122">
        <v>1134</v>
      </c>
      <c r="J167" s="92"/>
      <c r="K167" s="92"/>
      <c r="L167" s="92"/>
      <c r="M167" s="92" t="s">
        <v>1263</v>
      </c>
      <c r="N167" s="92" t="s">
        <v>1438</v>
      </c>
      <c r="O167" s="62" t="s">
        <v>166</v>
      </c>
      <c r="P167" s="92"/>
      <c r="Q167" s="62" t="s">
        <v>1500</v>
      </c>
      <c r="R167" s="92"/>
      <c r="S167" s="92"/>
      <c r="T167" s="92" t="s">
        <v>1438</v>
      </c>
      <c r="U167" s="92" t="s">
        <v>1438</v>
      </c>
      <c r="V167" s="92"/>
      <c r="W167" s="152">
        <f t="shared" si="2"/>
        <v>1134</v>
      </c>
      <c r="X167" s="92"/>
      <c r="Y167" s="92"/>
      <c r="Z167" s="92"/>
      <c r="AA167" s="92"/>
      <c r="AB167" s="92"/>
      <c r="AC167" s="92"/>
      <c r="AD167" s="92"/>
      <c r="AE167" s="92"/>
    </row>
    <row r="168" spans="1:31" customFormat="1" ht="18" x14ac:dyDescent="0.25">
      <c r="A168" s="62">
        <v>161</v>
      </c>
      <c r="B168" s="105" t="s">
        <v>375</v>
      </c>
      <c r="C168" s="106" t="s">
        <v>159</v>
      </c>
      <c r="D168" s="106" t="s">
        <v>159</v>
      </c>
      <c r="E168" s="92" t="s">
        <v>379</v>
      </c>
      <c r="F168" s="92" t="s">
        <v>700</v>
      </c>
      <c r="G168" s="92" t="s">
        <v>924</v>
      </c>
      <c r="H168" s="92" t="s">
        <v>1140</v>
      </c>
      <c r="I168" s="122">
        <v>924</v>
      </c>
      <c r="J168" s="92"/>
      <c r="K168" s="92"/>
      <c r="L168" s="92"/>
      <c r="M168" s="92" t="s">
        <v>391</v>
      </c>
      <c r="N168" s="92" t="s">
        <v>1439</v>
      </c>
      <c r="O168" s="62" t="s">
        <v>166</v>
      </c>
      <c r="P168" s="92"/>
      <c r="Q168" s="62" t="s">
        <v>1500</v>
      </c>
      <c r="R168" s="92"/>
      <c r="S168" s="92"/>
      <c r="T168" s="92" t="s">
        <v>1439</v>
      </c>
      <c r="U168" s="92" t="s">
        <v>1439</v>
      </c>
      <c r="V168" s="92"/>
      <c r="W168" s="152">
        <f t="shared" si="2"/>
        <v>924</v>
      </c>
      <c r="X168" s="92"/>
      <c r="Y168" s="92"/>
      <c r="Z168" s="92"/>
      <c r="AA168" s="92"/>
      <c r="AB168" s="92"/>
      <c r="AC168" s="92"/>
      <c r="AD168" s="92"/>
      <c r="AE168" s="92"/>
    </row>
    <row r="169" spans="1:31" customFormat="1" ht="18" x14ac:dyDescent="0.25">
      <c r="A169" s="62">
        <v>162</v>
      </c>
      <c r="B169" s="105" t="s">
        <v>375</v>
      </c>
      <c r="C169" s="106" t="s">
        <v>159</v>
      </c>
      <c r="D169" s="106" t="s">
        <v>159</v>
      </c>
      <c r="E169" s="92" t="s">
        <v>378</v>
      </c>
      <c r="F169" s="92" t="s">
        <v>701</v>
      </c>
      <c r="G169" s="92" t="s">
        <v>925</v>
      </c>
      <c r="H169" s="92" t="s">
        <v>1141</v>
      </c>
      <c r="I169" s="122">
        <v>1009</v>
      </c>
      <c r="J169" s="92"/>
      <c r="K169" s="92"/>
      <c r="L169" s="92"/>
      <c r="M169" s="92" t="s">
        <v>1265</v>
      </c>
      <c r="N169" s="92" t="s">
        <v>1440</v>
      </c>
      <c r="O169" s="62" t="s">
        <v>166</v>
      </c>
      <c r="P169" s="92"/>
      <c r="Q169" s="62" t="s">
        <v>1500</v>
      </c>
      <c r="R169" s="92"/>
      <c r="S169" s="92"/>
      <c r="T169" s="92" t="s">
        <v>1440</v>
      </c>
      <c r="U169" s="92" t="s">
        <v>1440</v>
      </c>
      <c r="V169" s="92"/>
      <c r="W169" s="152">
        <f t="shared" si="2"/>
        <v>1009</v>
      </c>
      <c r="X169" s="92"/>
      <c r="Y169" s="92"/>
      <c r="Z169" s="92"/>
      <c r="AA169" s="92"/>
      <c r="AB169" s="92"/>
      <c r="AC169" s="92"/>
      <c r="AD169" s="92"/>
      <c r="AE169" s="92"/>
    </row>
    <row r="170" spans="1:31" customFormat="1" ht="18" x14ac:dyDescent="0.25">
      <c r="A170" s="62">
        <v>163</v>
      </c>
      <c r="B170" s="105" t="s">
        <v>375</v>
      </c>
      <c r="C170" s="106" t="s">
        <v>159</v>
      </c>
      <c r="D170" s="106" t="s">
        <v>159</v>
      </c>
      <c r="E170" s="92" t="s">
        <v>376</v>
      </c>
      <c r="F170" s="92" t="s">
        <v>702</v>
      </c>
      <c r="G170" s="92" t="s">
        <v>926</v>
      </c>
      <c r="H170" s="92" t="s">
        <v>1142</v>
      </c>
      <c r="I170" s="122">
        <v>1172</v>
      </c>
      <c r="J170" s="92"/>
      <c r="K170" s="92"/>
      <c r="L170" s="92"/>
      <c r="M170" s="92" t="s">
        <v>1266</v>
      </c>
      <c r="N170" s="92" t="s">
        <v>1441</v>
      </c>
      <c r="O170" s="62" t="s">
        <v>166</v>
      </c>
      <c r="P170" s="92"/>
      <c r="Q170" s="62" t="s">
        <v>1500</v>
      </c>
      <c r="R170" s="92"/>
      <c r="S170" s="92"/>
      <c r="T170" s="92" t="s">
        <v>1441</v>
      </c>
      <c r="U170" s="92" t="s">
        <v>1441</v>
      </c>
      <c r="V170" s="92"/>
      <c r="W170" s="152">
        <f t="shared" si="2"/>
        <v>1172</v>
      </c>
      <c r="X170" s="92"/>
      <c r="Y170" s="92"/>
      <c r="Z170" s="92"/>
      <c r="AA170" s="92"/>
      <c r="AB170" s="92"/>
      <c r="AC170" s="92"/>
      <c r="AD170" s="92"/>
      <c r="AE170" s="92"/>
    </row>
    <row r="171" spans="1:31" customFormat="1" ht="18" x14ac:dyDescent="0.25">
      <c r="A171" s="62">
        <v>164</v>
      </c>
      <c r="B171" s="105" t="s">
        <v>375</v>
      </c>
      <c r="C171" s="106" t="s">
        <v>159</v>
      </c>
      <c r="D171" s="106" t="s">
        <v>159</v>
      </c>
      <c r="E171" s="92" t="s">
        <v>376</v>
      </c>
      <c r="F171" s="92" t="s">
        <v>703</v>
      </c>
      <c r="G171" s="92" t="s">
        <v>927</v>
      </c>
      <c r="H171" s="92" t="s">
        <v>1143</v>
      </c>
      <c r="I171" s="122">
        <v>1270</v>
      </c>
      <c r="J171" s="92"/>
      <c r="K171" s="92"/>
      <c r="L171" s="92"/>
      <c r="M171" s="92" t="s">
        <v>1266</v>
      </c>
      <c r="N171" s="92" t="s">
        <v>1442</v>
      </c>
      <c r="O171" s="62" t="s">
        <v>166</v>
      </c>
      <c r="P171" s="92"/>
      <c r="Q171" s="62" t="s">
        <v>1500</v>
      </c>
      <c r="R171" s="92"/>
      <c r="S171" s="92"/>
      <c r="T171" s="92" t="s">
        <v>1442</v>
      </c>
      <c r="U171" s="92" t="s">
        <v>1442</v>
      </c>
      <c r="V171" s="92"/>
      <c r="W171" s="152">
        <f t="shared" si="2"/>
        <v>1270</v>
      </c>
      <c r="X171" s="92"/>
      <c r="Y171" s="92"/>
      <c r="Z171" s="92"/>
      <c r="AA171" s="92"/>
      <c r="AB171" s="92"/>
      <c r="AC171" s="92"/>
      <c r="AD171" s="92"/>
      <c r="AE171" s="92"/>
    </row>
    <row r="172" spans="1:31" customFormat="1" ht="18" x14ac:dyDescent="0.25">
      <c r="A172" s="62">
        <v>165</v>
      </c>
      <c r="B172" s="105" t="s">
        <v>375</v>
      </c>
      <c r="C172" s="106" t="s">
        <v>159</v>
      </c>
      <c r="D172" s="106" t="s">
        <v>159</v>
      </c>
      <c r="E172" s="92" t="s">
        <v>376</v>
      </c>
      <c r="F172" s="92" t="s">
        <v>704</v>
      </c>
      <c r="G172" s="92" t="s">
        <v>928</v>
      </c>
      <c r="H172" s="92" t="s">
        <v>1144</v>
      </c>
      <c r="I172" s="122">
        <v>2188</v>
      </c>
      <c r="J172" s="92"/>
      <c r="K172" s="92"/>
      <c r="L172" s="92"/>
      <c r="M172" s="92" t="s">
        <v>1266</v>
      </c>
      <c r="N172" s="92" t="s">
        <v>1443</v>
      </c>
      <c r="O172" s="62" t="s">
        <v>166</v>
      </c>
      <c r="P172" s="92"/>
      <c r="Q172" s="62" t="s">
        <v>1500</v>
      </c>
      <c r="R172" s="92"/>
      <c r="S172" s="92"/>
      <c r="T172" s="92" t="s">
        <v>1443</v>
      </c>
      <c r="U172" s="92" t="s">
        <v>1443</v>
      </c>
      <c r="V172" s="92"/>
      <c r="W172" s="152">
        <f t="shared" si="2"/>
        <v>2188</v>
      </c>
      <c r="X172" s="92"/>
      <c r="Y172" s="92"/>
      <c r="Z172" s="92"/>
      <c r="AA172" s="92"/>
      <c r="AB172" s="92"/>
      <c r="AC172" s="92"/>
      <c r="AD172" s="92"/>
      <c r="AE172" s="92"/>
    </row>
    <row r="173" spans="1:31" customFormat="1" ht="18" x14ac:dyDescent="0.25">
      <c r="A173" s="62">
        <v>166</v>
      </c>
      <c r="B173" s="105" t="s">
        <v>375</v>
      </c>
      <c r="C173" s="106" t="s">
        <v>159</v>
      </c>
      <c r="D173" s="106" t="s">
        <v>159</v>
      </c>
      <c r="E173" s="92" t="s">
        <v>377</v>
      </c>
      <c r="F173" s="92" t="s">
        <v>705</v>
      </c>
      <c r="G173" s="92" t="s">
        <v>929</v>
      </c>
      <c r="H173" s="92" t="s">
        <v>1145</v>
      </c>
      <c r="I173" s="122">
        <v>1234</v>
      </c>
      <c r="J173" s="92"/>
      <c r="K173" s="92"/>
      <c r="L173" s="92"/>
      <c r="M173" s="92" t="s">
        <v>1267</v>
      </c>
      <c r="N173" s="92" t="s">
        <v>1444</v>
      </c>
      <c r="O173" s="62" t="s">
        <v>166</v>
      </c>
      <c r="P173" s="92"/>
      <c r="Q173" s="62" t="s">
        <v>1500</v>
      </c>
      <c r="R173" s="92"/>
      <c r="S173" s="92"/>
      <c r="T173" s="92" t="s">
        <v>1444</v>
      </c>
      <c r="U173" s="92" t="s">
        <v>1444</v>
      </c>
      <c r="V173" s="92"/>
      <c r="W173" s="152">
        <f t="shared" si="2"/>
        <v>1234</v>
      </c>
      <c r="X173" s="92"/>
      <c r="Y173" s="92"/>
      <c r="Z173" s="92"/>
      <c r="AA173" s="92"/>
      <c r="AB173" s="92"/>
      <c r="AC173" s="92"/>
      <c r="AD173" s="92"/>
      <c r="AE173" s="92"/>
    </row>
    <row r="174" spans="1:31" customFormat="1" ht="18" x14ac:dyDescent="0.25">
      <c r="A174" s="62">
        <v>167</v>
      </c>
      <c r="B174" s="105" t="s">
        <v>375</v>
      </c>
      <c r="C174" s="106" t="s">
        <v>159</v>
      </c>
      <c r="D174" s="106" t="s">
        <v>159</v>
      </c>
      <c r="E174" s="92" t="s">
        <v>376</v>
      </c>
      <c r="F174" s="92" t="s">
        <v>706</v>
      </c>
      <c r="G174" s="92" t="s">
        <v>930</v>
      </c>
      <c r="H174" s="92" t="s">
        <v>1146</v>
      </c>
      <c r="I174" s="122">
        <v>1881</v>
      </c>
      <c r="J174" s="92"/>
      <c r="K174" s="92"/>
      <c r="L174" s="92"/>
      <c r="M174" s="92" t="s">
        <v>1268</v>
      </c>
      <c r="N174" s="92" t="s">
        <v>1445</v>
      </c>
      <c r="O174" s="62" t="s">
        <v>166</v>
      </c>
      <c r="P174" s="92"/>
      <c r="Q174" s="62" t="s">
        <v>1500</v>
      </c>
      <c r="R174" s="92"/>
      <c r="S174" s="92"/>
      <c r="T174" s="92" t="s">
        <v>1445</v>
      </c>
      <c r="U174" s="92" t="s">
        <v>1445</v>
      </c>
      <c r="V174" s="92"/>
      <c r="W174" s="152">
        <f t="shared" si="2"/>
        <v>1881</v>
      </c>
      <c r="X174" s="92"/>
      <c r="Y174" s="92"/>
      <c r="Z174" s="92"/>
      <c r="AA174" s="92"/>
      <c r="AB174" s="92"/>
      <c r="AC174" s="92"/>
      <c r="AD174" s="92"/>
      <c r="AE174" s="92"/>
    </row>
    <row r="175" spans="1:31" customFormat="1" ht="18" x14ac:dyDescent="0.25">
      <c r="A175" s="62">
        <v>168</v>
      </c>
      <c r="B175" s="105" t="s">
        <v>375</v>
      </c>
      <c r="C175" s="106" t="s">
        <v>159</v>
      </c>
      <c r="D175" s="106" t="s">
        <v>159</v>
      </c>
      <c r="E175" s="92" t="s">
        <v>379</v>
      </c>
      <c r="F175" s="92" t="s">
        <v>707</v>
      </c>
      <c r="G175" s="92" t="s">
        <v>931</v>
      </c>
      <c r="H175" s="92" t="s">
        <v>1147</v>
      </c>
      <c r="I175" s="122">
        <v>6409</v>
      </c>
      <c r="J175" s="92"/>
      <c r="K175" s="92"/>
      <c r="L175" s="92"/>
      <c r="M175" s="92" t="s">
        <v>391</v>
      </c>
      <c r="N175" s="92" t="s">
        <v>1446</v>
      </c>
      <c r="O175" s="62" t="s">
        <v>166</v>
      </c>
      <c r="P175" s="92"/>
      <c r="Q175" s="62" t="s">
        <v>1500</v>
      </c>
      <c r="R175" s="92"/>
      <c r="S175" s="92"/>
      <c r="T175" s="92" t="s">
        <v>1446</v>
      </c>
      <c r="U175" s="92" t="s">
        <v>1446</v>
      </c>
      <c r="V175" s="92"/>
      <c r="W175" s="152">
        <f t="shared" si="2"/>
        <v>6409</v>
      </c>
      <c r="X175" s="92"/>
      <c r="Y175" s="92"/>
      <c r="Z175" s="92"/>
      <c r="AA175" s="92"/>
      <c r="AB175" s="92"/>
      <c r="AC175" s="92"/>
      <c r="AD175" s="92"/>
      <c r="AE175" s="92"/>
    </row>
    <row r="176" spans="1:31" customFormat="1" ht="18" x14ac:dyDescent="0.25">
      <c r="A176" s="62">
        <v>169</v>
      </c>
      <c r="B176" s="105" t="s">
        <v>375</v>
      </c>
      <c r="C176" s="106" t="s">
        <v>159</v>
      </c>
      <c r="D176" s="106" t="s">
        <v>159</v>
      </c>
      <c r="E176" s="92" t="s">
        <v>376</v>
      </c>
      <c r="F176" s="92" t="s">
        <v>708</v>
      </c>
      <c r="G176" s="92" t="s">
        <v>932</v>
      </c>
      <c r="H176" s="92" t="s">
        <v>1148</v>
      </c>
      <c r="I176" s="122">
        <v>229</v>
      </c>
      <c r="J176" s="92"/>
      <c r="K176" s="92"/>
      <c r="L176" s="92"/>
      <c r="M176" s="92" t="s">
        <v>1220</v>
      </c>
      <c r="N176" s="92" t="s">
        <v>1447</v>
      </c>
      <c r="O176" s="62" t="s">
        <v>166</v>
      </c>
      <c r="P176" s="92"/>
      <c r="Q176" s="62" t="s">
        <v>1500</v>
      </c>
      <c r="R176" s="92"/>
      <c r="S176" s="92"/>
      <c r="T176" s="92" t="s">
        <v>1447</v>
      </c>
      <c r="U176" s="92" t="s">
        <v>1447</v>
      </c>
      <c r="V176" s="92"/>
      <c r="W176" s="152">
        <f t="shared" si="2"/>
        <v>229</v>
      </c>
      <c r="X176" s="92"/>
      <c r="Y176" s="92"/>
      <c r="Z176" s="92"/>
      <c r="AA176" s="92"/>
      <c r="AB176" s="92"/>
      <c r="AC176" s="92"/>
      <c r="AD176" s="92"/>
      <c r="AE176" s="92"/>
    </row>
    <row r="177" spans="1:31" customFormat="1" ht="18" x14ac:dyDescent="0.25">
      <c r="A177" s="62">
        <v>170</v>
      </c>
      <c r="B177" s="105" t="s">
        <v>375</v>
      </c>
      <c r="C177" s="106" t="s">
        <v>159</v>
      </c>
      <c r="D177" s="106" t="s">
        <v>159</v>
      </c>
      <c r="E177" s="92" t="s">
        <v>376</v>
      </c>
      <c r="F177" s="92" t="s">
        <v>709</v>
      </c>
      <c r="G177" s="92" t="s">
        <v>933</v>
      </c>
      <c r="H177" s="92" t="s">
        <v>1149</v>
      </c>
      <c r="I177" s="122">
        <v>1753</v>
      </c>
      <c r="J177" s="92"/>
      <c r="K177" s="92"/>
      <c r="L177" s="92"/>
      <c r="M177" s="92" t="s">
        <v>1220</v>
      </c>
      <c r="N177" s="92" t="s">
        <v>1448</v>
      </c>
      <c r="O177" s="62" t="s">
        <v>166</v>
      </c>
      <c r="P177" s="92"/>
      <c r="Q177" s="62" t="s">
        <v>1500</v>
      </c>
      <c r="R177" s="92"/>
      <c r="S177" s="92"/>
      <c r="T177" s="92" t="s">
        <v>1448</v>
      </c>
      <c r="U177" s="92" t="s">
        <v>1448</v>
      </c>
      <c r="V177" s="92"/>
      <c r="W177" s="152">
        <f t="shared" si="2"/>
        <v>1753</v>
      </c>
      <c r="X177" s="92"/>
      <c r="Y177" s="92"/>
      <c r="Z177" s="92"/>
      <c r="AA177" s="92"/>
      <c r="AB177" s="92"/>
      <c r="AC177" s="92"/>
      <c r="AD177" s="92"/>
      <c r="AE177" s="92"/>
    </row>
    <row r="178" spans="1:31" customFormat="1" ht="18" x14ac:dyDescent="0.25">
      <c r="A178" s="62">
        <v>171</v>
      </c>
      <c r="B178" s="105" t="s">
        <v>375</v>
      </c>
      <c r="C178" s="106" t="s">
        <v>159</v>
      </c>
      <c r="D178" s="106" t="s">
        <v>159</v>
      </c>
      <c r="E178" s="92" t="s">
        <v>377</v>
      </c>
      <c r="F178" s="92" t="s">
        <v>710</v>
      </c>
      <c r="G178" s="92" t="s">
        <v>934</v>
      </c>
      <c r="H178" s="92" t="s">
        <v>1150</v>
      </c>
      <c r="I178" s="122">
        <v>2363</v>
      </c>
      <c r="J178" s="92"/>
      <c r="K178" s="92"/>
      <c r="L178" s="92"/>
      <c r="M178" s="92" t="s">
        <v>1269</v>
      </c>
      <c r="N178" s="92" t="s">
        <v>1449</v>
      </c>
      <c r="O178" s="62" t="s">
        <v>166</v>
      </c>
      <c r="P178" s="92"/>
      <c r="Q178" s="62" t="s">
        <v>1500</v>
      </c>
      <c r="R178" s="92"/>
      <c r="S178" s="92"/>
      <c r="T178" s="92" t="s">
        <v>1449</v>
      </c>
      <c r="U178" s="92" t="s">
        <v>1449</v>
      </c>
      <c r="V178" s="92"/>
      <c r="W178" s="152">
        <f t="shared" si="2"/>
        <v>2363</v>
      </c>
      <c r="X178" s="92"/>
      <c r="Y178" s="92"/>
      <c r="Z178" s="92"/>
      <c r="AA178" s="92"/>
      <c r="AB178" s="92"/>
      <c r="AC178" s="92"/>
      <c r="AD178" s="92"/>
      <c r="AE178" s="92"/>
    </row>
    <row r="179" spans="1:31" customFormat="1" ht="18" x14ac:dyDescent="0.25">
      <c r="A179" s="62">
        <v>172</v>
      </c>
      <c r="B179" s="105" t="s">
        <v>375</v>
      </c>
      <c r="C179" s="106" t="s">
        <v>159</v>
      </c>
      <c r="D179" s="106" t="s">
        <v>159</v>
      </c>
      <c r="E179" s="92" t="s">
        <v>764</v>
      </c>
      <c r="F179" s="92" t="s">
        <v>711</v>
      </c>
      <c r="G179" s="92" t="s">
        <v>935</v>
      </c>
      <c r="H179" s="92" t="s">
        <v>1151</v>
      </c>
      <c r="I179" s="122">
        <v>368</v>
      </c>
      <c r="J179" s="92"/>
      <c r="K179" s="92"/>
      <c r="L179" s="92"/>
      <c r="M179" s="92" t="s">
        <v>1270</v>
      </c>
      <c r="N179" s="92" t="s">
        <v>1450</v>
      </c>
      <c r="O179" s="62" t="s">
        <v>166</v>
      </c>
      <c r="P179" s="92"/>
      <c r="Q179" s="62" t="s">
        <v>1500</v>
      </c>
      <c r="R179" s="92"/>
      <c r="S179" s="92"/>
      <c r="T179" s="92" t="s">
        <v>1450</v>
      </c>
      <c r="U179" s="92" t="s">
        <v>1450</v>
      </c>
      <c r="V179" s="92"/>
      <c r="W179" s="152">
        <f t="shared" si="2"/>
        <v>368</v>
      </c>
      <c r="X179" s="92"/>
      <c r="Y179" s="92"/>
      <c r="Z179" s="92"/>
      <c r="AA179" s="92"/>
      <c r="AB179" s="92"/>
      <c r="AC179" s="92"/>
      <c r="AD179" s="92"/>
      <c r="AE179" s="92"/>
    </row>
    <row r="180" spans="1:31" customFormat="1" ht="18" x14ac:dyDescent="0.25">
      <c r="A180" s="62">
        <v>173</v>
      </c>
      <c r="B180" s="105" t="s">
        <v>375</v>
      </c>
      <c r="C180" s="106" t="s">
        <v>159</v>
      </c>
      <c r="D180" s="106" t="s">
        <v>159</v>
      </c>
      <c r="E180" s="92" t="s">
        <v>377</v>
      </c>
      <c r="F180" s="92" t="s">
        <v>712</v>
      </c>
      <c r="G180" s="92" t="s">
        <v>936</v>
      </c>
      <c r="H180" s="92" t="s">
        <v>1152</v>
      </c>
      <c r="I180" s="122">
        <v>1252</v>
      </c>
      <c r="J180" s="92"/>
      <c r="K180" s="92"/>
      <c r="L180" s="92"/>
      <c r="M180" s="92" t="s">
        <v>1270</v>
      </c>
      <c r="N180" s="92" t="s">
        <v>1451</v>
      </c>
      <c r="O180" s="62" t="s">
        <v>166</v>
      </c>
      <c r="P180" s="92"/>
      <c r="Q180" s="62" t="s">
        <v>1500</v>
      </c>
      <c r="R180" s="92"/>
      <c r="S180" s="92"/>
      <c r="T180" s="92" t="s">
        <v>1451</v>
      </c>
      <c r="U180" s="92" t="s">
        <v>1451</v>
      </c>
      <c r="V180" s="92"/>
      <c r="W180" s="152">
        <f t="shared" si="2"/>
        <v>1252</v>
      </c>
      <c r="X180" s="92"/>
      <c r="Y180" s="92"/>
      <c r="Z180" s="92"/>
      <c r="AA180" s="92"/>
      <c r="AB180" s="92"/>
      <c r="AC180" s="92"/>
      <c r="AD180" s="92"/>
      <c r="AE180" s="92"/>
    </row>
    <row r="181" spans="1:31" customFormat="1" ht="18" x14ac:dyDescent="0.25">
      <c r="A181" s="62">
        <v>174</v>
      </c>
      <c r="B181" s="105" t="s">
        <v>375</v>
      </c>
      <c r="C181" s="106" t="s">
        <v>159</v>
      </c>
      <c r="D181" s="106" t="s">
        <v>159</v>
      </c>
      <c r="E181" s="92" t="s">
        <v>764</v>
      </c>
      <c r="F181" s="92" t="s">
        <v>713</v>
      </c>
      <c r="G181" s="92" t="s">
        <v>937</v>
      </c>
      <c r="H181" s="92" t="s">
        <v>1153</v>
      </c>
      <c r="I181" s="122">
        <v>488</v>
      </c>
      <c r="J181" s="92"/>
      <c r="K181" s="92"/>
      <c r="L181" s="92"/>
      <c r="M181" s="92" t="s">
        <v>1220</v>
      </c>
      <c r="N181" s="92" t="s">
        <v>1452</v>
      </c>
      <c r="O181" s="62" t="s">
        <v>166</v>
      </c>
      <c r="P181" s="92"/>
      <c r="Q181" s="62" t="s">
        <v>1500</v>
      </c>
      <c r="R181" s="92"/>
      <c r="S181" s="92"/>
      <c r="T181" s="92" t="s">
        <v>1452</v>
      </c>
      <c r="U181" s="92" t="s">
        <v>1452</v>
      </c>
      <c r="V181" s="92"/>
      <c r="W181" s="152">
        <f t="shared" si="2"/>
        <v>488</v>
      </c>
      <c r="X181" s="92"/>
      <c r="Y181" s="92"/>
      <c r="Z181" s="92"/>
      <c r="AA181" s="92"/>
      <c r="AB181" s="92"/>
      <c r="AC181" s="92"/>
      <c r="AD181" s="92"/>
      <c r="AE181" s="92"/>
    </row>
    <row r="182" spans="1:31" customFormat="1" ht="18" x14ac:dyDescent="0.25">
      <c r="A182" s="62">
        <v>175</v>
      </c>
      <c r="B182" s="105" t="s">
        <v>375</v>
      </c>
      <c r="C182" s="106" t="s">
        <v>159</v>
      </c>
      <c r="D182" s="106" t="s">
        <v>159</v>
      </c>
      <c r="E182" s="92" t="s">
        <v>376</v>
      </c>
      <c r="F182" s="92" t="s">
        <v>714</v>
      </c>
      <c r="G182" s="92" t="s">
        <v>938</v>
      </c>
      <c r="H182" s="92" t="s">
        <v>1154</v>
      </c>
      <c r="I182" s="122">
        <v>794</v>
      </c>
      <c r="J182" s="92"/>
      <c r="K182" s="92"/>
      <c r="L182" s="92"/>
      <c r="M182" s="92" t="s">
        <v>1271</v>
      </c>
      <c r="N182" s="92" t="s">
        <v>1453</v>
      </c>
      <c r="O182" s="62" t="s">
        <v>166</v>
      </c>
      <c r="P182" s="92"/>
      <c r="Q182" s="62" t="s">
        <v>1500</v>
      </c>
      <c r="R182" s="92"/>
      <c r="S182" s="92"/>
      <c r="T182" s="92" t="s">
        <v>1453</v>
      </c>
      <c r="U182" s="92" t="s">
        <v>1453</v>
      </c>
      <c r="V182" s="92"/>
      <c r="W182" s="152">
        <f t="shared" si="2"/>
        <v>794</v>
      </c>
      <c r="X182" s="92"/>
      <c r="Y182" s="92"/>
      <c r="Z182" s="92"/>
      <c r="AA182" s="92"/>
      <c r="AB182" s="92"/>
      <c r="AC182" s="92"/>
      <c r="AD182" s="92"/>
      <c r="AE182" s="92"/>
    </row>
    <row r="183" spans="1:31" customFormat="1" ht="18" x14ac:dyDescent="0.25">
      <c r="A183" s="62">
        <v>176</v>
      </c>
      <c r="B183" s="105" t="s">
        <v>375</v>
      </c>
      <c r="C183" s="106" t="s">
        <v>159</v>
      </c>
      <c r="D183" s="106" t="s">
        <v>159</v>
      </c>
      <c r="E183" s="92" t="s">
        <v>376</v>
      </c>
      <c r="F183" s="92" t="s">
        <v>715</v>
      </c>
      <c r="G183" s="92" t="s">
        <v>939</v>
      </c>
      <c r="H183" s="92" t="s">
        <v>1155</v>
      </c>
      <c r="I183" s="122">
        <v>1078</v>
      </c>
      <c r="J183" s="92"/>
      <c r="K183" s="92"/>
      <c r="L183" s="92"/>
      <c r="M183" s="92" t="s">
        <v>1223</v>
      </c>
      <c r="N183" s="92" t="s">
        <v>1454</v>
      </c>
      <c r="O183" s="62" t="s">
        <v>166</v>
      </c>
      <c r="P183" s="92"/>
      <c r="Q183" s="62" t="s">
        <v>1500</v>
      </c>
      <c r="R183" s="92"/>
      <c r="S183" s="92"/>
      <c r="T183" s="92" t="s">
        <v>1454</v>
      </c>
      <c r="U183" s="92" t="s">
        <v>1454</v>
      </c>
      <c r="V183" s="92"/>
      <c r="W183" s="152">
        <f t="shared" si="2"/>
        <v>1078</v>
      </c>
      <c r="X183" s="92"/>
      <c r="Y183" s="92"/>
      <c r="Z183" s="92"/>
      <c r="AA183" s="92"/>
      <c r="AB183" s="92"/>
      <c r="AC183" s="92"/>
      <c r="AD183" s="92"/>
      <c r="AE183" s="92"/>
    </row>
    <row r="184" spans="1:31" customFormat="1" ht="18" x14ac:dyDescent="0.25">
      <c r="A184" s="62">
        <v>177</v>
      </c>
      <c r="B184" s="105" t="s">
        <v>375</v>
      </c>
      <c r="C184" s="106" t="s">
        <v>159</v>
      </c>
      <c r="D184" s="106" t="s">
        <v>159</v>
      </c>
      <c r="E184" s="92" t="s">
        <v>376</v>
      </c>
      <c r="F184" s="92" t="s">
        <v>716</v>
      </c>
      <c r="G184" s="92" t="s">
        <v>940</v>
      </c>
      <c r="H184" s="92" t="s">
        <v>1156</v>
      </c>
      <c r="I184" s="122">
        <v>2099</v>
      </c>
      <c r="J184" s="92"/>
      <c r="K184" s="92"/>
      <c r="L184" s="92"/>
      <c r="M184" s="92" t="s">
        <v>1272</v>
      </c>
      <c r="N184" s="92" t="s">
        <v>1454</v>
      </c>
      <c r="O184" s="62" t="s">
        <v>166</v>
      </c>
      <c r="P184" s="92"/>
      <c r="Q184" s="62" t="s">
        <v>1500</v>
      </c>
      <c r="R184" s="92"/>
      <c r="S184" s="92"/>
      <c r="T184" s="92" t="s">
        <v>1454</v>
      </c>
      <c r="U184" s="92" t="s">
        <v>1454</v>
      </c>
      <c r="V184" s="92"/>
      <c r="W184" s="152">
        <f t="shared" si="2"/>
        <v>2099</v>
      </c>
      <c r="X184" s="92"/>
      <c r="Y184" s="92"/>
      <c r="Z184" s="92"/>
      <c r="AA184" s="92"/>
      <c r="AB184" s="92"/>
      <c r="AC184" s="92"/>
      <c r="AD184" s="92"/>
      <c r="AE184" s="92"/>
    </row>
    <row r="185" spans="1:31" customFormat="1" ht="18" x14ac:dyDescent="0.25">
      <c r="A185" s="62">
        <v>178</v>
      </c>
      <c r="B185" s="105" t="s">
        <v>375</v>
      </c>
      <c r="C185" s="106" t="s">
        <v>159</v>
      </c>
      <c r="D185" s="106" t="s">
        <v>159</v>
      </c>
      <c r="E185" s="92" t="s">
        <v>381</v>
      </c>
      <c r="F185" s="92" t="s">
        <v>717</v>
      </c>
      <c r="G185" s="92" t="s">
        <v>941</v>
      </c>
      <c r="H185" s="92" t="s">
        <v>1157</v>
      </c>
      <c r="I185" s="122">
        <v>881</v>
      </c>
      <c r="J185" s="92"/>
      <c r="K185" s="92"/>
      <c r="L185" s="92"/>
      <c r="M185" s="92" t="s">
        <v>404</v>
      </c>
      <c r="N185" s="92" t="s">
        <v>1455</v>
      </c>
      <c r="O185" s="62" t="s">
        <v>166</v>
      </c>
      <c r="P185" s="92"/>
      <c r="Q185" s="62" t="s">
        <v>1500</v>
      </c>
      <c r="R185" s="92"/>
      <c r="S185" s="92"/>
      <c r="T185" s="92" t="s">
        <v>1455</v>
      </c>
      <c r="U185" s="92" t="s">
        <v>1455</v>
      </c>
      <c r="V185" s="92"/>
      <c r="W185" s="152">
        <f t="shared" si="2"/>
        <v>881</v>
      </c>
      <c r="X185" s="92"/>
      <c r="Y185" s="92"/>
      <c r="Z185" s="92"/>
      <c r="AA185" s="92"/>
      <c r="AB185" s="92"/>
      <c r="AC185" s="92"/>
      <c r="AD185" s="92"/>
      <c r="AE185" s="92"/>
    </row>
    <row r="186" spans="1:31" customFormat="1" ht="18" x14ac:dyDescent="0.25">
      <c r="A186" s="62">
        <v>179</v>
      </c>
      <c r="B186" s="105" t="s">
        <v>375</v>
      </c>
      <c r="C186" s="106" t="s">
        <v>159</v>
      </c>
      <c r="D186" s="106" t="s">
        <v>159</v>
      </c>
      <c r="E186" s="92" t="s">
        <v>377</v>
      </c>
      <c r="F186" s="92" t="s">
        <v>718</v>
      </c>
      <c r="G186" s="92" t="s">
        <v>942</v>
      </c>
      <c r="H186" s="92" t="s">
        <v>1158</v>
      </c>
      <c r="I186" s="122">
        <v>163</v>
      </c>
      <c r="J186" s="92"/>
      <c r="K186" s="92"/>
      <c r="L186" s="92"/>
      <c r="M186" s="92" t="s">
        <v>1223</v>
      </c>
      <c r="N186" s="92" t="s">
        <v>1456</v>
      </c>
      <c r="O186" s="62" t="s">
        <v>166</v>
      </c>
      <c r="P186" s="92"/>
      <c r="Q186" s="62" t="s">
        <v>1500</v>
      </c>
      <c r="R186" s="92"/>
      <c r="S186" s="92"/>
      <c r="T186" s="92" t="s">
        <v>1456</v>
      </c>
      <c r="U186" s="92" t="s">
        <v>1456</v>
      </c>
      <c r="V186" s="92"/>
      <c r="W186" s="152">
        <f t="shared" si="2"/>
        <v>163</v>
      </c>
      <c r="X186" s="92"/>
      <c r="Y186" s="92"/>
      <c r="Z186" s="92"/>
      <c r="AA186" s="92"/>
      <c r="AB186" s="92"/>
      <c r="AC186" s="92"/>
      <c r="AD186" s="92"/>
      <c r="AE186" s="92"/>
    </row>
    <row r="187" spans="1:31" customFormat="1" ht="18" x14ac:dyDescent="0.25">
      <c r="A187" s="62">
        <v>180</v>
      </c>
      <c r="B187" s="105" t="s">
        <v>375</v>
      </c>
      <c r="C187" s="106" t="s">
        <v>159</v>
      </c>
      <c r="D187" s="106" t="s">
        <v>159</v>
      </c>
      <c r="E187" s="92" t="s">
        <v>377</v>
      </c>
      <c r="F187" s="92" t="s">
        <v>719</v>
      </c>
      <c r="G187" s="92" t="s">
        <v>943</v>
      </c>
      <c r="H187" s="92" t="s">
        <v>1159</v>
      </c>
      <c r="I187" s="122">
        <v>285</v>
      </c>
      <c r="J187" s="92"/>
      <c r="K187" s="92"/>
      <c r="L187" s="92"/>
      <c r="M187" s="92" t="s">
        <v>393</v>
      </c>
      <c r="N187" s="92" t="s">
        <v>1456</v>
      </c>
      <c r="O187" s="62" t="s">
        <v>166</v>
      </c>
      <c r="P187" s="92"/>
      <c r="Q187" s="62" t="s">
        <v>1500</v>
      </c>
      <c r="R187" s="92"/>
      <c r="S187" s="92"/>
      <c r="T187" s="92" t="s">
        <v>1456</v>
      </c>
      <c r="U187" s="92" t="s">
        <v>1456</v>
      </c>
      <c r="V187" s="92"/>
      <c r="W187" s="152">
        <f t="shared" si="2"/>
        <v>285</v>
      </c>
      <c r="X187" s="92"/>
      <c r="Y187" s="92"/>
      <c r="Z187" s="92"/>
      <c r="AA187" s="92"/>
      <c r="AB187" s="92"/>
      <c r="AC187" s="92"/>
      <c r="AD187" s="92"/>
      <c r="AE187" s="92"/>
    </row>
    <row r="188" spans="1:31" customFormat="1" ht="18" x14ac:dyDescent="0.25">
      <c r="A188" s="62">
        <v>181</v>
      </c>
      <c r="B188" s="105" t="s">
        <v>375</v>
      </c>
      <c r="C188" s="106" t="s">
        <v>159</v>
      </c>
      <c r="D188" s="106" t="s">
        <v>159</v>
      </c>
      <c r="E188" s="92" t="s">
        <v>377</v>
      </c>
      <c r="F188" s="92" t="s">
        <v>720</v>
      </c>
      <c r="G188" s="92" t="s">
        <v>944</v>
      </c>
      <c r="H188" s="92" t="s">
        <v>1160</v>
      </c>
      <c r="I188" s="122">
        <v>454</v>
      </c>
      <c r="J188" s="92"/>
      <c r="K188" s="92"/>
      <c r="L188" s="92"/>
      <c r="M188" s="92" t="s">
        <v>1273</v>
      </c>
      <c r="N188" s="92" t="s">
        <v>1457</v>
      </c>
      <c r="O188" s="62" t="s">
        <v>166</v>
      </c>
      <c r="P188" s="92"/>
      <c r="Q188" s="62" t="s">
        <v>1500</v>
      </c>
      <c r="R188" s="92"/>
      <c r="S188" s="92"/>
      <c r="T188" s="92" t="s">
        <v>1457</v>
      </c>
      <c r="U188" s="92" t="s">
        <v>1457</v>
      </c>
      <c r="V188" s="92"/>
      <c r="W188" s="152">
        <f t="shared" si="2"/>
        <v>454</v>
      </c>
      <c r="X188" s="92"/>
      <c r="Y188" s="92"/>
      <c r="Z188" s="92"/>
      <c r="AA188" s="92"/>
      <c r="AB188" s="92"/>
      <c r="AC188" s="92"/>
      <c r="AD188" s="92"/>
      <c r="AE188" s="92"/>
    </row>
    <row r="189" spans="1:31" customFormat="1" ht="18" x14ac:dyDescent="0.25">
      <c r="A189" s="62">
        <v>182</v>
      </c>
      <c r="B189" s="105" t="s">
        <v>375</v>
      </c>
      <c r="C189" s="106" t="s">
        <v>159</v>
      </c>
      <c r="D189" s="106" t="s">
        <v>159</v>
      </c>
      <c r="E189" s="92" t="s">
        <v>377</v>
      </c>
      <c r="F189" s="92" t="s">
        <v>721</v>
      </c>
      <c r="G189" s="92" t="s">
        <v>945</v>
      </c>
      <c r="H189" s="92" t="s">
        <v>1161</v>
      </c>
      <c r="I189" s="122">
        <v>567</v>
      </c>
      <c r="J189" s="92"/>
      <c r="K189" s="92"/>
      <c r="L189" s="92"/>
      <c r="M189" s="92" t="s">
        <v>1274</v>
      </c>
      <c r="N189" s="92" t="s">
        <v>1458</v>
      </c>
      <c r="O189" s="62" t="s">
        <v>166</v>
      </c>
      <c r="P189" s="92"/>
      <c r="Q189" s="62" t="s">
        <v>1500</v>
      </c>
      <c r="R189" s="92"/>
      <c r="S189" s="92"/>
      <c r="T189" s="92" t="s">
        <v>1458</v>
      </c>
      <c r="U189" s="92" t="s">
        <v>1458</v>
      </c>
      <c r="V189" s="92"/>
      <c r="W189" s="152">
        <f t="shared" si="2"/>
        <v>567</v>
      </c>
      <c r="X189" s="92"/>
      <c r="Y189" s="92"/>
      <c r="Z189" s="92"/>
      <c r="AA189" s="92"/>
      <c r="AB189" s="92"/>
      <c r="AC189" s="92"/>
      <c r="AD189" s="92"/>
      <c r="AE189" s="92"/>
    </row>
    <row r="190" spans="1:31" customFormat="1" ht="18" x14ac:dyDescent="0.25">
      <c r="A190" s="62">
        <v>183</v>
      </c>
      <c r="B190" s="105" t="s">
        <v>375</v>
      </c>
      <c r="C190" s="106" t="s">
        <v>159</v>
      </c>
      <c r="D190" s="106" t="s">
        <v>159</v>
      </c>
      <c r="E190" s="92" t="s">
        <v>377</v>
      </c>
      <c r="F190" s="92" t="s">
        <v>722</v>
      </c>
      <c r="G190" s="92" t="s">
        <v>946</v>
      </c>
      <c r="H190" s="92" t="s">
        <v>1162</v>
      </c>
      <c r="I190" s="122">
        <v>4003</v>
      </c>
      <c r="J190" s="92"/>
      <c r="K190" s="92"/>
      <c r="L190" s="92"/>
      <c r="M190" s="92" t="s">
        <v>1275</v>
      </c>
      <c r="N190" s="92" t="s">
        <v>1459</v>
      </c>
      <c r="O190" s="62" t="s">
        <v>166</v>
      </c>
      <c r="P190" s="92"/>
      <c r="Q190" s="62" t="s">
        <v>1500</v>
      </c>
      <c r="R190" s="92"/>
      <c r="S190" s="92"/>
      <c r="T190" s="92" t="s">
        <v>1459</v>
      </c>
      <c r="U190" s="92" t="s">
        <v>1459</v>
      </c>
      <c r="V190" s="92"/>
      <c r="W190" s="152">
        <f t="shared" si="2"/>
        <v>4003</v>
      </c>
      <c r="X190" s="92"/>
      <c r="Y190" s="92"/>
      <c r="Z190" s="92"/>
      <c r="AA190" s="92"/>
      <c r="AB190" s="92"/>
      <c r="AC190" s="92"/>
      <c r="AD190" s="92"/>
      <c r="AE190" s="92"/>
    </row>
    <row r="191" spans="1:31" customFormat="1" ht="18" x14ac:dyDescent="0.25">
      <c r="A191" s="62">
        <v>184</v>
      </c>
      <c r="B191" s="105" t="s">
        <v>375</v>
      </c>
      <c r="C191" s="106" t="s">
        <v>159</v>
      </c>
      <c r="D191" s="106" t="s">
        <v>159</v>
      </c>
      <c r="E191" s="92" t="s">
        <v>376</v>
      </c>
      <c r="F191" s="92" t="s">
        <v>723</v>
      </c>
      <c r="G191" s="92" t="s">
        <v>947</v>
      </c>
      <c r="H191" s="92" t="s">
        <v>1163</v>
      </c>
      <c r="I191" s="122">
        <v>582</v>
      </c>
      <c r="J191" s="92"/>
      <c r="K191" s="92"/>
      <c r="L191" s="92"/>
      <c r="M191" s="92" t="s">
        <v>1255</v>
      </c>
      <c r="N191" s="92" t="s">
        <v>1460</v>
      </c>
      <c r="O191" s="62" t="s">
        <v>166</v>
      </c>
      <c r="P191" s="92"/>
      <c r="Q191" s="62" t="s">
        <v>1500</v>
      </c>
      <c r="R191" s="92"/>
      <c r="S191" s="92"/>
      <c r="T191" s="92" t="s">
        <v>1460</v>
      </c>
      <c r="U191" s="92" t="s">
        <v>1460</v>
      </c>
      <c r="V191" s="92"/>
      <c r="W191" s="152">
        <f t="shared" si="2"/>
        <v>582</v>
      </c>
      <c r="X191" s="92"/>
      <c r="Y191" s="92"/>
      <c r="Z191" s="92"/>
      <c r="AA191" s="92"/>
      <c r="AB191" s="92"/>
      <c r="AC191" s="92"/>
      <c r="AD191" s="92"/>
      <c r="AE191" s="92"/>
    </row>
    <row r="192" spans="1:31" customFormat="1" ht="18" x14ac:dyDescent="0.25">
      <c r="A192" s="62">
        <v>185</v>
      </c>
      <c r="B192" s="105" t="s">
        <v>375</v>
      </c>
      <c r="C192" s="106" t="s">
        <v>159</v>
      </c>
      <c r="D192" s="106" t="s">
        <v>159</v>
      </c>
      <c r="E192" s="92" t="s">
        <v>376</v>
      </c>
      <c r="F192" s="92" t="s">
        <v>724</v>
      </c>
      <c r="G192" s="92" t="s">
        <v>948</v>
      </c>
      <c r="H192" s="92" t="s">
        <v>1164</v>
      </c>
      <c r="I192" s="122">
        <v>999</v>
      </c>
      <c r="J192" s="92"/>
      <c r="K192" s="92"/>
      <c r="L192" s="92"/>
      <c r="M192" s="92" t="s">
        <v>1255</v>
      </c>
      <c r="N192" s="92" t="s">
        <v>1461</v>
      </c>
      <c r="O192" s="62" t="s">
        <v>166</v>
      </c>
      <c r="P192" s="92"/>
      <c r="Q192" s="62" t="s">
        <v>1500</v>
      </c>
      <c r="R192" s="92"/>
      <c r="S192" s="92"/>
      <c r="T192" s="92" t="s">
        <v>1461</v>
      </c>
      <c r="U192" s="92" t="s">
        <v>1461</v>
      </c>
      <c r="V192" s="92"/>
      <c r="W192" s="152">
        <f t="shared" si="2"/>
        <v>999</v>
      </c>
      <c r="X192" s="92"/>
      <c r="Y192" s="92"/>
      <c r="Z192" s="92"/>
      <c r="AA192" s="92"/>
      <c r="AB192" s="92"/>
      <c r="AC192" s="92"/>
      <c r="AD192" s="92"/>
      <c r="AE192" s="92"/>
    </row>
    <row r="193" spans="1:31" customFormat="1" ht="18" x14ac:dyDescent="0.25">
      <c r="A193" s="62">
        <v>186</v>
      </c>
      <c r="B193" s="105" t="s">
        <v>375</v>
      </c>
      <c r="C193" s="106" t="s">
        <v>159</v>
      </c>
      <c r="D193" s="106" t="s">
        <v>159</v>
      </c>
      <c r="E193" s="92" t="s">
        <v>377</v>
      </c>
      <c r="F193" s="92" t="s">
        <v>725</v>
      </c>
      <c r="G193" s="92" t="s">
        <v>949</v>
      </c>
      <c r="H193" s="92" t="s">
        <v>1165</v>
      </c>
      <c r="I193" s="122">
        <v>636</v>
      </c>
      <c r="J193" s="92"/>
      <c r="K193" s="92"/>
      <c r="L193" s="92"/>
      <c r="M193" s="92" t="s">
        <v>515</v>
      </c>
      <c r="N193" s="92" t="s">
        <v>1462</v>
      </c>
      <c r="O193" s="62" t="s">
        <v>166</v>
      </c>
      <c r="P193" s="92"/>
      <c r="Q193" s="62" t="s">
        <v>1500</v>
      </c>
      <c r="R193" s="92"/>
      <c r="S193" s="92"/>
      <c r="T193" s="92" t="s">
        <v>1462</v>
      </c>
      <c r="U193" s="92" t="s">
        <v>1462</v>
      </c>
      <c r="V193" s="92"/>
      <c r="W193" s="152">
        <f t="shared" si="2"/>
        <v>636</v>
      </c>
      <c r="X193" s="92"/>
      <c r="Y193" s="92"/>
      <c r="Z193" s="92"/>
      <c r="AA193" s="92"/>
      <c r="AB193" s="92"/>
      <c r="AC193" s="92"/>
      <c r="AD193" s="92"/>
      <c r="AE193" s="92"/>
    </row>
    <row r="194" spans="1:31" customFormat="1" ht="18" x14ac:dyDescent="0.25">
      <c r="A194" s="62">
        <v>187</v>
      </c>
      <c r="B194" s="105" t="s">
        <v>375</v>
      </c>
      <c r="C194" s="106" t="s">
        <v>159</v>
      </c>
      <c r="D194" s="106" t="s">
        <v>159</v>
      </c>
      <c r="E194" s="92" t="s">
        <v>377</v>
      </c>
      <c r="F194" s="92" t="s">
        <v>726</v>
      </c>
      <c r="G194" s="92" t="s">
        <v>950</v>
      </c>
      <c r="H194" s="92" t="s">
        <v>1166</v>
      </c>
      <c r="I194" s="122">
        <v>758</v>
      </c>
      <c r="J194" s="92"/>
      <c r="K194" s="92"/>
      <c r="L194" s="92"/>
      <c r="M194" s="92" t="s">
        <v>1276</v>
      </c>
      <c r="N194" s="92" t="s">
        <v>1463</v>
      </c>
      <c r="O194" s="62" t="s">
        <v>166</v>
      </c>
      <c r="P194" s="92"/>
      <c r="Q194" s="62" t="s">
        <v>1500</v>
      </c>
      <c r="R194" s="92"/>
      <c r="S194" s="92"/>
      <c r="T194" s="92" t="s">
        <v>1463</v>
      </c>
      <c r="U194" s="92" t="s">
        <v>1463</v>
      </c>
      <c r="V194" s="92"/>
      <c r="W194" s="152">
        <f t="shared" si="2"/>
        <v>758</v>
      </c>
      <c r="X194" s="92"/>
      <c r="Y194" s="92"/>
      <c r="Z194" s="92"/>
      <c r="AA194" s="92"/>
      <c r="AB194" s="92"/>
      <c r="AC194" s="92"/>
      <c r="AD194" s="92"/>
      <c r="AE194" s="92"/>
    </row>
    <row r="195" spans="1:31" customFormat="1" ht="18" x14ac:dyDescent="0.25">
      <c r="A195" s="62">
        <v>188</v>
      </c>
      <c r="B195" s="105" t="s">
        <v>375</v>
      </c>
      <c r="C195" s="106" t="s">
        <v>159</v>
      </c>
      <c r="D195" s="106" t="s">
        <v>159</v>
      </c>
      <c r="E195" s="92" t="s">
        <v>377</v>
      </c>
      <c r="F195" s="92" t="s">
        <v>727</v>
      </c>
      <c r="G195" s="92" t="s">
        <v>951</v>
      </c>
      <c r="H195" s="92" t="s">
        <v>1167</v>
      </c>
      <c r="I195" s="122">
        <v>1084</v>
      </c>
      <c r="J195" s="92"/>
      <c r="K195" s="92"/>
      <c r="L195" s="92"/>
      <c r="M195" s="92" t="s">
        <v>519</v>
      </c>
      <c r="N195" s="92" t="s">
        <v>1464</v>
      </c>
      <c r="O195" s="62" t="s">
        <v>166</v>
      </c>
      <c r="P195" s="92"/>
      <c r="Q195" s="62" t="s">
        <v>1500</v>
      </c>
      <c r="R195" s="92"/>
      <c r="S195" s="92"/>
      <c r="T195" s="92" t="s">
        <v>1464</v>
      </c>
      <c r="U195" s="92" t="s">
        <v>1464</v>
      </c>
      <c r="V195" s="92"/>
      <c r="W195" s="152">
        <f t="shared" si="2"/>
        <v>1084</v>
      </c>
      <c r="X195" s="92"/>
      <c r="Y195" s="92"/>
      <c r="Z195" s="92"/>
      <c r="AA195" s="92"/>
      <c r="AB195" s="92"/>
      <c r="AC195" s="92"/>
      <c r="AD195" s="92"/>
      <c r="AE195" s="92"/>
    </row>
    <row r="196" spans="1:31" customFormat="1" ht="18" x14ac:dyDescent="0.25">
      <c r="A196" s="62">
        <v>189</v>
      </c>
      <c r="B196" s="105" t="s">
        <v>375</v>
      </c>
      <c r="C196" s="106" t="s">
        <v>159</v>
      </c>
      <c r="D196" s="106" t="s">
        <v>159</v>
      </c>
      <c r="E196" s="92" t="s">
        <v>377</v>
      </c>
      <c r="F196" s="92" t="s">
        <v>728</v>
      </c>
      <c r="G196" s="92" t="s">
        <v>952</v>
      </c>
      <c r="H196" s="92" t="s">
        <v>1168</v>
      </c>
      <c r="I196" s="122">
        <v>1726</v>
      </c>
      <c r="J196" s="92"/>
      <c r="K196" s="92"/>
      <c r="L196" s="92"/>
      <c r="M196" s="92" t="s">
        <v>1277</v>
      </c>
      <c r="N196" s="92" t="s">
        <v>1465</v>
      </c>
      <c r="O196" s="62" t="s">
        <v>166</v>
      </c>
      <c r="P196" s="92"/>
      <c r="Q196" s="62" t="s">
        <v>1500</v>
      </c>
      <c r="R196" s="92"/>
      <c r="S196" s="92"/>
      <c r="T196" s="92" t="s">
        <v>1465</v>
      </c>
      <c r="U196" s="92" t="s">
        <v>1465</v>
      </c>
      <c r="V196" s="92"/>
      <c r="W196" s="152">
        <f t="shared" si="2"/>
        <v>1726</v>
      </c>
      <c r="X196" s="92"/>
      <c r="Y196" s="92"/>
      <c r="Z196" s="92"/>
      <c r="AA196" s="92"/>
      <c r="AB196" s="92"/>
      <c r="AC196" s="92"/>
      <c r="AD196" s="92"/>
      <c r="AE196" s="92"/>
    </row>
    <row r="197" spans="1:31" customFormat="1" ht="18" x14ac:dyDescent="0.25">
      <c r="A197" s="62">
        <v>190</v>
      </c>
      <c r="B197" s="105" t="s">
        <v>375</v>
      </c>
      <c r="C197" s="106" t="s">
        <v>159</v>
      </c>
      <c r="D197" s="106" t="s">
        <v>159</v>
      </c>
      <c r="E197" s="92" t="s">
        <v>377</v>
      </c>
      <c r="F197" s="92" t="s">
        <v>729</v>
      </c>
      <c r="G197" s="92" t="s">
        <v>953</v>
      </c>
      <c r="H197" s="92" t="s">
        <v>1169</v>
      </c>
      <c r="I197" s="122">
        <v>2268</v>
      </c>
      <c r="J197" s="92"/>
      <c r="K197" s="92"/>
      <c r="L197" s="92"/>
      <c r="M197" s="92" t="s">
        <v>1262</v>
      </c>
      <c r="N197" s="92" t="s">
        <v>1466</v>
      </c>
      <c r="O197" s="62" t="s">
        <v>166</v>
      </c>
      <c r="P197" s="92"/>
      <c r="Q197" s="62" t="s">
        <v>1500</v>
      </c>
      <c r="R197" s="92"/>
      <c r="S197" s="92"/>
      <c r="T197" s="92" t="s">
        <v>1466</v>
      </c>
      <c r="U197" s="92" t="s">
        <v>1466</v>
      </c>
      <c r="V197" s="92"/>
      <c r="W197" s="152">
        <f t="shared" si="2"/>
        <v>2268</v>
      </c>
      <c r="X197" s="92"/>
      <c r="Y197" s="92"/>
      <c r="Z197" s="92"/>
      <c r="AA197" s="92"/>
      <c r="AB197" s="92"/>
      <c r="AC197" s="92"/>
      <c r="AD197" s="92"/>
      <c r="AE197" s="92"/>
    </row>
    <row r="198" spans="1:31" customFormat="1" ht="18" x14ac:dyDescent="0.25">
      <c r="A198" s="62">
        <v>191</v>
      </c>
      <c r="B198" s="105" t="s">
        <v>375</v>
      </c>
      <c r="C198" s="106" t="s">
        <v>159</v>
      </c>
      <c r="D198" s="106" t="s">
        <v>159</v>
      </c>
      <c r="E198" s="92" t="s">
        <v>377</v>
      </c>
      <c r="F198" s="92" t="s">
        <v>730</v>
      </c>
      <c r="G198" s="92" t="s">
        <v>954</v>
      </c>
      <c r="H198" s="92" t="s">
        <v>1170</v>
      </c>
      <c r="I198" s="122">
        <v>2961</v>
      </c>
      <c r="J198" s="92"/>
      <c r="K198" s="92"/>
      <c r="L198" s="92"/>
      <c r="M198" s="92" t="s">
        <v>1278</v>
      </c>
      <c r="N198" s="92" t="s">
        <v>1467</v>
      </c>
      <c r="O198" s="62" t="s">
        <v>166</v>
      </c>
      <c r="P198" s="92"/>
      <c r="Q198" s="62" t="s">
        <v>1500</v>
      </c>
      <c r="R198" s="92"/>
      <c r="S198" s="92"/>
      <c r="T198" s="92" t="s">
        <v>1467</v>
      </c>
      <c r="U198" s="92" t="s">
        <v>1467</v>
      </c>
      <c r="V198" s="92"/>
      <c r="W198" s="152">
        <f t="shared" si="2"/>
        <v>2961</v>
      </c>
      <c r="X198" s="92"/>
      <c r="Y198" s="92"/>
      <c r="Z198" s="92"/>
      <c r="AA198" s="92"/>
      <c r="AB198" s="92"/>
      <c r="AC198" s="92"/>
      <c r="AD198" s="92"/>
      <c r="AE198" s="92"/>
    </row>
    <row r="199" spans="1:31" customFormat="1" ht="18" x14ac:dyDescent="0.25">
      <c r="A199" s="62">
        <v>192</v>
      </c>
      <c r="B199" s="105" t="s">
        <v>375</v>
      </c>
      <c r="C199" s="106" t="s">
        <v>159</v>
      </c>
      <c r="D199" s="106" t="s">
        <v>159</v>
      </c>
      <c r="E199" s="92" t="s">
        <v>377</v>
      </c>
      <c r="F199" s="92" t="s">
        <v>731</v>
      </c>
      <c r="G199" s="92" t="s">
        <v>955</v>
      </c>
      <c r="H199" s="92" t="s">
        <v>1171</v>
      </c>
      <c r="I199" s="122">
        <v>2246</v>
      </c>
      <c r="J199" s="92"/>
      <c r="K199" s="92"/>
      <c r="L199" s="92"/>
      <c r="M199" s="92" t="s">
        <v>1279</v>
      </c>
      <c r="N199" s="92" t="s">
        <v>1468</v>
      </c>
      <c r="O199" s="62" t="s">
        <v>166</v>
      </c>
      <c r="P199" s="92"/>
      <c r="Q199" s="62" t="s">
        <v>1500</v>
      </c>
      <c r="R199" s="92"/>
      <c r="S199" s="92"/>
      <c r="T199" s="92" t="s">
        <v>1468</v>
      </c>
      <c r="U199" s="92" t="s">
        <v>1468</v>
      </c>
      <c r="V199" s="92"/>
      <c r="W199" s="152">
        <f t="shared" si="2"/>
        <v>2246</v>
      </c>
      <c r="X199" s="92"/>
      <c r="Y199" s="92"/>
      <c r="Z199" s="92"/>
      <c r="AA199" s="92"/>
      <c r="AB199" s="92"/>
      <c r="AC199" s="92"/>
      <c r="AD199" s="92"/>
      <c r="AE199" s="92"/>
    </row>
    <row r="200" spans="1:31" customFormat="1" ht="18" x14ac:dyDescent="0.25">
      <c r="A200" s="62">
        <v>193</v>
      </c>
      <c r="B200" s="105" t="s">
        <v>375</v>
      </c>
      <c r="C200" s="106" t="s">
        <v>159</v>
      </c>
      <c r="D200" s="106" t="s">
        <v>159</v>
      </c>
      <c r="E200" s="92" t="s">
        <v>377</v>
      </c>
      <c r="F200" s="92" t="s">
        <v>732</v>
      </c>
      <c r="G200" s="92" t="s">
        <v>956</v>
      </c>
      <c r="H200" s="92" t="s">
        <v>1172</v>
      </c>
      <c r="I200" s="122">
        <v>1477</v>
      </c>
      <c r="J200" s="92"/>
      <c r="K200" s="92"/>
      <c r="L200" s="92"/>
      <c r="M200" s="92" t="s">
        <v>1276</v>
      </c>
      <c r="N200" s="92" t="s">
        <v>1469</v>
      </c>
      <c r="O200" s="62" t="s">
        <v>166</v>
      </c>
      <c r="P200" s="92"/>
      <c r="Q200" s="62" t="s">
        <v>1500</v>
      </c>
      <c r="R200" s="92"/>
      <c r="S200" s="92"/>
      <c r="T200" s="92" t="s">
        <v>1469</v>
      </c>
      <c r="U200" s="92" t="s">
        <v>1469</v>
      </c>
      <c r="V200" s="92"/>
      <c r="W200" s="152">
        <f t="shared" si="2"/>
        <v>1477</v>
      </c>
      <c r="X200" s="92"/>
      <c r="Y200" s="92"/>
      <c r="Z200" s="92"/>
      <c r="AA200" s="92"/>
      <c r="AB200" s="92"/>
      <c r="AC200" s="92"/>
      <c r="AD200" s="92"/>
      <c r="AE200" s="92"/>
    </row>
    <row r="201" spans="1:31" customFormat="1" ht="18" x14ac:dyDescent="0.25">
      <c r="A201" s="62">
        <v>194</v>
      </c>
      <c r="B201" s="105" t="s">
        <v>375</v>
      </c>
      <c r="C201" s="106" t="s">
        <v>159</v>
      </c>
      <c r="D201" s="106" t="s">
        <v>159</v>
      </c>
      <c r="E201" s="92" t="s">
        <v>377</v>
      </c>
      <c r="F201" s="92" t="s">
        <v>733</v>
      </c>
      <c r="G201" s="92" t="s">
        <v>957</v>
      </c>
      <c r="H201" s="92" t="s">
        <v>1173</v>
      </c>
      <c r="I201" s="122">
        <v>1526</v>
      </c>
      <c r="J201" s="92"/>
      <c r="K201" s="92"/>
      <c r="L201" s="92"/>
      <c r="M201" s="92" t="s">
        <v>393</v>
      </c>
      <c r="N201" s="92" t="s">
        <v>1470</v>
      </c>
      <c r="O201" s="62" t="s">
        <v>166</v>
      </c>
      <c r="P201" s="92"/>
      <c r="Q201" s="62" t="s">
        <v>1500</v>
      </c>
      <c r="R201" s="92"/>
      <c r="S201" s="92"/>
      <c r="T201" s="92" t="s">
        <v>1470</v>
      </c>
      <c r="U201" s="92" t="s">
        <v>1470</v>
      </c>
      <c r="V201" s="92"/>
      <c r="W201" s="152">
        <f t="shared" ref="W201:W264" si="3">I201-J201</f>
        <v>1526</v>
      </c>
      <c r="X201" s="92"/>
      <c r="Y201" s="92"/>
      <c r="Z201" s="92"/>
      <c r="AA201" s="92"/>
      <c r="AB201" s="92"/>
      <c r="AC201" s="92"/>
      <c r="AD201" s="92"/>
      <c r="AE201" s="92"/>
    </row>
    <row r="202" spans="1:31" customFormat="1" ht="18" x14ac:dyDescent="0.25">
      <c r="A202" s="62">
        <v>195</v>
      </c>
      <c r="B202" s="105" t="s">
        <v>375</v>
      </c>
      <c r="C202" s="106" t="s">
        <v>159</v>
      </c>
      <c r="D202" s="106" t="s">
        <v>159</v>
      </c>
      <c r="E202" s="92" t="s">
        <v>377</v>
      </c>
      <c r="F202" s="92" t="s">
        <v>734</v>
      </c>
      <c r="G202" s="92" t="s">
        <v>958</v>
      </c>
      <c r="H202" s="92" t="s">
        <v>1174</v>
      </c>
      <c r="I202" s="122">
        <v>1553</v>
      </c>
      <c r="J202" s="92"/>
      <c r="K202" s="92"/>
      <c r="L202" s="92"/>
      <c r="M202" s="92" t="s">
        <v>509</v>
      </c>
      <c r="N202" s="92" t="s">
        <v>1471</v>
      </c>
      <c r="O202" s="62" t="s">
        <v>166</v>
      </c>
      <c r="P202" s="92"/>
      <c r="Q202" s="62" t="s">
        <v>1500</v>
      </c>
      <c r="R202" s="92"/>
      <c r="S202" s="92"/>
      <c r="T202" s="92" t="s">
        <v>1471</v>
      </c>
      <c r="U202" s="92" t="s">
        <v>1471</v>
      </c>
      <c r="V202" s="92"/>
      <c r="W202" s="152">
        <f t="shared" si="3"/>
        <v>1553</v>
      </c>
      <c r="X202" s="92"/>
      <c r="Y202" s="92"/>
      <c r="Z202" s="92"/>
      <c r="AA202" s="92"/>
      <c r="AB202" s="92"/>
      <c r="AC202" s="92"/>
      <c r="AD202" s="92"/>
      <c r="AE202" s="92"/>
    </row>
    <row r="203" spans="1:31" customFormat="1" ht="18" x14ac:dyDescent="0.25">
      <c r="A203" s="62">
        <v>196</v>
      </c>
      <c r="B203" s="105" t="s">
        <v>375</v>
      </c>
      <c r="C203" s="106" t="s">
        <v>159</v>
      </c>
      <c r="D203" s="106" t="s">
        <v>159</v>
      </c>
      <c r="E203" s="92" t="s">
        <v>377</v>
      </c>
      <c r="F203" s="92" t="s">
        <v>735</v>
      </c>
      <c r="G203" s="92" t="s">
        <v>959</v>
      </c>
      <c r="H203" s="92" t="s">
        <v>1175</v>
      </c>
      <c r="I203" s="122">
        <v>1728</v>
      </c>
      <c r="J203" s="92"/>
      <c r="K203" s="92"/>
      <c r="L203" s="92"/>
      <c r="M203" s="92" t="s">
        <v>393</v>
      </c>
      <c r="N203" s="92" t="s">
        <v>1472</v>
      </c>
      <c r="O203" s="62" t="s">
        <v>166</v>
      </c>
      <c r="P203" s="92"/>
      <c r="Q203" s="62" t="s">
        <v>1500</v>
      </c>
      <c r="R203" s="92"/>
      <c r="S203" s="92"/>
      <c r="T203" s="92" t="s">
        <v>1472</v>
      </c>
      <c r="U203" s="92" t="s">
        <v>1472</v>
      </c>
      <c r="V203" s="92"/>
      <c r="W203" s="152">
        <f t="shared" si="3"/>
        <v>1728</v>
      </c>
      <c r="X203" s="92"/>
      <c r="Y203" s="92"/>
      <c r="Z203" s="92"/>
      <c r="AA203" s="92"/>
      <c r="AB203" s="92"/>
      <c r="AC203" s="92"/>
      <c r="AD203" s="92"/>
      <c r="AE203" s="92"/>
    </row>
    <row r="204" spans="1:31" customFormat="1" ht="18" x14ac:dyDescent="0.25">
      <c r="A204" s="62">
        <v>197</v>
      </c>
      <c r="B204" s="105" t="s">
        <v>375</v>
      </c>
      <c r="C204" s="106" t="s">
        <v>159</v>
      </c>
      <c r="D204" s="106" t="s">
        <v>159</v>
      </c>
      <c r="E204" s="92" t="s">
        <v>377</v>
      </c>
      <c r="F204" s="92" t="s">
        <v>736</v>
      </c>
      <c r="G204" s="92" t="s">
        <v>960</v>
      </c>
      <c r="H204" s="92" t="s">
        <v>1176</v>
      </c>
      <c r="I204" s="122">
        <v>1815</v>
      </c>
      <c r="J204" s="92"/>
      <c r="K204" s="92"/>
      <c r="L204" s="92"/>
      <c r="M204" s="92" t="s">
        <v>388</v>
      </c>
      <c r="N204" s="92" t="s">
        <v>1473</v>
      </c>
      <c r="O204" s="62" t="s">
        <v>166</v>
      </c>
      <c r="P204" s="92"/>
      <c r="Q204" s="62" t="s">
        <v>1500</v>
      </c>
      <c r="R204" s="92"/>
      <c r="S204" s="92"/>
      <c r="T204" s="92" t="s">
        <v>1473</v>
      </c>
      <c r="U204" s="92" t="s">
        <v>1473</v>
      </c>
      <c r="V204" s="92"/>
      <c r="W204" s="152">
        <f t="shared" si="3"/>
        <v>1815</v>
      </c>
      <c r="X204" s="92"/>
      <c r="Y204" s="92"/>
      <c r="Z204" s="92"/>
      <c r="AA204" s="92"/>
      <c r="AB204" s="92"/>
      <c r="AC204" s="92"/>
      <c r="AD204" s="92"/>
      <c r="AE204" s="92"/>
    </row>
    <row r="205" spans="1:31" customFormat="1" ht="18" x14ac:dyDescent="0.25">
      <c r="A205" s="62">
        <v>198</v>
      </c>
      <c r="B205" s="105" t="s">
        <v>375</v>
      </c>
      <c r="C205" s="106" t="s">
        <v>159</v>
      </c>
      <c r="D205" s="106" t="s">
        <v>159</v>
      </c>
      <c r="E205" s="92" t="s">
        <v>377</v>
      </c>
      <c r="F205" s="92" t="s">
        <v>737</v>
      </c>
      <c r="G205" s="92" t="s">
        <v>961</v>
      </c>
      <c r="H205" s="92" t="s">
        <v>1177</v>
      </c>
      <c r="I205" s="122">
        <v>1828</v>
      </c>
      <c r="J205" s="92"/>
      <c r="K205" s="92"/>
      <c r="L205" s="92"/>
      <c r="M205" s="92" t="s">
        <v>393</v>
      </c>
      <c r="N205" s="92" t="s">
        <v>1474</v>
      </c>
      <c r="O205" s="62" t="s">
        <v>166</v>
      </c>
      <c r="P205" s="92"/>
      <c r="Q205" s="62" t="s">
        <v>1500</v>
      </c>
      <c r="R205" s="92"/>
      <c r="S205" s="92"/>
      <c r="T205" s="92" t="s">
        <v>1474</v>
      </c>
      <c r="U205" s="92" t="s">
        <v>1474</v>
      </c>
      <c r="V205" s="92"/>
      <c r="W205" s="152">
        <f t="shared" si="3"/>
        <v>1828</v>
      </c>
      <c r="X205" s="92"/>
      <c r="Y205" s="92"/>
      <c r="Z205" s="92"/>
      <c r="AA205" s="92"/>
      <c r="AB205" s="92"/>
      <c r="AC205" s="92"/>
      <c r="AD205" s="92"/>
      <c r="AE205" s="92"/>
    </row>
    <row r="206" spans="1:31" customFormat="1" ht="18" x14ac:dyDescent="0.25">
      <c r="A206" s="62">
        <v>199</v>
      </c>
      <c r="B206" s="105" t="s">
        <v>375</v>
      </c>
      <c r="C206" s="106" t="s">
        <v>159</v>
      </c>
      <c r="D206" s="106" t="s">
        <v>159</v>
      </c>
      <c r="E206" s="92" t="s">
        <v>377</v>
      </c>
      <c r="F206" s="92" t="s">
        <v>738</v>
      </c>
      <c r="G206" s="92" t="s">
        <v>962</v>
      </c>
      <c r="H206" s="92" t="s">
        <v>1178</v>
      </c>
      <c r="I206" s="122">
        <v>2712</v>
      </c>
      <c r="J206" s="92"/>
      <c r="K206" s="92"/>
      <c r="L206" s="92"/>
      <c r="M206" s="92" t="s">
        <v>393</v>
      </c>
      <c r="N206" s="92" t="s">
        <v>1475</v>
      </c>
      <c r="O206" s="62" t="s">
        <v>166</v>
      </c>
      <c r="P206" s="92"/>
      <c r="Q206" s="62" t="s">
        <v>1500</v>
      </c>
      <c r="R206" s="92"/>
      <c r="S206" s="92"/>
      <c r="T206" s="92" t="s">
        <v>1475</v>
      </c>
      <c r="U206" s="92" t="s">
        <v>1475</v>
      </c>
      <c r="V206" s="92"/>
      <c r="W206" s="152">
        <f t="shared" si="3"/>
        <v>2712</v>
      </c>
      <c r="X206" s="92"/>
      <c r="Y206" s="92"/>
      <c r="Z206" s="92"/>
      <c r="AA206" s="92"/>
      <c r="AB206" s="92"/>
      <c r="AC206" s="92"/>
      <c r="AD206" s="92"/>
      <c r="AE206" s="92"/>
    </row>
    <row r="207" spans="1:31" customFormat="1" ht="18" x14ac:dyDescent="0.25">
      <c r="A207" s="62">
        <v>200</v>
      </c>
      <c r="B207" s="105" t="s">
        <v>375</v>
      </c>
      <c r="C207" s="106" t="s">
        <v>159</v>
      </c>
      <c r="D207" s="106" t="s">
        <v>159</v>
      </c>
      <c r="E207" s="92" t="s">
        <v>377</v>
      </c>
      <c r="F207" s="92" t="s">
        <v>739</v>
      </c>
      <c r="G207" s="92" t="s">
        <v>963</v>
      </c>
      <c r="H207" s="92" t="s">
        <v>1179</v>
      </c>
      <c r="I207" s="122">
        <v>3627</v>
      </c>
      <c r="J207" s="92"/>
      <c r="K207" s="92"/>
      <c r="L207" s="92"/>
      <c r="M207" s="92" t="s">
        <v>1240</v>
      </c>
      <c r="N207" s="92" t="s">
        <v>1476</v>
      </c>
      <c r="O207" s="62" t="s">
        <v>166</v>
      </c>
      <c r="P207" s="92"/>
      <c r="Q207" s="62" t="s">
        <v>1500</v>
      </c>
      <c r="R207" s="92"/>
      <c r="S207" s="92"/>
      <c r="T207" s="92" t="s">
        <v>1476</v>
      </c>
      <c r="U207" s="92" t="s">
        <v>1476</v>
      </c>
      <c r="V207" s="92"/>
      <c r="W207" s="152">
        <f t="shared" si="3"/>
        <v>3627</v>
      </c>
      <c r="X207" s="92"/>
      <c r="Y207" s="92"/>
      <c r="Z207" s="92"/>
      <c r="AA207" s="92"/>
      <c r="AB207" s="92"/>
      <c r="AC207" s="92"/>
      <c r="AD207" s="92"/>
      <c r="AE207" s="92"/>
    </row>
    <row r="208" spans="1:31" customFormat="1" ht="18" x14ac:dyDescent="0.25">
      <c r="A208" s="62">
        <v>201</v>
      </c>
      <c r="B208" s="105" t="s">
        <v>375</v>
      </c>
      <c r="C208" s="106" t="s">
        <v>159</v>
      </c>
      <c r="D208" s="106" t="s">
        <v>159</v>
      </c>
      <c r="E208" s="92" t="s">
        <v>377</v>
      </c>
      <c r="F208" s="92" t="s">
        <v>740</v>
      </c>
      <c r="G208" s="92" t="s">
        <v>964</v>
      </c>
      <c r="H208" s="92" t="s">
        <v>1180</v>
      </c>
      <c r="I208" s="122">
        <v>900</v>
      </c>
      <c r="J208" s="92"/>
      <c r="K208" s="92"/>
      <c r="L208" s="92"/>
      <c r="M208" s="92" t="s">
        <v>393</v>
      </c>
      <c r="N208" s="92" t="s">
        <v>1477</v>
      </c>
      <c r="O208" s="62" t="s">
        <v>166</v>
      </c>
      <c r="P208" s="92"/>
      <c r="Q208" s="62" t="s">
        <v>1500</v>
      </c>
      <c r="R208" s="92"/>
      <c r="S208" s="92"/>
      <c r="T208" s="92" t="s">
        <v>1477</v>
      </c>
      <c r="U208" s="92" t="s">
        <v>1477</v>
      </c>
      <c r="V208" s="92"/>
      <c r="W208" s="152">
        <f t="shared" si="3"/>
        <v>900</v>
      </c>
      <c r="X208" s="92"/>
      <c r="Y208" s="92"/>
      <c r="Z208" s="92"/>
      <c r="AA208" s="92"/>
      <c r="AB208" s="92"/>
      <c r="AC208" s="92"/>
      <c r="AD208" s="92"/>
      <c r="AE208" s="92"/>
    </row>
    <row r="209" spans="1:31" customFormat="1" ht="18" x14ac:dyDescent="0.25">
      <c r="A209" s="62">
        <v>202</v>
      </c>
      <c r="B209" s="105" t="s">
        <v>375</v>
      </c>
      <c r="C209" s="106" t="s">
        <v>159</v>
      </c>
      <c r="D209" s="106" t="s">
        <v>159</v>
      </c>
      <c r="E209" s="92" t="s">
        <v>377</v>
      </c>
      <c r="F209" s="92" t="s">
        <v>741</v>
      </c>
      <c r="G209" s="92" t="s">
        <v>965</v>
      </c>
      <c r="H209" s="92" t="s">
        <v>1181</v>
      </c>
      <c r="I209" s="122">
        <v>1074</v>
      </c>
      <c r="J209" s="92"/>
      <c r="K209" s="92"/>
      <c r="L209" s="92"/>
      <c r="M209" s="92" t="s">
        <v>393</v>
      </c>
      <c r="N209" s="92" t="s">
        <v>1478</v>
      </c>
      <c r="O209" s="62" t="s">
        <v>166</v>
      </c>
      <c r="P209" s="92"/>
      <c r="Q209" s="62" t="s">
        <v>1500</v>
      </c>
      <c r="R209" s="92"/>
      <c r="S209" s="92"/>
      <c r="T209" s="92" t="s">
        <v>1478</v>
      </c>
      <c r="U209" s="92" t="s">
        <v>1478</v>
      </c>
      <c r="V209" s="92"/>
      <c r="W209" s="152">
        <f t="shared" si="3"/>
        <v>1074</v>
      </c>
      <c r="X209" s="92"/>
      <c r="Y209" s="92"/>
      <c r="Z209" s="92"/>
      <c r="AA209" s="92"/>
      <c r="AB209" s="92"/>
      <c r="AC209" s="92"/>
      <c r="AD209" s="92"/>
      <c r="AE209" s="92"/>
    </row>
    <row r="210" spans="1:31" customFormat="1" ht="18" x14ac:dyDescent="0.25">
      <c r="A210" s="62">
        <v>203</v>
      </c>
      <c r="B210" s="105" t="s">
        <v>375</v>
      </c>
      <c r="C210" s="106" t="s">
        <v>159</v>
      </c>
      <c r="D210" s="106" t="s">
        <v>159</v>
      </c>
      <c r="E210" s="92" t="s">
        <v>377</v>
      </c>
      <c r="F210" s="92" t="s">
        <v>742</v>
      </c>
      <c r="G210" s="92" t="s">
        <v>966</v>
      </c>
      <c r="H210" s="92" t="s">
        <v>1182</v>
      </c>
      <c r="I210" s="122">
        <v>1113</v>
      </c>
      <c r="J210" s="92"/>
      <c r="K210" s="92"/>
      <c r="L210" s="92"/>
      <c r="M210" s="92" t="s">
        <v>393</v>
      </c>
      <c r="N210" s="92" t="s">
        <v>1479</v>
      </c>
      <c r="O210" s="62" t="s">
        <v>166</v>
      </c>
      <c r="P210" s="92"/>
      <c r="Q210" s="62" t="s">
        <v>1500</v>
      </c>
      <c r="R210" s="92"/>
      <c r="S210" s="92"/>
      <c r="T210" s="92" t="s">
        <v>1479</v>
      </c>
      <c r="U210" s="92" t="s">
        <v>1479</v>
      </c>
      <c r="V210" s="92"/>
      <c r="W210" s="152">
        <f t="shared" si="3"/>
        <v>1113</v>
      </c>
      <c r="X210" s="92"/>
      <c r="Y210" s="92"/>
      <c r="Z210" s="92"/>
      <c r="AA210" s="92"/>
      <c r="AB210" s="92"/>
      <c r="AC210" s="92"/>
      <c r="AD210" s="92"/>
      <c r="AE210" s="92"/>
    </row>
    <row r="211" spans="1:31" customFormat="1" ht="18" x14ac:dyDescent="0.25">
      <c r="A211" s="62">
        <v>204</v>
      </c>
      <c r="B211" s="105" t="s">
        <v>375</v>
      </c>
      <c r="C211" s="106" t="s">
        <v>159</v>
      </c>
      <c r="D211" s="106" t="s">
        <v>159</v>
      </c>
      <c r="E211" s="92" t="s">
        <v>377</v>
      </c>
      <c r="F211" s="92" t="s">
        <v>743</v>
      </c>
      <c r="G211" s="92" t="s">
        <v>967</v>
      </c>
      <c r="H211" s="92" t="s">
        <v>1183</v>
      </c>
      <c r="I211" s="122">
        <v>1205</v>
      </c>
      <c r="J211" s="92"/>
      <c r="K211" s="92"/>
      <c r="L211" s="92"/>
      <c r="M211" s="92" t="s">
        <v>393</v>
      </c>
      <c r="N211" s="92" t="s">
        <v>1480</v>
      </c>
      <c r="O211" s="62" t="s">
        <v>166</v>
      </c>
      <c r="P211" s="92"/>
      <c r="Q211" s="62" t="s">
        <v>1500</v>
      </c>
      <c r="R211" s="92"/>
      <c r="S211" s="92"/>
      <c r="T211" s="92" t="s">
        <v>1480</v>
      </c>
      <c r="U211" s="92" t="s">
        <v>1480</v>
      </c>
      <c r="V211" s="92"/>
      <c r="W211" s="152">
        <f t="shared" si="3"/>
        <v>1205</v>
      </c>
      <c r="X211" s="92"/>
      <c r="Y211" s="92"/>
      <c r="Z211" s="92"/>
      <c r="AA211" s="92"/>
      <c r="AB211" s="92"/>
      <c r="AC211" s="92"/>
      <c r="AD211" s="92"/>
      <c r="AE211" s="92"/>
    </row>
    <row r="212" spans="1:31" customFormat="1" ht="18" x14ac:dyDescent="0.25">
      <c r="A212" s="62">
        <v>205</v>
      </c>
      <c r="B212" s="105" t="s">
        <v>375</v>
      </c>
      <c r="C212" s="106" t="s">
        <v>159</v>
      </c>
      <c r="D212" s="106" t="s">
        <v>159</v>
      </c>
      <c r="E212" s="92" t="s">
        <v>377</v>
      </c>
      <c r="F212" s="92" t="s">
        <v>744</v>
      </c>
      <c r="G212" s="92" t="s">
        <v>968</v>
      </c>
      <c r="H212" s="92" t="s">
        <v>1184</v>
      </c>
      <c r="I212" s="122">
        <v>1217</v>
      </c>
      <c r="J212" s="92"/>
      <c r="K212" s="92"/>
      <c r="L212" s="92"/>
      <c r="M212" s="92" t="s">
        <v>393</v>
      </c>
      <c r="N212" s="92" t="s">
        <v>1481</v>
      </c>
      <c r="O212" s="62" t="s">
        <v>166</v>
      </c>
      <c r="P212" s="92"/>
      <c r="Q212" s="62" t="s">
        <v>1500</v>
      </c>
      <c r="R212" s="92"/>
      <c r="S212" s="92"/>
      <c r="T212" s="92" t="s">
        <v>1481</v>
      </c>
      <c r="U212" s="92" t="s">
        <v>1481</v>
      </c>
      <c r="V212" s="92"/>
      <c r="W212" s="152">
        <f t="shared" si="3"/>
        <v>1217</v>
      </c>
      <c r="X212" s="92"/>
      <c r="Y212" s="92"/>
      <c r="Z212" s="92"/>
      <c r="AA212" s="92"/>
      <c r="AB212" s="92"/>
      <c r="AC212" s="92"/>
      <c r="AD212" s="92"/>
      <c r="AE212" s="92"/>
    </row>
    <row r="213" spans="1:31" customFormat="1" ht="18" x14ac:dyDescent="0.25">
      <c r="A213" s="62">
        <v>206</v>
      </c>
      <c r="B213" s="105" t="s">
        <v>375</v>
      </c>
      <c r="C213" s="106" t="s">
        <v>159</v>
      </c>
      <c r="D213" s="106" t="s">
        <v>159</v>
      </c>
      <c r="E213" s="92" t="s">
        <v>377</v>
      </c>
      <c r="F213" s="92" t="s">
        <v>745</v>
      </c>
      <c r="G213" s="92" t="s">
        <v>969</v>
      </c>
      <c r="H213" s="92" t="s">
        <v>1185</v>
      </c>
      <c r="I213" s="122">
        <v>1217</v>
      </c>
      <c r="J213" s="92"/>
      <c r="K213" s="92"/>
      <c r="L213" s="92"/>
      <c r="M213" s="92" t="s">
        <v>393</v>
      </c>
      <c r="N213" s="92" t="s">
        <v>1482</v>
      </c>
      <c r="O213" s="62" t="s">
        <v>166</v>
      </c>
      <c r="P213" s="92"/>
      <c r="Q213" s="62" t="s">
        <v>1500</v>
      </c>
      <c r="R213" s="92"/>
      <c r="S213" s="92"/>
      <c r="T213" s="92" t="s">
        <v>1482</v>
      </c>
      <c r="U213" s="92" t="s">
        <v>1482</v>
      </c>
      <c r="V213" s="92"/>
      <c r="W213" s="152">
        <f t="shared" si="3"/>
        <v>1217</v>
      </c>
      <c r="X213" s="92"/>
      <c r="Y213" s="92"/>
      <c r="Z213" s="92"/>
      <c r="AA213" s="92"/>
      <c r="AB213" s="92"/>
      <c r="AC213" s="92"/>
      <c r="AD213" s="92"/>
      <c r="AE213" s="92"/>
    </row>
    <row r="214" spans="1:31" customFormat="1" ht="18" x14ac:dyDescent="0.25">
      <c r="A214" s="62">
        <v>207</v>
      </c>
      <c r="B214" s="105" t="s">
        <v>375</v>
      </c>
      <c r="C214" s="106" t="s">
        <v>159</v>
      </c>
      <c r="D214" s="106" t="s">
        <v>159</v>
      </c>
      <c r="E214" s="92" t="s">
        <v>377</v>
      </c>
      <c r="F214" s="92" t="s">
        <v>746</v>
      </c>
      <c r="G214" s="92" t="s">
        <v>970</v>
      </c>
      <c r="H214" s="92" t="s">
        <v>1186</v>
      </c>
      <c r="I214" s="122">
        <v>1225</v>
      </c>
      <c r="J214" s="92"/>
      <c r="K214" s="92"/>
      <c r="L214" s="92"/>
      <c r="M214" s="92" t="s">
        <v>393</v>
      </c>
      <c r="N214" s="92" t="s">
        <v>1483</v>
      </c>
      <c r="O214" s="62" t="s">
        <v>166</v>
      </c>
      <c r="P214" s="92"/>
      <c r="Q214" s="62" t="s">
        <v>1500</v>
      </c>
      <c r="R214" s="92"/>
      <c r="S214" s="92"/>
      <c r="T214" s="92" t="s">
        <v>1483</v>
      </c>
      <c r="U214" s="92" t="s">
        <v>1483</v>
      </c>
      <c r="V214" s="92"/>
      <c r="W214" s="152">
        <f t="shared" si="3"/>
        <v>1225</v>
      </c>
      <c r="X214" s="92"/>
      <c r="Y214" s="92"/>
      <c r="Z214" s="92"/>
      <c r="AA214" s="92"/>
      <c r="AB214" s="92"/>
      <c r="AC214" s="92"/>
      <c r="AD214" s="92"/>
      <c r="AE214" s="92"/>
    </row>
    <row r="215" spans="1:31" customFormat="1" ht="18" x14ac:dyDescent="0.25">
      <c r="A215" s="62">
        <v>208</v>
      </c>
      <c r="B215" s="105" t="s">
        <v>375</v>
      </c>
      <c r="C215" s="106" t="s">
        <v>159</v>
      </c>
      <c r="D215" s="106" t="s">
        <v>159</v>
      </c>
      <c r="E215" s="92" t="s">
        <v>377</v>
      </c>
      <c r="F215" s="92" t="s">
        <v>747</v>
      </c>
      <c r="G215" s="92" t="s">
        <v>971</v>
      </c>
      <c r="H215" s="92" t="s">
        <v>1187</v>
      </c>
      <c r="I215" s="122">
        <v>1393</v>
      </c>
      <c r="J215" s="92"/>
      <c r="K215" s="92"/>
      <c r="L215" s="92"/>
      <c r="M215" s="92" t="s">
        <v>393</v>
      </c>
      <c r="N215" s="92" t="s">
        <v>1484</v>
      </c>
      <c r="O215" s="62" t="s">
        <v>166</v>
      </c>
      <c r="P215" s="92"/>
      <c r="Q215" s="62" t="s">
        <v>1500</v>
      </c>
      <c r="R215" s="92"/>
      <c r="S215" s="92"/>
      <c r="T215" s="92" t="s">
        <v>1484</v>
      </c>
      <c r="U215" s="92" t="s">
        <v>1484</v>
      </c>
      <c r="V215" s="92"/>
      <c r="W215" s="152">
        <f t="shared" si="3"/>
        <v>1393</v>
      </c>
      <c r="X215" s="92"/>
      <c r="Y215" s="92"/>
      <c r="Z215" s="92"/>
      <c r="AA215" s="92"/>
      <c r="AB215" s="92"/>
      <c r="AC215" s="92"/>
      <c r="AD215" s="92"/>
      <c r="AE215" s="92"/>
    </row>
    <row r="216" spans="1:31" customFormat="1" ht="18" x14ac:dyDescent="0.25">
      <c r="A216" s="62">
        <v>209</v>
      </c>
      <c r="B216" s="105" t="s">
        <v>375</v>
      </c>
      <c r="C216" s="106" t="s">
        <v>159</v>
      </c>
      <c r="D216" s="106" t="s">
        <v>159</v>
      </c>
      <c r="E216" s="92" t="s">
        <v>377</v>
      </c>
      <c r="F216" s="92" t="s">
        <v>748</v>
      </c>
      <c r="G216" s="92" t="s">
        <v>972</v>
      </c>
      <c r="H216" s="92" t="s">
        <v>1188</v>
      </c>
      <c r="I216" s="122">
        <v>1457</v>
      </c>
      <c r="J216" s="92"/>
      <c r="K216" s="92"/>
      <c r="L216" s="92"/>
      <c r="M216" s="92" t="s">
        <v>393</v>
      </c>
      <c r="N216" s="92" t="s">
        <v>1485</v>
      </c>
      <c r="O216" s="62" t="s">
        <v>166</v>
      </c>
      <c r="P216" s="92"/>
      <c r="Q216" s="62" t="s">
        <v>1500</v>
      </c>
      <c r="R216" s="92"/>
      <c r="S216" s="92"/>
      <c r="T216" s="92" t="s">
        <v>1485</v>
      </c>
      <c r="U216" s="92" t="s">
        <v>1485</v>
      </c>
      <c r="V216" s="92"/>
      <c r="W216" s="152">
        <f t="shared" si="3"/>
        <v>1457</v>
      </c>
      <c r="X216" s="92"/>
      <c r="Y216" s="92"/>
      <c r="Z216" s="92"/>
      <c r="AA216" s="92"/>
      <c r="AB216" s="92"/>
      <c r="AC216" s="92"/>
      <c r="AD216" s="92"/>
      <c r="AE216" s="92"/>
    </row>
    <row r="217" spans="1:31" customFormat="1" ht="18" x14ac:dyDescent="0.25">
      <c r="A217" s="62">
        <v>210</v>
      </c>
      <c r="B217" s="105" t="s">
        <v>375</v>
      </c>
      <c r="C217" s="106" t="s">
        <v>159</v>
      </c>
      <c r="D217" s="106" t="s">
        <v>159</v>
      </c>
      <c r="E217" s="92" t="s">
        <v>377</v>
      </c>
      <c r="F217" s="92" t="s">
        <v>749</v>
      </c>
      <c r="G217" s="92" t="s">
        <v>973</v>
      </c>
      <c r="H217" s="92" t="s">
        <v>1189</v>
      </c>
      <c r="I217" s="122">
        <v>800</v>
      </c>
      <c r="J217" s="92"/>
      <c r="K217" s="92"/>
      <c r="L217" s="92"/>
      <c r="M217" s="92" t="s">
        <v>1280</v>
      </c>
      <c r="N217" s="92" t="s">
        <v>1486</v>
      </c>
      <c r="O217" s="62" t="s">
        <v>166</v>
      </c>
      <c r="P217" s="92"/>
      <c r="Q217" s="62" t="s">
        <v>1500</v>
      </c>
      <c r="R217" s="92"/>
      <c r="S217" s="92"/>
      <c r="T217" s="92" t="s">
        <v>1486</v>
      </c>
      <c r="U217" s="92" t="s">
        <v>1486</v>
      </c>
      <c r="V217" s="92"/>
      <c r="W217" s="152">
        <f t="shared" si="3"/>
        <v>800</v>
      </c>
      <c r="X217" s="92"/>
      <c r="Y217" s="92"/>
      <c r="Z217" s="92"/>
      <c r="AA217" s="92"/>
      <c r="AB217" s="92"/>
      <c r="AC217" s="92"/>
      <c r="AD217" s="92"/>
      <c r="AE217" s="92"/>
    </row>
    <row r="218" spans="1:31" customFormat="1" ht="18" x14ac:dyDescent="0.25">
      <c r="A218" s="62">
        <v>211</v>
      </c>
      <c r="B218" s="105" t="s">
        <v>375</v>
      </c>
      <c r="C218" s="106" t="s">
        <v>159</v>
      </c>
      <c r="D218" s="106" t="s">
        <v>159</v>
      </c>
      <c r="E218" s="92" t="s">
        <v>377</v>
      </c>
      <c r="F218" s="92" t="s">
        <v>750</v>
      </c>
      <c r="G218" s="92" t="s">
        <v>974</v>
      </c>
      <c r="H218" s="92" t="s">
        <v>1190</v>
      </c>
      <c r="I218" s="122">
        <v>1889</v>
      </c>
      <c r="J218" s="92"/>
      <c r="K218" s="92"/>
      <c r="L218" s="92"/>
      <c r="M218" s="92" t="s">
        <v>1281</v>
      </c>
      <c r="N218" s="92" t="s">
        <v>1487</v>
      </c>
      <c r="O218" s="62" t="s">
        <v>166</v>
      </c>
      <c r="P218" s="92"/>
      <c r="Q218" s="62" t="s">
        <v>1500</v>
      </c>
      <c r="R218" s="92"/>
      <c r="S218" s="92"/>
      <c r="T218" s="92" t="s">
        <v>1487</v>
      </c>
      <c r="U218" s="92" t="s">
        <v>1487</v>
      </c>
      <c r="V218" s="92"/>
      <c r="W218" s="152">
        <f t="shared" si="3"/>
        <v>1889</v>
      </c>
      <c r="X218" s="92"/>
      <c r="Y218" s="92"/>
      <c r="Z218" s="92"/>
      <c r="AA218" s="92"/>
      <c r="AB218" s="92"/>
      <c r="AC218" s="92"/>
      <c r="AD218" s="92"/>
      <c r="AE218" s="92"/>
    </row>
    <row r="219" spans="1:31" customFormat="1" ht="18" x14ac:dyDescent="0.25">
      <c r="A219" s="62">
        <v>212</v>
      </c>
      <c r="B219" s="105" t="s">
        <v>375</v>
      </c>
      <c r="C219" s="106" t="s">
        <v>159</v>
      </c>
      <c r="D219" s="106" t="s">
        <v>159</v>
      </c>
      <c r="E219" s="92" t="s">
        <v>377</v>
      </c>
      <c r="F219" s="92" t="s">
        <v>751</v>
      </c>
      <c r="G219" s="92" t="s">
        <v>975</v>
      </c>
      <c r="H219" s="92" t="s">
        <v>1191</v>
      </c>
      <c r="I219" s="122">
        <v>1710</v>
      </c>
      <c r="J219" s="92"/>
      <c r="K219" s="92"/>
      <c r="L219" s="92"/>
      <c r="M219" s="92" t="s">
        <v>1282</v>
      </c>
      <c r="N219" s="92" t="s">
        <v>1488</v>
      </c>
      <c r="O219" s="62" t="s">
        <v>166</v>
      </c>
      <c r="P219" s="92"/>
      <c r="Q219" s="62" t="s">
        <v>1500</v>
      </c>
      <c r="R219" s="92"/>
      <c r="S219" s="92"/>
      <c r="T219" s="92" t="s">
        <v>1488</v>
      </c>
      <c r="U219" s="92" t="s">
        <v>1488</v>
      </c>
      <c r="V219" s="92"/>
      <c r="W219" s="152">
        <f t="shared" si="3"/>
        <v>1710</v>
      </c>
      <c r="X219" s="92"/>
      <c r="Y219" s="92"/>
      <c r="Z219" s="92"/>
      <c r="AA219" s="92"/>
      <c r="AB219" s="92"/>
      <c r="AC219" s="92"/>
      <c r="AD219" s="92"/>
      <c r="AE219" s="92"/>
    </row>
    <row r="220" spans="1:31" customFormat="1" ht="18" x14ac:dyDescent="0.25">
      <c r="A220" s="62">
        <v>213</v>
      </c>
      <c r="B220" s="105" t="s">
        <v>375</v>
      </c>
      <c r="C220" s="106" t="s">
        <v>159</v>
      </c>
      <c r="D220" s="106" t="s">
        <v>159</v>
      </c>
      <c r="E220" s="92" t="s">
        <v>377</v>
      </c>
      <c r="F220" s="92" t="s">
        <v>752</v>
      </c>
      <c r="G220" s="92" t="s">
        <v>976</v>
      </c>
      <c r="H220" s="92" t="s">
        <v>1192</v>
      </c>
      <c r="I220" s="122">
        <v>398</v>
      </c>
      <c r="J220" s="92"/>
      <c r="K220" s="92"/>
      <c r="L220" s="92"/>
      <c r="M220" s="92" t="s">
        <v>1283</v>
      </c>
      <c r="N220" s="92" t="s">
        <v>1489</v>
      </c>
      <c r="O220" s="62" t="s">
        <v>166</v>
      </c>
      <c r="P220" s="92"/>
      <c r="Q220" s="62" t="s">
        <v>1500</v>
      </c>
      <c r="R220" s="92"/>
      <c r="S220" s="92"/>
      <c r="T220" s="92" t="s">
        <v>1489</v>
      </c>
      <c r="U220" s="92" t="s">
        <v>1489</v>
      </c>
      <c r="V220" s="92"/>
      <c r="W220" s="152">
        <f t="shared" si="3"/>
        <v>398</v>
      </c>
      <c r="X220" s="92"/>
      <c r="Y220" s="92"/>
      <c r="Z220" s="92"/>
      <c r="AA220" s="92"/>
      <c r="AB220" s="92"/>
      <c r="AC220" s="92"/>
      <c r="AD220" s="92"/>
      <c r="AE220" s="92"/>
    </row>
    <row r="221" spans="1:31" customFormat="1" ht="18" x14ac:dyDescent="0.25">
      <c r="A221" s="62">
        <v>214</v>
      </c>
      <c r="B221" s="105" t="s">
        <v>375</v>
      </c>
      <c r="C221" s="106" t="s">
        <v>159</v>
      </c>
      <c r="D221" s="106" t="s">
        <v>159</v>
      </c>
      <c r="E221" s="92" t="s">
        <v>376</v>
      </c>
      <c r="F221" s="92" t="s">
        <v>753</v>
      </c>
      <c r="G221" s="92" t="s">
        <v>977</v>
      </c>
      <c r="H221" s="92" t="s">
        <v>1193</v>
      </c>
      <c r="I221" s="122">
        <v>1074</v>
      </c>
      <c r="J221" s="92"/>
      <c r="K221" s="92"/>
      <c r="L221" s="92"/>
      <c r="M221" s="92" t="s">
        <v>1283</v>
      </c>
      <c r="N221" s="92" t="s">
        <v>1490</v>
      </c>
      <c r="O221" s="62" t="s">
        <v>166</v>
      </c>
      <c r="P221" s="92"/>
      <c r="Q221" s="62" t="s">
        <v>1500</v>
      </c>
      <c r="R221" s="92"/>
      <c r="S221" s="92"/>
      <c r="T221" s="92" t="s">
        <v>1490</v>
      </c>
      <c r="U221" s="92" t="s">
        <v>1490</v>
      </c>
      <c r="V221" s="92"/>
      <c r="W221" s="152">
        <f t="shared" si="3"/>
        <v>1074</v>
      </c>
      <c r="X221" s="92"/>
      <c r="Y221" s="92"/>
      <c r="Z221" s="92"/>
      <c r="AA221" s="92"/>
      <c r="AB221" s="92"/>
      <c r="AC221" s="92"/>
      <c r="AD221" s="92"/>
      <c r="AE221" s="92"/>
    </row>
    <row r="222" spans="1:31" customFormat="1" ht="18" x14ac:dyDescent="0.25">
      <c r="A222" s="62">
        <v>215</v>
      </c>
      <c r="B222" s="105" t="s">
        <v>375</v>
      </c>
      <c r="C222" s="106" t="s">
        <v>159</v>
      </c>
      <c r="D222" s="106" t="s">
        <v>159</v>
      </c>
      <c r="E222" s="92" t="s">
        <v>377</v>
      </c>
      <c r="F222" s="92" t="s">
        <v>754</v>
      </c>
      <c r="G222" s="92" t="s">
        <v>978</v>
      </c>
      <c r="H222" s="92" t="s">
        <v>1194</v>
      </c>
      <c r="I222" s="122">
        <v>230</v>
      </c>
      <c r="J222" s="92"/>
      <c r="K222" s="92"/>
      <c r="L222" s="92"/>
      <c r="M222" s="92" t="s">
        <v>1209</v>
      </c>
      <c r="N222" s="92" t="s">
        <v>1491</v>
      </c>
      <c r="O222" s="62" t="s">
        <v>166</v>
      </c>
      <c r="P222" s="92"/>
      <c r="Q222" s="62" t="s">
        <v>1500</v>
      </c>
      <c r="R222" s="92"/>
      <c r="S222" s="92"/>
      <c r="T222" s="92" t="s">
        <v>1491</v>
      </c>
      <c r="U222" s="92" t="s">
        <v>1491</v>
      </c>
      <c r="V222" s="92"/>
      <c r="W222" s="152">
        <f t="shared" si="3"/>
        <v>230</v>
      </c>
      <c r="X222" s="92"/>
      <c r="Y222" s="92"/>
      <c r="Z222" s="92"/>
      <c r="AA222" s="92"/>
      <c r="AB222" s="92"/>
      <c r="AC222" s="92"/>
      <c r="AD222" s="92"/>
      <c r="AE222" s="92"/>
    </row>
    <row r="223" spans="1:31" customFormat="1" ht="18" x14ac:dyDescent="0.25">
      <c r="A223" s="62">
        <v>216</v>
      </c>
      <c r="B223" s="105" t="s">
        <v>375</v>
      </c>
      <c r="C223" s="106" t="s">
        <v>159</v>
      </c>
      <c r="D223" s="106" t="s">
        <v>159</v>
      </c>
      <c r="E223" s="92" t="s">
        <v>377</v>
      </c>
      <c r="F223" s="92" t="s">
        <v>755</v>
      </c>
      <c r="G223" s="92" t="s">
        <v>979</v>
      </c>
      <c r="H223" s="92" t="s">
        <v>1195</v>
      </c>
      <c r="I223" s="122">
        <v>1043</v>
      </c>
      <c r="J223" s="92"/>
      <c r="K223" s="92"/>
      <c r="L223" s="92"/>
      <c r="M223" s="92" t="s">
        <v>1284</v>
      </c>
      <c r="N223" s="92" t="s">
        <v>1492</v>
      </c>
      <c r="O223" s="62" t="s">
        <v>166</v>
      </c>
      <c r="P223" s="92"/>
      <c r="Q223" s="62" t="s">
        <v>1500</v>
      </c>
      <c r="R223" s="92"/>
      <c r="S223" s="92"/>
      <c r="T223" s="92" t="s">
        <v>1492</v>
      </c>
      <c r="U223" s="92" t="s">
        <v>1492</v>
      </c>
      <c r="V223" s="92"/>
      <c r="W223" s="152">
        <f t="shared" si="3"/>
        <v>1043</v>
      </c>
      <c r="X223" s="92"/>
      <c r="Y223" s="92"/>
      <c r="Z223" s="92"/>
      <c r="AA223" s="92"/>
      <c r="AB223" s="92"/>
      <c r="AC223" s="92"/>
      <c r="AD223" s="92"/>
      <c r="AE223" s="92"/>
    </row>
    <row r="224" spans="1:31" customFormat="1" ht="18" x14ac:dyDescent="0.25">
      <c r="A224" s="62">
        <v>217</v>
      </c>
      <c r="B224" s="105" t="s">
        <v>375</v>
      </c>
      <c r="C224" s="106" t="s">
        <v>159</v>
      </c>
      <c r="D224" s="106" t="s">
        <v>159</v>
      </c>
      <c r="E224" s="92" t="s">
        <v>377</v>
      </c>
      <c r="F224" s="92" t="s">
        <v>756</v>
      </c>
      <c r="G224" s="92" t="s">
        <v>980</v>
      </c>
      <c r="H224" s="92" t="s">
        <v>1196</v>
      </c>
      <c r="I224" s="122">
        <v>355</v>
      </c>
      <c r="J224" s="92"/>
      <c r="K224" s="92"/>
      <c r="L224" s="92"/>
      <c r="M224" s="92" t="s">
        <v>397</v>
      </c>
      <c r="N224" s="92" t="s">
        <v>1493</v>
      </c>
      <c r="O224" s="62" t="s">
        <v>166</v>
      </c>
      <c r="P224" s="92"/>
      <c r="Q224" s="62" t="s">
        <v>1500</v>
      </c>
      <c r="R224" s="92"/>
      <c r="S224" s="92"/>
      <c r="T224" s="92" t="s">
        <v>1493</v>
      </c>
      <c r="U224" s="92" t="s">
        <v>1493</v>
      </c>
      <c r="V224" s="92"/>
      <c r="W224" s="152">
        <f t="shared" si="3"/>
        <v>355</v>
      </c>
      <c r="X224" s="92"/>
      <c r="Y224" s="92"/>
      <c r="Z224" s="92"/>
      <c r="AA224" s="92"/>
      <c r="AB224" s="92"/>
      <c r="AC224" s="92"/>
      <c r="AD224" s="92"/>
      <c r="AE224" s="92"/>
    </row>
    <row r="225" spans="1:34" customFormat="1" ht="18" x14ac:dyDescent="0.25">
      <c r="A225" s="62">
        <v>218</v>
      </c>
      <c r="B225" s="105" t="s">
        <v>375</v>
      </c>
      <c r="C225" s="106" t="s">
        <v>159</v>
      </c>
      <c r="D225" s="106" t="s">
        <v>159</v>
      </c>
      <c r="E225" s="92" t="s">
        <v>377</v>
      </c>
      <c r="F225" s="92" t="s">
        <v>757</v>
      </c>
      <c r="G225" s="92" t="s">
        <v>981</v>
      </c>
      <c r="H225" s="92" t="s">
        <v>1197</v>
      </c>
      <c r="I225" s="122">
        <v>382</v>
      </c>
      <c r="J225" s="92"/>
      <c r="K225" s="92"/>
      <c r="L225" s="92"/>
      <c r="M225" s="92" t="s">
        <v>1217</v>
      </c>
      <c r="N225" s="92" t="s">
        <v>1494</v>
      </c>
      <c r="O225" s="62" t="s">
        <v>166</v>
      </c>
      <c r="P225" s="92"/>
      <c r="Q225" s="62" t="s">
        <v>1500</v>
      </c>
      <c r="R225" s="92"/>
      <c r="S225" s="92"/>
      <c r="T225" s="92" t="s">
        <v>1494</v>
      </c>
      <c r="U225" s="92" t="s">
        <v>1494</v>
      </c>
      <c r="V225" s="92"/>
      <c r="W225" s="152">
        <f t="shared" si="3"/>
        <v>382</v>
      </c>
      <c r="X225" s="92"/>
      <c r="Y225" s="92"/>
      <c r="Z225" s="92"/>
      <c r="AA225" s="92"/>
      <c r="AB225" s="92"/>
      <c r="AC225" s="92"/>
      <c r="AD225" s="92"/>
      <c r="AE225" s="92"/>
    </row>
    <row r="226" spans="1:34" customFormat="1" ht="18" x14ac:dyDescent="0.25">
      <c r="A226" s="62">
        <v>219</v>
      </c>
      <c r="B226" s="105" t="s">
        <v>375</v>
      </c>
      <c r="C226" s="106" t="s">
        <v>159</v>
      </c>
      <c r="D226" s="106" t="s">
        <v>159</v>
      </c>
      <c r="E226" s="92" t="s">
        <v>377</v>
      </c>
      <c r="F226" s="92" t="s">
        <v>758</v>
      </c>
      <c r="G226" s="92" t="s">
        <v>982</v>
      </c>
      <c r="H226" s="92" t="s">
        <v>1198</v>
      </c>
      <c r="I226" s="122">
        <v>642</v>
      </c>
      <c r="J226" s="92"/>
      <c r="K226" s="92"/>
      <c r="L226" s="92"/>
      <c r="M226" s="92" t="s">
        <v>1285</v>
      </c>
      <c r="N226" s="92" t="s">
        <v>1495</v>
      </c>
      <c r="O226" s="62" t="s">
        <v>166</v>
      </c>
      <c r="P226" s="92"/>
      <c r="Q226" s="62" t="s">
        <v>1500</v>
      </c>
      <c r="R226" s="92"/>
      <c r="S226" s="92"/>
      <c r="T226" s="92" t="s">
        <v>1495</v>
      </c>
      <c r="U226" s="92" t="s">
        <v>1495</v>
      </c>
      <c r="V226" s="92"/>
      <c r="W226" s="152">
        <f t="shared" si="3"/>
        <v>642</v>
      </c>
      <c r="X226" s="92"/>
      <c r="Y226" s="92"/>
      <c r="Z226" s="92"/>
      <c r="AA226" s="92"/>
      <c r="AB226" s="92"/>
      <c r="AC226" s="92"/>
      <c r="AD226" s="92"/>
      <c r="AE226" s="92"/>
    </row>
    <row r="227" spans="1:34" customFormat="1" ht="18" x14ac:dyDescent="0.25">
      <c r="A227" s="62">
        <v>220</v>
      </c>
      <c r="B227" s="105" t="s">
        <v>375</v>
      </c>
      <c r="C227" s="106" t="s">
        <v>159</v>
      </c>
      <c r="D227" s="106" t="s">
        <v>159</v>
      </c>
      <c r="E227" s="92" t="s">
        <v>377</v>
      </c>
      <c r="F227" s="92" t="s">
        <v>759</v>
      </c>
      <c r="G227" s="92" t="s">
        <v>983</v>
      </c>
      <c r="H227" s="92" t="s">
        <v>1199</v>
      </c>
      <c r="I227" s="122">
        <v>690</v>
      </c>
      <c r="J227" s="92"/>
      <c r="K227" s="92"/>
      <c r="L227" s="92"/>
      <c r="M227" s="92" t="s">
        <v>518</v>
      </c>
      <c r="N227" s="92" t="s">
        <v>1496</v>
      </c>
      <c r="O227" s="62" t="s">
        <v>166</v>
      </c>
      <c r="P227" s="92"/>
      <c r="Q227" s="62" t="s">
        <v>1500</v>
      </c>
      <c r="R227" s="92"/>
      <c r="S227" s="92"/>
      <c r="T227" s="92" t="s">
        <v>1496</v>
      </c>
      <c r="U227" s="92" t="s">
        <v>1496</v>
      </c>
      <c r="V227" s="92"/>
      <c r="W227" s="152">
        <f t="shared" si="3"/>
        <v>690</v>
      </c>
      <c r="X227" s="92"/>
      <c r="Y227" s="92"/>
      <c r="Z227" s="92"/>
      <c r="AA227" s="92"/>
      <c r="AB227" s="92"/>
      <c r="AC227" s="92"/>
      <c r="AD227" s="92"/>
      <c r="AE227" s="92"/>
    </row>
    <row r="228" spans="1:34" customFormat="1" ht="18" x14ac:dyDescent="0.25">
      <c r="A228" s="62">
        <v>221</v>
      </c>
      <c r="B228" s="105" t="s">
        <v>375</v>
      </c>
      <c r="C228" s="106" t="s">
        <v>159</v>
      </c>
      <c r="D228" s="106" t="s">
        <v>159</v>
      </c>
      <c r="E228" s="92" t="s">
        <v>377</v>
      </c>
      <c r="F228" s="92" t="s">
        <v>760</v>
      </c>
      <c r="G228" s="92" t="s">
        <v>984</v>
      </c>
      <c r="H228" s="92" t="s">
        <v>1200</v>
      </c>
      <c r="I228" s="122">
        <v>2846</v>
      </c>
      <c r="J228" s="92"/>
      <c r="K228" s="92"/>
      <c r="L228" s="92"/>
      <c r="M228" s="92" t="s">
        <v>386</v>
      </c>
      <c r="N228" s="92" t="s">
        <v>1496</v>
      </c>
      <c r="O228" s="62" t="s">
        <v>166</v>
      </c>
      <c r="P228" s="92"/>
      <c r="Q228" s="62" t="s">
        <v>1500</v>
      </c>
      <c r="R228" s="92"/>
      <c r="S228" s="92"/>
      <c r="T228" s="92" t="s">
        <v>1496</v>
      </c>
      <c r="U228" s="92" t="s">
        <v>1496</v>
      </c>
      <c r="V228" s="92"/>
      <c r="W228" s="152">
        <f t="shared" si="3"/>
        <v>2846</v>
      </c>
      <c r="X228" s="92"/>
      <c r="Y228" s="92"/>
      <c r="Z228" s="92"/>
      <c r="AA228" s="92"/>
      <c r="AB228" s="92"/>
      <c r="AC228" s="92"/>
      <c r="AD228" s="92"/>
      <c r="AE228" s="92"/>
    </row>
    <row r="229" spans="1:34" customFormat="1" ht="18" x14ac:dyDescent="0.25">
      <c r="A229" s="62">
        <v>222</v>
      </c>
      <c r="B229" s="105" t="s">
        <v>375</v>
      </c>
      <c r="C229" s="106" t="s">
        <v>159</v>
      </c>
      <c r="D229" s="106" t="s">
        <v>159</v>
      </c>
      <c r="E229" s="92" t="s">
        <v>379</v>
      </c>
      <c r="F229" s="92" t="s">
        <v>761</v>
      </c>
      <c r="G229" s="92" t="s">
        <v>985</v>
      </c>
      <c r="H229" s="92" t="s">
        <v>1201</v>
      </c>
      <c r="I229" s="122">
        <v>2117</v>
      </c>
      <c r="J229" s="92"/>
      <c r="K229" s="92"/>
      <c r="L229" s="92"/>
      <c r="M229" s="92" t="s">
        <v>1286</v>
      </c>
      <c r="N229" s="92" t="s">
        <v>1497</v>
      </c>
      <c r="O229" s="62" t="s">
        <v>166</v>
      </c>
      <c r="P229" s="92"/>
      <c r="Q229" s="62" t="s">
        <v>1500</v>
      </c>
      <c r="R229" s="92"/>
      <c r="S229" s="92"/>
      <c r="T229" s="92" t="s">
        <v>1497</v>
      </c>
      <c r="U229" s="92" t="s">
        <v>1497</v>
      </c>
      <c r="V229" s="92"/>
      <c r="W229" s="152">
        <f t="shared" si="3"/>
        <v>2117</v>
      </c>
      <c r="X229" s="92"/>
      <c r="Y229" s="92"/>
      <c r="Z229" s="92"/>
      <c r="AA229" s="92"/>
      <c r="AB229" s="92"/>
      <c r="AC229" s="92"/>
      <c r="AD229" s="92"/>
      <c r="AE229" s="92"/>
    </row>
    <row r="230" spans="1:34" customFormat="1" ht="18" x14ac:dyDescent="0.25">
      <c r="A230" s="62">
        <v>223</v>
      </c>
      <c r="B230" s="105" t="s">
        <v>375</v>
      </c>
      <c r="C230" s="106" t="s">
        <v>159</v>
      </c>
      <c r="D230" s="106" t="s">
        <v>159</v>
      </c>
      <c r="E230" s="92" t="s">
        <v>377</v>
      </c>
      <c r="F230" s="92" t="s">
        <v>762</v>
      </c>
      <c r="G230" s="92" t="s">
        <v>986</v>
      </c>
      <c r="H230" s="92" t="s">
        <v>1202</v>
      </c>
      <c r="I230" s="122">
        <v>937</v>
      </c>
      <c r="J230" s="92">
        <v>937</v>
      </c>
      <c r="K230" s="92" t="s">
        <v>8126</v>
      </c>
      <c r="L230" s="92"/>
      <c r="M230" s="92" t="s">
        <v>388</v>
      </c>
      <c r="N230" s="92" t="s">
        <v>1498</v>
      </c>
      <c r="O230" s="62" t="s">
        <v>166</v>
      </c>
      <c r="P230" s="92"/>
      <c r="Q230" s="62" t="s">
        <v>1500</v>
      </c>
      <c r="R230" s="92"/>
      <c r="S230" s="92"/>
      <c r="T230" s="92" t="s">
        <v>1498</v>
      </c>
      <c r="U230" s="92" t="s">
        <v>1498</v>
      </c>
      <c r="V230" s="92"/>
      <c r="W230" s="152">
        <f t="shared" si="3"/>
        <v>0</v>
      </c>
      <c r="X230" s="92"/>
      <c r="Y230" s="92"/>
      <c r="Z230" s="92"/>
      <c r="AA230" s="92"/>
      <c r="AB230" s="92"/>
      <c r="AC230" s="92"/>
      <c r="AD230" s="92"/>
      <c r="AE230" s="92"/>
    </row>
    <row r="231" spans="1:34" customFormat="1" ht="18" x14ac:dyDescent="0.25">
      <c r="A231" s="62">
        <v>224</v>
      </c>
      <c r="B231" s="105" t="s">
        <v>375</v>
      </c>
      <c r="C231" s="106" t="s">
        <v>159</v>
      </c>
      <c r="D231" s="106" t="s">
        <v>159</v>
      </c>
      <c r="E231" s="92" t="s">
        <v>377</v>
      </c>
      <c r="F231" s="92" t="s">
        <v>763</v>
      </c>
      <c r="G231" s="92" t="s">
        <v>987</v>
      </c>
      <c r="H231" s="92" t="s">
        <v>1203</v>
      </c>
      <c r="I231" s="122">
        <v>792</v>
      </c>
      <c r="J231" s="92">
        <v>792</v>
      </c>
      <c r="K231" s="92" t="s">
        <v>8126</v>
      </c>
      <c r="L231" s="92"/>
      <c r="M231" s="92" t="s">
        <v>388</v>
      </c>
      <c r="N231" s="92" t="s">
        <v>1499</v>
      </c>
      <c r="O231" s="62" t="s">
        <v>166</v>
      </c>
      <c r="P231" s="92"/>
      <c r="Q231" s="62" t="s">
        <v>1500</v>
      </c>
      <c r="R231" s="92"/>
      <c r="S231" s="92"/>
      <c r="T231" s="92" t="s">
        <v>1499</v>
      </c>
      <c r="U231" s="92" t="s">
        <v>1499</v>
      </c>
      <c r="V231" s="92"/>
      <c r="W231" s="152">
        <f t="shared" si="3"/>
        <v>0</v>
      </c>
      <c r="X231" s="92"/>
      <c r="Y231" s="92"/>
      <c r="Z231" s="92"/>
      <c r="AA231" s="92"/>
      <c r="AB231" s="92"/>
      <c r="AC231" s="92"/>
      <c r="AD231" s="92"/>
      <c r="AE231" s="92"/>
    </row>
    <row r="232" spans="1:34" s="12" customFormat="1" ht="23.25" customHeight="1" x14ac:dyDescent="0.25">
      <c r="A232" s="62">
        <v>225</v>
      </c>
      <c r="B232" s="93" t="s">
        <v>375</v>
      </c>
      <c r="C232" s="94" t="s">
        <v>159</v>
      </c>
      <c r="D232" s="94" t="s">
        <v>159</v>
      </c>
      <c r="E232" s="95" t="s">
        <v>376</v>
      </c>
      <c r="F232" s="92" t="s">
        <v>173</v>
      </c>
      <c r="G232" t="s">
        <v>300</v>
      </c>
      <c r="H232" s="92" t="s">
        <v>251</v>
      </c>
      <c r="I232" s="122">
        <v>288</v>
      </c>
      <c r="J232" s="92">
        <v>288</v>
      </c>
      <c r="K232" s="10"/>
      <c r="L232" s="10"/>
      <c r="M232" s="92" t="s">
        <v>384</v>
      </c>
      <c r="N232" s="10"/>
      <c r="O232" t="s">
        <v>166</v>
      </c>
      <c r="P232" s="10"/>
      <c r="Q232" s="10"/>
      <c r="R232" s="10"/>
      <c r="S232" s="10"/>
      <c r="T232" s="10"/>
      <c r="U232" s="10"/>
      <c r="V232" s="10"/>
      <c r="W232" s="152">
        <f t="shared" si="3"/>
        <v>0</v>
      </c>
      <c r="X232" s="10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spans="1:34" s="12" customFormat="1" ht="23.25" customHeight="1" x14ac:dyDescent="0.25">
      <c r="A233" s="62">
        <v>226</v>
      </c>
      <c r="B233" s="93" t="s">
        <v>375</v>
      </c>
      <c r="C233" s="94" t="s">
        <v>159</v>
      </c>
      <c r="D233" s="94" t="s">
        <v>159</v>
      </c>
      <c r="E233" s="95" t="s">
        <v>376</v>
      </c>
      <c r="F233" s="92" t="s">
        <v>174</v>
      </c>
      <c r="G233" t="s">
        <v>301</v>
      </c>
      <c r="H233" s="92" t="s">
        <v>252</v>
      </c>
      <c r="I233" s="122">
        <v>8758</v>
      </c>
      <c r="J233" s="92">
        <v>8758</v>
      </c>
      <c r="K233" s="10"/>
      <c r="L233" s="10"/>
      <c r="M233" s="92" t="s">
        <v>385</v>
      </c>
      <c r="N233" s="10"/>
      <c r="O233" t="s">
        <v>166</v>
      </c>
      <c r="P233" s="10"/>
      <c r="Q233" s="10"/>
      <c r="R233" s="10"/>
      <c r="S233" s="10"/>
      <c r="T233" s="10"/>
      <c r="U233" s="10"/>
      <c r="V233" s="10"/>
      <c r="W233" s="152">
        <f t="shared" si="3"/>
        <v>0</v>
      </c>
      <c r="X233" s="10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spans="1:34" s="12" customFormat="1" ht="23.25" customHeight="1" x14ac:dyDescent="0.25">
      <c r="A234" s="62">
        <v>227</v>
      </c>
      <c r="B234" s="93" t="s">
        <v>375</v>
      </c>
      <c r="C234" s="94" t="s">
        <v>159</v>
      </c>
      <c r="D234" s="94" t="s">
        <v>159</v>
      </c>
      <c r="E234" s="95" t="s">
        <v>376</v>
      </c>
      <c r="F234" s="92" t="s">
        <v>175</v>
      </c>
      <c r="G234" t="s">
        <v>302</v>
      </c>
      <c r="H234" s="92" t="s">
        <v>253</v>
      </c>
      <c r="I234" s="122">
        <v>3715</v>
      </c>
      <c r="J234" s="92">
        <v>3715</v>
      </c>
      <c r="K234" s="10"/>
      <c r="L234" s="10"/>
      <c r="M234" s="92" t="s">
        <v>385</v>
      </c>
      <c r="N234" s="10"/>
      <c r="O234" t="s">
        <v>166</v>
      </c>
      <c r="P234" s="10"/>
      <c r="Q234" s="10"/>
      <c r="R234" s="10"/>
      <c r="S234" s="10"/>
      <c r="T234" s="10"/>
      <c r="U234" s="10"/>
      <c r="V234" s="10"/>
      <c r="W234" s="152">
        <f t="shared" si="3"/>
        <v>0</v>
      </c>
      <c r="X234" s="10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spans="1:34" s="12" customFormat="1" ht="23.25" customHeight="1" x14ac:dyDescent="0.25">
      <c r="A235" s="62">
        <v>228</v>
      </c>
      <c r="B235" s="93" t="s">
        <v>375</v>
      </c>
      <c r="C235" s="94" t="s">
        <v>159</v>
      </c>
      <c r="D235" s="94" t="s">
        <v>159</v>
      </c>
      <c r="E235" s="95" t="s">
        <v>376</v>
      </c>
      <c r="F235" s="92" t="s">
        <v>176</v>
      </c>
      <c r="G235" t="s">
        <v>303</v>
      </c>
      <c r="H235" s="92" t="s">
        <v>254</v>
      </c>
      <c r="I235" s="122">
        <v>2671</v>
      </c>
      <c r="J235" s="92">
        <v>2671</v>
      </c>
      <c r="K235" s="10"/>
      <c r="L235" s="10"/>
      <c r="M235" s="92" t="s">
        <v>386</v>
      </c>
      <c r="N235" s="10"/>
      <c r="O235" t="s">
        <v>410</v>
      </c>
      <c r="P235" s="10"/>
      <c r="Q235" s="10"/>
      <c r="R235" s="10"/>
      <c r="S235" s="10"/>
      <c r="T235" s="10"/>
      <c r="U235" s="10"/>
      <c r="V235" s="10"/>
      <c r="W235" s="152">
        <f t="shared" si="3"/>
        <v>0</v>
      </c>
      <c r="X235" s="10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spans="1:34" s="12" customFormat="1" ht="23.25" customHeight="1" x14ac:dyDescent="0.25">
      <c r="A236" s="62">
        <v>229</v>
      </c>
      <c r="B236" s="93" t="s">
        <v>375</v>
      </c>
      <c r="C236" s="94" t="s">
        <v>159</v>
      </c>
      <c r="D236" s="94" t="s">
        <v>159</v>
      </c>
      <c r="E236" s="95" t="s">
        <v>377</v>
      </c>
      <c r="F236" s="92" t="s">
        <v>177</v>
      </c>
      <c r="G236" t="s">
        <v>304</v>
      </c>
      <c r="H236" s="92" t="s">
        <v>255</v>
      </c>
      <c r="I236" s="122">
        <v>1166</v>
      </c>
      <c r="J236" s="92">
        <v>1166</v>
      </c>
      <c r="K236" s="10"/>
      <c r="L236" s="10"/>
      <c r="M236" s="92" t="s">
        <v>387</v>
      </c>
      <c r="N236" s="10"/>
      <c r="O236" t="s">
        <v>166</v>
      </c>
      <c r="P236" s="10"/>
      <c r="Q236" s="10"/>
      <c r="R236" s="10"/>
      <c r="S236" s="10"/>
      <c r="T236" s="10"/>
      <c r="U236" s="10"/>
      <c r="V236" s="10"/>
      <c r="W236" s="152">
        <f t="shared" si="3"/>
        <v>0</v>
      </c>
      <c r="X236" s="10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spans="1:34" s="12" customFormat="1" ht="23.25" customHeight="1" x14ac:dyDescent="0.25">
      <c r="A237" s="62">
        <v>230</v>
      </c>
      <c r="B237" s="93" t="s">
        <v>375</v>
      </c>
      <c r="C237" s="94" t="s">
        <v>159</v>
      </c>
      <c r="D237" s="94" t="s">
        <v>159</v>
      </c>
      <c r="E237" s="95" t="s">
        <v>377</v>
      </c>
      <c r="F237" s="92" t="s">
        <v>178</v>
      </c>
      <c r="G237" t="s">
        <v>305</v>
      </c>
      <c r="H237" s="92" t="s">
        <v>256</v>
      </c>
      <c r="I237" s="122">
        <v>1311</v>
      </c>
      <c r="J237" s="92">
        <v>1311</v>
      </c>
      <c r="K237" s="10"/>
      <c r="L237" s="10"/>
      <c r="M237" s="92" t="s">
        <v>388</v>
      </c>
      <c r="N237" s="10"/>
      <c r="O237" t="s">
        <v>166</v>
      </c>
      <c r="P237" s="10"/>
      <c r="Q237" s="10"/>
      <c r="R237" s="10"/>
      <c r="S237" s="10"/>
      <c r="T237" s="10"/>
      <c r="U237" s="10"/>
      <c r="V237" s="10"/>
      <c r="W237" s="152">
        <f t="shared" si="3"/>
        <v>0</v>
      </c>
      <c r="X237" s="10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spans="1:34" s="12" customFormat="1" ht="23.25" customHeight="1" x14ac:dyDescent="0.25">
      <c r="A238" s="62">
        <v>231</v>
      </c>
      <c r="B238" s="93" t="s">
        <v>375</v>
      </c>
      <c r="C238" s="94" t="s">
        <v>159</v>
      </c>
      <c r="D238" s="94" t="s">
        <v>159</v>
      </c>
      <c r="E238" s="95" t="s">
        <v>377</v>
      </c>
      <c r="F238" s="92" t="s">
        <v>179</v>
      </c>
      <c r="G238" t="s">
        <v>306</v>
      </c>
      <c r="H238" s="92" t="s">
        <v>257</v>
      </c>
      <c r="I238" s="122">
        <v>1342</v>
      </c>
      <c r="J238" s="92">
        <v>1342</v>
      </c>
      <c r="K238" s="10"/>
      <c r="L238" s="10"/>
      <c r="M238" s="92" t="s">
        <v>388</v>
      </c>
      <c r="N238" s="10"/>
      <c r="O238" t="s">
        <v>166</v>
      </c>
      <c r="P238" s="10"/>
      <c r="Q238" s="10"/>
      <c r="R238" s="10"/>
      <c r="S238" s="10"/>
      <c r="T238" s="10"/>
      <c r="U238" s="10"/>
      <c r="V238" s="10"/>
      <c r="W238" s="152">
        <f t="shared" si="3"/>
        <v>0</v>
      </c>
      <c r="X238" s="10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spans="1:34" s="12" customFormat="1" ht="23.25" customHeight="1" x14ac:dyDescent="0.25">
      <c r="A239" s="62">
        <v>232</v>
      </c>
      <c r="B239" s="93" t="s">
        <v>375</v>
      </c>
      <c r="C239" s="94" t="s">
        <v>159</v>
      </c>
      <c r="D239" s="94" t="s">
        <v>159</v>
      </c>
      <c r="E239" s="95" t="s">
        <v>377</v>
      </c>
      <c r="F239" s="92" t="s">
        <v>181</v>
      </c>
      <c r="G239" t="s">
        <v>308</v>
      </c>
      <c r="H239" s="92" t="s">
        <v>257</v>
      </c>
      <c r="I239" s="122">
        <v>1258</v>
      </c>
      <c r="J239" s="92">
        <v>1258</v>
      </c>
      <c r="K239" s="10"/>
      <c r="L239" s="10"/>
      <c r="M239" s="92" t="s">
        <v>388</v>
      </c>
      <c r="N239" s="10"/>
      <c r="O239" t="s">
        <v>166</v>
      </c>
      <c r="P239" s="10"/>
      <c r="Q239" s="10"/>
      <c r="R239" s="10"/>
      <c r="S239" s="10"/>
      <c r="T239" s="10"/>
      <c r="U239" s="10"/>
      <c r="V239" s="10"/>
      <c r="W239" s="152">
        <f t="shared" si="3"/>
        <v>0</v>
      </c>
      <c r="X239" s="10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spans="1:34" s="12" customFormat="1" ht="23.25" customHeight="1" x14ac:dyDescent="0.25">
      <c r="A240" s="62">
        <v>233</v>
      </c>
      <c r="B240" s="93" t="s">
        <v>375</v>
      </c>
      <c r="C240" s="94" t="s">
        <v>159</v>
      </c>
      <c r="D240" s="94" t="s">
        <v>159</v>
      </c>
      <c r="E240" s="95" t="s">
        <v>377</v>
      </c>
      <c r="F240" s="92" t="s">
        <v>182</v>
      </c>
      <c r="G240" t="s">
        <v>309</v>
      </c>
      <c r="H240" s="92" t="s">
        <v>257</v>
      </c>
      <c r="I240" s="122">
        <v>6019</v>
      </c>
      <c r="J240" s="92">
        <v>6019</v>
      </c>
      <c r="K240" s="10"/>
      <c r="L240" s="10"/>
      <c r="M240" s="92" t="s">
        <v>388</v>
      </c>
      <c r="N240" s="10"/>
      <c r="O240" t="s">
        <v>166</v>
      </c>
      <c r="P240" s="10"/>
      <c r="Q240" s="10"/>
      <c r="R240" s="10"/>
      <c r="S240" s="10"/>
      <c r="T240" s="10"/>
      <c r="U240" s="10"/>
      <c r="V240" s="10"/>
      <c r="W240" s="152">
        <f t="shared" si="3"/>
        <v>0</v>
      </c>
      <c r="X240" s="10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spans="1:34" s="12" customFormat="1" ht="23.25" customHeight="1" x14ac:dyDescent="0.25">
      <c r="A241" s="62">
        <v>234</v>
      </c>
      <c r="B241" s="93" t="s">
        <v>375</v>
      </c>
      <c r="C241" s="94" t="s">
        <v>159</v>
      </c>
      <c r="D241" s="94" t="s">
        <v>159</v>
      </c>
      <c r="E241" s="95" t="s">
        <v>377</v>
      </c>
      <c r="F241" s="92" t="s">
        <v>183</v>
      </c>
      <c r="G241" t="s">
        <v>310</v>
      </c>
      <c r="H241" s="92" t="s">
        <v>259</v>
      </c>
      <c r="I241" s="122">
        <v>709</v>
      </c>
      <c r="J241" s="92">
        <v>709</v>
      </c>
      <c r="K241" s="10"/>
      <c r="L241" s="10"/>
      <c r="M241" s="92" t="s">
        <v>390</v>
      </c>
      <c r="N241" s="10"/>
      <c r="O241" t="s">
        <v>410</v>
      </c>
      <c r="P241" s="10"/>
      <c r="Q241" s="10"/>
      <c r="R241" s="10"/>
      <c r="S241" s="10"/>
      <c r="T241" s="10"/>
      <c r="U241" s="10"/>
      <c r="V241" s="10"/>
      <c r="W241" s="152">
        <f t="shared" si="3"/>
        <v>0</v>
      </c>
      <c r="X241" s="10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spans="1:34" s="12" customFormat="1" ht="23.25" customHeight="1" x14ac:dyDescent="0.25">
      <c r="A242" s="62">
        <v>235</v>
      </c>
      <c r="B242" s="93" t="s">
        <v>375</v>
      </c>
      <c r="C242" s="94" t="s">
        <v>159</v>
      </c>
      <c r="D242" s="94" t="s">
        <v>159</v>
      </c>
      <c r="E242" s="95" t="s">
        <v>377</v>
      </c>
      <c r="F242" s="92" t="s">
        <v>184</v>
      </c>
      <c r="G242" t="s">
        <v>311</v>
      </c>
      <c r="H242" s="92" t="s">
        <v>259</v>
      </c>
      <c r="I242" s="122">
        <v>455</v>
      </c>
      <c r="J242" s="92">
        <v>455</v>
      </c>
      <c r="K242" s="10"/>
      <c r="L242" s="10"/>
      <c r="M242" s="92" t="s">
        <v>390</v>
      </c>
      <c r="N242" s="10"/>
      <c r="O242" t="s">
        <v>166</v>
      </c>
      <c r="P242" s="10"/>
      <c r="Q242" s="10"/>
      <c r="R242" s="10"/>
      <c r="S242" s="10"/>
      <c r="T242" s="10"/>
      <c r="U242" s="10"/>
      <c r="V242" s="10"/>
      <c r="W242" s="152">
        <f t="shared" si="3"/>
        <v>0</v>
      </c>
      <c r="X242" s="10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spans="1:34" s="12" customFormat="1" ht="23.25" customHeight="1" x14ac:dyDescent="0.25">
      <c r="A243" s="62">
        <v>236</v>
      </c>
      <c r="B243" s="93" t="s">
        <v>375</v>
      </c>
      <c r="C243" s="94" t="s">
        <v>159</v>
      </c>
      <c r="D243" s="94" t="s">
        <v>159</v>
      </c>
      <c r="E243" s="95" t="s">
        <v>377</v>
      </c>
      <c r="F243" s="92" t="s">
        <v>185</v>
      </c>
      <c r="G243" t="s">
        <v>312</v>
      </c>
      <c r="H243" s="92" t="s">
        <v>259</v>
      </c>
      <c r="I243" s="122">
        <v>1508</v>
      </c>
      <c r="J243" s="92">
        <v>1508</v>
      </c>
      <c r="K243" s="10"/>
      <c r="L243" s="10"/>
      <c r="M243" s="92" t="s">
        <v>390</v>
      </c>
      <c r="N243" s="10"/>
      <c r="O243" t="s">
        <v>166</v>
      </c>
      <c r="P243" s="10"/>
      <c r="Q243" s="10"/>
      <c r="R243" s="10"/>
      <c r="S243" s="10"/>
      <c r="T243" s="10"/>
      <c r="U243" s="10"/>
      <c r="V243" s="10"/>
      <c r="W243" s="152">
        <f t="shared" si="3"/>
        <v>0</v>
      </c>
      <c r="X243" s="10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spans="1:34" s="12" customFormat="1" ht="23.25" customHeight="1" x14ac:dyDescent="0.25">
      <c r="A244" s="62">
        <v>237</v>
      </c>
      <c r="B244" s="93" t="s">
        <v>375</v>
      </c>
      <c r="C244" s="94" t="s">
        <v>159</v>
      </c>
      <c r="D244" s="94" t="s">
        <v>159</v>
      </c>
      <c r="E244" s="95" t="s">
        <v>377</v>
      </c>
      <c r="F244" s="92" t="s">
        <v>186</v>
      </c>
      <c r="G244" t="s">
        <v>313</v>
      </c>
      <c r="H244" s="92" t="s">
        <v>259</v>
      </c>
      <c r="I244" s="122">
        <v>546</v>
      </c>
      <c r="J244" s="92">
        <v>546</v>
      </c>
      <c r="K244" s="10"/>
      <c r="L244" s="10"/>
      <c r="M244" s="92" t="s">
        <v>390</v>
      </c>
      <c r="N244" s="10"/>
      <c r="O244" t="s">
        <v>166</v>
      </c>
      <c r="P244" s="10"/>
      <c r="Q244" s="10"/>
      <c r="R244" s="10"/>
      <c r="S244" s="10"/>
      <c r="T244" s="10"/>
      <c r="U244" s="10"/>
      <c r="V244" s="10"/>
      <c r="W244" s="152">
        <f t="shared" si="3"/>
        <v>0</v>
      </c>
      <c r="X244" s="10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spans="1:34" s="12" customFormat="1" ht="23.25" customHeight="1" x14ac:dyDescent="0.25">
      <c r="A245" s="62">
        <v>238</v>
      </c>
      <c r="B245" s="93" t="s">
        <v>375</v>
      </c>
      <c r="C245" s="94" t="s">
        <v>159</v>
      </c>
      <c r="D245" s="94" t="s">
        <v>159</v>
      </c>
      <c r="E245" s="95" t="s">
        <v>377</v>
      </c>
      <c r="F245" s="92" t="s">
        <v>187</v>
      </c>
      <c r="G245" t="s">
        <v>314</v>
      </c>
      <c r="H245" s="92" t="s">
        <v>259</v>
      </c>
      <c r="I245" s="122">
        <v>900</v>
      </c>
      <c r="J245" s="92">
        <v>900</v>
      </c>
      <c r="K245" s="10"/>
      <c r="L245" s="10"/>
      <c r="M245" s="92" t="s">
        <v>390</v>
      </c>
      <c r="N245" s="10"/>
      <c r="O245" t="s">
        <v>166</v>
      </c>
      <c r="P245" s="10"/>
      <c r="Q245" s="10"/>
      <c r="R245" s="10"/>
      <c r="S245" s="10"/>
      <c r="T245" s="10"/>
      <c r="U245" s="10"/>
      <c r="V245" s="10"/>
      <c r="W245" s="152">
        <f t="shared" si="3"/>
        <v>0</v>
      </c>
      <c r="X245" s="10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spans="1:34" s="12" customFormat="1" ht="23.25" customHeight="1" x14ac:dyDescent="0.25">
      <c r="A246" s="62">
        <v>239</v>
      </c>
      <c r="B246" s="93" t="s">
        <v>375</v>
      </c>
      <c r="C246" s="94" t="s">
        <v>159</v>
      </c>
      <c r="D246" s="94" t="s">
        <v>159</v>
      </c>
      <c r="E246" s="95" t="s">
        <v>377</v>
      </c>
      <c r="F246" s="92" t="s">
        <v>188</v>
      </c>
      <c r="G246" t="s">
        <v>315</v>
      </c>
      <c r="H246" s="92" t="s">
        <v>257</v>
      </c>
      <c r="I246" s="122">
        <v>9609</v>
      </c>
      <c r="J246" s="92">
        <v>9609</v>
      </c>
      <c r="K246" s="10"/>
      <c r="L246" s="10"/>
      <c r="M246" s="92" t="s">
        <v>388</v>
      </c>
      <c r="N246" s="10"/>
      <c r="O246" t="s">
        <v>166</v>
      </c>
      <c r="P246" s="10"/>
      <c r="Q246" s="10"/>
      <c r="R246" s="10"/>
      <c r="S246" s="10"/>
      <c r="T246" s="10"/>
      <c r="U246" s="10"/>
      <c r="V246" s="10"/>
      <c r="W246" s="152">
        <f t="shared" si="3"/>
        <v>0</v>
      </c>
      <c r="X246" s="10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spans="1:34" s="12" customFormat="1" ht="23.25" customHeight="1" x14ac:dyDescent="0.25">
      <c r="A247" s="62">
        <v>240</v>
      </c>
      <c r="B247" s="93" t="s">
        <v>375</v>
      </c>
      <c r="C247" s="94" t="s">
        <v>159</v>
      </c>
      <c r="D247" s="94" t="s">
        <v>159</v>
      </c>
      <c r="E247" s="95" t="s">
        <v>377</v>
      </c>
      <c r="F247" s="92" t="s">
        <v>189</v>
      </c>
      <c r="G247" t="s">
        <v>316</v>
      </c>
      <c r="H247" s="92" t="s">
        <v>257</v>
      </c>
      <c r="I247" s="122">
        <v>5329</v>
      </c>
      <c r="J247" s="92">
        <v>5329</v>
      </c>
      <c r="K247" s="10"/>
      <c r="L247" s="10"/>
      <c r="M247" s="92" t="s">
        <v>388</v>
      </c>
      <c r="N247" s="10"/>
      <c r="O247" t="s">
        <v>166</v>
      </c>
      <c r="P247" s="10"/>
      <c r="Q247" s="10"/>
      <c r="R247" s="10"/>
      <c r="S247" s="10"/>
      <c r="T247" s="10"/>
      <c r="U247" s="10"/>
      <c r="V247" s="10"/>
      <c r="W247" s="152">
        <f t="shared" si="3"/>
        <v>0</v>
      </c>
      <c r="X247" s="10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spans="1:34" s="12" customFormat="1" ht="23.25" customHeight="1" x14ac:dyDescent="0.25">
      <c r="A248" s="62">
        <v>241</v>
      </c>
      <c r="B248" s="93" t="s">
        <v>375</v>
      </c>
      <c r="C248" s="94" t="s">
        <v>159</v>
      </c>
      <c r="D248" s="94" t="s">
        <v>159</v>
      </c>
      <c r="E248" s="95" t="s">
        <v>377</v>
      </c>
      <c r="F248" s="92" t="s">
        <v>190</v>
      </c>
      <c r="G248" t="s">
        <v>317</v>
      </c>
      <c r="H248" s="92" t="s">
        <v>257</v>
      </c>
      <c r="I248" s="122">
        <v>1474</v>
      </c>
      <c r="J248" s="92">
        <v>1474</v>
      </c>
      <c r="K248" s="10"/>
      <c r="L248" s="10"/>
      <c r="M248" s="92" t="s">
        <v>390</v>
      </c>
      <c r="N248" s="10"/>
      <c r="O248" t="s">
        <v>166</v>
      </c>
      <c r="P248" s="10"/>
      <c r="Q248" s="10"/>
      <c r="R248" s="10"/>
      <c r="S248" s="10"/>
      <c r="T248" s="10"/>
      <c r="U248" s="10"/>
      <c r="V248" s="10"/>
      <c r="W248" s="152">
        <f t="shared" si="3"/>
        <v>0</v>
      </c>
      <c r="X248" s="10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spans="1:34" s="12" customFormat="1" ht="23.25" customHeight="1" x14ac:dyDescent="0.25">
      <c r="A249" s="62">
        <v>242</v>
      </c>
      <c r="B249" s="93" t="s">
        <v>375</v>
      </c>
      <c r="C249" s="94" t="s">
        <v>159</v>
      </c>
      <c r="D249" s="94" t="s">
        <v>159</v>
      </c>
      <c r="E249" s="95" t="s">
        <v>377</v>
      </c>
      <c r="F249" s="92" t="s">
        <v>191</v>
      </c>
      <c r="G249" t="s">
        <v>318</v>
      </c>
      <c r="H249" s="92" t="s">
        <v>260</v>
      </c>
      <c r="I249" s="122">
        <v>319</v>
      </c>
      <c r="J249" s="92">
        <v>319</v>
      </c>
      <c r="K249" s="10"/>
      <c r="L249" s="10"/>
      <c r="M249" s="92" t="s">
        <v>391</v>
      </c>
      <c r="N249" s="10"/>
      <c r="O249" t="s">
        <v>410</v>
      </c>
      <c r="P249" s="10"/>
      <c r="Q249" s="10"/>
      <c r="R249" s="10"/>
      <c r="S249" s="10"/>
      <c r="T249" s="10"/>
      <c r="U249" s="10"/>
      <c r="V249" s="10"/>
      <c r="W249" s="152">
        <f t="shared" si="3"/>
        <v>0</v>
      </c>
      <c r="X249" s="10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spans="1:34" s="12" customFormat="1" ht="23.25" customHeight="1" x14ac:dyDescent="0.25">
      <c r="A250" s="62">
        <v>243</v>
      </c>
      <c r="B250" s="93" t="s">
        <v>375</v>
      </c>
      <c r="C250" s="94" t="s">
        <v>159</v>
      </c>
      <c r="D250" s="94" t="s">
        <v>159</v>
      </c>
      <c r="E250" s="95" t="s">
        <v>377</v>
      </c>
      <c r="F250" s="92" t="s">
        <v>192</v>
      </c>
      <c r="G250" t="s">
        <v>319</v>
      </c>
      <c r="H250" s="92" t="s">
        <v>261</v>
      </c>
      <c r="I250" s="122">
        <v>1994</v>
      </c>
      <c r="J250" s="92">
        <v>1994</v>
      </c>
      <c r="K250" s="10"/>
      <c r="L250" s="10"/>
      <c r="M250" s="92" t="s">
        <v>388</v>
      </c>
      <c r="N250" s="10"/>
      <c r="O250" t="s">
        <v>166</v>
      </c>
      <c r="P250" s="10"/>
      <c r="Q250" s="10"/>
      <c r="R250" s="10"/>
      <c r="S250" s="10"/>
      <c r="T250" s="10"/>
      <c r="U250" s="10"/>
      <c r="V250" s="10"/>
      <c r="W250" s="152">
        <f t="shared" si="3"/>
        <v>0</v>
      </c>
      <c r="X250" s="10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spans="1:34" s="12" customFormat="1" ht="23.25" customHeight="1" x14ac:dyDescent="0.25">
      <c r="A251" s="62">
        <v>244</v>
      </c>
      <c r="B251" s="93" t="s">
        <v>375</v>
      </c>
      <c r="C251" s="94" t="s">
        <v>159</v>
      </c>
      <c r="D251" s="94" t="s">
        <v>159</v>
      </c>
      <c r="E251" s="95" t="s">
        <v>377</v>
      </c>
      <c r="F251" s="92" t="s">
        <v>193</v>
      </c>
      <c r="G251" t="s">
        <v>320</v>
      </c>
      <c r="H251" s="92" t="s">
        <v>261</v>
      </c>
      <c r="I251" s="122">
        <v>6202</v>
      </c>
      <c r="J251" s="92">
        <v>6202</v>
      </c>
      <c r="K251" s="10"/>
      <c r="L251" s="10"/>
      <c r="M251" s="92" t="s">
        <v>388</v>
      </c>
      <c r="N251" s="10"/>
      <c r="O251" t="s">
        <v>166</v>
      </c>
      <c r="P251" s="10"/>
      <c r="Q251" s="10"/>
      <c r="R251" s="10"/>
      <c r="S251" s="10"/>
      <c r="T251" s="10"/>
      <c r="U251" s="10"/>
      <c r="V251" s="10"/>
      <c r="W251" s="152">
        <f t="shared" si="3"/>
        <v>0</v>
      </c>
      <c r="X251" s="10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spans="1:34" s="12" customFormat="1" ht="23.25" customHeight="1" x14ac:dyDescent="0.25">
      <c r="A252" s="62">
        <v>245</v>
      </c>
      <c r="B252" s="93" t="s">
        <v>375</v>
      </c>
      <c r="C252" s="94" t="s">
        <v>159</v>
      </c>
      <c r="D252" s="94" t="s">
        <v>159</v>
      </c>
      <c r="E252" s="95" t="s">
        <v>377</v>
      </c>
      <c r="F252" s="92" t="s">
        <v>194</v>
      </c>
      <c r="G252" t="s">
        <v>321</v>
      </c>
      <c r="H252" s="92" t="s">
        <v>261</v>
      </c>
      <c r="I252" s="122">
        <v>550</v>
      </c>
      <c r="J252" s="92">
        <v>550</v>
      </c>
      <c r="K252" s="10"/>
      <c r="L252" s="10"/>
      <c r="M252" s="92" t="s">
        <v>390</v>
      </c>
      <c r="N252" s="10"/>
      <c r="O252" t="s">
        <v>166</v>
      </c>
      <c r="P252" s="10"/>
      <c r="Q252" s="10"/>
      <c r="R252" s="10"/>
      <c r="S252" s="10"/>
      <c r="T252" s="10"/>
      <c r="U252" s="10"/>
      <c r="V252" s="10"/>
      <c r="W252" s="152">
        <f t="shared" si="3"/>
        <v>0</v>
      </c>
      <c r="X252" s="10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spans="1:34" s="12" customFormat="1" ht="23.25" customHeight="1" x14ac:dyDescent="0.25">
      <c r="A253" s="62">
        <v>246</v>
      </c>
      <c r="B253" s="93" t="s">
        <v>375</v>
      </c>
      <c r="C253" s="94" t="s">
        <v>159</v>
      </c>
      <c r="D253" s="94" t="s">
        <v>159</v>
      </c>
      <c r="E253" s="95" t="s">
        <v>377</v>
      </c>
      <c r="F253" s="92" t="s">
        <v>195</v>
      </c>
      <c r="G253" t="s">
        <v>322</v>
      </c>
      <c r="H253" s="92" t="s">
        <v>261</v>
      </c>
      <c r="I253" s="122">
        <v>1139</v>
      </c>
      <c r="J253" s="92">
        <v>1139</v>
      </c>
      <c r="K253" s="10"/>
      <c r="L253" s="10"/>
      <c r="M253" s="92" t="s">
        <v>390</v>
      </c>
      <c r="N253" s="10"/>
      <c r="O253" t="s">
        <v>166</v>
      </c>
      <c r="P253" s="10"/>
      <c r="Q253" s="10"/>
      <c r="R253" s="10"/>
      <c r="S253" s="10"/>
      <c r="T253" s="10"/>
      <c r="U253" s="10"/>
      <c r="V253" s="10"/>
      <c r="W253" s="152">
        <f t="shared" si="3"/>
        <v>0</v>
      </c>
      <c r="X253" s="10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spans="1:34" s="12" customFormat="1" ht="23.25" customHeight="1" x14ac:dyDescent="0.25">
      <c r="A254" s="62">
        <v>247</v>
      </c>
      <c r="B254" s="93" t="s">
        <v>375</v>
      </c>
      <c r="C254" s="94" t="s">
        <v>159</v>
      </c>
      <c r="D254" s="94" t="s">
        <v>159</v>
      </c>
      <c r="E254" s="95" t="s">
        <v>377</v>
      </c>
      <c r="F254" s="92" t="s">
        <v>196</v>
      </c>
      <c r="G254" t="s">
        <v>323</v>
      </c>
      <c r="H254" s="92" t="s">
        <v>262</v>
      </c>
      <c r="I254" s="122">
        <v>705</v>
      </c>
      <c r="J254" s="92">
        <v>705</v>
      </c>
      <c r="K254" s="10"/>
      <c r="L254" s="10"/>
      <c r="M254" s="92" t="s">
        <v>390</v>
      </c>
      <c r="N254" s="10"/>
      <c r="O254" t="s">
        <v>166</v>
      </c>
      <c r="P254" s="10"/>
      <c r="Q254" s="10"/>
      <c r="R254" s="10"/>
      <c r="S254" s="10"/>
      <c r="T254" s="10"/>
      <c r="U254" s="10"/>
      <c r="V254" s="10"/>
      <c r="W254" s="152">
        <f t="shared" si="3"/>
        <v>0</v>
      </c>
      <c r="X254" s="10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spans="1:34" s="12" customFormat="1" ht="23.25" customHeight="1" x14ac:dyDescent="0.25">
      <c r="A255" s="62">
        <v>248</v>
      </c>
      <c r="B255" s="93" t="s">
        <v>375</v>
      </c>
      <c r="C255" s="94" t="s">
        <v>159</v>
      </c>
      <c r="D255" s="94" t="s">
        <v>159</v>
      </c>
      <c r="E255" s="95" t="s">
        <v>377</v>
      </c>
      <c r="F255" s="92" t="s">
        <v>197</v>
      </c>
      <c r="G255" t="s">
        <v>324</v>
      </c>
      <c r="H255" s="92" t="s">
        <v>261</v>
      </c>
      <c r="I255" s="122">
        <v>1997</v>
      </c>
      <c r="J255" s="92">
        <v>1997</v>
      </c>
      <c r="K255" s="10"/>
      <c r="L255" s="10"/>
      <c r="M255" s="92" t="s">
        <v>390</v>
      </c>
      <c r="N255" s="10"/>
      <c r="O255" t="s">
        <v>166</v>
      </c>
      <c r="P255" s="10"/>
      <c r="Q255" s="10"/>
      <c r="R255" s="10"/>
      <c r="S255" s="10"/>
      <c r="T255" s="10"/>
      <c r="U255" s="10"/>
      <c r="V255" s="10"/>
      <c r="W255" s="152">
        <f t="shared" si="3"/>
        <v>0</v>
      </c>
      <c r="X255" s="10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pans="1:34" s="12" customFormat="1" ht="23.25" customHeight="1" x14ac:dyDescent="0.25">
      <c r="A256" s="62">
        <v>249</v>
      </c>
      <c r="B256" s="93" t="s">
        <v>375</v>
      </c>
      <c r="C256" s="94" t="s">
        <v>159</v>
      </c>
      <c r="D256" s="94" t="s">
        <v>159</v>
      </c>
      <c r="E256" s="95" t="s">
        <v>377</v>
      </c>
      <c r="F256" s="92" t="s">
        <v>198</v>
      </c>
      <c r="G256" t="s">
        <v>325</v>
      </c>
      <c r="H256" s="92" t="s">
        <v>261</v>
      </c>
      <c r="I256" s="122">
        <v>1086</v>
      </c>
      <c r="J256" s="92">
        <v>1086</v>
      </c>
      <c r="K256" s="10"/>
      <c r="L256" s="10"/>
      <c r="M256" s="92" t="s">
        <v>388</v>
      </c>
      <c r="N256" s="10"/>
      <c r="O256" t="s">
        <v>166</v>
      </c>
      <c r="P256" s="10"/>
      <c r="Q256" s="10"/>
      <c r="R256" s="10"/>
      <c r="S256" s="10"/>
      <c r="T256" s="10"/>
      <c r="U256" s="10"/>
      <c r="V256" s="10"/>
      <c r="W256" s="152">
        <f t="shared" si="3"/>
        <v>0</v>
      </c>
      <c r="X256" s="10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spans="1:34" s="12" customFormat="1" ht="23.25" customHeight="1" x14ac:dyDescent="0.25">
      <c r="A257" s="62">
        <v>250</v>
      </c>
      <c r="B257" s="93" t="s">
        <v>375</v>
      </c>
      <c r="C257" s="94" t="s">
        <v>159</v>
      </c>
      <c r="D257" s="94" t="s">
        <v>159</v>
      </c>
      <c r="E257" s="95" t="s">
        <v>377</v>
      </c>
      <c r="F257" s="92" t="s">
        <v>199</v>
      </c>
      <c r="G257" t="s">
        <v>326</v>
      </c>
      <c r="H257" s="92" t="s">
        <v>263</v>
      </c>
      <c r="I257" s="122">
        <v>1100</v>
      </c>
      <c r="J257" s="92">
        <v>1100</v>
      </c>
      <c r="K257" s="10"/>
      <c r="L257" s="10"/>
      <c r="M257" s="92" t="s">
        <v>390</v>
      </c>
      <c r="N257" s="10"/>
      <c r="O257" t="s">
        <v>166</v>
      </c>
      <c r="P257" s="10"/>
      <c r="Q257" s="10"/>
      <c r="R257" s="10"/>
      <c r="S257" s="10"/>
      <c r="T257" s="10"/>
      <c r="U257" s="10"/>
      <c r="V257" s="10"/>
      <c r="W257" s="152">
        <f t="shared" si="3"/>
        <v>0</v>
      </c>
      <c r="X257" s="10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spans="1:34" s="12" customFormat="1" ht="23.25" customHeight="1" x14ac:dyDescent="0.25">
      <c r="A258" s="62">
        <v>251</v>
      </c>
      <c r="B258" s="93" t="s">
        <v>375</v>
      </c>
      <c r="C258" s="94" t="s">
        <v>159</v>
      </c>
      <c r="D258" s="94" t="s">
        <v>159</v>
      </c>
      <c r="E258" s="95" t="s">
        <v>377</v>
      </c>
      <c r="F258" s="92" t="s">
        <v>200</v>
      </c>
      <c r="G258" t="s">
        <v>327</v>
      </c>
      <c r="H258" s="92" t="s">
        <v>261</v>
      </c>
      <c r="I258" s="122">
        <v>1618</v>
      </c>
      <c r="J258" s="92">
        <v>1618</v>
      </c>
      <c r="K258" s="10"/>
      <c r="L258" s="10"/>
      <c r="M258" s="92" t="s">
        <v>388</v>
      </c>
      <c r="N258" s="10"/>
      <c r="O258" t="s">
        <v>166</v>
      </c>
      <c r="P258" s="10"/>
      <c r="Q258" s="10"/>
      <c r="R258" s="10"/>
      <c r="S258" s="10"/>
      <c r="T258" s="10"/>
      <c r="U258" s="10"/>
      <c r="V258" s="10"/>
      <c r="W258" s="152">
        <f t="shared" si="3"/>
        <v>0</v>
      </c>
      <c r="X258" s="10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spans="1:34" s="12" customFormat="1" ht="23.25" customHeight="1" x14ac:dyDescent="0.25">
      <c r="A259" s="62">
        <v>252</v>
      </c>
      <c r="B259" s="93" t="s">
        <v>375</v>
      </c>
      <c r="C259" s="94" t="s">
        <v>159</v>
      </c>
      <c r="D259" s="94" t="s">
        <v>159</v>
      </c>
      <c r="E259" s="95" t="s">
        <v>377</v>
      </c>
      <c r="F259" s="92" t="s">
        <v>201</v>
      </c>
      <c r="G259" t="s">
        <v>328</v>
      </c>
      <c r="H259" s="92" t="s">
        <v>261</v>
      </c>
      <c r="I259" s="122">
        <v>890</v>
      </c>
      <c r="J259" s="92">
        <v>890</v>
      </c>
      <c r="K259" s="10"/>
      <c r="L259" s="10"/>
      <c r="M259" s="92" t="s">
        <v>388</v>
      </c>
      <c r="N259" s="10"/>
      <c r="O259" t="s">
        <v>166</v>
      </c>
      <c r="P259" s="10"/>
      <c r="Q259" s="10"/>
      <c r="R259" s="10"/>
      <c r="S259" s="10"/>
      <c r="T259" s="10"/>
      <c r="U259" s="10"/>
      <c r="V259" s="10"/>
      <c r="W259" s="152">
        <f t="shared" si="3"/>
        <v>0</v>
      </c>
      <c r="X259" s="10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spans="1:34" s="12" customFormat="1" ht="23.25" customHeight="1" x14ac:dyDescent="0.25">
      <c r="A260" s="62">
        <v>253</v>
      </c>
      <c r="B260" s="93" t="s">
        <v>375</v>
      </c>
      <c r="C260" s="94" t="s">
        <v>159</v>
      </c>
      <c r="D260" s="94" t="s">
        <v>159</v>
      </c>
      <c r="E260" s="95" t="s">
        <v>377</v>
      </c>
      <c r="F260" s="92" t="s">
        <v>202</v>
      </c>
      <c r="G260" t="s">
        <v>329</v>
      </c>
      <c r="H260" s="92" t="s">
        <v>262</v>
      </c>
      <c r="I260" s="122">
        <v>2384</v>
      </c>
      <c r="J260" s="92">
        <v>2384</v>
      </c>
      <c r="K260" s="10"/>
      <c r="L260" s="10"/>
      <c r="M260" s="92" t="s">
        <v>390</v>
      </c>
      <c r="N260" s="10"/>
      <c r="O260" t="s">
        <v>166</v>
      </c>
      <c r="P260" s="10"/>
      <c r="Q260" s="10"/>
      <c r="R260" s="10"/>
      <c r="S260" s="10"/>
      <c r="T260" s="10"/>
      <c r="U260" s="10"/>
      <c r="V260" s="10"/>
      <c r="W260" s="152">
        <f t="shared" si="3"/>
        <v>0</v>
      </c>
      <c r="X260" s="10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spans="1:34" s="12" customFormat="1" ht="23.25" customHeight="1" x14ac:dyDescent="0.25">
      <c r="A261" s="62">
        <v>254</v>
      </c>
      <c r="B261" s="93" t="s">
        <v>375</v>
      </c>
      <c r="C261" s="94" t="s">
        <v>159</v>
      </c>
      <c r="D261" s="94" t="s">
        <v>159</v>
      </c>
      <c r="E261" s="95" t="s">
        <v>377</v>
      </c>
      <c r="F261" s="92" t="s">
        <v>203</v>
      </c>
      <c r="G261" t="s">
        <v>330</v>
      </c>
      <c r="H261" s="92" t="s">
        <v>264</v>
      </c>
      <c r="I261" s="122">
        <v>1078</v>
      </c>
      <c r="J261" s="92">
        <v>1078</v>
      </c>
      <c r="K261" s="10"/>
      <c r="L261" s="10"/>
      <c r="M261" s="92" t="s">
        <v>390</v>
      </c>
      <c r="N261" s="10"/>
      <c r="O261" t="s">
        <v>166</v>
      </c>
      <c r="P261" s="10"/>
      <c r="Q261" s="10"/>
      <c r="R261" s="10"/>
      <c r="S261" s="10"/>
      <c r="T261" s="10"/>
      <c r="U261" s="10"/>
      <c r="V261" s="10"/>
      <c r="W261" s="152">
        <f t="shared" si="3"/>
        <v>0</v>
      </c>
      <c r="X261" s="10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spans="1:34" s="12" customFormat="1" ht="23.25" customHeight="1" x14ac:dyDescent="0.25">
      <c r="A262" s="62">
        <v>255</v>
      </c>
      <c r="B262" s="93" t="s">
        <v>375</v>
      </c>
      <c r="C262" s="94" t="s">
        <v>159</v>
      </c>
      <c r="D262" s="94" t="s">
        <v>159</v>
      </c>
      <c r="E262" s="95" t="s">
        <v>377</v>
      </c>
      <c r="F262" s="92" t="s">
        <v>204</v>
      </c>
      <c r="G262" t="s">
        <v>331</v>
      </c>
      <c r="H262" s="92" t="s">
        <v>261</v>
      </c>
      <c r="I262" s="122">
        <v>1247</v>
      </c>
      <c r="J262" s="92">
        <v>1247</v>
      </c>
      <c r="K262" s="10"/>
      <c r="L262" s="10"/>
      <c r="M262" s="92" t="s">
        <v>388</v>
      </c>
      <c r="N262" s="10"/>
      <c r="O262" t="s">
        <v>166</v>
      </c>
      <c r="P262" s="10"/>
      <c r="Q262" s="10"/>
      <c r="R262" s="10"/>
      <c r="S262" s="10"/>
      <c r="T262" s="10"/>
      <c r="U262" s="10"/>
      <c r="V262" s="10"/>
      <c r="W262" s="152">
        <f t="shared" si="3"/>
        <v>0</v>
      </c>
      <c r="X262" s="10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spans="1:34" s="12" customFormat="1" ht="23.25" customHeight="1" x14ac:dyDescent="0.25">
      <c r="A263" s="62">
        <v>256</v>
      </c>
      <c r="B263" s="93" t="s">
        <v>375</v>
      </c>
      <c r="C263" s="94" t="s">
        <v>159</v>
      </c>
      <c r="D263" s="94" t="s">
        <v>159</v>
      </c>
      <c r="E263" s="95" t="s">
        <v>377</v>
      </c>
      <c r="F263" s="92" t="s">
        <v>205</v>
      </c>
      <c r="G263" t="s">
        <v>332</v>
      </c>
      <c r="H263" s="92" t="s">
        <v>261</v>
      </c>
      <c r="I263" s="122">
        <v>1033</v>
      </c>
      <c r="J263" s="92">
        <v>1033</v>
      </c>
      <c r="K263" s="10"/>
      <c r="L263" s="10"/>
      <c r="M263" s="92" t="s">
        <v>388</v>
      </c>
      <c r="N263" s="10"/>
      <c r="O263" t="s">
        <v>166</v>
      </c>
      <c r="P263" s="10"/>
      <c r="Q263" s="10"/>
      <c r="R263" s="10"/>
      <c r="S263" s="10"/>
      <c r="T263" s="10"/>
      <c r="U263" s="10"/>
      <c r="V263" s="10"/>
      <c r="W263" s="152">
        <f t="shared" si="3"/>
        <v>0</v>
      </c>
      <c r="X263" s="10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spans="1:34" s="12" customFormat="1" ht="23.25" customHeight="1" x14ac:dyDescent="0.25">
      <c r="A264" s="62">
        <v>257</v>
      </c>
      <c r="B264" s="93" t="s">
        <v>375</v>
      </c>
      <c r="C264" s="94" t="s">
        <v>159</v>
      </c>
      <c r="D264" s="94" t="s">
        <v>159</v>
      </c>
      <c r="E264" s="95" t="s">
        <v>377</v>
      </c>
      <c r="F264" s="92" t="s">
        <v>206</v>
      </c>
      <c r="G264" t="s">
        <v>333</v>
      </c>
      <c r="H264" s="92" t="s">
        <v>261</v>
      </c>
      <c r="I264" s="122">
        <v>7037</v>
      </c>
      <c r="J264" s="92">
        <v>7037</v>
      </c>
      <c r="K264" s="10"/>
      <c r="L264" s="10"/>
      <c r="M264" s="92" t="s">
        <v>388</v>
      </c>
      <c r="N264" s="10"/>
      <c r="O264" t="s">
        <v>166</v>
      </c>
      <c r="P264" s="10"/>
      <c r="Q264" s="10"/>
      <c r="R264" s="10"/>
      <c r="S264" s="10"/>
      <c r="T264" s="10"/>
      <c r="U264" s="10"/>
      <c r="V264" s="10"/>
      <c r="W264" s="152">
        <f t="shared" si="3"/>
        <v>0</v>
      </c>
      <c r="X264" s="10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spans="1:34" s="12" customFormat="1" ht="23.25" customHeight="1" x14ac:dyDescent="0.25">
      <c r="A265" s="62">
        <v>258</v>
      </c>
      <c r="B265" s="93" t="s">
        <v>375</v>
      </c>
      <c r="C265" s="94" t="s">
        <v>159</v>
      </c>
      <c r="D265" s="94" t="s">
        <v>159</v>
      </c>
      <c r="E265" s="95" t="s">
        <v>377</v>
      </c>
      <c r="F265" s="92" t="s">
        <v>207</v>
      </c>
      <c r="G265" t="s">
        <v>334</v>
      </c>
      <c r="H265" s="92" t="s">
        <v>261</v>
      </c>
      <c r="I265" s="122">
        <v>1144</v>
      </c>
      <c r="J265" s="92">
        <v>1144</v>
      </c>
      <c r="K265" s="10"/>
      <c r="L265" s="10"/>
      <c r="M265" s="92" t="s">
        <v>392</v>
      </c>
      <c r="N265" s="10"/>
      <c r="O265" t="s">
        <v>166</v>
      </c>
      <c r="P265" s="10"/>
      <c r="Q265" s="10"/>
      <c r="R265" s="10"/>
      <c r="S265" s="10"/>
      <c r="T265" s="10"/>
      <c r="U265" s="10"/>
      <c r="V265" s="10"/>
      <c r="W265" s="152">
        <f t="shared" ref="W265:W328" si="4">I265-J265</f>
        <v>0</v>
      </c>
      <c r="X265" s="10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spans="1:34" s="12" customFormat="1" ht="23.25" customHeight="1" x14ac:dyDescent="0.25">
      <c r="A266" s="62">
        <v>259</v>
      </c>
      <c r="B266" s="93" t="s">
        <v>375</v>
      </c>
      <c r="C266" s="94" t="s">
        <v>159</v>
      </c>
      <c r="D266" s="94" t="s">
        <v>159</v>
      </c>
      <c r="E266" s="95" t="s">
        <v>377</v>
      </c>
      <c r="F266" s="92" t="s">
        <v>208</v>
      </c>
      <c r="G266" t="s">
        <v>335</v>
      </c>
      <c r="H266" s="92" t="s">
        <v>261</v>
      </c>
      <c r="I266" s="122">
        <v>1053</v>
      </c>
      <c r="J266" s="92">
        <v>1053</v>
      </c>
      <c r="K266" s="10"/>
      <c r="L266" s="10"/>
      <c r="M266" s="92" t="s">
        <v>388</v>
      </c>
      <c r="N266" s="10"/>
      <c r="O266" t="s">
        <v>166</v>
      </c>
      <c r="P266" s="10"/>
      <c r="Q266" s="10"/>
      <c r="R266" s="10"/>
      <c r="S266" s="10"/>
      <c r="T266" s="10"/>
      <c r="U266" s="10"/>
      <c r="V266" s="10"/>
      <c r="W266" s="152">
        <f t="shared" si="4"/>
        <v>0</v>
      </c>
      <c r="X266" s="10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spans="1:34" s="12" customFormat="1" ht="23.25" customHeight="1" x14ac:dyDescent="0.25">
      <c r="A267" s="62">
        <v>260</v>
      </c>
      <c r="B267" s="93" t="s">
        <v>375</v>
      </c>
      <c r="C267" s="94" t="s">
        <v>159</v>
      </c>
      <c r="D267" s="94" t="s">
        <v>159</v>
      </c>
      <c r="E267" s="95" t="s">
        <v>377</v>
      </c>
      <c r="F267" s="92" t="s">
        <v>209</v>
      </c>
      <c r="G267" t="s">
        <v>336</v>
      </c>
      <c r="H267" s="92" t="s">
        <v>261</v>
      </c>
      <c r="I267" s="122">
        <v>554</v>
      </c>
      <c r="J267" s="92">
        <v>554</v>
      </c>
      <c r="K267" s="10"/>
      <c r="L267" s="10"/>
      <c r="M267" s="92" t="s">
        <v>388</v>
      </c>
      <c r="N267" s="10"/>
      <c r="O267" t="s">
        <v>166</v>
      </c>
      <c r="P267" s="10"/>
      <c r="Q267" s="10"/>
      <c r="R267" s="10"/>
      <c r="S267" s="10"/>
      <c r="T267" s="10"/>
      <c r="U267" s="10"/>
      <c r="V267" s="10"/>
      <c r="W267" s="152">
        <f t="shared" si="4"/>
        <v>0</v>
      </c>
      <c r="X267" s="10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spans="1:34" s="12" customFormat="1" ht="23.25" customHeight="1" x14ac:dyDescent="0.25">
      <c r="A268" s="62">
        <v>261</v>
      </c>
      <c r="B268" s="93" t="s">
        <v>375</v>
      </c>
      <c r="C268" s="94" t="s">
        <v>159</v>
      </c>
      <c r="D268" s="94" t="s">
        <v>159</v>
      </c>
      <c r="E268" s="95" t="s">
        <v>377</v>
      </c>
      <c r="F268" s="92" t="s">
        <v>210</v>
      </c>
      <c r="G268" t="s">
        <v>337</v>
      </c>
      <c r="H268" s="92" t="s">
        <v>265</v>
      </c>
      <c r="I268" s="122">
        <v>2118</v>
      </c>
      <c r="J268" s="92">
        <v>2118</v>
      </c>
      <c r="K268" s="10"/>
      <c r="L268" s="10"/>
      <c r="M268" s="92" t="s">
        <v>393</v>
      </c>
      <c r="N268" s="10"/>
      <c r="O268" t="s">
        <v>410</v>
      </c>
      <c r="P268" s="10"/>
      <c r="Q268" s="10"/>
      <c r="R268" s="10"/>
      <c r="S268" s="10"/>
      <c r="T268" s="10"/>
      <c r="U268" s="10"/>
      <c r="V268" s="10"/>
      <c r="W268" s="152">
        <f t="shared" si="4"/>
        <v>0</v>
      </c>
      <c r="X268" s="10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spans="1:34" s="12" customFormat="1" ht="23.25" customHeight="1" x14ac:dyDescent="0.25">
      <c r="A269" s="62">
        <v>262</v>
      </c>
      <c r="B269" s="93" t="s">
        <v>375</v>
      </c>
      <c r="C269" s="94" t="s">
        <v>159</v>
      </c>
      <c r="D269" s="94" t="s">
        <v>159</v>
      </c>
      <c r="E269" s="95" t="s">
        <v>377</v>
      </c>
      <c r="F269" s="92" t="s">
        <v>211</v>
      </c>
      <c r="G269" t="s">
        <v>338</v>
      </c>
      <c r="H269" s="92" t="s">
        <v>261</v>
      </c>
      <c r="I269" s="122">
        <v>991</v>
      </c>
      <c r="J269" s="92">
        <v>991</v>
      </c>
      <c r="K269" s="10"/>
      <c r="L269" s="10"/>
      <c r="M269" s="92" t="s">
        <v>388</v>
      </c>
      <c r="N269" s="10"/>
      <c r="O269" t="s">
        <v>166</v>
      </c>
      <c r="P269" s="10"/>
      <c r="Q269" s="10"/>
      <c r="R269" s="10"/>
      <c r="S269" s="10"/>
      <c r="T269" s="10"/>
      <c r="U269" s="10"/>
      <c r="V269" s="10"/>
      <c r="W269" s="152">
        <f t="shared" si="4"/>
        <v>0</v>
      </c>
      <c r="X269" s="10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spans="1:34" s="12" customFormat="1" ht="23.25" customHeight="1" x14ac:dyDescent="0.25">
      <c r="A270" s="62">
        <v>263</v>
      </c>
      <c r="B270" s="93" t="s">
        <v>375</v>
      </c>
      <c r="C270" s="94" t="s">
        <v>159</v>
      </c>
      <c r="D270" s="94" t="s">
        <v>159</v>
      </c>
      <c r="E270" s="95" t="s">
        <v>377</v>
      </c>
      <c r="F270" s="92" t="s">
        <v>212</v>
      </c>
      <c r="G270" t="s">
        <v>339</v>
      </c>
      <c r="H270" s="92" t="s">
        <v>261</v>
      </c>
      <c r="I270" s="122">
        <v>126</v>
      </c>
      <c r="J270" s="92">
        <v>126</v>
      </c>
      <c r="K270" s="10"/>
      <c r="L270" s="10"/>
      <c r="M270" s="92" t="s">
        <v>388</v>
      </c>
      <c r="N270" s="10"/>
      <c r="O270" t="s">
        <v>166</v>
      </c>
      <c r="P270" s="10"/>
      <c r="Q270" s="10"/>
      <c r="R270" s="10"/>
      <c r="S270" s="10"/>
      <c r="T270" s="10"/>
      <c r="U270" s="10"/>
      <c r="V270" s="10"/>
      <c r="W270" s="152">
        <f t="shared" si="4"/>
        <v>0</v>
      </c>
      <c r="X270" s="10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spans="1:34" s="12" customFormat="1" ht="23.25" customHeight="1" x14ac:dyDescent="0.25">
      <c r="A271" s="62">
        <v>264</v>
      </c>
      <c r="B271" s="93" t="s">
        <v>375</v>
      </c>
      <c r="C271" s="94" t="s">
        <v>159</v>
      </c>
      <c r="D271" s="94" t="s">
        <v>159</v>
      </c>
      <c r="E271" s="95" t="s">
        <v>377</v>
      </c>
      <c r="F271" s="92" t="s">
        <v>213</v>
      </c>
      <c r="G271" t="s">
        <v>340</v>
      </c>
      <c r="H271" s="92" t="s">
        <v>262</v>
      </c>
      <c r="I271" s="122">
        <v>511</v>
      </c>
      <c r="J271" s="92">
        <v>511</v>
      </c>
      <c r="K271" s="10"/>
      <c r="L271" s="10"/>
      <c r="M271" s="92" t="s">
        <v>390</v>
      </c>
      <c r="N271" s="10"/>
      <c r="O271" t="s">
        <v>166</v>
      </c>
      <c r="P271" s="10"/>
      <c r="Q271" s="10"/>
      <c r="R271" s="10"/>
      <c r="S271" s="10"/>
      <c r="T271" s="10"/>
      <c r="U271" s="10"/>
      <c r="V271" s="10"/>
      <c r="W271" s="152">
        <f t="shared" si="4"/>
        <v>0</v>
      </c>
      <c r="X271" s="10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spans="1:34" s="12" customFormat="1" ht="23.25" customHeight="1" x14ac:dyDescent="0.25">
      <c r="A272" s="62">
        <v>265</v>
      </c>
      <c r="B272" s="93" t="s">
        <v>375</v>
      </c>
      <c r="C272" s="94" t="s">
        <v>159</v>
      </c>
      <c r="D272" s="94" t="s">
        <v>159</v>
      </c>
      <c r="E272" s="95" t="s">
        <v>377</v>
      </c>
      <c r="F272" s="92" t="s">
        <v>215</v>
      </c>
      <c r="G272" t="s">
        <v>342</v>
      </c>
      <c r="H272" s="92" t="s">
        <v>261</v>
      </c>
      <c r="I272" s="122">
        <v>1795</v>
      </c>
      <c r="J272" s="92">
        <v>1795</v>
      </c>
      <c r="K272" s="10"/>
      <c r="L272" s="10"/>
      <c r="M272" s="92" t="s">
        <v>390</v>
      </c>
      <c r="N272" s="10"/>
      <c r="O272" t="s">
        <v>166</v>
      </c>
      <c r="P272" s="10"/>
      <c r="Q272" s="10"/>
      <c r="R272" s="10"/>
      <c r="S272" s="10"/>
      <c r="T272" s="10"/>
      <c r="U272" s="10"/>
      <c r="V272" s="10"/>
      <c r="W272" s="152">
        <f t="shared" si="4"/>
        <v>0</v>
      </c>
      <c r="X272" s="10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spans="1:34" s="12" customFormat="1" ht="23.25" customHeight="1" x14ac:dyDescent="0.25">
      <c r="A273" s="62">
        <v>266</v>
      </c>
      <c r="B273" s="93" t="s">
        <v>375</v>
      </c>
      <c r="C273" s="94" t="s">
        <v>159</v>
      </c>
      <c r="D273" s="94" t="s">
        <v>159</v>
      </c>
      <c r="E273" s="95" t="s">
        <v>377</v>
      </c>
      <c r="F273" s="92" t="s">
        <v>216</v>
      </c>
      <c r="G273" t="s">
        <v>343</v>
      </c>
      <c r="H273" s="92" t="s">
        <v>266</v>
      </c>
      <c r="I273" s="122">
        <v>1078</v>
      </c>
      <c r="J273" s="92">
        <v>1078</v>
      </c>
      <c r="K273" s="10"/>
      <c r="L273" s="10"/>
      <c r="M273" s="92" t="s">
        <v>390</v>
      </c>
      <c r="N273" s="10"/>
      <c r="O273" t="s">
        <v>166</v>
      </c>
      <c r="P273" s="10"/>
      <c r="Q273" s="10"/>
      <c r="R273" s="10"/>
      <c r="S273" s="10"/>
      <c r="T273" s="10"/>
      <c r="U273" s="10"/>
      <c r="V273" s="10"/>
      <c r="W273" s="152">
        <f t="shared" si="4"/>
        <v>0</v>
      </c>
      <c r="X273" s="10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spans="1:34" s="12" customFormat="1" ht="23.25" customHeight="1" x14ac:dyDescent="0.25">
      <c r="A274" s="62">
        <v>267</v>
      </c>
      <c r="B274" s="93" t="s">
        <v>375</v>
      </c>
      <c r="C274" s="94" t="s">
        <v>159</v>
      </c>
      <c r="D274" s="94" t="s">
        <v>159</v>
      </c>
      <c r="E274" s="95" t="s">
        <v>377</v>
      </c>
      <c r="F274" s="92" t="s">
        <v>217</v>
      </c>
      <c r="G274" t="s">
        <v>344</v>
      </c>
      <c r="H274" s="92" t="s">
        <v>261</v>
      </c>
      <c r="I274" s="122">
        <v>3876</v>
      </c>
      <c r="J274" s="92">
        <v>3876</v>
      </c>
      <c r="K274" s="10"/>
      <c r="L274" s="10"/>
      <c r="M274" s="92" t="s">
        <v>388</v>
      </c>
      <c r="N274" s="10"/>
      <c r="O274" t="s">
        <v>166</v>
      </c>
      <c r="P274" s="10"/>
      <c r="Q274" s="10"/>
      <c r="R274" s="10"/>
      <c r="S274" s="10"/>
      <c r="T274" s="10"/>
      <c r="U274" s="10"/>
      <c r="V274" s="10"/>
      <c r="W274" s="152">
        <f t="shared" si="4"/>
        <v>0</v>
      </c>
      <c r="X274" s="10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spans="1:34" s="12" customFormat="1" ht="23.25" customHeight="1" x14ac:dyDescent="0.25">
      <c r="A275" s="62">
        <v>268</v>
      </c>
      <c r="B275" s="93" t="s">
        <v>375</v>
      </c>
      <c r="C275" s="94" t="s">
        <v>159</v>
      </c>
      <c r="D275" s="94" t="s">
        <v>159</v>
      </c>
      <c r="E275" s="95" t="s">
        <v>377</v>
      </c>
      <c r="F275" s="92" t="s">
        <v>218</v>
      </c>
      <c r="G275" t="s">
        <v>345</v>
      </c>
      <c r="H275" s="92" t="s">
        <v>261</v>
      </c>
      <c r="I275" s="122">
        <v>615</v>
      </c>
      <c r="J275" s="92">
        <v>615</v>
      </c>
      <c r="K275" s="10"/>
      <c r="L275" s="10"/>
      <c r="M275" s="92" t="s">
        <v>390</v>
      </c>
      <c r="N275" s="10"/>
      <c r="O275" t="s">
        <v>166</v>
      </c>
      <c r="P275" s="10"/>
      <c r="Q275" s="10"/>
      <c r="R275" s="10"/>
      <c r="S275" s="10"/>
      <c r="T275" s="10"/>
      <c r="U275" s="10"/>
      <c r="V275" s="10"/>
      <c r="W275" s="152">
        <f t="shared" si="4"/>
        <v>0</v>
      </c>
      <c r="X275" s="10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spans="1:34" s="12" customFormat="1" ht="23.25" customHeight="1" x14ac:dyDescent="0.25">
      <c r="A276" s="62">
        <v>269</v>
      </c>
      <c r="B276" s="93" t="s">
        <v>375</v>
      </c>
      <c r="C276" s="94" t="s">
        <v>159</v>
      </c>
      <c r="D276" s="94" t="s">
        <v>159</v>
      </c>
      <c r="E276" s="95" t="s">
        <v>377</v>
      </c>
      <c r="F276" s="92" t="s">
        <v>219</v>
      </c>
      <c r="G276" t="s">
        <v>346</v>
      </c>
      <c r="H276" s="92" t="s">
        <v>267</v>
      </c>
      <c r="I276" s="122">
        <v>745</v>
      </c>
      <c r="J276" s="92">
        <v>745</v>
      </c>
      <c r="K276" s="10"/>
      <c r="L276" s="10"/>
      <c r="M276" s="92" t="s">
        <v>395</v>
      </c>
      <c r="N276" s="10"/>
      <c r="O276" t="s">
        <v>410</v>
      </c>
      <c r="P276" s="10"/>
      <c r="Q276" s="10"/>
      <c r="R276" s="10"/>
      <c r="S276" s="10"/>
      <c r="T276" s="10"/>
      <c r="U276" s="10"/>
      <c r="V276" s="10"/>
      <c r="W276" s="152">
        <f t="shared" si="4"/>
        <v>0</v>
      </c>
      <c r="X276" s="10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spans="1:34" s="12" customFormat="1" ht="23.25" customHeight="1" x14ac:dyDescent="0.25">
      <c r="A277" s="62">
        <v>270</v>
      </c>
      <c r="B277" s="93" t="s">
        <v>375</v>
      </c>
      <c r="C277" s="94" t="s">
        <v>159</v>
      </c>
      <c r="D277" s="94" t="s">
        <v>159</v>
      </c>
      <c r="E277" s="95" t="s">
        <v>377</v>
      </c>
      <c r="F277" s="92" t="s">
        <v>220</v>
      </c>
      <c r="G277" t="s">
        <v>347</v>
      </c>
      <c r="H277" s="92" t="s">
        <v>268</v>
      </c>
      <c r="I277" s="122">
        <v>1213</v>
      </c>
      <c r="J277" s="92">
        <v>1213</v>
      </c>
      <c r="K277" s="10"/>
      <c r="L277" s="10"/>
      <c r="M277" s="92" t="s">
        <v>388</v>
      </c>
      <c r="N277" s="10"/>
      <c r="O277" t="s">
        <v>166</v>
      </c>
      <c r="P277" s="10"/>
      <c r="Q277" s="10"/>
      <c r="R277" s="10"/>
      <c r="S277" s="10"/>
      <c r="T277" s="10"/>
      <c r="U277" s="10"/>
      <c r="V277" s="10"/>
      <c r="W277" s="152">
        <f t="shared" si="4"/>
        <v>0</v>
      </c>
      <c r="X277" s="10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spans="1:34" s="12" customFormat="1" ht="23.25" customHeight="1" x14ac:dyDescent="0.25">
      <c r="A278" s="62">
        <v>271</v>
      </c>
      <c r="B278" s="93" t="s">
        <v>375</v>
      </c>
      <c r="C278" s="94" t="s">
        <v>159</v>
      </c>
      <c r="D278" s="94" t="s">
        <v>159</v>
      </c>
      <c r="E278" s="95" t="s">
        <v>377</v>
      </c>
      <c r="F278" s="92" t="s">
        <v>221</v>
      </c>
      <c r="G278" t="s">
        <v>348</v>
      </c>
      <c r="H278" s="92" t="s">
        <v>269</v>
      </c>
      <c r="I278" s="122">
        <v>780</v>
      </c>
      <c r="J278" s="92">
        <v>780</v>
      </c>
      <c r="K278" s="10"/>
      <c r="L278" s="10"/>
      <c r="M278" s="92" t="s">
        <v>388</v>
      </c>
      <c r="N278" s="10"/>
      <c r="O278" t="s">
        <v>410</v>
      </c>
      <c r="P278" s="10"/>
      <c r="Q278" s="10"/>
      <c r="R278" s="10"/>
      <c r="S278" s="10"/>
      <c r="T278" s="10"/>
      <c r="U278" s="10"/>
      <c r="V278" s="10"/>
      <c r="W278" s="152">
        <f t="shared" si="4"/>
        <v>0</v>
      </c>
      <c r="X278" s="10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spans="1:34" s="12" customFormat="1" ht="23.25" customHeight="1" x14ac:dyDescent="0.25">
      <c r="A279" s="62">
        <v>272</v>
      </c>
      <c r="B279" s="93" t="s">
        <v>375</v>
      </c>
      <c r="C279" s="94" t="s">
        <v>159</v>
      </c>
      <c r="D279" s="94" t="s">
        <v>159</v>
      </c>
      <c r="E279" s="95" t="s">
        <v>377</v>
      </c>
      <c r="F279" s="92" t="s">
        <v>222</v>
      </c>
      <c r="G279" t="s">
        <v>349</v>
      </c>
      <c r="H279" s="92" t="s">
        <v>270</v>
      </c>
      <c r="I279" s="122">
        <v>693</v>
      </c>
      <c r="J279" s="92">
        <v>693</v>
      </c>
      <c r="K279" s="10"/>
      <c r="L279" s="10"/>
      <c r="M279" s="92" t="s">
        <v>396</v>
      </c>
      <c r="N279" s="10"/>
      <c r="O279" t="s">
        <v>166</v>
      </c>
      <c r="P279" s="10"/>
      <c r="Q279" s="10"/>
      <c r="R279" s="10"/>
      <c r="S279" s="10"/>
      <c r="T279" s="10"/>
      <c r="U279" s="10"/>
      <c r="V279" s="10"/>
      <c r="W279" s="152">
        <f t="shared" si="4"/>
        <v>0</v>
      </c>
      <c r="X279" s="10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spans="1:34" s="12" customFormat="1" ht="23.25" customHeight="1" x14ac:dyDescent="0.25">
      <c r="A280" s="62">
        <v>273</v>
      </c>
      <c r="B280" s="93" t="s">
        <v>375</v>
      </c>
      <c r="C280" s="94" t="s">
        <v>159</v>
      </c>
      <c r="D280" s="94" t="s">
        <v>159</v>
      </c>
      <c r="E280" s="95" t="s">
        <v>377</v>
      </c>
      <c r="F280" s="92" t="s">
        <v>223</v>
      </c>
      <c r="G280" t="s">
        <v>350</v>
      </c>
      <c r="H280" s="92" t="s">
        <v>271</v>
      </c>
      <c r="I280" s="122">
        <v>1069</v>
      </c>
      <c r="J280" s="92">
        <v>1069</v>
      </c>
      <c r="K280" s="10"/>
      <c r="L280" s="10"/>
      <c r="M280" s="92" t="s">
        <v>397</v>
      </c>
      <c r="N280" s="10"/>
      <c r="O280" t="s">
        <v>410</v>
      </c>
      <c r="P280" s="10"/>
      <c r="Q280" s="10"/>
      <c r="R280" s="10"/>
      <c r="S280" s="10"/>
      <c r="T280" s="10"/>
      <c r="U280" s="10"/>
      <c r="V280" s="10"/>
      <c r="W280" s="152">
        <f t="shared" si="4"/>
        <v>0</v>
      </c>
      <c r="X280" s="10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spans="1:34" s="12" customFormat="1" ht="23.25" customHeight="1" x14ac:dyDescent="0.25">
      <c r="A281" s="62">
        <v>274</v>
      </c>
      <c r="B281" s="93" t="s">
        <v>375</v>
      </c>
      <c r="C281" s="94" t="s">
        <v>159</v>
      </c>
      <c r="D281" s="94" t="s">
        <v>159</v>
      </c>
      <c r="E281" s="95" t="s">
        <v>377</v>
      </c>
      <c r="F281" s="92" t="s">
        <v>224</v>
      </c>
      <c r="G281" t="s">
        <v>351</v>
      </c>
      <c r="H281" s="92" t="s">
        <v>272</v>
      </c>
      <c r="I281" s="122">
        <v>3797</v>
      </c>
      <c r="J281" s="92">
        <v>3797</v>
      </c>
      <c r="K281" s="10"/>
      <c r="L281" s="10"/>
      <c r="M281" s="92" t="s">
        <v>398</v>
      </c>
      <c r="N281" s="10"/>
      <c r="O281" t="s">
        <v>166</v>
      </c>
      <c r="P281" s="10"/>
      <c r="Q281" s="10"/>
      <c r="R281" s="10"/>
      <c r="S281" s="10"/>
      <c r="T281" s="10"/>
      <c r="U281" s="10"/>
      <c r="V281" s="10"/>
      <c r="W281" s="152">
        <f t="shared" si="4"/>
        <v>0</v>
      </c>
      <c r="X281" s="10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spans="1:34" s="12" customFormat="1" ht="23.25" customHeight="1" x14ac:dyDescent="0.25">
      <c r="A282" s="62">
        <v>275</v>
      </c>
      <c r="B282" s="93" t="s">
        <v>375</v>
      </c>
      <c r="C282" s="94" t="s">
        <v>159</v>
      </c>
      <c r="D282" s="94" t="s">
        <v>159</v>
      </c>
      <c r="E282" s="95" t="s">
        <v>377</v>
      </c>
      <c r="F282" s="92" t="s">
        <v>225</v>
      </c>
      <c r="G282" t="s">
        <v>352</v>
      </c>
      <c r="H282" s="92" t="s">
        <v>273</v>
      </c>
      <c r="I282" s="122">
        <v>1625</v>
      </c>
      <c r="J282" s="92">
        <v>1625</v>
      </c>
      <c r="K282" s="10"/>
      <c r="L282" s="10"/>
      <c r="M282" s="92" t="s">
        <v>393</v>
      </c>
      <c r="N282" s="10"/>
      <c r="O282" t="s">
        <v>410</v>
      </c>
      <c r="P282" s="10"/>
      <c r="Q282" s="10"/>
      <c r="R282" s="10"/>
      <c r="S282" s="10"/>
      <c r="T282" s="10"/>
      <c r="U282" s="10"/>
      <c r="V282" s="10"/>
      <c r="W282" s="152">
        <f t="shared" si="4"/>
        <v>0</v>
      </c>
      <c r="X282" s="10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spans="1:34" s="12" customFormat="1" ht="23.25" customHeight="1" x14ac:dyDescent="0.25">
      <c r="A283" s="62">
        <v>276</v>
      </c>
      <c r="B283" s="93" t="s">
        <v>375</v>
      </c>
      <c r="C283" s="94" t="s">
        <v>159</v>
      </c>
      <c r="D283" s="94" t="s">
        <v>159</v>
      </c>
      <c r="E283" s="95" t="s">
        <v>378</v>
      </c>
      <c r="F283" s="92" t="s">
        <v>226</v>
      </c>
      <c r="G283" t="s">
        <v>353</v>
      </c>
      <c r="H283" s="92" t="s">
        <v>274</v>
      </c>
      <c r="I283" s="122">
        <v>1432</v>
      </c>
      <c r="J283" s="92">
        <v>1432</v>
      </c>
      <c r="K283" s="10"/>
      <c r="L283" s="10"/>
      <c r="M283" s="92" t="s">
        <v>399</v>
      </c>
      <c r="N283" s="10"/>
      <c r="O283" t="s">
        <v>166</v>
      </c>
      <c r="P283" s="10"/>
      <c r="Q283" s="10"/>
      <c r="R283" s="10"/>
      <c r="S283" s="10"/>
      <c r="T283" s="10"/>
      <c r="U283" s="10"/>
      <c r="V283" s="10"/>
      <c r="W283" s="152">
        <f t="shared" si="4"/>
        <v>0</v>
      </c>
      <c r="X283" s="10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spans="1:34" s="12" customFormat="1" ht="23.25" customHeight="1" x14ac:dyDescent="0.25">
      <c r="A284" s="62">
        <v>277</v>
      </c>
      <c r="B284" s="93" t="s">
        <v>375</v>
      </c>
      <c r="C284" s="94" t="s">
        <v>159</v>
      </c>
      <c r="D284" s="94" t="s">
        <v>159</v>
      </c>
      <c r="E284" s="95" t="s">
        <v>378</v>
      </c>
      <c r="F284" s="92" t="s">
        <v>228</v>
      </c>
      <c r="G284" t="s">
        <v>355</v>
      </c>
      <c r="H284" s="92" t="s">
        <v>276</v>
      </c>
      <c r="I284" s="122">
        <v>6258</v>
      </c>
      <c r="J284" s="92">
        <v>6258</v>
      </c>
      <c r="K284" s="10"/>
      <c r="L284" s="10"/>
      <c r="M284" s="92" t="s">
        <v>402</v>
      </c>
      <c r="N284" s="10"/>
      <c r="O284" t="s">
        <v>166</v>
      </c>
      <c r="P284" s="10"/>
      <c r="Q284" s="10"/>
      <c r="R284" s="10"/>
      <c r="S284" s="10"/>
      <c r="T284" s="10"/>
      <c r="U284" s="10"/>
      <c r="V284" s="10"/>
      <c r="W284" s="152">
        <f t="shared" si="4"/>
        <v>0</v>
      </c>
      <c r="X284" s="10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spans="1:34" s="12" customFormat="1" ht="23.25" customHeight="1" x14ac:dyDescent="0.25">
      <c r="A285" s="62">
        <v>278</v>
      </c>
      <c r="B285" s="93" t="s">
        <v>375</v>
      </c>
      <c r="C285" s="94" t="s">
        <v>159</v>
      </c>
      <c r="D285" s="94" t="s">
        <v>159</v>
      </c>
      <c r="E285" s="95" t="s">
        <v>379</v>
      </c>
      <c r="F285" s="92" t="s">
        <v>230</v>
      </c>
      <c r="G285" t="s">
        <v>357</v>
      </c>
      <c r="H285" s="92" t="s">
        <v>278</v>
      </c>
      <c r="I285" s="122">
        <v>5302</v>
      </c>
      <c r="J285" s="92">
        <v>5302</v>
      </c>
      <c r="K285" s="10"/>
      <c r="L285" s="10"/>
      <c r="M285" s="92" t="s">
        <v>391</v>
      </c>
      <c r="N285" s="10"/>
      <c r="O285" t="s">
        <v>166</v>
      </c>
      <c r="P285" s="10"/>
      <c r="Q285" s="10"/>
      <c r="R285" s="10"/>
      <c r="S285" s="10"/>
      <c r="T285" s="10"/>
      <c r="U285" s="10"/>
      <c r="V285" s="10"/>
      <c r="W285" s="152">
        <f t="shared" si="4"/>
        <v>0</v>
      </c>
      <c r="X285" s="10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spans="1:34" s="12" customFormat="1" ht="23.25" customHeight="1" x14ac:dyDescent="0.25">
      <c r="A286" s="62">
        <v>279</v>
      </c>
      <c r="B286" s="93" t="s">
        <v>375</v>
      </c>
      <c r="C286" s="94" t="s">
        <v>159</v>
      </c>
      <c r="D286" s="94" t="s">
        <v>159</v>
      </c>
      <c r="E286" s="95" t="s">
        <v>379</v>
      </c>
      <c r="F286" s="92" t="s">
        <v>231</v>
      </c>
      <c r="G286" t="s">
        <v>358</v>
      </c>
      <c r="H286" s="92" t="s">
        <v>279</v>
      </c>
      <c r="I286" s="122">
        <v>756</v>
      </c>
      <c r="J286" s="92">
        <v>756</v>
      </c>
      <c r="K286" s="10"/>
      <c r="L286" s="10"/>
      <c r="M286" s="92" t="s">
        <v>391</v>
      </c>
      <c r="N286" s="10"/>
      <c r="O286" t="s">
        <v>166</v>
      </c>
      <c r="P286" s="10"/>
      <c r="Q286" s="10"/>
      <c r="R286" s="10"/>
      <c r="S286" s="10"/>
      <c r="T286" s="10"/>
      <c r="U286" s="10"/>
      <c r="V286" s="10"/>
      <c r="W286" s="152">
        <f t="shared" si="4"/>
        <v>0</v>
      </c>
      <c r="X286" s="10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spans="1:34" s="12" customFormat="1" ht="23.25" customHeight="1" x14ac:dyDescent="0.25">
      <c r="A287" s="62">
        <v>280</v>
      </c>
      <c r="B287" s="93" t="s">
        <v>375</v>
      </c>
      <c r="C287" s="94" t="s">
        <v>159</v>
      </c>
      <c r="D287" s="94" t="s">
        <v>159</v>
      </c>
      <c r="E287" s="95" t="s">
        <v>379</v>
      </c>
      <c r="F287" s="92" t="s">
        <v>232</v>
      </c>
      <c r="G287" t="s">
        <v>359</v>
      </c>
      <c r="H287" s="92" t="s">
        <v>280</v>
      </c>
      <c r="I287" s="122">
        <v>228</v>
      </c>
      <c r="J287" s="92">
        <v>228</v>
      </c>
      <c r="K287" s="10"/>
      <c r="L287" s="10"/>
      <c r="M287" s="92" t="s">
        <v>391</v>
      </c>
      <c r="N287" s="10"/>
      <c r="O287" t="s">
        <v>166</v>
      </c>
      <c r="P287" s="10"/>
      <c r="Q287" s="10"/>
      <c r="R287" s="10"/>
      <c r="S287" s="10"/>
      <c r="T287" s="10"/>
      <c r="U287" s="10"/>
      <c r="V287" s="10"/>
      <c r="W287" s="152">
        <f t="shared" si="4"/>
        <v>0</v>
      </c>
      <c r="X287" s="10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spans="1:34" s="12" customFormat="1" ht="23.25" customHeight="1" x14ac:dyDescent="0.25">
      <c r="A288" s="62">
        <v>281</v>
      </c>
      <c r="B288" s="93" t="s">
        <v>375</v>
      </c>
      <c r="C288" s="94" t="s">
        <v>159</v>
      </c>
      <c r="D288" s="94" t="s">
        <v>159</v>
      </c>
      <c r="E288" s="95" t="s">
        <v>379</v>
      </c>
      <c r="F288" s="92" t="s">
        <v>233</v>
      </c>
      <c r="G288" t="s">
        <v>360</v>
      </c>
      <c r="H288" s="92" t="s">
        <v>281</v>
      </c>
      <c r="I288" s="122">
        <v>278</v>
      </c>
      <c r="J288" s="92">
        <v>278</v>
      </c>
      <c r="K288" s="10"/>
      <c r="L288" s="10"/>
      <c r="M288" s="92" t="s">
        <v>391</v>
      </c>
      <c r="N288" s="10"/>
      <c r="O288" t="s">
        <v>166</v>
      </c>
      <c r="P288" s="10"/>
      <c r="Q288" s="10"/>
      <c r="R288" s="10"/>
      <c r="S288" s="10"/>
      <c r="T288" s="10"/>
      <c r="U288" s="10"/>
      <c r="V288" s="10"/>
      <c r="W288" s="152">
        <f t="shared" si="4"/>
        <v>0</v>
      </c>
      <c r="X288" s="10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spans="1:34" s="12" customFormat="1" ht="23.25" customHeight="1" x14ac:dyDescent="0.25">
      <c r="A289" s="62">
        <v>282</v>
      </c>
      <c r="B289" s="93" t="s">
        <v>375</v>
      </c>
      <c r="C289" s="94" t="s">
        <v>159</v>
      </c>
      <c r="D289" s="94" t="s">
        <v>159</v>
      </c>
      <c r="E289" s="95" t="s">
        <v>379</v>
      </c>
      <c r="F289" s="92" t="s">
        <v>235</v>
      </c>
      <c r="G289" t="s">
        <v>362</v>
      </c>
      <c r="H289" s="92" t="s">
        <v>283</v>
      </c>
      <c r="I289" s="122">
        <v>8847</v>
      </c>
      <c r="J289" s="92">
        <v>8847</v>
      </c>
      <c r="K289" s="10"/>
      <c r="L289" s="10"/>
      <c r="M289" s="92" t="s">
        <v>405</v>
      </c>
      <c r="N289" s="10"/>
      <c r="O289" t="s">
        <v>166</v>
      </c>
      <c r="P289" s="10"/>
      <c r="Q289" s="10"/>
      <c r="R289" s="10"/>
      <c r="S289" s="10"/>
      <c r="T289" s="10"/>
      <c r="U289" s="10"/>
      <c r="V289" s="10"/>
      <c r="W289" s="152">
        <f t="shared" si="4"/>
        <v>0</v>
      </c>
      <c r="X289" s="10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spans="1:34" s="8" customFormat="1" ht="18" customHeight="1" x14ac:dyDescent="0.25">
      <c r="A290" s="62">
        <v>283</v>
      </c>
      <c r="B290" s="94" t="s">
        <v>375</v>
      </c>
      <c r="C290" s="98" t="s">
        <v>159</v>
      </c>
      <c r="D290" s="98" t="s">
        <v>159</v>
      </c>
      <c r="E290" s="13" t="s">
        <v>160</v>
      </c>
      <c r="F290" s="13" t="s">
        <v>161</v>
      </c>
      <c r="G290" s="13" t="s">
        <v>162</v>
      </c>
      <c r="H290" t="s">
        <v>163</v>
      </c>
      <c r="I290" s="121">
        <v>1600</v>
      </c>
      <c r="J290" s="14">
        <v>0</v>
      </c>
      <c r="K290" s="14">
        <v>0</v>
      </c>
      <c r="L290" s="14">
        <v>0</v>
      </c>
      <c r="M290" t="s">
        <v>164</v>
      </c>
      <c r="N290" s="91" t="s">
        <v>165</v>
      </c>
      <c r="O290" s="13" t="s">
        <v>166</v>
      </c>
      <c r="P290" s="13">
        <v>1355</v>
      </c>
      <c r="Q290" s="13" t="s">
        <v>166</v>
      </c>
      <c r="R290" s="13">
        <v>1355</v>
      </c>
      <c r="S290" s="13">
        <v>2021</v>
      </c>
      <c r="T290" s="91" t="s">
        <v>167</v>
      </c>
      <c r="U290" s="91" t="s">
        <v>168</v>
      </c>
      <c r="V290" s="13"/>
      <c r="W290" s="152">
        <f>I290-R290</f>
        <v>245</v>
      </c>
      <c r="X290" s="16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s="8" customFormat="1" ht="18" customHeight="1" x14ac:dyDescent="0.25">
      <c r="A291" s="62">
        <v>284</v>
      </c>
      <c r="B291" s="94" t="s">
        <v>375</v>
      </c>
      <c r="C291" s="98" t="s">
        <v>159</v>
      </c>
      <c r="D291" s="98" t="s">
        <v>159</v>
      </c>
      <c r="E291" s="92" t="s">
        <v>377</v>
      </c>
      <c r="F291" s="92" t="s">
        <v>413</v>
      </c>
      <c r="G291" t="s">
        <v>443</v>
      </c>
      <c r="H291" s="92" t="s">
        <v>473</v>
      </c>
      <c r="I291" s="122">
        <v>702</v>
      </c>
      <c r="J291" s="14">
        <v>0</v>
      </c>
      <c r="K291" s="14">
        <v>0</v>
      </c>
      <c r="L291" s="14">
        <v>0</v>
      </c>
      <c r="M291" s="92" t="s">
        <v>503</v>
      </c>
      <c r="N291" s="92" t="s">
        <v>521</v>
      </c>
      <c r="O291" s="13"/>
      <c r="P291" s="191">
        <v>369.66</v>
      </c>
      <c r="Q291" s="13" t="s">
        <v>166</v>
      </c>
      <c r="R291" s="191">
        <v>369.66</v>
      </c>
      <c r="S291" t="s">
        <v>537</v>
      </c>
      <c r="T291" s="92" t="s">
        <v>521</v>
      </c>
      <c r="U291" s="97"/>
      <c r="V291" s="13"/>
      <c r="W291" s="152">
        <f t="shared" ref="W291:W320" si="5">I291-R291</f>
        <v>332.34</v>
      </c>
      <c r="X291" s="16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s="8" customFormat="1" ht="18" customHeight="1" x14ac:dyDescent="0.25">
      <c r="A292" s="62">
        <v>285</v>
      </c>
      <c r="B292" s="94" t="s">
        <v>375</v>
      </c>
      <c r="C292" s="98" t="s">
        <v>159</v>
      </c>
      <c r="D292" s="98" t="s">
        <v>159</v>
      </c>
      <c r="E292" s="92" t="s">
        <v>377</v>
      </c>
      <c r="F292" s="92" t="s">
        <v>414</v>
      </c>
      <c r="G292" t="s">
        <v>444</v>
      </c>
      <c r="H292" s="92" t="s">
        <v>474</v>
      </c>
      <c r="I292" s="122">
        <v>1079</v>
      </c>
      <c r="J292" s="14">
        <v>0</v>
      </c>
      <c r="K292" s="14">
        <v>0</v>
      </c>
      <c r="L292" s="14">
        <v>0</v>
      </c>
      <c r="M292" s="92" t="s">
        <v>504</v>
      </c>
      <c r="N292" s="92" t="s">
        <v>521</v>
      </c>
      <c r="O292" s="13"/>
      <c r="P292" s="191">
        <v>380.04999999999995</v>
      </c>
      <c r="Q292" s="13" t="s">
        <v>166</v>
      </c>
      <c r="R292" s="191">
        <v>380.04999999999995</v>
      </c>
      <c r="S292" t="s">
        <v>537</v>
      </c>
      <c r="T292" s="92" t="s">
        <v>521</v>
      </c>
      <c r="U292" s="97"/>
      <c r="V292" s="13"/>
      <c r="W292" s="152">
        <f t="shared" si="5"/>
        <v>698.95</v>
      </c>
      <c r="X292" s="16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s="8" customFormat="1" ht="18" customHeight="1" x14ac:dyDescent="0.25">
      <c r="A293" s="62">
        <v>286</v>
      </c>
      <c r="B293" s="94" t="s">
        <v>375</v>
      </c>
      <c r="C293" s="98" t="s">
        <v>159</v>
      </c>
      <c r="D293" s="98" t="s">
        <v>159</v>
      </c>
      <c r="E293" s="92" t="s">
        <v>377</v>
      </c>
      <c r="F293" s="92" t="s">
        <v>415</v>
      </c>
      <c r="G293" t="s">
        <v>445</v>
      </c>
      <c r="H293" s="92" t="s">
        <v>475</v>
      </c>
      <c r="I293" s="122">
        <v>1404</v>
      </c>
      <c r="J293" s="14">
        <v>0</v>
      </c>
      <c r="K293" s="14">
        <v>0</v>
      </c>
      <c r="L293" s="14">
        <v>0</v>
      </c>
      <c r="M293" s="92" t="s">
        <v>505</v>
      </c>
      <c r="N293" s="92" t="s">
        <v>521</v>
      </c>
      <c r="O293" s="13"/>
      <c r="P293" s="191">
        <v>119.73000000000002</v>
      </c>
      <c r="Q293" s="13" t="s">
        <v>166</v>
      </c>
      <c r="R293" s="191">
        <v>119.73000000000002</v>
      </c>
      <c r="S293" t="s">
        <v>537</v>
      </c>
      <c r="T293" s="92" t="s">
        <v>521</v>
      </c>
      <c r="U293" s="97"/>
      <c r="V293" s="13"/>
      <c r="W293" s="152">
        <f t="shared" si="5"/>
        <v>1284.27</v>
      </c>
      <c r="X293" s="16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s="8" customFormat="1" ht="18" customHeight="1" x14ac:dyDescent="0.25">
      <c r="A294" s="62">
        <v>287</v>
      </c>
      <c r="B294" s="94" t="s">
        <v>375</v>
      </c>
      <c r="C294" s="98" t="s">
        <v>159</v>
      </c>
      <c r="D294" s="98" t="s">
        <v>159</v>
      </c>
      <c r="E294" s="92" t="s">
        <v>377</v>
      </c>
      <c r="F294" s="92" t="s">
        <v>416</v>
      </c>
      <c r="G294" t="s">
        <v>446</v>
      </c>
      <c r="H294" s="92" t="s">
        <v>476</v>
      </c>
      <c r="I294" s="122">
        <v>1007</v>
      </c>
      <c r="J294" s="14">
        <v>0</v>
      </c>
      <c r="K294" s="14">
        <v>0</v>
      </c>
      <c r="L294" s="14">
        <v>0</v>
      </c>
      <c r="M294" s="92" t="s">
        <v>506</v>
      </c>
      <c r="N294" s="92" t="s">
        <v>522</v>
      </c>
      <c r="O294" s="13"/>
      <c r="P294" s="191">
        <v>89.740000000000009</v>
      </c>
      <c r="Q294" s="13" t="s">
        <v>166</v>
      </c>
      <c r="R294" s="191">
        <v>89.740000000000009</v>
      </c>
      <c r="S294" t="s">
        <v>537</v>
      </c>
      <c r="T294" s="92" t="s">
        <v>522</v>
      </c>
      <c r="U294" s="97"/>
      <c r="V294" s="13"/>
      <c r="W294" s="152">
        <f t="shared" si="5"/>
        <v>917.26</v>
      </c>
      <c r="X294" s="16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s="8" customFormat="1" ht="18" customHeight="1" x14ac:dyDescent="0.25">
      <c r="A295" s="62">
        <v>288</v>
      </c>
      <c r="B295" s="94" t="s">
        <v>375</v>
      </c>
      <c r="C295" s="98" t="s">
        <v>159</v>
      </c>
      <c r="D295" s="98" t="s">
        <v>159</v>
      </c>
      <c r="E295" s="92" t="s">
        <v>381</v>
      </c>
      <c r="F295" s="92" t="s">
        <v>417</v>
      </c>
      <c r="G295" t="s">
        <v>447</v>
      </c>
      <c r="H295" s="92" t="s">
        <v>477</v>
      </c>
      <c r="I295" s="122">
        <v>1471</v>
      </c>
      <c r="J295" s="14">
        <v>0</v>
      </c>
      <c r="K295" s="14">
        <v>0</v>
      </c>
      <c r="L295" s="14">
        <v>0</v>
      </c>
      <c r="M295" s="92" t="s">
        <v>507</v>
      </c>
      <c r="N295" s="92" t="s">
        <v>523</v>
      </c>
      <c r="O295" s="13"/>
      <c r="P295" s="191">
        <v>1470.46</v>
      </c>
      <c r="Q295" s="13" t="s">
        <v>166</v>
      </c>
      <c r="R295" s="191">
        <v>1470.46</v>
      </c>
      <c r="S295" t="s">
        <v>537</v>
      </c>
      <c r="T295" s="92" t="s">
        <v>523</v>
      </c>
      <c r="U295" s="97"/>
      <c r="V295" s="13"/>
      <c r="W295" s="152">
        <f t="shared" si="5"/>
        <v>0.53999999999996362</v>
      </c>
      <c r="X295" s="16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s="8" customFormat="1" ht="18" customHeight="1" x14ac:dyDescent="0.25">
      <c r="A296" s="62">
        <v>289</v>
      </c>
      <c r="B296" s="94" t="s">
        <v>375</v>
      </c>
      <c r="C296" s="98" t="s">
        <v>159</v>
      </c>
      <c r="D296" s="98" t="s">
        <v>159</v>
      </c>
      <c r="E296" s="92" t="s">
        <v>377</v>
      </c>
      <c r="F296" s="92" t="s">
        <v>418</v>
      </c>
      <c r="G296" t="s">
        <v>448</v>
      </c>
      <c r="H296" s="92" t="s">
        <v>478</v>
      </c>
      <c r="I296" s="122">
        <v>513</v>
      </c>
      <c r="J296" s="14">
        <v>0</v>
      </c>
      <c r="K296" s="14">
        <v>0</v>
      </c>
      <c r="L296" s="14">
        <v>0</v>
      </c>
      <c r="M296" s="92" t="s">
        <v>406</v>
      </c>
      <c r="N296" s="92" t="s">
        <v>524</v>
      </c>
      <c r="O296" s="13"/>
      <c r="P296" s="191">
        <v>110.32</v>
      </c>
      <c r="Q296" s="13" t="s">
        <v>166</v>
      </c>
      <c r="R296" s="191">
        <v>110.32</v>
      </c>
      <c r="S296" t="s">
        <v>537</v>
      </c>
      <c r="T296" s="92" t="s">
        <v>524</v>
      </c>
      <c r="U296" s="97"/>
      <c r="V296" s="13"/>
      <c r="W296" s="152">
        <f t="shared" si="5"/>
        <v>402.68</v>
      </c>
      <c r="X296" s="16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s="8" customFormat="1" ht="18" customHeight="1" x14ac:dyDescent="0.25">
      <c r="A297" s="62">
        <v>290</v>
      </c>
      <c r="B297" s="94" t="s">
        <v>375</v>
      </c>
      <c r="C297" s="98" t="s">
        <v>159</v>
      </c>
      <c r="D297" s="98" t="s">
        <v>159</v>
      </c>
      <c r="E297" s="92" t="s">
        <v>377</v>
      </c>
      <c r="F297" s="92" t="s">
        <v>419</v>
      </c>
      <c r="G297" t="s">
        <v>449</v>
      </c>
      <c r="H297" s="92" t="s">
        <v>479</v>
      </c>
      <c r="I297" s="122">
        <v>807</v>
      </c>
      <c r="J297" s="14">
        <v>0</v>
      </c>
      <c r="K297" s="14">
        <v>0</v>
      </c>
      <c r="L297" s="14">
        <v>0</v>
      </c>
      <c r="M297" s="92" t="s">
        <v>508</v>
      </c>
      <c r="N297" s="92" t="s">
        <v>525</v>
      </c>
      <c r="O297" s="13"/>
      <c r="P297" s="191">
        <v>290.49</v>
      </c>
      <c r="Q297" s="13" t="s">
        <v>166</v>
      </c>
      <c r="R297" s="191">
        <v>290.49</v>
      </c>
      <c r="S297" t="s">
        <v>537</v>
      </c>
      <c r="T297" s="92" t="s">
        <v>525</v>
      </c>
      <c r="U297" s="97"/>
      <c r="V297" s="13"/>
      <c r="W297" s="152">
        <f t="shared" si="5"/>
        <v>516.51</v>
      </c>
      <c r="X297" s="16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s="8" customFormat="1" ht="18" customHeight="1" x14ac:dyDescent="0.25">
      <c r="A298" s="62">
        <v>291</v>
      </c>
      <c r="B298" s="94" t="s">
        <v>375</v>
      </c>
      <c r="C298" s="98" t="s">
        <v>159</v>
      </c>
      <c r="D298" s="98" t="s">
        <v>159</v>
      </c>
      <c r="E298" s="92" t="s">
        <v>377</v>
      </c>
      <c r="F298" s="92" t="s">
        <v>420</v>
      </c>
      <c r="G298" t="s">
        <v>450</v>
      </c>
      <c r="H298" s="92" t="s">
        <v>480</v>
      </c>
      <c r="I298" s="122">
        <v>1011</v>
      </c>
      <c r="J298" s="14">
        <v>0</v>
      </c>
      <c r="K298" s="14">
        <v>0</v>
      </c>
      <c r="L298" s="14">
        <v>0</v>
      </c>
      <c r="M298" s="92" t="s">
        <v>508</v>
      </c>
      <c r="N298" s="92" t="s">
        <v>525</v>
      </c>
      <c r="O298" s="13"/>
      <c r="P298" s="191">
        <v>99.13</v>
      </c>
      <c r="Q298" s="13" t="s">
        <v>166</v>
      </c>
      <c r="R298" s="191">
        <v>99.13</v>
      </c>
      <c r="S298" t="s">
        <v>537</v>
      </c>
      <c r="T298" s="92" t="s">
        <v>525</v>
      </c>
      <c r="U298" s="97"/>
      <c r="V298" s="13"/>
      <c r="W298" s="152">
        <f t="shared" si="5"/>
        <v>911.87</v>
      </c>
      <c r="X298" s="16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s="8" customFormat="1" ht="18" customHeight="1" x14ac:dyDescent="0.25">
      <c r="A299" s="62">
        <v>292</v>
      </c>
      <c r="B299" s="94" t="s">
        <v>375</v>
      </c>
      <c r="C299" s="98" t="s">
        <v>159</v>
      </c>
      <c r="D299" s="98" t="s">
        <v>159</v>
      </c>
      <c r="E299" s="92" t="s">
        <v>377</v>
      </c>
      <c r="F299" s="92" t="s">
        <v>421</v>
      </c>
      <c r="G299" t="s">
        <v>451</v>
      </c>
      <c r="H299" s="92" t="s">
        <v>481</v>
      </c>
      <c r="I299" s="122">
        <v>1140</v>
      </c>
      <c r="J299" s="14">
        <v>0</v>
      </c>
      <c r="K299" s="14">
        <v>0</v>
      </c>
      <c r="L299" s="14">
        <v>0</v>
      </c>
      <c r="M299" s="92" t="s">
        <v>509</v>
      </c>
      <c r="N299" s="92" t="s">
        <v>526</v>
      </c>
      <c r="O299" s="13"/>
      <c r="P299" s="191">
        <v>169.85000000000002</v>
      </c>
      <c r="Q299" s="13" t="s">
        <v>166</v>
      </c>
      <c r="R299" s="191">
        <v>169.85000000000002</v>
      </c>
      <c r="S299" t="s">
        <v>537</v>
      </c>
      <c r="T299" s="92" t="s">
        <v>526</v>
      </c>
      <c r="U299" s="97"/>
      <c r="V299" s="13"/>
      <c r="W299" s="152">
        <f t="shared" si="5"/>
        <v>970.15</v>
      </c>
      <c r="X299" s="16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s="8" customFormat="1" ht="18" customHeight="1" x14ac:dyDescent="0.25">
      <c r="A300" s="62">
        <v>293</v>
      </c>
      <c r="B300" s="94" t="s">
        <v>375</v>
      </c>
      <c r="C300" s="98" t="s">
        <v>159</v>
      </c>
      <c r="D300" s="98" t="s">
        <v>159</v>
      </c>
      <c r="E300" s="92" t="s">
        <v>377</v>
      </c>
      <c r="F300" s="92" t="s">
        <v>422</v>
      </c>
      <c r="G300" t="s">
        <v>452</v>
      </c>
      <c r="H300" s="92" t="s">
        <v>482</v>
      </c>
      <c r="I300" s="122">
        <v>1066</v>
      </c>
      <c r="J300" s="14">
        <v>0</v>
      </c>
      <c r="K300" s="14">
        <v>0</v>
      </c>
      <c r="L300" s="14">
        <v>0</v>
      </c>
      <c r="M300" s="92" t="s">
        <v>510</v>
      </c>
      <c r="N300" s="92" t="s">
        <v>527</v>
      </c>
      <c r="O300" s="13"/>
      <c r="P300" s="191">
        <v>260.44000000000005</v>
      </c>
      <c r="Q300" s="13" t="s">
        <v>166</v>
      </c>
      <c r="R300" s="191">
        <v>260.44000000000005</v>
      </c>
      <c r="S300" t="s">
        <v>537</v>
      </c>
      <c r="T300" s="92" t="s">
        <v>527</v>
      </c>
      <c r="U300" s="97"/>
      <c r="V300" s="13"/>
      <c r="W300" s="152">
        <f t="shared" si="5"/>
        <v>805.56</v>
      </c>
      <c r="X300" s="16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s="8" customFormat="1" ht="18" customHeight="1" x14ac:dyDescent="0.25">
      <c r="A301" s="62">
        <v>294</v>
      </c>
      <c r="B301" s="94" t="s">
        <v>375</v>
      </c>
      <c r="C301" s="98" t="s">
        <v>159</v>
      </c>
      <c r="D301" s="98" t="s">
        <v>159</v>
      </c>
      <c r="E301" s="92" t="s">
        <v>376</v>
      </c>
      <c r="F301" s="92" t="s">
        <v>423</v>
      </c>
      <c r="G301" t="s">
        <v>453</v>
      </c>
      <c r="H301" s="92" t="s">
        <v>483</v>
      </c>
      <c r="I301" s="122">
        <v>529</v>
      </c>
      <c r="J301" s="14">
        <v>0</v>
      </c>
      <c r="K301" s="14">
        <v>0</v>
      </c>
      <c r="L301" s="14">
        <v>0</v>
      </c>
      <c r="M301" s="92" t="s">
        <v>511</v>
      </c>
      <c r="N301" s="92" t="s">
        <v>528</v>
      </c>
      <c r="O301" s="13"/>
      <c r="P301" s="191">
        <v>314.57</v>
      </c>
      <c r="Q301" s="13" t="s">
        <v>166</v>
      </c>
      <c r="R301" s="191">
        <v>314.57</v>
      </c>
      <c r="S301" t="s">
        <v>537</v>
      </c>
      <c r="T301" s="92" t="s">
        <v>528</v>
      </c>
      <c r="U301" s="97"/>
      <c r="V301" s="13"/>
      <c r="W301" s="152">
        <f t="shared" si="5"/>
        <v>214.43</v>
      </c>
      <c r="X301" s="16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s="8" customFormat="1" ht="18" customHeight="1" x14ac:dyDescent="0.25">
      <c r="A302" s="62">
        <v>295</v>
      </c>
      <c r="B302" s="94" t="s">
        <v>375</v>
      </c>
      <c r="C302" s="98" t="s">
        <v>159</v>
      </c>
      <c r="D302" s="98" t="s">
        <v>159</v>
      </c>
      <c r="E302" s="92" t="s">
        <v>377</v>
      </c>
      <c r="F302" s="92" t="s">
        <v>424</v>
      </c>
      <c r="G302" t="s">
        <v>454</v>
      </c>
      <c r="H302" s="92" t="s">
        <v>484</v>
      </c>
      <c r="I302" s="122">
        <v>396</v>
      </c>
      <c r="J302" s="14">
        <v>0</v>
      </c>
      <c r="K302" s="14">
        <v>0</v>
      </c>
      <c r="L302" s="14">
        <v>0</v>
      </c>
      <c r="M302" s="92" t="s">
        <v>512</v>
      </c>
      <c r="N302" s="92" t="s">
        <v>529</v>
      </c>
      <c r="O302" s="13"/>
      <c r="P302" s="191">
        <v>140.51</v>
      </c>
      <c r="Q302" s="13" t="s">
        <v>166</v>
      </c>
      <c r="R302" s="191">
        <v>140.51</v>
      </c>
      <c r="S302" t="s">
        <v>537</v>
      </c>
      <c r="T302" s="92" t="s">
        <v>529</v>
      </c>
      <c r="U302" s="97"/>
      <c r="V302" s="13"/>
      <c r="W302" s="152">
        <f t="shared" si="5"/>
        <v>255.49</v>
      </c>
      <c r="X302" s="16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s="8" customFormat="1" ht="18" customHeight="1" x14ac:dyDescent="0.25">
      <c r="A303" s="62">
        <v>296</v>
      </c>
      <c r="B303" s="94" t="s">
        <v>375</v>
      </c>
      <c r="C303" s="98" t="s">
        <v>159</v>
      </c>
      <c r="D303" s="98" t="s">
        <v>159</v>
      </c>
      <c r="E303" s="92" t="s">
        <v>377</v>
      </c>
      <c r="F303" s="92" t="s">
        <v>425</v>
      </c>
      <c r="G303" t="s">
        <v>455</v>
      </c>
      <c r="H303" s="92" t="s">
        <v>485</v>
      </c>
      <c r="I303" s="122">
        <v>321</v>
      </c>
      <c r="J303" s="14">
        <v>0</v>
      </c>
      <c r="K303" s="14">
        <v>0</v>
      </c>
      <c r="L303" s="14">
        <v>0</v>
      </c>
      <c r="M303" s="92" t="s">
        <v>513</v>
      </c>
      <c r="N303" s="92" t="s">
        <v>530</v>
      </c>
      <c r="O303" s="13"/>
      <c r="P303" s="191">
        <v>129.99</v>
      </c>
      <c r="Q303" s="13" t="s">
        <v>166</v>
      </c>
      <c r="R303" s="191">
        <v>129.99</v>
      </c>
      <c r="S303" t="s">
        <v>537</v>
      </c>
      <c r="T303" s="92" t="s">
        <v>530</v>
      </c>
      <c r="U303" s="97"/>
      <c r="V303" s="13"/>
      <c r="W303" s="152">
        <f t="shared" si="5"/>
        <v>191.01</v>
      </c>
      <c r="X303" s="16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s="8" customFormat="1" ht="18" customHeight="1" x14ac:dyDescent="0.25">
      <c r="A304" s="62">
        <v>297</v>
      </c>
      <c r="B304" s="94" t="s">
        <v>375</v>
      </c>
      <c r="C304" s="98" t="s">
        <v>159</v>
      </c>
      <c r="D304" s="98" t="s">
        <v>159</v>
      </c>
      <c r="E304" s="92" t="s">
        <v>377</v>
      </c>
      <c r="F304" s="92" t="s">
        <v>426</v>
      </c>
      <c r="G304" t="s">
        <v>456</v>
      </c>
      <c r="H304" s="92" t="s">
        <v>486</v>
      </c>
      <c r="I304" s="122">
        <v>514</v>
      </c>
      <c r="J304" s="14">
        <v>0</v>
      </c>
      <c r="K304" s="14">
        <v>0</v>
      </c>
      <c r="L304" s="14">
        <v>0</v>
      </c>
      <c r="M304" s="92" t="s">
        <v>406</v>
      </c>
      <c r="N304" s="92" t="s">
        <v>531</v>
      </c>
      <c r="O304" s="13"/>
      <c r="P304" s="191">
        <v>200.04000000000002</v>
      </c>
      <c r="Q304" s="13" t="s">
        <v>166</v>
      </c>
      <c r="R304" s="191">
        <v>200.04000000000002</v>
      </c>
      <c r="S304" t="s">
        <v>537</v>
      </c>
      <c r="T304" s="92" t="s">
        <v>531</v>
      </c>
      <c r="U304" s="97"/>
      <c r="V304" s="13"/>
      <c r="W304" s="152">
        <f t="shared" si="5"/>
        <v>313.95999999999998</v>
      </c>
      <c r="X304" s="16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s="8" customFormat="1" ht="18" customHeight="1" x14ac:dyDescent="0.25">
      <c r="A305" s="62">
        <v>298</v>
      </c>
      <c r="B305" s="94" t="s">
        <v>375</v>
      </c>
      <c r="C305" s="98" t="s">
        <v>159</v>
      </c>
      <c r="D305" s="98" t="s">
        <v>159</v>
      </c>
      <c r="E305" s="92" t="s">
        <v>377</v>
      </c>
      <c r="F305" s="92" t="s">
        <v>427</v>
      </c>
      <c r="G305" t="s">
        <v>457</v>
      </c>
      <c r="H305" s="92" t="s">
        <v>487</v>
      </c>
      <c r="I305" s="122">
        <v>974</v>
      </c>
      <c r="J305" s="14">
        <v>0</v>
      </c>
      <c r="K305" s="14">
        <v>0</v>
      </c>
      <c r="L305" s="14">
        <v>0</v>
      </c>
      <c r="M305" s="92" t="s">
        <v>382</v>
      </c>
      <c r="N305" s="92" t="s">
        <v>532</v>
      </c>
      <c r="O305" s="13"/>
      <c r="P305" s="191">
        <v>974</v>
      </c>
      <c r="Q305" s="13" t="s">
        <v>166</v>
      </c>
      <c r="R305" s="191">
        <v>974</v>
      </c>
      <c r="S305" t="s">
        <v>537</v>
      </c>
      <c r="T305" s="92" t="s">
        <v>532</v>
      </c>
      <c r="U305" s="97"/>
      <c r="V305" s="13"/>
      <c r="W305" s="152">
        <f t="shared" si="5"/>
        <v>0</v>
      </c>
      <c r="X305" s="16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s="8" customFormat="1" ht="18" customHeight="1" x14ac:dyDescent="0.25">
      <c r="A306" s="62">
        <v>299</v>
      </c>
      <c r="B306" s="94" t="s">
        <v>375</v>
      </c>
      <c r="C306" s="98" t="s">
        <v>159</v>
      </c>
      <c r="D306" s="98" t="s">
        <v>159</v>
      </c>
      <c r="E306" s="92" t="s">
        <v>377</v>
      </c>
      <c r="F306" s="92" t="s">
        <v>428</v>
      </c>
      <c r="G306" t="s">
        <v>458</v>
      </c>
      <c r="H306" s="92" t="s">
        <v>488</v>
      </c>
      <c r="I306" s="122">
        <v>441</v>
      </c>
      <c r="J306" s="14">
        <v>0</v>
      </c>
      <c r="K306" s="14">
        <v>0</v>
      </c>
      <c r="L306" s="14">
        <v>0</v>
      </c>
      <c r="M306" s="92" t="s">
        <v>406</v>
      </c>
      <c r="N306" s="92" t="s">
        <v>533</v>
      </c>
      <c r="O306" s="13"/>
      <c r="P306" s="191">
        <v>441.44</v>
      </c>
      <c r="Q306" s="13" t="s">
        <v>166</v>
      </c>
      <c r="R306" s="191">
        <v>441.44</v>
      </c>
      <c r="S306" t="s">
        <v>537</v>
      </c>
      <c r="T306" s="92" t="s">
        <v>533</v>
      </c>
      <c r="U306" s="97"/>
      <c r="V306" s="13"/>
      <c r="W306" s="152">
        <f t="shared" si="5"/>
        <v>-0.43999999999999773</v>
      </c>
      <c r="X306" s="16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s="8" customFormat="1" ht="18" customHeight="1" x14ac:dyDescent="0.25">
      <c r="A307" s="62">
        <v>300</v>
      </c>
      <c r="B307" s="94" t="s">
        <v>375</v>
      </c>
      <c r="C307" s="98" t="s">
        <v>159</v>
      </c>
      <c r="D307" s="98" t="s">
        <v>159</v>
      </c>
      <c r="E307" s="92" t="s">
        <v>376</v>
      </c>
      <c r="F307" s="92" t="s">
        <v>429</v>
      </c>
      <c r="G307" t="s">
        <v>459</v>
      </c>
      <c r="H307" s="92" t="s">
        <v>489</v>
      </c>
      <c r="I307" s="122">
        <v>2443</v>
      </c>
      <c r="J307" s="14">
        <v>0</v>
      </c>
      <c r="K307" s="14">
        <v>0</v>
      </c>
      <c r="L307" s="14">
        <v>0</v>
      </c>
      <c r="M307" s="92" t="s">
        <v>514</v>
      </c>
      <c r="N307" s="92" t="s">
        <v>534</v>
      </c>
      <c r="O307" s="13"/>
      <c r="P307" s="191">
        <v>1499.25</v>
      </c>
      <c r="Q307" s="13" t="s">
        <v>166</v>
      </c>
      <c r="R307" s="191">
        <v>1499.25</v>
      </c>
      <c r="S307" t="s">
        <v>537</v>
      </c>
      <c r="T307" s="92" t="s">
        <v>534</v>
      </c>
      <c r="U307" s="97"/>
      <c r="V307" s="13"/>
      <c r="W307" s="152">
        <f t="shared" si="5"/>
        <v>943.75</v>
      </c>
      <c r="X307" s="16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s="8" customFormat="1" ht="18" customHeight="1" x14ac:dyDescent="0.25">
      <c r="A308" s="62">
        <v>301</v>
      </c>
      <c r="B308" s="94" t="s">
        <v>375</v>
      </c>
      <c r="C308" s="98" t="s">
        <v>159</v>
      </c>
      <c r="D308" s="98" t="s">
        <v>159</v>
      </c>
      <c r="E308" s="92" t="s">
        <v>376</v>
      </c>
      <c r="F308" s="92" t="s">
        <v>430</v>
      </c>
      <c r="G308" t="s">
        <v>460</v>
      </c>
      <c r="H308" s="92" t="s">
        <v>490</v>
      </c>
      <c r="I308" s="122">
        <v>2844</v>
      </c>
      <c r="J308" s="14">
        <v>0</v>
      </c>
      <c r="K308" s="14">
        <v>0</v>
      </c>
      <c r="L308" s="14">
        <v>0</v>
      </c>
      <c r="M308" s="92" t="s">
        <v>515</v>
      </c>
      <c r="N308" s="92" t="s">
        <v>534</v>
      </c>
      <c r="O308" s="13"/>
      <c r="P308" s="191">
        <v>485.55000000000018</v>
      </c>
      <c r="Q308" s="13" t="s">
        <v>166</v>
      </c>
      <c r="R308" s="191">
        <v>485.55000000000018</v>
      </c>
      <c r="S308" t="s">
        <v>537</v>
      </c>
      <c r="T308" s="92" t="s">
        <v>534</v>
      </c>
      <c r="U308" s="97"/>
      <c r="V308" s="13"/>
      <c r="W308" s="152">
        <f t="shared" si="5"/>
        <v>2358.4499999999998</v>
      </c>
      <c r="X308" s="16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s="8" customFormat="1" ht="18" customHeight="1" x14ac:dyDescent="0.25">
      <c r="A309" s="62">
        <v>302</v>
      </c>
      <c r="B309" s="94" t="s">
        <v>375</v>
      </c>
      <c r="C309" s="98" t="s">
        <v>159</v>
      </c>
      <c r="D309" s="98" t="s">
        <v>159</v>
      </c>
      <c r="E309" s="92" t="s">
        <v>376</v>
      </c>
      <c r="F309" s="92" t="s">
        <v>431</v>
      </c>
      <c r="G309" t="s">
        <v>461</v>
      </c>
      <c r="H309" s="92" t="s">
        <v>491</v>
      </c>
      <c r="I309" s="122">
        <v>2053</v>
      </c>
      <c r="J309" s="14">
        <v>0</v>
      </c>
      <c r="K309" s="14">
        <v>0</v>
      </c>
      <c r="L309" s="14">
        <v>0</v>
      </c>
      <c r="M309" s="92" t="s">
        <v>382</v>
      </c>
      <c r="N309" s="92" t="s">
        <v>534</v>
      </c>
      <c r="O309" s="13"/>
      <c r="P309" s="191">
        <v>904.21</v>
      </c>
      <c r="Q309" s="13" t="s">
        <v>166</v>
      </c>
      <c r="R309" s="191">
        <v>904.21</v>
      </c>
      <c r="S309" t="s">
        <v>537</v>
      </c>
      <c r="T309" s="92" t="s">
        <v>534</v>
      </c>
      <c r="U309" s="97"/>
      <c r="V309" s="13"/>
      <c r="W309" s="152">
        <f t="shared" si="5"/>
        <v>1148.79</v>
      </c>
      <c r="X309" s="16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s="8" customFormat="1" ht="18" customHeight="1" x14ac:dyDescent="0.25">
      <c r="A310" s="62">
        <v>303</v>
      </c>
      <c r="B310" s="94" t="s">
        <v>375</v>
      </c>
      <c r="C310" s="98" t="s">
        <v>159</v>
      </c>
      <c r="D310" s="98" t="s">
        <v>159</v>
      </c>
      <c r="E310" s="92" t="s">
        <v>376</v>
      </c>
      <c r="F310" s="92" t="s">
        <v>432</v>
      </c>
      <c r="G310" t="s">
        <v>462</v>
      </c>
      <c r="H310" s="92" t="s">
        <v>492</v>
      </c>
      <c r="I310" s="122">
        <v>1351</v>
      </c>
      <c r="J310" s="14">
        <v>0</v>
      </c>
      <c r="K310" s="14">
        <v>0</v>
      </c>
      <c r="L310" s="14">
        <v>0</v>
      </c>
      <c r="M310" s="92" t="s">
        <v>394</v>
      </c>
      <c r="N310" s="92" t="s">
        <v>534</v>
      </c>
      <c r="O310" s="13"/>
      <c r="P310" s="191">
        <v>220.69000000000005</v>
      </c>
      <c r="Q310" s="13" t="s">
        <v>166</v>
      </c>
      <c r="R310" s="191">
        <v>220.69000000000005</v>
      </c>
      <c r="S310" t="s">
        <v>537</v>
      </c>
      <c r="T310" s="92" t="s">
        <v>534</v>
      </c>
      <c r="U310" s="97"/>
      <c r="V310" s="13"/>
      <c r="W310" s="152">
        <f t="shared" si="5"/>
        <v>1130.31</v>
      </c>
      <c r="X310" s="16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s="8" customFormat="1" ht="18" customHeight="1" x14ac:dyDescent="0.25">
      <c r="A311" s="62">
        <v>304</v>
      </c>
      <c r="B311" s="94" t="s">
        <v>375</v>
      </c>
      <c r="C311" s="98" t="s">
        <v>159</v>
      </c>
      <c r="D311" s="98" t="s">
        <v>159</v>
      </c>
      <c r="E311" s="92" t="s">
        <v>377</v>
      </c>
      <c r="F311" s="92" t="s">
        <v>433</v>
      </c>
      <c r="G311" t="s">
        <v>463</v>
      </c>
      <c r="H311" s="92" t="s">
        <v>493</v>
      </c>
      <c r="I311" s="122">
        <v>894</v>
      </c>
      <c r="J311" s="14">
        <v>0</v>
      </c>
      <c r="K311" s="14">
        <v>0</v>
      </c>
      <c r="L311" s="14">
        <v>0</v>
      </c>
      <c r="M311" s="92" t="s">
        <v>394</v>
      </c>
      <c r="N311" s="92" t="s">
        <v>534</v>
      </c>
      <c r="O311" s="13"/>
      <c r="P311" s="191">
        <v>224.5</v>
      </c>
      <c r="Q311" s="13" t="s">
        <v>166</v>
      </c>
      <c r="R311" s="191">
        <v>224.5</v>
      </c>
      <c r="S311" t="s">
        <v>537</v>
      </c>
      <c r="T311" s="92" t="s">
        <v>534</v>
      </c>
      <c r="U311" s="97"/>
      <c r="V311" s="13"/>
      <c r="W311" s="152">
        <f t="shared" si="5"/>
        <v>669.5</v>
      </c>
      <c r="X311" s="16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s="8" customFormat="1" ht="18" customHeight="1" x14ac:dyDescent="0.25">
      <c r="A312" s="62">
        <v>305</v>
      </c>
      <c r="B312" s="94" t="s">
        <v>375</v>
      </c>
      <c r="C312" s="98" t="s">
        <v>159</v>
      </c>
      <c r="D312" s="98" t="s">
        <v>159</v>
      </c>
      <c r="E312" s="92" t="s">
        <v>377</v>
      </c>
      <c r="F312" s="92" t="s">
        <v>434</v>
      </c>
      <c r="G312" t="s">
        <v>464</v>
      </c>
      <c r="H312" s="92" t="s">
        <v>494</v>
      </c>
      <c r="I312" s="122">
        <v>650</v>
      </c>
      <c r="J312" s="14">
        <v>0</v>
      </c>
      <c r="K312" s="14">
        <v>0</v>
      </c>
      <c r="L312" s="14">
        <v>0</v>
      </c>
      <c r="M312" s="92" t="s">
        <v>394</v>
      </c>
      <c r="N312" s="92" t="s">
        <v>534</v>
      </c>
      <c r="O312" s="13"/>
      <c r="P312" s="191">
        <v>110.10000000000002</v>
      </c>
      <c r="Q312" s="13" t="s">
        <v>166</v>
      </c>
      <c r="R312" s="191">
        <v>110.10000000000002</v>
      </c>
      <c r="S312" t="s">
        <v>537</v>
      </c>
      <c r="T312" s="92" t="s">
        <v>534</v>
      </c>
      <c r="U312" s="97"/>
      <c r="V312" s="13"/>
      <c r="W312" s="152">
        <f t="shared" si="5"/>
        <v>539.9</v>
      </c>
      <c r="X312" s="16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s="8" customFormat="1" ht="18" customHeight="1" x14ac:dyDescent="0.25">
      <c r="A313" s="62">
        <v>306</v>
      </c>
      <c r="B313" s="94" t="s">
        <v>375</v>
      </c>
      <c r="C313" s="98" t="s">
        <v>159</v>
      </c>
      <c r="D313" s="98" t="s">
        <v>159</v>
      </c>
      <c r="E313" s="92" t="s">
        <v>377</v>
      </c>
      <c r="F313" s="92" t="s">
        <v>435</v>
      </c>
      <c r="G313" t="s">
        <v>465</v>
      </c>
      <c r="H313" s="92" t="s">
        <v>495</v>
      </c>
      <c r="I313" s="122">
        <v>1396</v>
      </c>
      <c r="J313" s="14">
        <v>0</v>
      </c>
      <c r="K313" s="14">
        <v>0</v>
      </c>
      <c r="L313" s="14">
        <v>0</v>
      </c>
      <c r="M313" s="92" t="s">
        <v>382</v>
      </c>
      <c r="N313" s="92" t="s">
        <v>534</v>
      </c>
      <c r="O313" s="13"/>
      <c r="P313" s="191">
        <v>239.68000000000006</v>
      </c>
      <c r="Q313" s="13" t="s">
        <v>166</v>
      </c>
      <c r="R313" s="191">
        <v>239.68000000000006</v>
      </c>
      <c r="S313" t="s">
        <v>537</v>
      </c>
      <c r="T313" s="92" t="s">
        <v>534</v>
      </c>
      <c r="U313" s="97"/>
      <c r="V313" s="13"/>
      <c r="W313" s="152">
        <f t="shared" si="5"/>
        <v>1156.32</v>
      </c>
      <c r="X313" s="16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s="8" customFormat="1" ht="18" customHeight="1" x14ac:dyDescent="0.25">
      <c r="A314" s="62">
        <v>307</v>
      </c>
      <c r="B314" s="94" t="s">
        <v>375</v>
      </c>
      <c r="C314" s="98" t="s">
        <v>159</v>
      </c>
      <c r="D314" s="98" t="s">
        <v>159</v>
      </c>
      <c r="E314" s="92" t="s">
        <v>377</v>
      </c>
      <c r="F314" s="92" t="s">
        <v>436</v>
      </c>
      <c r="G314" t="s">
        <v>466</v>
      </c>
      <c r="H314" s="92" t="s">
        <v>496</v>
      </c>
      <c r="I314" s="122">
        <v>1316</v>
      </c>
      <c r="J314" s="14">
        <v>0</v>
      </c>
      <c r="K314" s="14">
        <v>0</v>
      </c>
      <c r="L314" s="14">
        <v>0</v>
      </c>
      <c r="M314" s="92" t="s">
        <v>516</v>
      </c>
      <c r="N314" s="92" t="s">
        <v>534</v>
      </c>
      <c r="O314" s="13"/>
      <c r="P314" s="191">
        <v>400.46000000000004</v>
      </c>
      <c r="Q314" s="13" t="s">
        <v>166</v>
      </c>
      <c r="R314" s="191">
        <v>400.46000000000004</v>
      </c>
      <c r="S314" t="s">
        <v>537</v>
      </c>
      <c r="T314" s="92" t="s">
        <v>534</v>
      </c>
      <c r="U314" s="97"/>
      <c r="V314" s="13"/>
      <c r="W314" s="152">
        <f t="shared" si="5"/>
        <v>915.54</v>
      </c>
      <c r="X314" s="16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s="8" customFormat="1" ht="18" customHeight="1" x14ac:dyDescent="0.25">
      <c r="A315" s="62">
        <v>308</v>
      </c>
      <c r="B315" s="94" t="s">
        <v>375</v>
      </c>
      <c r="C315" s="98" t="s">
        <v>159</v>
      </c>
      <c r="D315" s="98" t="s">
        <v>159</v>
      </c>
      <c r="E315" s="92" t="s">
        <v>377</v>
      </c>
      <c r="F315" s="92" t="s">
        <v>437</v>
      </c>
      <c r="G315" t="s">
        <v>467</v>
      </c>
      <c r="H315" s="92" t="s">
        <v>497</v>
      </c>
      <c r="I315" s="122">
        <v>2802</v>
      </c>
      <c r="J315" s="14">
        <v>0</v>
      </c>
      <c r="K315" s="14">
        <v>0</v>
      </c>
      <c r="L315" s="14">
        <v>0</v>
      </c>
      <c r="M315" s="92" t="s">
        <v>517</v>
      </c>
      <c r="N315" s="92" t="s">
        <v>534</v>
      </c>
      <c r="O315" s="13"/>
      <c r="P315" s="191">
        <v>229.36000000000013</v>
      </c>
      <c r="Q315" s="13" t="s">
        <v>166</v>
      </c>
      <c r="R315" s="191">
        <v>229.36000000000013</v>
      </c>
      <c r="S315" t="s">
        <v>537</v>
      </c>
      <c r="T315" s="92" t="s">
        <v>534</v>
      </c>
      <c r="U315" s="97"/>
      <c r="V315" s="13"/>
      <c r="W315" s="152">
        <f t="shared" si="5"/>
        <v>2572.64</v>
      </c>
      <c r="X315" s="16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s="8" customFormat="1" ht="18" customHeight="1" x14ac:dyDescent="0.25">
      <c r="A316" s="62">
        <v>309</v>
      </c>
      <c r="B316" s="94" t="s">
        <v>375</v>
      </c>
      <c r="C316" s="98" t="s">
        <v>159</v>
      </c>
      <c r="D316" s="98" t="s">
        <v>159</v>
      </c>
      <c r="E316" s="92" t="s">
        <v>377</v>
      </c>
      <c r="F316" s="92" t="s">
        <v>438</v>
      </c>
      <c r="G316" t="s">
        <v>468</v>
      </c>
      <c r="H316" s="92" t="s">
        <v>498</v>
      </c>
      <c r="I316" s="122">
        <v>787</v>
      </c>
      <c r="J316" s="14">
        <v>0</v>
      </c>
      <c r="K316" s="14">
        <v>0</v>
      </c>
      <c r="L316" s="14">
        <v>0</v>
      </c>
      <c r="M316" s="92" t="s">
        <v>518</v>
      </c>
      <c r="N316" s="92" t="s">
        <v>534</v>
      </c>
      <c r="O316" s="13"/>
      <c r="P316" s="191">
        <v>170.73000000000002</v>
      </c>
      <c r="Q316" s="13" t="s">
        <v>166</v>
      </c>
      <c r="R316" s="191">
        <v>170.73000000000002</v>
      </c>
      <c r="S316" t="s">
        <v>537</v>
      </c>
      <c r="T316" s="92" t="s">
        <v>534</v>
      </c>
      <c r="U316" s="97"/>
      <c r="V316" s="13"/>
      <c r="W316" s="152">
        <f t="shared" si="5"/>
        <v>616.27</v>
      </c>
      <c r="X316" s="16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s="8" customFormat="1" ht="18" customHeight="1" x14ac:dyDescent="0.25">
      <c r="A317" s="62">
        <v>310</v>
      </c>
      <c r="B317" s="94" t="s">
        <v>375</v>
      </c>
      <c r="C317" s="98" t="s">
        <v>159</v>
      </c>
      <c r="D317" s="98" t="s">
        <v>159</v>
      </c>
      <c r="E317" s="92" t="s">
        <v>378</v>
      </c>
      <c r="F317" s="92" t="s">
        <v>439</v>
      </c>
      <c r="G317" t="s">
        <v>469</v>
      </c>
      <c r="H317" s="92" t="s">
        <v>499</v>
      </c>
      <c r="I317" s="122">
        <v>936</v>
      </c>
      <c r="J317" s="14">
        <v>0</v>
      </c>
      <c r="K317" s="14">
        <v>0</v>
      </c>
      <c r="L317" s="14">
        <v>0</v>
      </c>
      <c r="M317" s="92" t="s">
        <v>382</v>
      </c>
      <c r="N317" s="92" t="s">
        <v>534</v>
      </c>
      <c r="O317" s="13"/>
      <c r="P317" s="191">
        <v>354.17999999999995</v>
      </c>
      <c r="Q317" s="13" t="s">
        <v>166</v>
      </c>
      <c r="R317" s="191">
        <v>354.17999999999995</v>
      </c>
      <c r="S317" t="s">
        <v>537</v>
      </c>
      <c r="T317" s="92" t="s">
        <v>534</v>
      </c>
      <c r="U317" s="97"/>
      <c r="V317" s="13"/>
      <c r="W317" s="152">
        <f t="shared" si="5"/>
        <v>581.82000000000005</v>
      </c>
      <c r="X317" s="16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s="8" customFormat="1" ht="18" customHeight="1" x14ac:dyDescent="0.25">
      <c r="A318" s="62">
        <v>311</v>
      </c>
      <c r="B318" s="94" t="s">
        <v>375</v>
      </c>
      <c r="C318" s="98" t="s">
        <v>159</v>
      </c>
      <c r="D318" s="98" t="s">
        <v>159</v>
      </c>
      <c r="E318" s="92" t="s">
        <v>377</v>
      </c>
      <c r="F318" s="92" t="s">
        <v>440</v>
      </c>
      <c r="G318" t="s">
        <v>470</v>
      </c>
      <c r="H318" s="92" t="s">
        <v>500</v>
      </c>
      <c r="I318" s="122">
        <v>2088</v>
      </c>
      <c r="J318" s="14">
        <v>0</v>
      </c>
      <c r="K318" s="14">
        <v>0</v>
      </c>
      <c r="L318" s="14">
        <v>0</v>
      </c>
      <c r="M318" s="92" t="s">
        <v>519</v>
      </c>
      <c r="N318" s="92" t="s">
        <v>535</v>
      </c>
      <c r="O318" s="13"/>
      <c r="P318" s="191">
        <v>405.24</v>
      </c>
      <c r="Q318" s="13" t="s">
        <v>166</v>
      </c>
      <c r="R318" s="191">
        <v>405.24</v>
      </c>
      <c r="S318" t="s">
        <v>537</v>
      </c>
      <c r="T318" s="92" t="s">
        <v>535</v>
      </c>
      <c r="U318" s="97"/>
      <c r="V318" s="13"/>
      <c r="W318" s="152">
        <f t="shared" si="5"/>
        <v>1682.76</v>
      </c>
      <c r="X318" s="16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s="8" customFormat="1" ht="18" customHeight="1" x14ac:dyDescent="0.25">
      <c r="A319" s="62">
        <v>312</v>
      </c>
      <c r="B319" s="94" t="s">
        <v>375</v>
      </c>
      <c r="C319" s="98" t="s">
        <v>159</v>
      </c>
      <c r="D319" s="98" t="s">
        <v>159</v>
      </c>
      <c r="E319" s="92" t="s">
        <v>377</v>
      </c>
      <c r="F319" s="92" t="s">
        <v>441</v>
      </c>
      <c r="G319" t="s">
        <v>471</v>
      </c>
      <c r="H319" s="92" t="s">
        <v>501</v>
      </c>
      <c r="I319" s="122">
        <v>551</v>
      </c>
      <c r="J319" s="14">
        <v>0</v>
      </c>
      <c r="K319" s="14">
        <v>0</v>
      </c>
      <c r="L319" s="14">
        <v>0</v>
      </c>
      <c r="M319" s="92" t="s">
        <v>382</v>
      </c>
      <c r="N319" s="92" t="s">
        <v>535</v>
      </c>
      <c r="O319" s="13"/>
      <c r="P319" s="191">
        <v>190.41000000000003</v>
      </c>
      <c r="Q319" s="13" t="s">
        <v>166</v>
      </c>
      <c r="R319" s="191">
        <v>190.41000000000003</v>
      </c>
      <c r="S319" t="s">
        <v>537</v>
      </c>
      <c r="T319" s="92" t="s">
        <v>535</v>
      </c>
      <c r="U319" s="97"/>
      <c r="V319" s="13"/>
      <c r="W319" s="152">
        <f t="shared" si="5"/>
        <v>360.59</v>
      </c>
      <c r="X319" s="16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s="8" customFormat="1" ht="18" customHeight="1" x14ac:dyDescent="0.25">
      <c r="A320" s="62">
        <v>313</v>
      </c>
      <c r="B320" s="94" t="s">
        <v>375</v>
      </c>
      <c r="C320" s="98" t="s">
        <v>159</v>
      </c>
      <c r="D320" s="98" t="s">
        <v>159</v>
      </c>
      <c r="E320" s="92" t="s">
        <v>377</v>
      </c>
      <c r="F320" s="92" t="s">
        <v>442</v>
      </c>
      <c r="G320" t="s">
        <v>472</v>
      </c>
      <c r="H320" s="92" t="s">
        <v>502</v>
      </c>
      <c r="I320" s="122">
        <v>2254</v>
      </c>
      <c r="J320" s="14">
        <v>0</v>
      </c>
      <c r="K320" s="14">
        <v>0</v>
      </c>
      <c r="L320" s="14">
        <v>0</v>
      </c>
      <c r="M320" s="92" t="s">
        <v>520</v>
      </c>
      <c r="N320" s="92" t="s">
        <v>536</v>
      </c>
      <c r="O320" s="13"/>
      <c r="P320" s="191">
        <v>240.06999999999994</v>
      </c>
      <c r="Q320" s="13" t="s">
        <v>166</v>
      </c>
      <c r="R320" s="191">
        <v>240.06999999999994</v>
      </c>
      <c r="S320" t="s">
        <v>537</v>
      </c>
      <c r="T320" s="92" t="s">
        <v>536</v>
      </c>
      <c r="U320" s="97"/>
      <c r="V320" s="13"/>
      <c r="W320" s="152">
        <f t="shared" si="5"/>
        <v>2013.93</v>
      </c>
      <c r="X320" s="16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s="12" customFormat="1" ht="27" customHeight="1" x14ac:dyDescent="0.25">
      <c r="A321" s="62">
        <v>314</v>
      </c>
      <c r="B321" s="93" t="s">
        <v>375</v>
      </c>
      <c r="C321" s="94" t="s">
        <v>159</v>
      </c>
      <c r="D321" s="94" t="s">
        <v>159</v>
      </c>
      <c r="E321" s="95" t="s">
        <v>376</v>
      </c>
      <c r="F321" s="92" t="s">
        <v>169</v>
      </c>
      <c r="G321" t="s">
        <v>296</v>
      </c>
      <c r="H321" s="92" t="s">
        <v>248</v>
      </c>
      <c r="I321" s="122">
        <v>1133</v>
      </c>
      <c r="J321" s="92">
        <v>1133</v>
      </c>
      <c r="K321" s="10"/>
      <c r="L321" s="10"/>
      <c r="M321" s="92" t="s">
        <v>382</v>
      </c>
      <c r="N321" s="10"/>
      <c r="O321" t="s">
        <v>166</v>
      </c>
      <c r="P321" s="10"/>
      <c r="Q321" s="93" t="s">
        <v>166</v>
      </c>
      <c r="R321" s="10"/>
      <c r="S321" s="10"/>
      <c r="T321" s="10"/>
      <c r="U321" s="10"/>
      <c r="V321" s="10"/>
      <c r="W321" s="152">
        <f t="shared" si="4"/>
        <v>0</v>
      </c>
      <c r="X321" s="10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spans="1:34" s="12" customFormat="1" ht="27" customHeight="1" x14ac:dyDescent="0.25">
      <c r="A322" s="62">
        <v>315</v>
      </c>
      <c r="B322" s="93" t="s">
        <v>375</v>
      </c>
      <c r="C322" s="94" t="s">
        <v>159</v>
      </c>
      <c r="D322" s="94" t="s">
        <v>159</v>
      </c>
      <c r="E322" s="95" t="s">
        <v>376</v>
      </c>
      <c r="F322" s="92" t="s">
        <v>170</v>
      </c>
      <c r="G322" t="s">
        <v>297</v>
      </c>
      <c r="H322" s="92" t="s">
        <v>249</v>
      </c>
      <c r="I322" s="122">
        <v>175</v>
      </c>
      <c r="J322" s="92">
        <v>175</v>
      </c>
      <c r="K322" s="10"/>
      <c r="L322" s="10"/>
      <c r="M322" s="92" t="s">
        <v>383</v>
      </c>
      <c r="N322" s="10"/>
      <c r="O322" t="s">
        <v>166</v>
      </c>
      <c r="P322" s="10"/>
      <c r="Q322" s="93" t="s">
        <v>166</v>
      </c>
      <c r="R322" s="10"/>
      <c r="S322" s="10"/>
      <c r="T322" s="10"/>
      <c r="U322" s="10"/>
      <c r="V322" s="10"/>
      <c r="W322" s="152">
        <f t="shared" si="4"/>
        <v>0</v>
      </c>
      <c r="X322" s="10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spans="1:34" s="12" customFormat="1" ht="27" customHeight="1" x14ac:dyDescent="0.25">
      <c r="A323" s="62">
        <v>316</v>
      </c>
      <c r="B323" s="93" t="s">
        <v>375</v>
      </c>
      <c r="C323" s="94" t="s">
        <v>159</v>
      </c>
      <c r="D323" s="94" t="s">
        <v>159</v>
      </c>
      <c r="E323" s="95" t="s">
        <v>376</v>
      </c>
      <c r="F323" s="92" t="s">
        <v>171</v>
      </c>
      <c r="G323" t="s">
        <v>298</v>
      </c>
      <c r="H323" s="92" t="s">
        <v>250</v>
      </c>
      <c r="I323" s="122">
        <v>1015</v>
      </c>
      <c r="J323" s="92">
        <v>1015</v>
      </c>
      <c r="K323" s="10"/>
      <c r="L323" s="10"/>
      <c r="M323" s="92" t="s">
        <v>382</v>
      </c>
      <c r="N323" s="10"/>
      <c r="O323" t="s">
        <v>166</v>
      </c>
      <c r="P323" s="10"/>
      <c r="Q323" s="93" t="s">
        <v>166</v>
      </c>
      <c r="R323" s="10"/>
      <c r="S323" s="10"/>
      <c r="T323" s="10"/>
      <c r="U323" s="10"/>
      <c r="V323" s="10"/>
      <c r="W323" s="152">
        <f t="shared" si="4"/>
        <v>0</v>
      </c>
      <c r="X323" s="10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spans="1:34" s="12" customFormat="1" ht="27" customHeight="1" x14ac:dyDescent="0.25">
      <c r="A324" s="62">
        <v>317</v>
      </c>
      <c r="B324" s="93" t="s">
        <v>375</v>
      </c>
      <c r="C324" s="94" t="s">
        <v>159</v>
      </c>
      <c r="D324" s="94" t="s">
        <v>159</v>
      </c>
      <c r="E324" s="95" t="s">
        <v>376</v>
      </c>
      <c r="F324" s="92" t="s">
        <v>172</v>
      </c>
      <c r="G324" t="s">
        <v>299</v>
      </c>
      <c r="H324" s="92" t="s">
        <v>249</v>
      </c>
      <c r="I324" s="122">
        <v>173</v>
      </c>
      <c r="J324" s="92">
        <v>173</v>
      </c>
      <c r="K324" s="10"/>
      <c r="L324" s="10"/>
      <c r="M324" s="92" t="s">
        <v>383</v>
      </c>
      <c r="N324" s="10"/>
      <c r="O324" t="s">
        <v>166</v>
      </c>
      <c r="P324" s="10"/>
      <c r="Q324" s="93" t="s">
        <v>166</v>
      </c>
      <c r="R324" s="10"/>
      <c r="S324" s="10"/>
      <c r="T324" s="10"/>
      <c r="U324" s="10"/>
      <c r="V324" s="10"/>
      <c r="W324" s="152">
        <f t="shared" si="4"/>
        <v>0</v>
      </c>
      <c r="X324" s="10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spans="1:34" s="12" customFormat="1" ht="27" customHeight="1" x14ac:dyDescent="0.25">
      <c r="A325" s="62">
        <v>318</v>
      </c>
      <c r="B325" s="93" t="s">
        <v>375</v>
      </c>
      <c r="C325" s="94" t="s">
        <v>159</v>
      </c>
      <c r="D325" s="94" t="s">
        <v>159</v>
      </c>
      <c r="E325" s="95" t="s">
        <v>377</v>
      </c>
      <c r="F325" s="92" t="s">
        <v>180</v>
      </c>
      <c r="G325" t="s">
        <v>307</v>
      </c>
      <c r="H325" s="92" t="s">
        <v>258</v>
      </c>
      <c r="I325" s="122">
        <v>484</v>
      </c>
      <c r="J325" s="92">
        <v>484</v>
      </c>
      <c r="K325" s="10"/>
      <c r="L325" s="10"/>
      <c r="M325" s="92" t="s">
        <v>389</v>
      </c>
      <c r="N325" s="10"/>
      <c r="O325" t="s">
        <v>166</v>
      </c>
      <c r="P325" s="10"/>
      <c r="Q325" s="93" t="s">
        <v>166</v>
      </c>
      <c r="R325" s="10"/>
      <c r="S325" s="10"/>
      <c r="T325" s="10"/>
      <c r="U325" s="10"/>
      <c r="V325" s="10"/>
      <c r="W325" s="152">
        <f t="shared" si="4"/>
        <v>0</v>
      </c>
      <c r="X325" s="10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spans="1:34" s="12" customFormat="1" ht="27" customHeight="1" x14ac:dyDescent="0.25">
      <c r="A326" s="62">
        <v>319</v>
      </c>
      <c r="B326" s="93" t="s">
        <v>375</v>
      </c>
      <c r="C326" s="94" t="s">
        <v>159</v>
      </c>
      <c r="D326" s="94" t="s">
        <v>159</v>
      </c>
      <c r="E326" s="95" t="s">
        <v>377</v>
      </c>
      <c r="F326" s="92" t="s">
        <v>214</v>
      </c>
      <c r="G326" t="s">
        <v>341</v>
      </c>
      <c r="H326" s="92" t="s">
        <v>262</v>
      </c>
      <c r="I326" s="122">
        <v>102</v>
      </c>
      <c r="J326" s="92">
        <v>102</v>
      </c>
      <c r="K326" s="10"/>
      <c r="L326" s="10"/>
      <c r="M326" s="92" t="s">
        <v>394</v>
      </c>
      <c r="N326" s="10"/>
      <c r="O326" t="s">
        <v>166</v>
      </c>
      <c r="P326" s="10"/>
      <c r="Q326" s="93" t="s">
        <v>166</v>
      </c>
      <c r="R326" s="10"/>
      <c r="S326" s="10"/>
      <c r="T326" s="10"/>
      <c r="U326" s="10"/>
      <c r="V326" s="10"/>
      <c r="W326" s="152">
        <f t="shared" si="4"/>
        <v>0</v>
      </c>
      <c r="X326" s="10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spans="1:34" s="12" customFormat="1" ht="27" customHeight="1" x14ac:dyDescent="0.25">
      <c r="A327" s="62">
        <v>320</v>
      </c>
      <c r="B327" s="93" t="s">
        <v>375</v>
      </c>
      <c r="C327" s="94" t="s">
        <v>159</v>
      </c>
      <c r="D327" s="94" t="s">
        <v>159</v>
      </c>
      <c r="E327" s="95" t="s">
        <v>378</v>
      </c>
      <c r="F327" s="92" t="s">
        <v>227</v>
      </c>
      <c r="G327" t="s">
        <v>354</v>
      </c>
      <c r="H327" s="92" t="s">
        <v>275</v>
      </c>
      <c r="I327" s="122">
        <v>1281</v>
      </c>
      <c r="J327" s="92">
        <v>1281</v>
      </c>
      <c r="K327" s="10"/>
      <c r="L327" s="10"/>
      <c r="M327" s="92" t="s">
        <v>400</v>
      </c>
      <c r="N327" s="10"/>
      <c r="O327" t="s">
        <v>166</v>
      </c>
      <c r="P327" s="10"/>
      <c r="Q327" s="93" t="s">
        <v>166</v>
      </c>
      <c r="R327" s="10"/>
      <c r="S327" s="10"/>
      <c r="T327" s="10"/>
      <c r="U327" s="10"/>
      <c r="V327" s="10"/>
      <c r="W327" s="152">
        <f t="shared" si="4"/>
        <v>0</v>
      </c>
      <c r="X327" s="10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spans="1:34" s="12" customFormat="1" ht="27" customHeight="1" x14ac:dyDescent="0.25">
      <c r="A328" s="62">
        <v>321</v>
      </c>
      <c r="B328" s="93" t="s">
        <v>375</v>
      </c>
      <c r="C328" s="94" t="s">
        <v>159</v>
      </c>
      <c r="D328" s="94" t="s">
        <v>159</v>
      </c>
      <c r="E328" s="95" t="s">
        <v>378</v>
      </c>
      <c r="F328" s="92" t="s">
        <v>229</v>
      </c>
      <c r="G328" t="s">
        <v>356</v>
      </c>
      <c r="H328" s="92" t="s">
        <v>277</v>
      </c>
      <c r="I328" s="122">
        <v>12307</v>
      </c>
      <c r="J328" s="92">
        <v>12307</v>
      </c>
      <c r="K328" s="10"/>
      <c r="L328" s="10"/>
      <c r="M328" s="92" t="s">
        <v>403</v>
      </c>
      <c r="N328" s="10"/>
      <c r="O328" t="s">
        <v>166</v>
      </c>
      <c r="P328" s="10"/>
      <c r="Q328" s="93" t="s">
        <v>166</v>
      </c>
      <c r="R328" s="10"/>
      <c r="S328" s="10"/>
      <c r="T328" s="10"/>
      <c r="U328" s="10"/>
      <c r="V328" s="10"/>
      <c r="W328" s="152">
        <f t="shared" si="4"/>
        <v>0</v>
      </c>
      <c r="X328" s="10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spans="1:34" s="12" customFormat="1" ht="27" customHeight="1" x14ac:dyDescent="0.25">
      <c r="A329" s="62">
        <v>322</v>
      </c>
      <c r="B329" s="93" t="s">
        <v>375</v>
      </c>
      <c r="C329" s="94" t="s">
        <v>159</v>
      </c>
      <c r="D329" s="94" t="s">
        <v>159</v>
      </c>
      <c r="E329" s="95" t="s">
        <v>379</v>
      </c>
      <c r="F329" s="92" t="s">
        <v>234</v>
      </c>
      <c r="G329" t="s">
        <v>361</v>
      </c>
      <c r="H329" s="92" t="s">
        <v>282</v>
      </c>
      <c r="I329" s="122">
        <v>401</v>
      </c>
      <c r="J329" s="92">
        <v>401</v>
      </c>
      <c r="K329" s="10"/>
      <c r="L329" s="10"/>
      <c r="M329" s="92" t="s">
        <v>404</v>
      </c>
      <c r="N329" s="10"/>
      <c r="O329" t="s">
        <v>166</v>
      </c>
      <c r="P329" s="10"/>
      <c r="Q329" s="93" t="s">
        <v>166</v>
      </c>
      <c r="R329" s="10"/>
      <c r="S329" s="10"/>
      <c r="T329" s="10"/>
      <c r="U329" s="10"/>
      <c r="V329" s="10"/>
      <c r="W329" s="152">
        <f t="shared" ref="W329:W347" si="6">I329-J329</f>
        <v>0</v>
      </c>
      <c r="X329" s="10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spans="1:34" s="12" customFormat="1" ht="27" customHeight="1" x14ac:dyDescent="0.25">
      <c r="A330" s="62">
        <v>323</v>
      </c>
      <c r="B330" s="93" t="s">
        <v>375</v>
      </c>
      <c r="C330" s="94" t="s">
        <v>159</v>
      </c>
      <c r="D330" s="94" t="s">
        <v>159</v>
      </c>
      <c r="E330" s="95" t="s">
        <v>380</v>
      </c>
      <c r="F330" s="92" t="s">
        <v>236</v>
      </c>
      <c r="G330" t="s">
        <v>363</v>
      </c>
      <c r="H330" s="92" t="s">
        <v>284</v>
      </c>
      <c r="I330" s="122">
        <v>1229</v>
      </c>
      <c r="J330" s="92">
        <v>1229</v>
      </c>
      <c r="K330" s="10"/>
      <c r="L330" s="10"/>
      <c r="M330" s="92" t="s">
        <v>406</v>
      </c>
      <c r="N330" s="10"/>
      <c r="O330" t="s">
        <v>166</v>
      </c>
      <c r="P330" s="10"/>
      <c r="Q330" s="93" t="s">
        <v>166</v>
      </c>
      <c r="R330" s="10"/>
      <c r="S330" t="s">
        <v>412</v>
      </c>
      <c r="T330" s="10"/>
      <c r="U330" s="10"/>
      <c r="V330" s="10"/>
      <c r="W330" s="152">
        <f t="shared" si="6"/>
        <v>0</v>
      </c>
      <c r="X330" s="10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spans="1:34" s="12" customFormat="1" ht="27" customHeight="1" x14ac:dyDescent="0.25">
      <c r="A331" s="62">
        <v>324</v>
      </c>
      <c r="B331" s="93" t="s">
        <v>375</v>
      </c>
      <c r="C331" s="94" t="s">
        <v>159</v>
      </c>
      <c r="D331" s="94" t="s">
        <v>159</v>
      </c>
      <c r="E331" s="95" t="s">
        <v>380</v>
      </c>
      <c r="F331" s="92" t="s">
        <v>237</v>
      </c>
      <c r="G331" t="s">
        <v>364</v>
      </c>
      <c r="H331" s="92" t="s">
        <v>285</v>
      </c>
      <c r="I331" s="122">
        <v>2987</v>
      </c>
      <c r="J331" s="92">
        <v>2987</v>
      </c>
      <c r="K331" s="10"/>
      <c r="L331" s="10"/>
      <c r="M331" s="96">
        <v>44216</v>
      </c>
      <c r="N331" s="10"/>
      <c r="O331" t="s">
        <v>166</v>
      </c>
      <c r="P331" s="10"/>
      <c r="Q331" s="93" t="s">
        <v>166</v>
      </c>
      <c r="R331" s="10"/>
      <c r="S331" t="s">
        <v>412</v>
      </c>
      <c r="T331" s="10"/>
      <c r="U331" s="10"/>
      <c r="V331" s="10"/>
      <c r="W331" s="152">
        <f t="shared" si="6"/>
        <v>0</v>
      </c>
      <c r="X331" s="10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spans="1:34" s="12" customFormat="1" ht="27" customHeight="1" x14ac:dyDescent="0.25">
      <c r="A332" s="62">
        <v>325</v>
      </c>
      <c r="B332" s="93" t="s">
        <v>375</v>
      </c>
      <c r="C332" s="94" t="s">
        <v>159</v>
      </c>
      <c r="D332" s="94" t="s">
        <v>159</v>
      </c>
      <c r="E332" s="95" t="s">
        <v>380</v>
      </c>
      <c r="F332" s="92" t="s">
        <v>238</v>
      </c>
      <c r="G332" t="s">
        <v>365</v>
      </c>
      <c r="H332" s="92" t="s">
        <v>286</v>
      </c>
      <c r="I332" s="122">
        <v>904</v>
      </c>
      <c r="J332" s="92">
        <v>904</v>
      </c>
      <c r="K332" s="10"/>
      <c r="L332" s="10"/>
      <c r="M332" s="96">
        <v>43831</v>
      </c>
      <c r="N332" s="10"/>
      <c r="O332" t="s">
        <v>166</v>
      </c>
      <c r="P332" s="10"/>
      <c r="Q332" s="93" t="s">
        <v>166</v>
      </c>
      <c r="R332" s="10"/>
      <c r="S332" t="s">
        <v>412</v>
      </c>
      <c r="T332" s="10"/>
      <c r="U332" s="10"/>
      <c r="V332" s="10"/>
      <c r="W332" s="152">
        <f t="shared" si="6"/>
        <v>0</v>
      </c>
      <c r="X332" s="10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spans="1:34" s="12" customFormat="1" ht="27" customHeight="1" x14ac:dyDescent="0.25">
      <c r="A333" s="62">
        <v>326</v>
      </c>
      <c r="B333" s="93" t="s">
        <v>375</v>
      </c>
      <c r="C333" s="94" t="s">
        <v>159</v>
      </c>
      <c r="D333" s="94" t="s">
        <v>159</v>
      </c>
      <c r="E333" s="95" t="s">
        <v>380</v>
      </c>
      <c r="F333" s="92" t="s">
        <v>239</v>
      </c>
      <c r="G333" t="s">
        <v>366</v>
      </c>
      <c r="H333" s="92" t="s">
        <v>287</v>
      </c>
      <c r="I333" s="122">
        <v>2525</v>
      </c>
      <c r="J333" s="92">
        <v>2525</v>
      </c>
      <c r="K333" s="10"/>
      <c r="L333" s="10"/>
      <c r="M333" s="96">
        <v>43804</v>
      </c>
      <c r="N333" s="10"/>
      <c r="O333" t="s">
        <v>166</v>
      </c>
      <c r="P333" s="10"/>
      <c r="Q333" s="93" t="s">
        <v>166</v>
      </c>
      <c r="R333" s="10"/>
      <c r="S333" t="s">
        <v>412</v>
      </c>
      <c r="T333" s="10"/>
      <c r="U333" s="10"/>
      <c r="V333" s="10"/>
      <c r="W333" s="152">
        <f t="shared" si="6"/>
        <v>0</v>
      </c>
      <c r="X333" s="10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spans="1:34" s="12" customFormat="1" ht="27" customHeight="1" x14ac:dyDescent="0.25">
      <c r="A334" s="62">
        <v>327</v>
      </c>
      <c r="B334" s="93" t="s">
        <v>375</v>
      </c>
      <c r="C334" s="94" t="s">
        <v>159</v>
      </c>
      <c r="D334" s="94" t="s">
        <v>159</v>
      </c>
      <c r="E334" s="95" t="s">
        <v>380</v>
      </c>
      <c r="F334" s="92" t="s">
        <v>240</v>
      </c>
      <c r="G334" t="s">
        <v>367</v>
      </c>
      <c r="H334" s="92" t="s">
        <v>288</v>
      </c>
      <c r="I334" s="122">
        <v>2005</v>
      </c>
      <c r="J334" s="92">
        <v>2005</v>
      </c>
      <c r="K334" s="10"/>
      <c r="L334" s="10"/>
      <c r="M334" s="96">
        <v>43466</v>
      </c>
      <c r="N334" s="10"/>
      <c r="O334" t="s">
        <v>166</v>
      </c>
      <c r="P334" s="10"/>
      <c r="Q334" s="93" t="s">
        <v>166</v>
      </c>
      <c r="R334" s="10"/>
      <c r="S334" t="s">
        <v>412</v>
      </c>
      <c r="T334" s="10"/>
      <c r="U334" s="10"/>
      <c r="V334" s="10"/>
      <c r="W334" s="152">
        <f t="shared" si="6"/>
        <v>0</v>
      </c>
      <c r="X334" s="10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spans="1:34" s="12" customFormat="1" ht="27" customHeight="1" x14ac:dyDescent="0.25">
      <c r="A335" s="62">
        <v>328</v>
      </c>
      <c r="B335" s="93" t="s">
        <v>375</v>
      </c>
      <c r="C335" s="94" t="s">
        <v>159</v>
      </c>
      <c r="D335" s="94" t="s">
        <v>159</v>
      </c>
      <c r="E335" s="95" t="s">
        <v>381</v>
      </c>
      <c r="F335" s="92" t="s">
        <v>241</v>
      </c>
      <c r="G335" t="s">
        <v>368</v>
      </c>
      <c r="H335" s="92" t="s">
        <v>289</v>
      </c>
      <c r="I335" s="122">
        <v>3435</v>
      </c>
      <c r="J335" s="92">
        <v>3435</v>
      </c>
      <c r="K335" s="10"/>
      <c r="L335" s="10"/>
      <c r="M335" s="92" t="s">
        <v>404</v>
      </c>
      <c r="N335" s="10"/>
      <c r="O335" t="s">
        <v>166</v>
      </c>
      <c r="P335" s="10"/>
      <c r="Q335" s="93" t="s">
        <v>166</v>
      </c>
      <c r="R335" s="10"/>
      <c r="S335" t="s">
        <v>412</v>
      </c>
      <c r="T335" s="10"/>
      <c r="U335" s="10"/>
      <c r="V335" s="10"/>
      <c r="W335" s="152">
        <f t="shared" si="6"/>
        <v>0</v>
      </c>
      <c r="X335" s="10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spans="1:34" s="12" customFormat="1" ht="27" customHeight="1" x14ac:dyDescent="0.25">
      <c r="A336" s="62">
        <v>329</v>
      </c>
      <c r="B336" s="93" t="s">
        <v>375</v>
      </c>
      <c r="C336" s="94" t="s">
        <v>159</v>
      </c>
      <c r="D336" s="94" t="s">
        <v>159</v>
      </c>
      <c r="E336" s="95" t="s">
        <v>381</v>
      </c>
      <c r="F336" s="92" t="s">
        <v>242</v>
      </c>
      <c r="G336" t="s">
        <v>369</v>
      </c>
      <c r="H336" s="92" t="s">
        <v>290</v>
      </c>
      <c r="I336" s="122">
        <v>12549</v>
      </c>
      <c r="J336" s="92">
        <v>12549</v>
      </c>
      <c r="K336" s="10"/>
      <c r="L336" s="10"/>
      <c r="M336" s="92" t="s">
        <v>407</v>
      </c>
      <c r="N336" s="10"/>
      <c r="O336" t="s">
        <v>411</v>
      </c>
      <c r="P336" s="10"/>
      <c r="Q336" s="10"/>
      <c r="R336" s="10"/>
      <c r="S336" t="s">
        <v>412</v>
      </c>
      <c r="T336" s="10"/>
      <c r="U336" s="10"/>
      <c r="V336" s="10"/>
      <c r="W336" s="152">
        <f t="shared" si="6"/>
        <v>0</v>
      </c>
      <c r="X336" t="s">
        <v>411</v>
      </c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spans="1:34" s="12" customFormat="1" ht="27" customHeight="1" x14ac:dyDescent="0.25">
      <c r="A337" s="62">
        <v>330</v>
      </c>
      <c r="B337" s="93" t="s">
        <v>375</v>
      </c>
      <c r="C337" s="94" t="s">
        <v>159</v>
      </c>
      <c r="D337" s="94" t="s">
        <v>159</v>
      </c>
      <c r="E337" s="95" t="s">
        <v>381</v>
      </c>
      <c r="F337" s="92" t="s">
        <v>243</v>
      </c>
      <c r="G337" t="s">
        <v>370</v>
      </c>
      <c r="H337" s="92" t="s">
        <v>291</v>
      </c>
      <c r="I337" s="122">
        <v>5278</v>
      </c>
      <c r="J337" s="92">
        <v>5278</v>
      </c>
      <c r="K337" s="10"/>
      <c r="L337" s="10"/>
      <c r="M337" s="92" t="s">
        <v>408</v>
      </c>
      <c r="N337" s="10"/>
      <c r="O337" t="s">
        <v>166</v>
      </c>
      <c r="P337" s="10"/>
      <c r="Q337" t="s">
        <v>166</v>
      </c>
      <c r="R337" s="10"/>
      <c r="S337" t="s">
        <v>412</v>
      </c>
      <c r="T337" s="10"/>
      <c r="U337" s="10"/>
      <c r="V337" s="10"/>
      <c r="W337" s="152">
        <f t="shared" si="6"/>
        <v>0</v>
      </c>
      <c r="X337" s="10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spans="1:34" s="12" customFormat="1" ht="27" customHeight="1" x14ac:dyDescent="0.25">
      <c r="A338" s="62">
        <v>331</v>
      </c>
      <c r="B338" s="93" t="s">
        <v>375</v>
      </c>
      <c r="C338" s="94" t="s">
        <v>159</v>
      </c>
      <c r="D338" s="94" t="s">
        <v>159</v>
      </c>
      <c r="E338" s="95" t="s">
        <v>381</v>
      </c>
      <c r="F338" s="92" t="s">
        <v>244</v>
      </c>
      <c r="G338" t="s">
        <v>371</v>
      </c>
      <c r="H338" s="92" t="s">
        <v>292</v>
      </c>
      <c r="I338" s="122">
        <v>1208</v>
      </c>
      <c r="J338" s="92">
        <v>1208</v>
      </c>
      <c r="K338" s="10"/>
      <c r="L338" s="10"/>
      <c r="M338" s="92" t="s">
        <v>404</v>
      </c>
      <c r="N338" s="10"/>
      <c r="O338" t="s">
        <v>166</v>
      </c>
      <c r="P338" s="10"/>
      <c r="Q338" t="s">
        <v>166</v>
      </c>
      <c r="R338" s="10"/>
      <c r="S338" t="s">
        <v>412</v>
      </c>
      <c r="T338" s="10"/>
      <c r="U338" s="10"/>
      <c r="V338" s="10"/>
      <c r="W338" s="152">
        <f t="shared" si="6"/>
        <v>0</v>
      </c>
      <c r="X338" s="10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spans="1:34" s="12" customFormat="1" ht="27" customHeight="1" x14ac:dyDescent="0.25">
      <c r="A339" s="62">
        <v>332</v>
      </c>
      <c r="B339" s="93" t="s">
        <v>375</v>
      </c>
      <c r="C339" s="94" t="s">
        <v>159</v>
      </c>
      <c r="D339" s="94" t="s">
        <v>159</v>
      </c>
      <c r="E339" s="95" t="s">
        <v>381</v>
      </c>
      <c r="F339" s="92" t="s">
        <v>245</v>
      </c>
      <c r="G339" t="s">
        <v>372</v>
      </c>
      <c r="H339" s="92" t="s">
        <v>293</v>
      </c>
      <c r="I339" s="122">
        <v>290</v>
      </c>
      <c r="J339" s="92">
        <v>290</v>
      </c>
      <c r="K339" s="10"/>
      <c r="L339" s="10"/>
      <c r="M339" s="92" t="s">
        <v>404</v>
      </c>
      <c r="N339" s="10"/>
      <c r="O339" t="s">
        <v>166</v>
      </c>
      <c r="P339" s="10"/>
      <c r="Q339" t="s">
        <v>166</v>
      </c>
      <c r="R339" s="10"/>
      <c r="S339" t="s">
        <v>412</v>
      </c>
      <c r="T339" s="10"/>
      <c r="U339" s="10"/>
      <c r="V339" s="10"/>
      <c r="W339" s="152">
        <f t="shared" si="6"/>
        <v>0</v>
      </c>
      <c r="X339" s="10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spans="1:34" s="8" customFormat="1" ht="18" customHeight="1" x14ac:dyDescent="0.25">
      <c r="A340" s="62">
        <v>333</v>
      </c>
      <c r="B340" s="93" t="s">
        <v>375</v>
      </c>
      <c r="C340" s="94" t="s">
        <v>159</v>
      </c>
      <c r="D340" s="94" t="s">
        <v>159</v>
      </c>
      <c r="E340" s="95" t="s">
        <v>381</v>
      </c>
      <c r="F340" s="92" t="s">
        <v>246</v>
      </c>
      <c r="G340" t="s">
        <v>373</v>
      </c>
      <c r="H340" s="92" t="s">
        <v>294</v>
      </c>
      <c r="I340" s="122">
        <v>1039</v>
      </c>
      <c r="J340" s="92">
        <v>1039</v>
      </c>
      <c r="K340" s="10"/>
      <c r="L340" s="10"/>
      <c r="M340" s="92" t="s">
        <v>404</v>
      </c>
      <c r="N340" s="10"/>
      <c r="O340" t="s">
        <v>166</v>
      </c>
      <c r="P340" s="13"/>
      <c r="Q340" t="s">
        <v>166</v>
      </c>
      <c r="R340" s="13"/>
      <c r="S340" t="s">
        <v>412</v>
      </c>
      <c r="T340" s="13"/>
      <c r="U340" s="13"/>
      <c r="V340" s="13"/>
      <c r="W340" s="152">
        <f t="shared" si="6"/>
        <v>0</v>
      </c>
      <c r="X340" s="16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s="8" customFormat="1" ht="18" customHeight="1" x14ac:dyDescent="0.25">
      <c r="A341" s="62">
        <v>334</v>
      </c>
      <c r="B341" s="93" t="s">
        <v>375</v>
      </c>
      <c r="C341" s="94" t="s">
        <v>159</v>
      </c>
      <c r="D341" s="94" t="s">
        <v>159</v>
      </c>
      <c r="E341" s="95" t="s">
        <v>381</v>
      </c>
      <c r="F341" s="92" t="s">
        <v>247</v>
      </c>
      <c r="G341" t="s">
        <v>374</v>
      </c>
      <c r="H341" s="92" t="s">
        <v>295</v>
      </c>
      <c r="I341" s="122">
        <v>852</v>
      </c>
      <c r="J341" s="92">
        <v>852</v>
      </c>
      <c r="K341" s="10"/>
      <c r="L341" s="10"/>
      <c r="M341" s="92" t="s">
        <v>409</v>
      </c>
      <c r="N341" s="10"/>
      <c r="O341" t="s">
        <v>166</v>
      </c>
      <c r="P341" s="13"/>
      <c r="Q341" t="s">
        <v>166</v>
      </c>
      <c r="R341" s="13"/>
      <c r="S341" t="s">
        <v>412</v>
      </c>
      <c r="T341" s="13"/>
      <c r="U341" s="13"/>
      <c r="V341" s="13"/>
      <c r="W341" s="152">
        <f t="shared" si="6"/>
        <v>0</v>
      </c>
      <c r="X341" s="16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s="8" customFormat="1" ht="25.5" customHeight="1" x14ac:dyDescent="0.25">
      <c r="A342" s="62">
        <v>335</v>
      </c>
      <c r="B342" s="94" t="s">
        <v>375</v>
      </c>
      <c r="C342" s="98" t="s">
        <v>159</v>
      </c>
      <c r="D342" s="98" t="s">
        <v>159</v>
      </c>
      <c r="E342" s="112" t="s">
        <v>380</v>
      </c>
      <c r="F342" s="111" t="s">
        <v>717</v>
      </c>
      <c r="G342" s="13"/>
      <c r="H342" s="113" t="s">
        <v>1501</v>
      </c>
      <c r="I342" s="153">
        <v>881</v>
      </c>
      <c r="J342" s="14">
        <v>0</v>
      </c>
      <c r="K342" s="14"/>
      <c r="L342" s="14"/>
      <c r="M342" s="117">
        <v>42763</v>
      </c>
      <c r="N342" s="117">
        <v>42852</v>
      </c>
      <c r="O342" s="13" t="s">
        <v>166</v>
      </c>
      <c r="P342" s="13"/>
      <c r="Q342" s="13"/>
      <c r="R342" s="13"/>
      <c r="S342" s="13"/>
      <c r="T342" s="117">
        <v>43213</v>
      </c>
      <c r="U342" s="117">
        <v>43301</v>
      </c>
      <c r="V342" s="13"/>
      <c r="W342" s="152">
        <f t="shared" si="6"/>
        <v>881</v>
      </c>
      <c r="X342" s="64"/>
      <c r="Y342" s="62"/>
      <c r="Z342" s="62"/>
      <c r="AA342" s="1"/>
      <c r="AB342" s="1"/>
      <c r="AC342" s="1"/>
      <c r="AD342" s="1"/>
      <c r="AE342" s="1"/>
      <c r="AF342" s="1"/>
      <c r="AG342" s="1"/>
      <c r="AH342" s="1"/>
    </row>
    <row r="343" spans="1:34" s="8" customFormat="1" ht="25.5" customHeight="1" x14ac:dyDescent="0.25">
      <c r="A343" s="62">
        <v>336</v>
      </c>
      <c r="B343" s="94" t="s">
        <v>375</v>
      </c>
      <c r="C343" s="98" t="s">
        <v>159</v>
      </c>
      <c r="D343" s="98" t="s">
        <v>159</v>
      </c>
      <c r="E343" s="112" t="s">
        <v>380</v>
      </c>
      <c r="F343" s="111" t="s">
        <v>620</v>
      </c>
      <c r="G343" s="13"/>
      <c r="H343" s="114" t="s">
        <v>1502</v>
      </c>
      <c r="I343" s="153">
        <v>556</v>
      </c>
      <c r="J343" s="14">
        <v>0</v>
      </c>
      <c r="K343" s="14"/>
      <c r="L343" s="14"/>
      <c r="M343" s="117">
        <v>44110</v>
      </c>
      <c r="N343" s="117">
        <v>44432</v>
      </c>
      <c r="O343" s="13" t="s">
        <v>166</v>
      </c>
      <c r="P343" s="13"/>
      <c r="Q343" s="13"/>
      <c r="R343" s="13"/>
      <c r="S343" s="13"/>
      <c r="T343" s="117">
        <v>44690</v>
      </c>
      <c r="U343" s="117">
        <v>44797</v>
      </c>
      <c r="V343" s="13"/>
      <c r="W343" s="152">
        <f t="shared" si="6"/>
        <v>556</v>
      </c>
      <c r="X343" s="64"/>
      <c r="Y343" s="62"/>
      <c r="Z343" s="62"/>
      <c r="AA343" s="1"/>
      <c r="AB343" s="1"/>
      <c r="AC343" s="1"/>
      <c r="AD343" s="1"/>
      <c r="AE343" s="1"/>
      <c r="AF343" s="1"/>
      <c r="AG343" s="1"/>
      <c r="AH343" s="1"/>
    </row>
    <row r="344" spans="1:34" s="8" customFormat="1" ht="25.5" customHeight="1" x14ac:dyDescent="0.25">
      <c r="A344" s="62">
        <v>337</v>
      </c>
      <c r="B344" s="94" t="s">
        <v>375</v>
      </c>
      <c r="C344" s="98" t="s">
        <v>159</v>
      </c>
      <c r="D344" s="98" t="s">
        <v>159</v>
      </c>
      <c r="E344" s="112" t="s">
        <v>378</v>
      </c>
      <c r="F344" s="111" t="s">
        <v>439</v>
      </c>
      <c r="G344" s="13"/>
      <c r="H344" s="115" t="s">
        <v>1503</v>
      </c>
      <c r="I344" s="153">
        <v>582</v>
      </c>
      <c r="J344" s="14">
        <v>0</v>
      </c>
      <c r="K344" s="14"/>
      <c r="L344" s="14"/>
      <c r="M344" s="117">
        <v>43180</v>
      </c>
      <c r="N344" s="117">
        <v>43213</v>
      </c>
      <c r="O344" s="13" t="s">
        <v>166</v>
      </c>
      <c r="P344" s="13"/>
      <c r="Q344" s="13"/>
      <c r="R344" s="13"/>
      <c r="S344" s="13"/>
      <c r="T344" s="117">
        <v>43304</v>
      </c>
      <c r="U344" s="117">
        <v>43475</v>
      </c>
      <c r="V344" s="13"/>
      <c r="W344" s="152">
        <f t="shared" si="6"/>
        <v>582</v>
      </c>
      <c r="X344" s="64"/>
      <c r="Y344" s="62"/>
      <c r="Z344" s="62"/>
      <c r="AA344" s="1"/>
      <c r="AB344" s="1"/>
      <c r="AC344" s="1"/>
      <c r="AD344" s="1"/>
      <c r="AE344" s="1"/>
      <c r="AF344" s="1"/>
      <c r="AG344" s="1"/>
      <c r="AH344" s="1"/>
    </row>
    <row r="345" spans="1:34" s="8" customFormat="1" ht="25.5" customHeight="1" x14ac:dyDescent="0.25">
      <c r="A345" s="62">
        <v>338</v>
      </c>
      <c r="B345" s="94" t="s">
        <v>375</v>
      </c>
      <c r="C345" s="98" t="s">
        <v>159</v>
      </c>
      <c r="D345" s="98" t="s">
        <v>159</v>
      </c>
      <c r="E345" s="112" t="s">
        <v>378</v>
      </c>
      <c r="F345" s="109" t="s">
        <v>541</v>
      </c>
      <c r="G345" s="13"/>
      <c r="H345" s="115" t="s">
        <v>1504</v>
      </c>
      <c r="I345" s="153">
        <v>737</v>
      </c>
      <c r="J345" s="14">
        <v>0</v>
      </c>
      <c r="K345" s="14"/>
      <c r="L345" s="14"/>
      <c r="M345" s="118">
        <v>42619</v>
      </c>
      <c r="N345" s="118">
        <v>42742</v>
      </c>
      <c r="O345" s="13" t="s">
        <v>166</v>
      </c>
      <c r="P345" s="13"/>
      <c r="Q345" s="13"/>
      <c r="R345" s="13"/>
      <c r="S345" s="13"/>
      <c r="T345" s="117">
        <v>43117</v>
      </c>
      <c r="U345" s="117">
        <v>43214</v>
      </c>
      <c r="V345" s="13"/>
      <c r="W345" s="152">
        <f t="shared" si="6"/>
        <v>737</v>
      </c>
      <c r="X345" s="64"/>
      <c r="Y345" s="62"/>
      <c r="Z345" s="62"/>
      <c r="AA345" s="1"/>
      <c r="AB345" s="1"/>
      <c r="AC345" s="1"/>
      <c r="AD345" s="1"/>
      <c r="AE345" s="1"/>
      <c r="AF345" s="1"/>
      <c r="AG345" s="1"/>
      <c r="AH345" s="1"/>
    </row>
    <row r="346" spans="1:34" s="8" customFormat="1" ht="25.5" customHeight="1" x14ac:dyDescent="0.25">
      <c r="A346" s="62">
        <v>339</v>
      </c>
      <c r="B346" s="94" t="s">
        <v>375</v>
      </c>
      <c r="C346" s="98" t="s">
        <v>159</v>
      </c>
      <c r="D346" s="98" t="s">
        <v>159</v>
      </c>
      <c r="E346" s="112" t="s">
        <v>378</v>
      </c>
      <c r="F346" s="110" t="s">
        <v>542</v>
      </c>
      <c r="G346" s="13"/>
      <c r="H346" s="114" t="s">
        <v>1504</v>
      </c>
      <c r="I346" s="153">
        <v>1102</v>
      </c>
      <c r="J346" s="14">
        <v>0</v>
      </c>
      <c r="K346" s="14"/>
      <c r="L346" s="14"/>
      <c r="M346" s="118">
        <v>42619</v>
      </c>
      <c r="N346" s="118">
        <v>42742</v>
      </c>
      <c r="O346" s="13" t="s">
        <v>166</v>
      </c>
      <c r="P346" s="13"/>
      <c r="Q346" s="13"/>
      <c r="R346" s="13"/>
      <c r="S346" s="13"/>
      <c r="T346" s="117">
        <v>43117</v>
      </c>
      <c r="U346" s="119">
        <v>43214</v>
      </c>
      <c r="V346" s="13"/>
      <c r="W346" s="152">
        <f t="shared" si="6"/>
        <v>1102</v>
      </c>
      <c r="X346" s="64"/>
      <c r="Y346" s="62"/>
      <c r="Z346" s="62"/>
      <c r="AA346" s="1"/>
      <c r="AB346" s="1"/>
      <c r="AC346" s="1"/>
      <c r="AD346" s="1"/>
      <c r="AE346" s="1"/>
      <c r="AF346" s="1"/>
      <c r="AG346" s="1"/>
      <c r="AH346" s="1"/>
    </row>
    <row r="347" spans="1:34" s="54" customFormat="1" ht="27" customHeight="1" x14ac:dyDescent="0.25">
      <c r="A347" s="49"/>
      <c r="B347" s="49"/>
      <c r="C347" s="49"/>
      <c r="D347" s="50"/>
      <c r="E347" s="51"/>
      <c r="F347" s="51"/>
      <c r="G347" s="51"/>
      <c r="H347" s="18" t="s">
        <v>28</v>
      </c>
      <c r="I347" s="52">
        <f t="shared" ref="I347:W347" si="7">SUM(I5:I346)</f>
        <v>602629</v>
      </c>
      <c r="J347" s="120">
        <f t="shared" si="7"/>
        <v>204711.06</v>
      </c>
      <c r="K347" s="120">
        <f t="shared" si="7"/>
        <v>18145</v>
      </c>
      <c r="L347" s="120">
        <f t="shared" si="7"/>
        <v>90012</v>
      </c>
      <c r="M347" s="51">
        <f t="shared" si="7"/>
        <v>390621</v>
      </c>
      <c r="N347" s="51">
        <f t="shared" si="7"/>
        <v>215995</v>
      </c>
      <c r="O347" s="51">
        <f t="shared" si="7"/>
        <v>15</v>
      </c>
      <c r="P347" s="51">
        <f t="shared" si="7"/>
        <v>12605.85</v>
      </c>
      <c r="Q347" s="51">
        <f t="shared" si="7"/>
        <v>17</v>
      </c>
      <c r="R347" s="52">
        <f t="shared" si="7"/>
        <v>12607.85</v>
      </c>
      <c r="S347" s="51">
        <f t="shared" si="7"/>
        <v>2040</v>
      </c>
      <c r="T347" s="51">
        <f t="shared" si="7"/>
        <v>217461</v>
      </c>
      <c r="U347" s="51">
        <f t="shared" si="7"/>
        <v>218022</v>
      </c>
      <c r="V347" s="51">
        <f t="shared" si="7"/>
        <v>22</v>
      </c>
      <c r="W347" s="152">
        <f t="shared" si="6"/>
        <v>397917.94</v>
      </c>
      <c r="X347" s="53"/>
    </row>
    <row r="348" spans="1:34" s="23" customFormat="1" ht="15" customHeight="1" x14ac:dyDescent="0.25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2"/>
    </row>
    <row r="350" spans="1:34" s="8" customFormat="1" ht="24.75" customHeight="1" x14ac:dyDescent="0.25">
      <c r="B350" s="24" t="s">
        <v>29</v>
      </c>
      <c r="C350" s="24" t="s">
        <v>30</v>
      </c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34" s="8" customFormat="1" ht="24.75" customHeight="1" x14ac:dyDescent="0.25">
      <c r="B351" s="24"/>
      <c r="C351" s="24" t="s">
        <v>31</v>
      </c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34" ht="24.75" customHeight="1" x14ac:dyDescent="0.25">
      <c r="B352" s="24"/>
      <c r="C352" s="24" t="s">
        <v>32</v>
      </c>
      <c r="D352" s="24"/>
      <c r="E352" s="24"/>
      <c r="F352" s="24"/>
      <c r="G352" s="24"/>
      <c r="H352" s="24"/>
      <c r="I352" s="24"/>
      <c r="J352" s="24"/>
      <c r="K352" s="24"/>
      <c r="L352" s="24"/>
    </row>
  </sheetData>
  <mergeCells count="25">
    <mergeCell ref="O5:O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M5:M6"/>
    <mergeCell ref="N5:N6"/>
    <mergeCell ref="V5:V6"/>
    <mergeCell ref="W5:W6"/>
    <mergeCell ref="X5:X6"/>
    <mergeCell ref="P5:P6"/>
    <mergeCell ref="Q5:Q6"/>
    <mergeCell ref="R5:R6"/>
    <mergeCell ref="S5:S6"/>
    <mergeCell ref="T5:T6"/>
    <mergeCell ref="U5:U6"/>
  </mergeCells>
  <printOptions horizontalCentered="1"/>
  <pageMargins left="0.17" right="0" top="0.75" bottom="0.75" header="0" footer="0"/>
  <pageSetup paperSize="9" scale="48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S73"/>
  <sheetViews>
    <sheetView view="pageBreakPreview" zoomScale="85" zoomScaleNormal="100" zoomScaleSheetLayoutView="85" workbookViewId="0">
      <pane ySplit="5" topLeftCell="A43" activePane="bottomLeft" state="frozen"/>
      <selection pane="bottomLeft" activeCell="F47" sqref="F47"/>
    </sheetView>
  </sheetViews>
  <sheetFormatPr defaultRowHeight="18" x14ac:dyDescent="0.45"/>
  <cols>
    <col min="1" max="1" width="5.28515625" style="45" customWidth="1"/>
    <col min="2" max="2" width="34.28515625" style="25" customWidth="1"/>
    <col min="3" max="3" width="9.7109375" style="25" customWidth="1"/>
    <col min="4" max="4" width="18.28515625" style="25" bestFit="1" customWidth="1"/>
    <col min="5" max="5" width="7" style="25" bestFit="1" customWidth="1"/>
    <col min="6" max="6" width="14.28515625" style="25" bestFit="1" customWidth="1"/>
    <col min="7" max="7" width="9" style="25" customWidth="1"/>
    <col min="8" max="8" width="14.42578125" style="25" bestFit="1" customWidth="1"/>
    <col min="9" max="9" width="10.7109375" style="25" customWidth="1"/>
    <col min="10" max="10" width="14.85546875" style="25" customWidth="1"/>
    <col min="11" max="11" width="11" style="25" customWidth="1"/>
    <col min="12" max="12" width="15.28515625" style="25" customWidth="1"/>
    <col min="13" max="13" width="10.7109375" style="25" customWidth="1"/>
    <col min="14" max="14" width="11.85546875" style="25" bestFit="1" customWidth="1"/>
    <col min="15" max="15" width="10.7109375" style="25" customWidth="1"/>
    <col min="16" max="16" width="16.140625" style="25" customWidth="1"/>
    <col min="17" max="17" width="13.7109375" style="25" customWidth="1"/>
    <col min="18" max="18" width="20.140625" style="25" customWidth="1"/>
    <col min="19" max="19" width="12.5703125" style="25" customWidth="1"/>
    <col min="20" max="16384" width="9.140625" style="25"/>
  </cols>
  <sheetData>
    <row r="1" spans="1:19" ht="27" customHeight="1" x14ac:dyDescent="0.55000000000000004">
      <c r="A1" s="177" t="s">
        <v>33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19" ht="27" customHeight="1" x14ac:dyDescent="0.6">
      <c r="A2" s="178" t="s">
        <v>152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 s="56" customFormat="1" ht="27" customHeight="1" x14ac:dyDescent="0.6">
      <c r="N3" s="179" t="s">
        <v>109</v>
      </c>
      <c r="O3" s="179"/>
      <c r="Q3" s="179" t="s">
        <v>144</v>
      </c>
      <c r="R3" s="179"/>
    </row>
    <row r="4" spans="1:19" ht="108.75" customHeight="1" x14ac:dyDescent="0.45">
      <c r="A4" s="176" t="s">
        <v>108</v>
      </c>
      <c r="B4" s="176" t="s">
        <v>34</v>
      </c>
      <c r="C4" s="176" t="s">
        <v>35</v>
      </c>
      <c r="D4" s="176"/>
      <c r="E4" s="170" t="s">
        <v>123</v>
      </c>
      <c r="F4" s="171"/>
      <c r="G4" s="170" t="s">
        <v>124</v>
      </c>
      <c r="H4" s="171"/>
      <c r="I4" s="176" t="s">
        <v>126</v>
      </c>
      <c r="J4" s="176"/>
      <c r="K4" s="176" t="s">
        <v>125</v>
      </c>
      <c r="L4" s="176"/>
      <c r="M4" s="170" t="s">
        <v>121</v>
      </c>
      <c r="N4" s="171"/>
      <c r="O4" s="170" t="s">
        <v>122</v>
      </c>
      <c r="P4" s="171"/>
      <c r="Q4" s="176" t="s">
        <v>151</v>
      </c>
      <c r="R4" s="176"/>
      <c r="S4" s="26" t="s">
        <v>36</v>
      </c>
    </row>
    <row r="5" spans="1:19" ht="51.75" customHeight="1" x14ac:dyDescent="0.55000000000000004">
      <c r="A5" s="176"/>
      <c r="B5" s="176"/>
      <c r="C5" s="26" t="s">
        <v>37</v>
      </c>
      <c r="D5" s="26" t="s">
        <v>38</v>
      </c>
      <c r="E5" s="26" t="s">
        <v>37</v>
      </c>
      <c r="F5" s="26" t="s">
        <v>38</v>
      </c>
      <c r="G5" s="26" t="s">
        <v>37</v>
      </c>
      <c r="H5" s="26" t="s">
        <v>38</v>
      </c>
      <c r="I5" s="26" t="s">
        <v>37</v>
      </c>
      <c r="J5" s="26" t="s">
        <v>38</v>
      </c>
      <c r="K5" s="26" t="s">
        <v>37</v>
      </c>
      <c r="L5" s="26" t="s">
        <v>38</v>
      </c>
      <c r="M5" s="26" t="s">
        <v>37</v>
      </c>
      <c r="N5" s="26" t="s">
        <v>38</v>
      </c>
      <c r="O5" s="26" t="s">
        <v>37</v>
      </c>
      <c r="P5" s="26" t="s">
        <v>38</v>
      </c>
      <c r="Q5" s="26" t="s">
        <v>37</v>
      </c>
      <c r="R5" s="26" t="s">
        <v>38</v>
      </c>
      <c r="S5" s="27"/>
    </row>
    <row r="6" spans="1:19" ht="38.25" customHeight="1" x14ac:dyDescent="0.55000000000000004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 t="s">
        <v>142</v>
      </c>
      <c r="R6" s="26" t="s">
        <v>143</v>
      </c>
      <c r="S6" s="27"/>
    </row>
    <row r="7" spans="1:19" ht="41.25" customHeight="1" x14ac:dyDescent="0.45">
      <c r="A7" s="28">
        <v>1</v>
      </c>
      <c r="B7" s="29" t="s">
        <v>39</v>
      </c>
      <c r="C7" s="28">
        <v>1208</v>
      </c>
      <c r="D7" s="30">
        <v>4458711</v>
      </c>
      <c r="E7" s="28">
        <v>86</v>
      </c>
      <c r="F7" s="30">
        <v>293871.03000000003</v>
      </c>
      <c r="G7" s="28">
        <v>53</v>
      </c>
      <c r="H7" s="30">
        <v>273780.99</v>
      </c>
      <c r="I7" s="28">
        <v>0</v>
      </c>
      <c r="J7" s="30">
        <v>0</v>
      </c>
      <c r="K7" s="28">
        <v>0</v>
      </c>
      <c r="L7" s="30">
        <v>0</v>
      </c>
      <c r="M7" s="28">
        <v>0</v>
      </c>
      <c r="N7" s="30">
        <v>0</v>
      </c>
      <c r="O7" s="28">
        <v>0</v>
      </c>
      <c r="P7" s="30">
        <v>0</v>
      </c>
      <c r="Q7" s="28">
        <f>C7-G7-K7-M7-O7</f>
        <v>1155</v>
      </c>
      <c r="R7" s="30">
        <f>D7-F7-H7-J7-L7-N7-P7</f>
        <v>3891058.9799999995</v>
      </c>
      <c r="S7" s="28"/>
    </row>
    <row r="8" spans="1:19" ht="41.25" customHeight="1" x14ac:dyDescent="0.55000000000000004">
      <c r="A8" s="28">
        <v>2</v>
      </c>
      <c r="B8" s="29" t="s">
        <v>40</v>
      </c>
      <c r="C8" s="28">
        <v>683</v>
      </c>
      <c r="D8" s="30">
        <v>3366011</v>
      </c>
      <c r="E8" s="28">
        <v>0</v>
      </c>
      <c r="F8" s="30">
        <v>0</v>
      </c>
      <c r="G8" s="28">
        <v>63</v>
      </c>
      <c r="H8" s="30">
        <v>468473</v>
      </c>
      <c r="I8" s="28">
        <v>0</v>
      </c>
      <c r="J8" s="30">
        <v>0</v>
      </c>
      <c r="K8" s="28">
        <v>0</v>
      </c>
      <c r="L8" s="30">
        <v>0</v>
      </c>
      <c r="M8" s="28">
        <v>0</v>
      </c>
      <c r="N8" s="30">
        <v>0</v>
      </c>
      <c r="O8" s="28">
        <v>0</v>
      </c>
      <c r="P8" s="30">
        <v>0</v>
      </c>
      <c r="Q8" s="28">
        <f t="shared" ref="Q8:Q67" si="0">C8-G8-K8-M8-O8</f>
        <v>620</v>
      </c>
      <c r="R8" s="30">
        <f t="shared" ref="R8:R67" si="1">D8-F8-H8-J8-L8-N8-P8</f>
        <v>2897538</v>
      </c>
      <c r="S8" s="27"/>
    </row>
    <row r="9" spans="1:19" ht="41.25" customHeight="1" x14ac:dyDescent="0.55000000000000004">
      <c r="A9" s="28">
        <v>3</v>
      </c>
      <c r="B9" s="29" t="s">
        <v>41</v>
      </c>
      <c r="C9" s="28">
        <v>17</v>
      </c>
      <c r="D9" s="30">
        <v>65478</v>
      </c>
      <c r="E9" s="28">
        <v>0</v>
      </c>
      <c r="F9" s="30">
        <v>0</v>
      </c>
      <c r="G9" s="28">
        <v>0</v>
      </c>
      <c r="H9" s="30">
        <v>0</v>
      </c>
      <c r="I9" s="28">
        <v>0</v>
      </c>
      <c r="J9" s="30">
        <v>0</v>
      </c>
      <c r="K9" s="28">
        <v>0</v>
      </c>
      <c r="L9" s="30">
        <v>0</v>
      </c>
      <c r="M9" s="28">
        <v>0</v>
      </c>
      <c r="N9" s="30">
        <v>0</v>
      </c>
      <c r="O9" s="28">
        <v>0</v>
      </c>
      <c r="P9" s="30">
        <v>0</v>
      </c>
      <c r="Q9" s="28">
        <f t="shared" si="0"/>
        <v>17</v>
      </c>
      <c r="R9" s="30">
        <f t="shared" si="1"/>
        <v>65478</v>
      </c>
      <c r="S9" s="27"/>
    </row>
    <row r="10" spans="1:19" ht="41.25" customHeight="1" x14ac:dyDescent="0.55000000000000004">
      <c r="A10" s="28">
        <v>4</v>
      </c>
      <c r="B10" s="29" t="s">
        <v>42</v>
      </c>
      <c r="C10" s="28">
        <v>1825</v>
      </c>
      <c r="D10" s="30">
        <v>8346214</v>
      </c>
      <c r="E10" s="28">
        <v>0</v>
      </c>
      <c r="F10" s="30">
        <v>0</v>
      </c>
      <c r="G10" s="28">
        <v>107</v>
      </c>
      <c r="H10" s="30">
        <v>736492.49</v>
      </c>
      <c r="I10" s="28">
        <v>143</v>
      </c>
      <c r="J10" s="30">
        <v>73156.77</v>
      </c>
      <c r="K10" s="28">
        <v>0</v>
      </c>
      <c r="L10" s="30">
        <v>0</v>
      </c>
      <c r="M10" s="28">
        <v>0</v>
      </c>
      <c r="N10" s="30">
        <v>0</v>
      </c>
      <c r="O10" s="28">
        <v>533</v>
      </c>
      <c r="P10" s="30">
        <v>2300115.9</v>
      </c>
      <c r="Q10" s="28">
        <f t="shared" si="0"/>
        <v>1185</v>
      </c>
      <c r="R10" s="30">
        <f t="shared" si="1"/>
        <v>5236448.84</v>
      </c>
      <c r="S10" s="27"/>
    </row>
    <row r="11" spans="1:19" ht="41.25" customHeight="1" x14ac:dyDescent="0.55000000000000004">
      <c r="A11" s="28">
        <v>5</v>
      </c>
      <c r="B11" s="29" t="s">
        <v>43</v>
      </c>
      <c r="C11" s="28">
        <v>2</v>
      </c>
      <c r="D11" s="30">
        <v>932</v>
      </c>
      <c r="E11" s="28">
        <v>0</v>
      </c>
      <c r="F11" s="30">
        <v>0</v>
      </c>
      <c r="G11" s="28">
        <v>0</v>
      </c>
      <c r="H11" s="30">
        <v>0</v>
      </c>
      <c r="I11" s="28">
        <v>0</v>
      </c>
      <c r="J11" s="30">
        <v>0</v>
      </c>
      <c r="K11" s="28">
        <v>0</v>
      </c>
      <c r="L11" s="30">
        <v>0</v>
      </c>
      <c r="M11" s="28">
        <v>0</v>
      </c>
      <c r="N11" s="30">
        <v>0</v>
      </c>
      <c r="O11" s="28">
        <v>0</v>
      </c>
      <c r="P11" s="30">
        <v>0</v>
      </c>
      <c r="Q11" s="28">
        <f t="shared" si="0"/>
        <v>2</v>
      </c>
      <c r="R11" s="30">
        <f t="shared" si="1"/>
        <v>932</v>
      </c>
      <c r="S11" s="27"/>
    </row>
    <row r="12" spans="1:19" s="37" customFormat="1" ht="41.25" customHeight="1" x14ac:dyDescent="0.55000000000000004">
      <c r="A12" s="172" t="s">
        <v>44</v>
      </c>
      <c r="B12" s="173"/>
      <c r="C12" s="34">
        <f t="shared" ref="C12:R12" si="2">SUM(C7:C11)</f>
        <v>3735</v>
      </c>
      <c r="D12" s="35">
        <f t="shared" si="2"/>
        <v>16237346</v>
      </c>
      <c r="E12" s="34">
        <f t="shared" si="2"/>
        <v>86</v>
      </c>
      <c r="F12" s="35">
        <f t="shared" si="2"/>
        <v>293871.03000000003</v>
      </c>
      <c r="G12" s="34">
        <f t="shared" si="2"/>
        <v>223</v>
      </c>
      <c r="H12" s="35">
        <f t="shared" si="2"/>
        <v>1478746.48</v>
      </c>
      <c r="I12" s="34">
        <f t="shared" si="2"/>
        <v>143</v>
      </c>
      <c r="J12" s="35">
        <f t="shared" si="2"/>
        <v>73156.77</v>
      </c>
      <c r="K12" s="34">
        <f t="shared" si="2"/>
        <v>0</v>
      </c>
      <c r="L12" s="35">
        <f t="shared" si="2"/>
        <v>0</v>
      </c>
      <c r="M12" s="34">
        <f t="shared" si="2"/>
        <v>0</v>
      </c>
      <c r="N12" s="35">
        <f t="shared" si="2"/>
        <v>0</v>
      </c>
      <c r="O12" s="34">
        <f t="shared" si="2"/>
        <v>533</v>
      </c>
      <c r="P12" s="35">
        <f t="shared" si="2"/>
        <v>2300115.9</v>
      </c>
      <c r="Q12" s="34">
        <f t="shared" si="2"/>
        <v>2979</v>
      </c>
      <c r="R12" s="35">
        <f t="shared" si="2"/>
        <v>12091455.82</v>
      </c>
      <c r="S12" s="36"/>
    </row>
    <row r="13" spans="1:19" ht="41.25" customHeight="1" x14ac:dyDescent="0.55000000000000004">
      <c r="A13" s="28">
        <v>6</v>
      </c>
      <c r="B13" s="29" t="s">
        <v>45</v>
      </c>
      <c r="C13" s="28">
        <v>501</v>
      </c>
      <c r="D13" s="30">
        <v>3155929</v>
      </c>
      <c r="E13" s="28">
        <v>0</v>
      </c>
      <c r="F13" s="30">
        <v>0</v>
      </c>
      <c r="G13" s="28">
        <v>0</v>
      </c>
      <c r="H13" s="30">
        <v>0</v>
      </c>
      <c r="I13" s="28">
        <v>0</v>
      </c>
      <c r="J13" s="30">
        <v>0</v>
      </c>
      <c r="K13" s="28">
        <v>79</v>
      </c>
      <c r="L13" s="30">
        <v>276509</v>
      </c>
      <c r="M13" s="28">
        <v>0</v>
      </c>
      <c r="N13" s="30">
        <v>0</v>
      </c>
      <c r="O13" s="28">
        <v>0</v>
      </c>
      <c r="P13" s="30">
        <v>0</v>
      </c>
      <c r="Q13" s="28">
        <f t="shared" si="0"/>
        <v>422</v>
      </c>
      <c r="R13" s="30">
        <f t="shared" si="1"/>
        <v>2879420</v>
      </c>
      <c r="S13" s="27"/>
    </row>
    <row r="14" spans="1:19" ht="41.25" customHeight="1" x14ac:dyDescent="0.55000000000000004">
      <c r="A14" s="28">
        <v>7</v>
      </c>
      <c r="B14" s="29" t="s">
        <v>46</v>
      </c>
      <c r="C14" s="28">
        <v>903</v>
      </c>
      <c r="D14" s="30">
        <v>10708597</v>
      </c>
      <c r="E14" s="28">
        <v>7</v>
      </c>
      <c r="F14" s="30">
        <v>1130473</v>
      </c>
      <c r="G14" s="28">
        <v>78</v>
      </c>
      <c r="H14" s="30">
        <v>174350</v>
      </c>
      <c r="I14" s="28">
        <v>118</v>
      </c>
      <c r="J14" s="30">
        <v>1884414</v>
      </c>
      <c r="K14" s="28">
        <v>5</v>
      </c>
      <c r="L14" s="30">
        <v>1048230</v>
      </c>
      <c r="M14" s="28">
        <v>0</v>
      </c>
      <c r="N14" s="30">
        <v>0</v>
      </c>
      <c r="O14" s="28">
        <v>0</v>
      </c>
      <c r="P14" s="30">
        <v>0</v>
      </c>
      <c r="Q14" s="28">
        <f t="shared" si="0"/>
        <v>820</v>
      </c>
      <c r="R14" s="30">
        <f t="shared" si="1"/>
        <v>6471130</v>
      </c>
      <c r="S14" s="27"/>
    </row>
    <row r="15" spans="1:19" ht="41.25" customHeight="1" x14ac:dyDescent="0.55000000000000004">
      <c r="A15" s="28">
        <v>8</v>
      </c>
      <c r="B15" s="29" t="s">
        <v>47</v>
      </c>
      <c r="C15" s="28">
        <v>162</v>
      </c>
      <c r="D15" s="30">
        <v>356351</v>
      </c>
      <c r="E15" s="28">
        <v>1</v>
      </c>
      <c r="F15" s="30">
        <v>90</v>
      </c>
      <c r="G15" s="28">
        <v>9</v>
      </c>
      <c r="H15" s="30">
        <v>12717</v>
      </c>
      <c r="I15" s="28">
        <v>0</v>
      </c>
      <c r="J15" s="30">
        <v>0</v>
      </c>
      <c r="K15" s="28">
        <v>0</v>
      </c>
      <c r="L15" s="30">
        <v>0</v>
      </c>
      <c r="M15" s="28">
        <v>0</v>
      </c>
      <c r="N15" s="30">
        <v>0</v>
      </c>
      <c r="O15" s="28">
        <v>0</v>
      </c>
      <c r="P15" s="30">
        <v>0</v>
      </c>
      <c r="Q15" s="28">
        <f t="shared" si="0"/>
        <v>153</v>
      </c>
      <c r="R15" s="30">
        <f t="shared" si="1"/>
        <v>343544</v>
      </c>
      <c r="S15" s="27"/>
    </row>
    <row r="16" spans="1:19" ht="41.25" customHeight="1" x14ac:dyDescent="0.55000000000000004">
      <c r="A16" s="28">
        <v>9</v>
      </c>
      <c r="B16" s="29" t="s">
        <v>48</v>
      </c>
      <c r="C16" s="28">
        <v>390</v>
      </c>
      <c r="D16" s="30">
        <v>2133388</v>
      </c>
      <c r="E16" s="28">
        <v>2</v>
      </c>
      <c r="F16" s="30">
        <v>5540</v>
      </c>
      <c r="G16" s="28">
        <v>6</v>
      </c>
      <c r="H16" s="30">
        <v>56380</v>
      </c>
      <c r="I16" s="28">
        <v>198</v>
      </c>
      <c r="J16" s="30">
        <v>66669</v>
      </c>
      <c r="K16" s="28">
        <v>9</v>
      </c>
      <c r="L16" s="30">
        <v>27537</v>
      </c>
      <c r="M16" s="28">
        <v>0</v>
      </c>
      <c r="N16" s="30">
        <v>0</v>
      </c>
      <c r="O16" s="28">
        <v>0</v>
      </c>
      <c r="P16" s="30">
        <v>0</v>
      </c>
      <c r="Q16" s="28">
        <f t="shared" si="0"/>
        <v>375</v>
      </c>
      <c r="R16" s="30">
        <f t="shared" si="1"/>
        <v>1977262</v>
      </c>
      <c r="S16" s="27"/>
    </row>
    <row r="17" spans="1:19" ht="41.25" customHeight="1" x14ac:dyDescent="0.55000000000000004">
      <c r="A17" s="172" t="s">
        <v>49</v>
      </c>
      <c r="B17" s="173"/>
      <c r="C17" s="34">
        <f>SUM(C13:C16)</f>
        <v>1956</v>
      </c>
      <c r="D17" s="35">
        <f>SUM(D13:D16)</f>
        <v>16354265</v>
      </c>
      <c r="E17" s="34">
        <f t="shared" ref="E17:R17" si="3">SUM(E13:E16)</f>
        <v>10</v>
      </c>
      <c r="F17" s="35">
        <f t="shared" si="3"/>
        <v>1136103</v>
      </c>
      <c r="G17" s="34">
        <f t="shared" si="3"/>
        <v>93</v>
      </c>
      <c r="H17" s="35">
        <f t="shared" si="3"/>
        <v>243447</v>
      </c>
      <c r="I17" s="34">
        <f t="shared" si="3"/>
        <v>316</v>
      </c>
      <c r="J17" s="35">
        <f t="shared" si="3"/>
        <v>1951083</v>
      </c>
      <c r="K17" s="34">
        <f t="shared" si="3"/>
        <v>93</v>
      </c>
      <c r="L17" s="35">
        <f t="shared" si="3"/>
        <v>1352276</v>
      </c>
      <c r="M17" s="34">
        <f t="shared" si="3"/>
        <v>0</v>
      </c>
      <c r="N17" s="35">
        <f t="shared" si="3"/>
        <v>0</v>
      </c>
      <c r="O17" s="34">
        <f t="shared" si="3"/>
        <v>0</v>
      </c>
      <c r="P17" s="35">
        <f t="shared" si="3"/>
        <v>0</v>
      </c>
      <c r="Q17" s="34">
        <f t="shared" si="3"/>
        <v>1770</v>
      </c>
      <c r="R17" s="35">
        <f t="shared" si="3"/>
        <v>11671356</v>
      </c>
      <c r="S17" s="27"/>
    </row>
    <row r="18" spans="1:19" ht="41.25" customHeight="1" x14ac:dyDescent="0.55000000000000004">
      <c r="A18" s="28">
        <v>10</v>
      </c>
      <c r="B18" s="29" t="s">
        <v>50</v>
      </c>
      <c r="C18" s="28">
        <v>1022</v>
      </c>
      <c r="D18" s="30">
        <v>4225892</v>
      </c>
      <c r="E18" s="28"/>
      <c r="F18" s="30"/>
      <c r="G18" s="28"/>
      <c r="H18" s="30"/>
      <c r="I18" s="28"/>
      <c r="J18" s="30"/>
      <c r="K18" s="28"/>
      <c r="L18" s="30"/>
      <c r="M18" s="28"/>
      <c r="N18" s="30"/>
      <c r="O18" s="28"/>
      <c r="P18" s="30"/>
      <c r="Q18" s="28">
        <f t="shared" si="0"/>
        <v>1022</v>
      </c>
      <c r="R18" s="30">
        <f t="shared" si="1"/>
        <v>4225892</v>
      </c>
      <c r="S18" s="27"/>
    </row>
    <row r="19" spans="1:19" ht="41.25" customHeight="1" x14ac:dyDescent="0.55000000000000004">
      <c r="A19" s="28">
        <v>11</v>
      </c>
      <c r="B19" s="29" t="s">
        <v>51</v>
      </c>
      <c r="C19" s="28">
        <v>864</v>
      </c>
      <c r="D19" s="30">
        <v>3768837</v>
      </c>
      <c r="E19" s="28"/>
      <c r="F19" s="30"/>
      <c r="G19" s="28"/>
      <c r="H19" s="30"/>
      <c r="I19" s="28"/>
      <c r="J19" s="30"/>
      <c r="K19" s="28"/>
      <c r="L19" s="30"/>
      <c r="M19" s="28"/>
      <c r="N19" s="30"/>
      <c r="O19" s="28"/>
      <c r="P19" s="30"/>
      <c r="Q19" s="28">
        <f t="shared" si="0"/>
        <v>864</v>
      </c>
      <c r="R19" s="30">
        <f t="shared" si="1"/>
        <v>3768837</v>
      </c>
      <c r="S19" s="27"/>
    </row>
    <row r="20" spans="1:19" ht="41.25" customHeight="1" x14ac:dyDescent="0.55000000000000004">
      <c r="A20" s="28">
        <v>12</v>
      </c>
      <c r="B20" s="29" t="s">
        <v>52</v>
      </c>
      <c r="C20" s="28">
        <v>164</v>
      </c>
      <c r="D20" s="30">
        <v>668054</v>
      </c>
      <c r="E20" s="28"/>
      <c r="F20" s="30"/>
      <c r="G20" s="28"/>
      <c r="H20" s="30"/>
      <c r="I20" s="28"/>
      <c r="J20" s="30"/>
      <c r="K20" s="28"/>
      <c r="L20" s="30"/>
      <c r="M20" s="28"/>
      <c r="N20" s="30"/>
      <c r="O20" s="28"/>
      <c r="P20" s="30"/>
      <c r="Q20" s="28">
        <f t="shared" si="0"/>
        <v>164</v>
      </c>
      <c r="R20" s="30">
        <f t="shared" si="1"/>
        <v>668054</v>
      </c>
      <c r="S20" s="27"/>
    </row>
    <row r="21" spans="1:19" ht="41.25" customHeight="1" x14ac:dyDescent="0.55000000000000004">
      <c r="A21" s="28">
        <v>13</v>
      </c>
      <c r="B21" s="29" t="s">
        <v>53</v>
      </c>
      <c r="C21" s="28">
        <v>916</v>
      </c>
      <c r="D21" s="30">
        <v>3418541</v>
      </c>
      <c r="E21" s="28"/>
      <c r="F21" s="30"/>
      <c r="G21" s="28"/>
      <c r="H21" s="30"/>
      <c r="I21" s="28"/>
      <c r="J21" s="30"/>
      <c r="K21" s="28"/>
      <c r="L21" s="30"/>
      <c r="M21" s="28"/>
      <c r="N21" s="30"/>
      <c r="O21" s="28"/>
      <c r="P21" s="30"/>
      <c r="Q21" s="28">
        <f t="shared" si="0"/>
        <v>916</v>
      </c>
      <c r="R21" s="30">
        <f t="shared" si="1"/>
        <v>3418541</v>
      </c>
      <c r="S21" s="27"/>
    </row>
    <row r="22" spans="1:19" ht="41.25" customHeight="1" x14ac:dyDescent="0.55000000000000004">
      <c r="A22" s="172" t="s">
        <v>54</v>
      </c>
      <c r="B22" s="173"/>
      <c r="C22" s="34">
        <f>SUM(C18:C21)</f>
        <v>2966</v>
      </c>
      <c r="D22" s="35">
        <f>SUM(D18:D21)</f>
        <v>12081324</v>
      </c>
      <c r="E22" s="34">
        <f t="shared" ref="E22:R22" si="4">SUM(E18:E21)</f>
        <v>0</v>
      </c>
      <c r="F22" s="35">
        <f t="shared" si="4"/>
        <v>0</v>
      </c>
      <c r="G22" s="34">
        <f t="shared" si="4"/>
        <v>0</v>
      </c>
      <c r="H22" s="35">
        <f t="shared" si="4"/>
        <v>0</v>
      </c>
      <c r="I22" s="34">
        <f t="shared" si="4"/>
        <v>0</v>
      </c>
      <c r="J22" s="35">
        <f t="shared" si="4"/>
        <v>0</v>
      </c>
      <c r="K22" s="34">
        <f t="shared" si="4"/>
        <v>0</v>
      </c>
      <c r="L22" s="35">
        <f t="shared" si="4"/>
        <v>0</v>
      </c>
      <c r="M22" s="34">
        <f t="shared" si="4"/>
        <v>0</v>
      </c>
      <c r="N22" s="35">
        <f t="shared" si="4"/>
        <v>0</v>
      </c>
      <c r="O22" s="34">
        <f t="shared" si="4"/>
        <v>0</v>
      </c>
      <c r="P22" s="35">
        <f t="shared" si="4"/>
        <v>0</v>
      </c>
      <c r="Q22" s="34">
        <f t="shared" si="4"/>
        <v>2966</v>
      </c>
      <c r="R22" s="35">
        <f t="shared" si="4"/>
        <v>12081324</v>
      </c>
      <c r="S22" s="27"/>
    </row>
    <row r="23" spans="1:19" ht="41.25" customHeight="1" x14ac:dyDescent="0.55000000000000004">
      <c r="A23" s="28">
        <v>14</v>
      </c>
      <c r="B23" s="29" t="s">
        <v>55</v>
      </c>
      <c r="C23" s="28">
        <v>866</v>
      </c>
      <c r="D23" s="30">
        <v>1576089</v>
      </c>
      <c r="E23" s="31">
        <v>0</v>
      </c>
      <c r="F23" s="32">
        <v>0</v>
      </c>
      <c r="G23" s="31">
        <v>67</v>
      </c>
      <c r="H23" s="32">
        <v>133382</v>
      </c>
      <c r="I23" s="28">
        <v>3</v>
      </c>
      <c r="J23" s="30">
        <v>1050</v>
      </c>
      <c r="K23" s="28">
        <v>21</v>
      </c>
      <c r="L23" s="30">
        <v>90116</v>
      </c>
      <c r="M23" s="28">
        <v>0</v>
      </c>
      <c r="N23" s="30">
        <v>0</v>
      </c>
      <c r="O23" s="28">
        <v>0</v>
      </c>
      <c r="P23" s="30">
        <v>0</v>
      </c>
      <c r="Q23" s="28">
        <f t="shared" si="0"/>
        <v>778</v>
      </c>
      <c r="R23" s="30">
        <f t="shared" si="1"/>
        <v>1351541</v>
      </c>
      <c r="S23" s="27"/>
    </row>
    <row r="24" spans="1:19" ht="41.25" customHeight="1" x14ac:dyDescent="0.55000000000000004">
      <c r="A24" s="28">
        <v>15</v>
      </c>
      <c r="B24" s="29" t="s">
        <v>56</v>
      </c>
      <c r="C24" s="28">
        <v>77</v>
      </c>
      <c r="D24" s="30">
        <v>233853</v>
      </c>
      <c r="E24" s="31">
        <v>0</v>
      </c>
      <c r="F24" s="32">
        <v>0</v>
      </c>
      <c r="G24" s="31">
        <v>59</v>
      </c>
      <c r="H24" s="32">
        <v>194717</v>
      </c>
      <c r="I24" s="28">
        <v>0</v>
      </c>
      <c r="J24" s="30">
        <v>0</v>
      </c>
      <c r="K24" s="28">
        <v>0</v>
      </c>
      <c r="L24" s="30">
        <v>0</v>
      </c>
      <c r="M24" s="28">
        <v>0</v>
      </c>
      <c r="N24" s="30">
        <v>0</v>
      </c>
      <c r="O24" s="28">
        <v>0</v>
      </c>
      <c r="P24" s="30">
        <v>0</v>
      </c>
      <c r="Q24" s="28">
        <f t="shared" si="0"/>
        <v>18</v>
      </c>
      <c r="R24" s="30">
        <f t="shared" si="1"/>
        <v>39136</v>
      </c>
      <c r="S24" s="27"/>
    </row>
    <row r="25" spans="1:19" ht="41.25" customHeight="1" x14ac:dyDescent="0.55000000000000004">
      <c r="A25" s="28">
        <v>16</v>
      </c>
      <c r="B25" s="29" t="s">
        <v>57</v>
      </c>
      <c r="C25" s="28">
        <v>338</v>
      </c>
      <c r="D25" s="30">
        <v>1126724</v>
      </c>
      <c r="E25" s="38">
        <v>3</v>
      </c>
      <c r="F25" s="39">
        <v>1400</v>
      </c>
      <c r="G25" s="38">
        <v>5</v>
      </c>
      <c r="H25" s="39">
        <v>1500</v>
      </c>
      <c r="I25" s="28">
        <v>0</v>
      </c>
      <c r="J25" s="30">
        <v>0</v>
      </c>
      <c r="K25" s="28">
        <v>31</v>
      </c>
      <c r="L25" s="30">
        <v>6200</v>
      </c>
      <c r="M25" s="28">
        <v>0</v>
      </c>
      <c r="N25" s="30">
        <v>0</v>
      </c>
      <c r="O25" s="28">
        <v>0</v>
      </c>
      <c r="P25" s="30">
        <v>0</v>
      </c>
      <c r="Q25" s="28">
        <f>C25-G25-K25-M25-O25</f>
        <v>302</v>
      </c>
      <c r="R25" s="30">
        <f t="shared" si="1"/>
        <v>1117624</v>
      </c>
      <c r="S25" s="27"/>
    </row>
    <row r="26" spans="1:19" ht="41.25" customHeight="1" x14ac:dyDescent="0.55000000000000004">
      <c r="A26" s="28">
        <v>17</v>
      </c>
      <c r="B26" s="29" t="s">
        <v>58</v>
      </c>
      <c r="C26" s="28">
        <v>294</v>
      </c>
      <c r="D26" s="30">
        <v>933216</v>
      </c>
      <c r="E26" s="31">
        <v>0</v>
      </c>
      <c r="F26" s="32">
        <v>0</v>
      </c>
      <c r="G26" s="31">
        <v>8</v>
      </c>
      <c r="H26" s="32">
        <v>15503</v>
      </c>
      <c r="I26" s="28">
        <v>0</v>
      </c>
      <c r="J26" s="30">
        <v>0</v>
      </c>
      <c r="K26" s="28">
        <v>0</v>
      </c>
      <c r="L26" s="30">
        <v>0</v>
      </c>
      <c r="M26" s="28">
        <v>0</v>
      </c>
      <c r="N26" s="30">
        <v>0</v>
      </c>
      <c r="O26" s="28">
        <v>0</v>
      </c>
      <c r="P26" s="30">
        <v>0</v>
      </c>
      <c r="Q26" s="28">
        <f t="shared" si="0"/>
        <v>286</v>
      </c>
      <c r="R26" s="30">
        <f t="shared" si="1"/>
        <v>917713</v>
      </c>
      <c r="S26" s="27"/>
    </row>
    <row r="27" spans="1:19" ht="41.25" customHeight="1" x14ac:dyDescent="0.55000000000000004">
      <c r="A27" s="172" t="s">
        <v>59</v>
      </c>
      <c r="B27" s="173"/>
      <c r="C27" s="34">
        <f t="shared" ref="C27:R27" si="5">SUM(C23:C26)</f>
        <v>1575</v>
      </c>
      <c r="D27" s="35">
        <f t="shared" si="5"/>
        <v>3869882</v>
      </c>
      <c r="E27" s="34">
        <f t="shared" si="5"/>
        <v>3</v>
      </c>
      <c r="F27" s="35">
        <f t="shared" si="5"/>
        <v>1400</v>
      </c>
      <c r="G27" s="34">
        <f t="shared" si="5"/>
        <v>139</v>
      </c>
      <c r="H27" s="35">
        <f t="shared" si="5"/>
        <v>345102</v>
      </c>
      <c r="I27" s="34">
        <f t="shared" si="5"/>
        <v>3</v>
      </c>
      <c r="J27" s="35">
        <f t="shared" si="5"/>
        <v>1050</v>
      </c>
      <c r="K27" s="34">
        <f t="shared" si="5"/>
        <v>52</v>
      </c>
      <c r="L27" s="35">
        <f t="shared" si="5"/>
        <v>96316</v>
      </c>
      <c r="M27" s="34">
        <f t="shared" si="5"/>
        <v>0</v>
      </c>
      <c r="N27" s="35">
        <f t="shared" si="5"/>
        <v>0</v>
      </c>
      <c r="O27" s="34">
        <f t="shared" si="5"/>
        <v>0</v>
      </c>
      <c r="P27" s="35">
        <f t="shared" si="5"/>
        <v>0</v>
      </c>
      <c r="Q27" s="34">
        <f t="shared" si="5"/>
        <v>1384</v>
      </c>
      <c r="R27" s="35">
        <f t="shared" si="5"/>
        <v>3426014</v>
      </c>
      <c r="S27" s="27"/>
    </row>
    <row r="28" spans="1:19" ht="41.25" customHeight="1" x14ac:dyDescent="0.55000000000000004">
      <c r="A28" s="28">
        <v>18</v>
      </c>
      <c r="B28" s="29" t="s">
        <v>60</v>
      </c>
      <c r="C28" s="28">
        <v>351</v>
      </c>
      <c r="D28" s="30">
        <v>896519</v>
      </c>
      <c r="E28" s="31">
        <v>0</v>
      </c>
      <c r="F28" s="32">
        <v>0</v>
      </c>
      <c r="G28" s="31">
        <v>11</v>
      </c>
      <c r="H28" s="32">
        <v>22974</v>
      </c>
      <c r="I28" s="31">
        <v>8</v>
      </c>
      <c r="J28" s="33">
        <v>2550</v>
      </c>
      <c r="K28" s="28">
        <v>0</v>
      </c>
      <c r="L28" s="30">
        <v>0</v>
      </c>
      <c r="M28" s="28">
        <v>0</v>
      </c>
      <c r="N28" s="30">
        <v>0</v>
      </c>
      <c r="O28" s="28">
        <v>0</v>
      </c>
      <c r="P28" s="30">
        <v>0</v>
      </c>
      <c r="Q28" s="28">
        <f t="shared" si="0"/>
        <v>340</v>
      </c>
      <c r="R28" s="30">
        <f t="shared" si="1"/>
        <v>870995</v>
      </c>
      <c r="S28" s="27"/>
    </row>
    <row r="29" spans="1:19" ht="41.25" customHeight="1" x14ac:dyDescent="0.55000000000000004">
      <c r="A29" s="28">
        <v>19</v>
      </c>
      <c r="B29" s="29" t="s">
        <v>61</v>
      </c>
      <c r="C29" s="28">
        <v>251</v>
      </c>
      <c r="D29" s="30">
        <v>703543</v>
      </c>
      <c r="E29" s="31">
        <v>2</v>
      </c>
      <c r="F29" s="32">
        <v>60</v>
      </c>
      <c r="G29" s="31">
        <v>22</v>
      </c>
      <c r="H29" s="32">
        <v>24297</v>
      </c>
      <c r="I29" s="31">
        <v>2</v>
      </c>
      <c r="J29" s="33">
        <v>3150</v>
      </c>
      <c r="K29" s="28">
        <v>18</v>
      </c>
      <c r="L29" s="30">
        <v>56624</v>
      </c>
      <c r="M29" s="28">
        <v>0</v>
      </c>
      <c r="N29" s="30">
        <v>0</v>
      </c>
      <c r="O29" s="28">
        <v>2</v>
      </c>
      <c r="P29" s="30">
        <v>5270</v>
      </c>
      <c r="Q29" s="28">
        <f t="shared" si="0"/>
        <v>209</v>
      </c>
      <c r="R29" s="30">
        <f t="shared" si="1"/>
        <v>614142</v>
      </c>
      <c r="S29" s="27"/>
    </row>
    <row r="30" spans="1:19" ht="41.25" customHeight="1" x14ac:dyDescent="0.55000000000000004">
      <c r="A30" s="28">
        <v>20</v>
      </c>
      <c r="B30" s="29" t="s">
        <v>62</v>
      </c>
      <c r="C30" s="28">
        <v>90</v>
      </c>
      <c r="D30" s="30">
        <v>321937</v>
      </c>
      <c r="E30" s="31">
        <v>0</v>
      </c>
      <c r="F30" s="32">
        <v>0</v>
      </c>
      <c r="G30" s="31">
        <v>2</v>
      </c>
      <c r="H30" s="32">
        <v>3232</v>
      </c>
      <c r="I30" s="31">
        <v>0</v>
      </c>
      <c r="J30" s="33">
        <v>0</v>
      </c>
      <c r="K30" s="28">
        <v>7</v>
      </c>
      <c r="L30" s="30">
        <v>1145.1099999999999</v>
      </c>
      <c r="M30" s="28">
        <v>0</v>
      </c>
      <c r="N30" s="30">
        <v>0</v>
      </c>
      <c r="O30" s="28">
        <v>0</v>
      </c>
      <c r="P30" s="30">
        <v>0</v>
      </c>
      <c r="Q30" s="28">
        <f t="shared" si="0"/>
        <v>81</v>
      </c>
      <c r="R30" s="30">
        <f t="shared" si="1"/>
        <v>317559.89</v>
      </c>
      <c r="S30" s="27"/>
    </row>
    <row r="31" spans="1:19" ht="41.25" customHeight="1" x14ac:dyDescent="0.55000000000000004">
      <c r="A31" s="28">
        <v>21</v>
      </c>
      <c r="B31" s="29" t="s">
        <v>63</v>
      </c>
      <c r="C31" s="28">
        <v>541</v>
      </c>
      <c r="D31" s="30">
        <v>1477251</v>
      </c>
      <c r="E31" s="31">
        <v>29</v>
      </c>
      <c r="F31" s="32">
        <v>38009.550000000003</v>
      </c>
      <c r="G31" s="31">
        <v>16</v>
      </c>
      <c r="H31" s="32">
        <v>17270.95</v>
      </c>
      <c r="I31" s="31">
        <v>255</v>
      </c>
      <c r="J31" s="33">
        <v>39272</v>
      </c>
      <c r="K31" s="28">
        <v>28</v>
      </c>
      <c r="L31" s="30">
        <v>13653.2</v>
      </c>
      <c r="M31" s="28">
        <v>36</v>
      </c>
      <c r="N31" s="30">
        <v>40478.81</v>
      </c>
      <c r="O31" s="28">
        <v>9</v>
      </c>
      <c r="P31" s="30">
        <v>29677</v>
      </c>
      <c r="Q31" s="28">
        <f t="shared" si="0"/>
        <v>452</v>
      </c>
      <c r="R31" s="30">
        <f t="shared" si="1"/>
        <v>1298889.49</v>
      </c>
      <c r="S31" s="27"/>
    </row>
    <row r="32" spans="1:19" ht="41.25" customHeight="1" x14ac:dyDescent="0.55000000000000004">
      <c r="A32" s="172" t="s">
        <v>64</v>
      </c>
      <c r="B32" s="173"/>
      <c r="C32" s="34">
        <f t="shared" ref="C32:R32" si="6">SUM(C28:C31)</f>
        <v>1233</v>
      </c>
      <c r="D32" s="35">
        <f t="shared" si="6"/>
        <v>3399250</v>
      </c>
      <c r="E32" s="34">
        <f t="shared" si="6"/>
        <v>31</v>
      </c>
      <c r="F32" s="35">
        <f t="shared" si="6"/>
        <v>38069.550000000003</v>
      </c>
      <c r="G32" s="34">
        <f t="shared" si="6"/>
        <v>51</v>
      </c>
      <c r="H32" s="35">
        <f t="shared" si="6"/>
        <v>67773.95</v>
      </c>
      <c r="I32" s="34">
        <f t="shared" si="6"/>
        <v>265</v>
      </c>
      <c r="J32" s="35">
        <f t="shared" si="6"/>
        <v>44972</v>
      </c>
      <c r="K32" s="34">
        <f t="shared" si="6"/>
        <v>53</v>
      </c>
      <c r="L32" s="35">
        <f t="shared" si="6"/>
        <v>71422.31</v>
      </c>
      <c r="M32" s="34">
        <f t="shared" si="6"/>
        <v>36</v>
      </c>
      <c r="N32" s="35">
        <f t="shared" si="6"/>
        <v>40478.81</v>
      </c>
      <c r="O32" s="34">
        <f t="shared" si="6"/>
        <v>11</v>
      </c>
      <c r="P32" s="35">
        <f t="shared" si="6"/>
        <v>34947</v>
      </c>
      <c r="Q32" s="34">
        <f t="shared" si="6"/>
        <v>1082</v>
      </c>
      <c r="R32" s="35">
        <f t="shared" si="6"/>
        <v>3101586.38</v>
      </c>
      <c r="S32" s="27"/>
    </row>
    <row r="33" spans="1:19" ht="41.25" customHeight="1" x14ac:dyDescent="0.55000000000000004">
      <c r="A33" s="174" t="s">
        <v>65</v>
      </c>
      <c r="B33" s="175"/>
      <c r="C33" s="40">
        <f t="shared" ref="C33:R33" si="7">C12+C17+C22+C27+C32</f>
        <v>11465</v>
      </c>
      <c r="D33" s="41">
        <f t="shared" si="7"/>
        <v>51942067</v>
      </c>
      <c r="E33" s="40">
        <f t="shared" si="7"/>
        <v>130</v>
      </c>
      <c r="F33" s="41">
        <f t="shared" si="7"/>
        <v>1469443.58</v>
      </c>
      <c r="G33" s="40">
        <f t="shared" si="7"/>
        <v>506</v>
      </c>
      <c r="H33" s="41">
        <f t="shared" si="7"/>
        <v>2135069.4300000002</v>
      </c>
      <c r="I33" s="40">
        <f t="shared" si="7"/>
        <v>727</v>
      </c>
      <c r="J33" s="41">
        <f t="shared" si="7"/>
        <v>2070261.77</v>
      </c>
      <c r="K33" s="40">
        <f t="shared" si="7"/>
        <v>198</v>
      </c>
      <c r="L33" s="41">
        <f t="shared" si="7"/>
        <v>1520014.31</v>
      </c>
      <c r="M33" s="40">
        <f t="shared" si="7"/>
        <v>36</v>
      </c>
      <c r="N33" s="41">
        <f t="shared" si="7"/>
        <v>40478.81</v>
      </c>
      <c r="O33" s="40">
        <f t="shared" si="7"/>
        <v>544</v>
      </c>
      <c r="P33" s="41">
        <f t="shared" si="7"/>
        <v>2335062.9</v>
      </c>
      <c r="Q33" s="40">
        <f t="shared" si="7"/>
        <v>10181</v>
      </c>
      <c r="R33" s="41">
        <f t="shared" si="7"/>
        <v>42371736.200000003</v>
      </c>
      <c r="S33" s="27"/>
    </row>
    <row r="34" spans="1:19" ht="41.25" customHeight="1" x14ac:dyDescent="0.55000000000000004">
      <c r="A34" s="28">
        <v>22</v>
      </c>
      <c r="B34" s="29" t="s">
        <v>66</v>
      </c>
      <c r="C34" s="28">
        <v>394</v>
      </c>
      <c r="D34" s="30">
        <v>922611</v>
      </c>
      <c r="E34" s="28"/>
      <c r="F34" s="30"/>
      <c r="G34" s="28"/>
      <c r="H34" s="30"/>
      <c r="I34" s="28"/>
      <c r="J34" s="30"/>
      <c r="K34" s="28"/>
      <c r="L34" s="30"/>
      <c r="M34" s="28"/>
      <c r="N34" s="30"/>
      <c r="O34" s="28"/>
      <c r="P34" s="30"/>
      <c r="Q34" s="28">
        <f t="shared" si="0"/>
        <v>394</v>
      </c>
      <c r="R34" s="30">
        <f t="shared" si="1"/>
        <v>922611</v>
      </c>
      <c r="S34" s="27"/>
    </row>
    <row r="35" spans="1:19" ht="41.25" customHeight="1" x14ac:dyDescent="0.55000000000000004">
      <c r="A35" s="28">
        <v>23</v>
      </c>
      <c r="B35" s="29" t="s">
        <v>67</v>
      </c>
      <c r="C35" s="28">
        <v>872</v>
      </c>
      <c r="D35" s="30">
        <v>2786941</v>
      </c>
      <c r="E35" s="28"/>
      <c r="F35" s="30"/>
      <c r="G35" s="28"/>
      <c r="H35" s="30"/>
      <c r="I35" s="28"/>
      <c r="J35" s="30"/>
      <c r="K35" s="28"/>
      <c r="L35" s="30"/>
      <c r="M35" s="28"/>
      <c r="N35" s="30"/>
      <c r="O35" s="28"/>
      <c r="P35" s="30"/>
      <c r="Q35" s="28">
        <f t="shared" si="0"/>
        <v>872</v>
      </c>
      <c r="R35" s="30">
        <f t="shared" si="1"/>
        <v>2786941</v>
      </c>
      <c r="S35" s="27"/>
    </row>
    <row r="36" spans="1:19" ht="41.25" customHeight="1" x14ac:dyDescent="0.55000000000000004">
      <c r="A36" s="28">
        <v>24</v>
      </c>
      <c r="B36" s="29" t="s">
        <v>68</v>
      </c>
      <c r="C36" s="28">
        <v>648</v>
      </c>
      <c r="D36" s="30">
        <v>2682155</v>
      </c>
      <c r="E36" s="28"/>
      <c r="F36" s="30"/>
      <c r="G36" s="28"/>
      <c r="H36" s="30"/>
      <c r="I36" s="28"/>
      <c r="J36" s="30"/>
      <c r="K36" s="28"/>
      <c r="L36" s="30"/>
      <c r="M36" s="28"/>
      <c r="N36" s="30"/>
      <c r="O36" s="28"/>
      <c r="P36" s="30"/>
      <c r="Q36" s="28">
        <f t="shared" si="0"/>
        <v>648</v>
      </c>
      <c r="R36" s="30">
        <f t="shared" si="1"/>
        <v>2682155</v>
      </c>
      <c r="S36" s="27"/>
    </row>
    <row r="37" spans="1:19" ht="41.25" customHeight="1" x14ac:dyDescent="0.55000000000000004">
      <c r="A37" s="28">
        <v>25</v>
      </c>
      <c r="B37" s="29" t="s">
        <v>69</v>
      </c>
      <c r="C37" s="28">
        <v>1426</v>
      </c>
      <c r="D37" s="30">
        <v>5118560</v>
      </c>
      <c r="E37" s="28"/>
      <c r="F37" s="30"/>
      <c r="G37" s="28"/>
      <c r="H37" s="30"/>
      <c r="I37" s="28"/>
      <c r="J37" s="30"/>
      <c r="K37" s="28"/>
      <c r="L37" s="30"/>
      <c r="M37" s="28"/>
      <c r="N37" s="30"/>
      <c r="O37" s="28"/>
      <c r="P37" s="30"/>
      <c r="Q37" s="28">
        <f t="shared" si="0"/>
        <v>1426</v>
      </c>
      <c r="R37" s="30">
        <f t="shared" si="1"/>
        <v>5118560</v>
      </c>
      <c r="S37" s="27"/>
    </row>
    <row r="38" spans="1:19" ht="41.25" customHeight="1" x14ac:dyDescent="0.55000000000000004">
      <c r="A38" s="28">
        <v>26</v>
      </c>
      <c r="B38" s="29" t="s">
        <v>70</v>
      </c>
      <c r="C38" s="28">
        <v>166</v>
      </c>
      <c r="D38" s="30">
        <v>421455</v>
      </c>
      <c r="E38" s="28"/>
      <c r="F38" s="30"/>
      <c r="G38" s="28"/>
      <c r="H38" s="30"/>
      <c r="I38" s="28"/>
      <c r="J38" s="30"/>
      <c r="K38" s="28"/>
      <c r="L38" s="30"/>
      <c r="M38" s="28"/>
      <c r="N38" s="30"/>
      <c r="O38" s="28"/>
      <c r="P38" s="30"/>
      <c r="Q38" s="28">
        <f t="shared" si="0"/>
        <v>166</v>
      </c>
      <c r="R38" s="30">
        <f t="shared" si="1"/>
        <v>421455</v>
      </c>
      <c r="S38" s="27"/>
    </row>
    <row r="39" spans="1:19" ht="41.25" customHeight="1" x14ac:dyDescent="0.55000000000000004">
      <c r="A39" s="172" t="s">
        <v>71</v>
      </c>
      <c r="B39" s="173"/>
      <c r="C39" s="34">
        <f>SUM(C34:C38)</f>
        <v>3506</v>
      </c>
      <c r="D39" s="35">
        <f>SUM(D34:D38)</f>
        <v>11931722</v>
      </c>
      <c r="E39" s="34">
        <f t="shared" ref="E39:R39" si="8">SUM(E34:E38)</f>
        <v>0</v>
      </c>
      <c r="F39" s="35">
        <f t="shared" si="8"/>
        <v>0</v>
      </c>
      <c r="G39" s="34">
        <f t="shared" si="8"/>
        <v>0</v>
      </c>
      <c r="H39" s="35">
        <f t="shared" si="8"/>
        <v>0</v>
      </c>
      <c r="I39" s="34">
        <f t="shared" si="8"/>
        <v>0</v>
      </c>
      <c r="J39" s="35">
        <f t="shared" si="8"/>
        <v>0</v>
      </c>
      <c r="K39" s="34">
        <f t="shared" si="8"/>
        <v>0</v>
      </c>
      <c r="L39" s="35">
        <f t="shared" si="8"/>
        <v>0</v>
      </c>
      <c r="M39" s="34">
        <f t="shared" si="8"/>
        <v>0</v>
      </c>
      <c r="N39" s="35">
        <f t="shared" si="8"/>
        <v>0</v>
      </c>
      <c r="O39" s="34">
        <f t="shared" si="8"/>
        <v>0</v>
      </c>
      <c r="P39" s="35">
        <f t="shared" si="8"/>
        <v>0</v>
      </c>
      <c r="Q39" s="34">
        <f t="shared" si="8"/>
        <v>3506</v>
      </c>
      <c r="R39" s="35">
        <f t="shared" si="8"/>
        <v>11931722</v>
      </c>
      <c r="S39" s="27"/>
    </row>
    <row r="40" spans="1:19" ht="41.25" customHeight="1" x14ac:dyDescent="0.55000000000000004">
      <c r="A40" s="28">
        <v>27</v>
      </c>
      <c r="B40" s="29" t="s">
        <v>72</v>
      </c>
      <c r="C40" s="28">
        <v>751</v>
      </c>
      <c r="D40" s="30">
        <v>7822972</v>
      </c>
      <c r="E40" s="31"/>
      <c r="F40" s="32"/>
      <c r="G40" s="31"/>
      <c r="H40" s="32"/>
      <c r="I40" s="28"/>
      <c r="J40" s="30"/>
      <c r="K40" s="28"/>
      <c r="L40" s="30"/>
      <c r="M40" s="31"/>
      <c r="N40" s="32"/>
      <c r="O40" s="28"/>
      <c r="P40" s="30"/>
      <c r="Q40" s="28">
        <f t="shared" si="0"/>
        <v>751</v>
      </c>
      <c r="R40" s="30">
        <f t="shared" si="1"/>
        <v>7822972</v>
      </c>
      <c r="S40" s="27"/>
    </row>
    <row r="41" spans="1:19" ht="41.25" customHeight="1" x14ac:dyDescent="0.55000000000000004">
      <c r="A41" s="28">
        <v>28</v>
      </c>
      <c r="B41" s="29" t="s">
        <v>73</v>
      </c>
      <c r="C41" s="28">
        <v>1126</v>
      </c>
      <c r="D41" s="30">
        <v>8856110</v>
      </c>
      <c r="E41" s="27"/>
      <c r="F41" s="77"/>
      <c r="G41" s="27"/>
      <c r="H41" s="77"/>
      <c r="I41" s="28"/>
      <c r="J41" s="30"/>
      <c r="K41" s="28"/>
      <c r="L41" s="30"/>
      <c r="M41" s="28"/>
      <c r="N41" s="30"/>
      <c r="O41" s="28"/>
      <c r="P41" s="30"/>
      <c r="Q41" s="28">
        <f t="shared" si="0"/>
        <v>1126</v>
      </c>
      <c r="R41" s="30">
        <f t="shared" si="1"/>
        <v>8856110</v>
      </c>
      <c r="S41" s="27"/>
    </row>
    <row r="42" spans="1:19" ht="41.25" customHeight="1" x14ac:dyDescent="0.55000000000000004">
      <c r="A42" s="28">
        <v>29</v>
      </c>
      <c r="B42" s="29" t="s">
        <v>74</v>
      </c>
      <c r="C42" s="28">
        <v>4059</v>
      </c>
      <c r="D42" s="30">
        <v>15353171</v>
      </c>
      <c r="E42" s="31"/>
      <c r="F42" s="32"/>
      <c r="G42" s="31"/>
      <c r="H42" s="32"/>
      <c r="I42" s="28"/>
      <c r="J42" s="30"/>
      <c r="K42" s="28"/>
      <c r="L42" s="30"/>
      <c r="M42" s="28"/>
      <c r="N42" s="30"/>
      <c r="O42" s="28"/>
      <c r="P42" s="30"/>
      <c r="Q42" s="28">
        <f t="shared" si="0"/>
        <v>4059</v>
      </c>
      <c r="R42" s="30">
        <f t="shared" si="1"/>
        <v>15353171</v>
      </c>
      <c r="S42" s="27"/>
    </row>
    <row r="43" spans="1:19" ht="41.25" customHeight="1" x14ac:dyDescent="0.55000000000000004">
      <c r="A43" s="172" t="s">
        <v>75</v>
      </c>
      <c r="B43" s="173"/>
      <c r="C43" s="34">
        <f>SUM(C40:C42)</f>
        <v>5936</v>
      </c>
      <c r="D43" s="35">
        <f>SUM(D40:D42)</f>
        <v>32032253</v>
      </c>
      <c r="E43" s="34">
        <f t="shared" ref="E43:R43" si="9">SUM(E40:E42)</f>
        <v>0</v>
      </c>
      <c r="F43" s="35">
        <f t="shared" si="9"/>
        <v>0</v>
      </c>
      <c r="G43" s="34">
        <f t="shared" si="9"/>
        <v>0</v>
      </c>
      <c r="H43" s="35">
        <f t="shared" si="9"/>
        <v>0</v>
      </c>
      <c r="I43" s="34">
        <f t="shared" si="9"/>
        <v>0</v>
      </c>
      <c r="J43" s="35">
        <f t="shared" si="9"/>
        <v>0</v>
      </c>
      <c r="K43" s="34">
        <f t="shared" si="9"/>
        <v>0</v>
      </c>
      <c r="L43" s="35">
        <f t="shared" si="9"/>
        <v>0</v>
      </c>
      <c r="M43" s="34">
        <f t="shared" si="9"/>
        <v>0</v>
      </c>
      <c r="N43" s="35">
        <f t="shared" si="9"/>
        <v>0</v>
      </c>
      <c r="O43" s="34">
        <f t="shared" si="9"/>
        <v>0</v>
      </c>
      <c r="P43" s="35">
        <f t="shared" si="9"/>
        <v>0</v>
      </c>
      <c r="Q43" s="34">
        <f t="shared" si="9"/>
        <v>5936</v>
      </c>
      <c r="R43" s="35">
        <f t="shared" si="9"/>
        <v>32032253</v>
      </c>
      <c r="S43" s="27"/>
    </row>
    <row r="44" spans="1:19" ht="41.25" customHeight="1" x14ac:dyDescent="0.55000000000000004">
      <c r="A44" s="28">
        <v>30</v>
      </c>
      <c r="B44" s="29" t="s">
        <v>76</v>
      </c>
      <c r="C44" s="28">
        <v>1316</v>
      </c>
      <c r="D44" s="30">
        <v>4526087</v>
      </c>
      <c r="E44" s="28"/>
      <c r="F44" s="30"/>
      <c r="G44" s="28"/>
      <c r="H44" s="30"/>
      <c r="I44" s="28"/>
      <c r="J44" s="30"/>
      <c r="K44" s="28"/>
      <c r="L44" s="30"/>
      <c r="M44" s="28"/>
      <c r="N44" s="30"/>
      <c r="O44" s="28"/>
      <c r="P44" s="30"/>
      <c r="Q44" s="28">
        <f t="shared" si="0"/>
        <v>1316</v>
      </c>
      <c r="R44" s="30">
        <f t="shared" si="1"/>
        <v>4526087</v>
      </c>
      <c r="S44" s="27"/>
    </row>
    <row r="45" spans="1:19" ht="41.25" customHeight="1" x14ac:dyDescent="0.55000000000000004">
      <c r="A45" s="28">
        <v>31</v>
      </c>
      <c r="B45" s="29" t="s">
        <v>77</v>
      </c>
      <c r="C45" s="28">
        <v>760</v>
      </c>
      <c r="D45" s="30">
        <v>1810464</v>
      </c>
      <c r="E45" s="31"/>
      <c r="F45" s="32"/>
      <c r="G45" s="31"/>
      <c r="H45" s="32"/>
      <c r="I45" s="28"/>
      <c r="J45" s="30"/>
      <c r="K45" s="28"/>
      <c r="L45" s="30"/>
      <c r="M45" s="28"/>
      <c r="N45" s="30"/>
      <c r="O45" s="28"/>
      <c r="P45" s="30"/>
      <c r="Q45" s="28">
        <f t="shared" si="0"/>
        <v>760</v>
      </c>
      <c r="R45" s="30">
        <f t="shared" si="1"/>
        <v>1810464</v>
      </c>
      <c r="S45" s="27"/>
    </row>
    <row r="46" spans="1:19" ht="41.25" customHeight="1" x14ac:dyDescent="0.55000000000000004">
      <c r="A46" s="28">
        <v>32</v>
      </c>
      <c r="B46" s="29" t="s">
        <v>78</v>
      </c>
      <c r="C46" s="28">
        <v>717</v>
      </c>
      <c r="D46" s="30">
        <v>1632118</v>
      </c>
      <c r="E46" s="28"/>
      <c r="F46" s="30"/>
      <c r="G46" s="28"/>
      <c r="H46" s="30"/>
      <c r="I46" s="28"/>
      <c r="J46" s="30"/>
      <c r="K46" s="28"/>
      <c r="L46" s="30"/>
      <c r="M46" s="28"/>
      <c r="N46" s="30"/>
      <c r="O46" s="28"/>
      <c r="P46" s="30"/>
      <c r="Q46" s="28">
        <f t="shared" si="0"/>
        <v>717</v>
      </c>
      <c r="R46" s="30">
        <f t="shared" si="1"/>
        <v>1632118</v>
      </c>
      <c r="S46" s="27"/>
    </row>
    <row r="47" spans="1:19" ht="41.25" customHeight="1" x14ac:dyDescent="0.55000000000000004">
      <c r="A47" s="28">
        <v>33</v>
      </c>
      <c r="B47" s="29" t="s">
        <v>79</v>
      </c>
      <c r="C47" s="28">
        <v>441</v>
      </c>
      <c r="D47" s="30">
        <v>2551850</v>
      </c>
      <c r="E47" s="28"/>
      <c r="F47" s="30"/>
      <c r="G47" s="28"/>
      <c r="H47" s="30"/>
      <c r="I47" s="28"/>
      <c r="J47" s="30"/>
      <c r="K47" s="28"/>
      <c r="L47" s="30"/>
      <c r="M47" s="28"/>
      <c r="N47" s="30"/>
      <c r="O47" s="28"/>
      <c r="P47" s="30"/>
      <c r="Q47" s="28">
        <f t="shared" si="0"/>
        <v>441</v>
      </c>
      <c r="R47" s="30">
        <f t="shared" si="1"/>
        <v>2551850</v>
      </c>
      <c r="S47" s="27"/>
    </row>
    <row r="48" spans="1:19" ht="41.25" customHeight="1" x14ac:dyDescent="0.55000000000000004">
      <c r="A48" s="28">
        <v>34</v>
      </c>
      <c r="B48" s="29" t="s">
        <v>80</v>
      </c>
      <c r="C48" s="28">
        <v>640</v>
      </c>
      <c r="D48" s="30">
        <v>2848767</v>
      </c>
      <c r="E48" s="28"/>
      <c r="F48" s="30"/>
      <c r="G48" s="28"/>
      <c r="H48" s="30"/>
      <c r="I48" s="28"/>
      <c r="J48" s="30"/>
      <c r="K48" s="28"/>
      <c r="L48" s="30"/>
      <c r="M48" s="28"/>
      <c r="N48" s="30"/>
      <c r="O48" s="28"/>
      <c r="P48" s="30"/>
      <c r="Q48" s="28">
        <f t="shared" si="0"/>
        <v>640</v>
      </c>
      <c r="R48" s="30">
        <f t="shared" si="1"/>
        <v>2848767</v>
      </c>
      <c r="S48" s="27"/>
    </row>
    <row r="49" spans="1:19" ht="41.25" customHeight="1" x14ac:dyDescent="0.55000000000000004">
      <c r="A49" s="172" t="s">
        <v>81</v>
      </c>
      <c r="B49" s="173"/>
      <c r="C49" s="34">
        <f>SUM(C44:C48)</f>
        <v>3874</v>
      </c>
      <c r="D49" s="35">
        <f>SUM(D44:D48)</f>
        <v>13369286</v>
      </c>
      <c r="E49" s="34">
        <f t="shared" ref="E49:R49" si="10">SUM(E44:E48)</f>
        <v>0</v>
      </c>
      <c r="F49" s="35">
        <f t="shared" si="10"/>
        <v>0</v>
      </c>
      <c r="G49" s="34">
        <f t="shared" si="10"/>
        <v>0</v>
      </c>
      <c r="H49" s="35">
        <f t="shared" si="10"/>
        <v>0</v>
      </c>
      <c r="I49" s="34">
        <f t="shared" si="10"/>
        <v>0</v>
      </c>
      <c r="J49" s="35">
        <f t="shared" si="10"/>
        <v>0</v>
      </c>
      <c r="K49" s="34">
        <f t="shared" si="10"/>
        <v>0</v>
      </c>
      <c r="L49" s="35">
        <f t="shared" si="10"/>
        <v>0</v>
      </c>
      <c r="M49" s="34">
        <f t="shared" si="10"/>
        <v>0</v>
      </c>
      <c r="N49" s="35">
        <f t="shared" si="10"/>
        <v>0</v>
      </c>
      <c r="O49" s="34">
        <f t="shared" si="10"/>
        <v>0</v>
      </c>
      <c r="P49" s="35">
        <f t="shared" si="10"/>
        <v>0</v>
      </c>
      <c r="Q49" s="34">
        <f t="shared" si="10"/>
        <v>3874</v>
      </c>
      <c r="R49" s="35">
        <f t="shared" si="10"/>
        <v>13369286</v>
      </c>
      <c r="S49" s="27"/>
    </row>
    <row r="50" spans="1:19" ht="41.25" customHeight="1" x14ac:dyDescent="0.55000000000000004">
      <c r="A50" s="174" t="s">
        <v>82</v>
      </c>
      <c r="B50" s="175"/>
      <c r="C50" s="40">
        <f>C39+C43+C49</f>
        <v>13316</v>
      </c>
      <c r="D50" s="41">
        <f>D39+D43+D49</f>
        <v>57333261</v>
      </c>
      <c r="E50" s="40">
        <f t="shared" ref="E50:R50" si="11">E39+E43+E49</f>
        <v>0</v>
      </c>
      <c r="F50" s="41">
        <f t="shared" si="11"/>
        <v>0</v>
      </c>
      <c r="G50" s="40">
        <f t="shared" si="11"/>
        <v>0</v>
      </c>
      <c r="H50" s="41">
        <f t="shared" si="11"/>
        <v>0</v>
      </c>
      <c r="I50" s="40">
        <f t="shared" si="11"/>
        <v>0</v>
      </c>
      <c r="J50" s="41">
        <f t="shared" si="11"/>
        <v>0</v>
      </c>
      <c r="K50" s="40">
        <f t="shared" si="11"/>
        <v>0</v>
      </c>
      <c r="L50" s="41">
        <f t="shared" si="11"/>
        <v>0</v>
      </c>
      <c r="M50" s="40">
        <f t="shared" si="11"/>
        <v>0</v>
      </c>
      <c r="N50" s="41">
        <f t="shared" si="11"/>
        <v>0</v>
      </c>
      <c r="O50" s="40">
        <f t="shared" si="11"/>
        <v>0</v>
      </c>
      <c r="P50" s="41">
        <f t="shared" si="11"/>
        <v>0</v>
      </c>
      <c r="Q50" s="40">
        <f t="shared" si="11"/>
        <v>13316</v>
      </c>
      <c r="R50" s="41">
        <f t="shared" si="11"/>
        <v>57333261</v>
      </c>
      <c r="S50" s="27"/>
    </row>
    <row r="51" spans="1:19" ht="41.25" customHeight="1" x14ac:dyDescent="0.55000000000000004">
      <c r="A51" s="28">
        <v>35</v>
      </c>
      <c r="B51" s="29" t="s">
        <v>83</v>
      </c>
      <c r="C51" s="28">
        <v>1333</v>
      </c>
      <c r="D51" s="30">
        <v>2120195</v>
      </c>
      <c r="E51" s="28"/>
      <c r="F51" s="30"/>
      <c r="G51" s="28"/>
      <c r="H51" s="30"/>
      <c r="I51" s="28"/>
      <c r="J51" s="30"/>
      <c r="K51" s="28"/>
      <c r="L51" s="30"/>
      <c r="M51" s="28"/>
      <c r="N51" s="30"/>
      <c r="O51" s="28"/>
      <c r="P51" s="30"/>
      <c r="Q51" s="28">
        <f t="shared" si="0"/>
        <v>1333</v>
      </c>
      <c r="R51" s="30">
        <f t="shared" si="1"/>
        <v>2120195</v>
      </c>
      <c r="S51" s="27"/>
    </row>
    <row r="52" spans="1:19" ht="41.25" customHeight="1" x14ac:dyDescent="0.55000000000000004">
      <c r="A52" s="28">
        <v>36</v>
      </c>
      <c r="B52" s="29" t="s">
        <v>84</v>
      </c>
      <c r="C52" s="28">
        <v>2178</v>
      </c>
      <c r="D52" s="30">
        <v>15115986</v>
      </c>
      <c r="E52" s="28"/>
      <c r="F52" s="30"/>
      <c r="G52" s="28"/>
      <c r="H52" s="30"/>
      <c r="I52" s="28"/>
      <c r="J52" s="30"/>
      <c r="K52" s="28"/>
      <c r="L52" s="30"/>
      <c r="M52" s="28"/>
      <c r="N52" s="30"/>
      <c r="O52" s="28"/>
      <c r="P52" s="30"/>
      <c r="Q52" s="28">
        <f t="shared" si="0"/>
        <v>2178</v>
      </c>
      <c r="R52" s="30">
        <f t="shared" si="1"/>
        <v>15115986</v>
      </c>
      <c r="S52" s="27"/>
    </row>
    <row r="53" spans="1:19" ht="41.25" customHeight="1" x14ac:dyDescent="0.55000000000000004">
      <c r="A53" s="28">
        <v>37</v>
      </c>
      <c r="B53" s="29" t="s">
        <v>85</v>
      </c>
      <c r="C53" s="28">
        <v>2170</v>
      </c>
      <c r="D53" s="30">
        <v>7210035</v>
      </c>
      <c r="E53" s="28"/>
      <c r="F53" s="30"/>
      <c r="G53" s="28"/>
      <c r="H53" s="30"/>
      <c r="I53" s="28"/>
      <c r="J53" s="30"/>
      <c r="K53" s="28"/>
      <c r="L53" s="30"/>
      <c r="M53" s="28"/>
      <c r="N53" s="30"/>
      <c r="O53" s="28"/>
      <c r="P53" s="30"/>
      <c r="Q53" s="28">
        <f t="shared" si="0"/>
        <v>2170</v>
      </c>
      <c r="R53" s="30">
        <f t="shared" si="1"/>
        <v>7210035</v>
      </c>
      <c r="S53" s="27"/>
    </row>
    <row r="54" spans="1:19" ht="41.25" customHeight="1" x14ac:dyDescent="0.55000000000000004">
      <c r="A54" s="172" t="s">
        <v>86</v>
      </c>
      <c r="B54" s="173"/>
      <c r="C54" s="34">
        <f>SUM(C51:C53)</f>
        <v>5681</v>
      </c>
      <c r="D54" s="35">
        <f>SUM(D51:D53)</f>
        <v>24446216</v>
      </c>
      <c r="E54" s="34">
        <f t="shared" ref="E54:R54" si="12">SUM(E51:E53)</f>
        <v>0</v>
      </c>
      <c r="F54" s="35">
        <f t="shared" si="12"/>
        <v>0</v>
      </c>
      <c r="G54" s="34">
        <f t="shared" si="12"/>
        <v>0</v>
      </c>
      <c r="H54" s="35">
        <f t="shared" si="12"/>
        <v>0</v>
      </c>
      <c r="I54" s="34">
        <f t="shared" si="12"/>
        <v>0</v>
      </c>
      <c r="J54" s="35">
        <f t="shared" si="12"/>
        <v>0</v>
      </c>
      <c r="K54" s="34">
        <f t="shared" si="12"/>
        <v>0</v>
      </c>
      <c r="L54" s="35">
        <f t="shared" si="12"/>
        <v>0</v>
      </c>
      <c r="M54" s="34">
        <f t="shared" si="12"/>
        <v>0</v>
      </c>
      <c r="N54" s="35">
        <f t="shared" si="12"/>
        <v>0</v>
      </c>
      <c r="O54" s="34">
        <f t="shared" si="12"/>
        <v>0</v>
      </c>
      <c r="P54" s="35">
        <f t="shared" si="12"/>
        <v>0</v>
      </c>
      <c r="Q54" s="34">
        <f t="shared" si="12"/>
        <v>5681</v>
      </c>
      <c r="R54" s="35">
        <f t="shared" si="12"/>
        <v>24446216</v>
      </c>
      <c r="S54" s="27"/>
    </row>
    <row r="55" spans="1:19" ht="41.25" customHeight="1" x14ac:dyDescent="0.55000000000000004">
      <c r="A55" s="28">
        <v>38</v>
      </c>
      <c r="B55" s="29" t="s">
        <v>87</v>
      </c>
      <c r="C55" s="28">
        <v>2031</v>
      </c>
      <c r="D55" s="30">
        <v>9823992</v>
      </c>
      <c r="E55" s="28"/>
      <c r="F55" s="30"/>
      <c r="G55" s="28"/>
      <c r="H55" s="30"/>
      <c r="I55" s="28"/>
      <c r="J55" s="30"/>
      <c r="K55" s="28"/>
      <c r="L55" s="30"/>
      <c r="M55" s="28"/>
      <c r="N55" s="30"/>
      <c r="O55" s="28"/>
      <c r="P55" s="30"/>
      <c r="Q55" s="28">
        <f t="shared" si="0"/>
        <v>2031</v>
      </c>
      <c r="R55" s="30">
        <f t="shared" si="1"/>
        <v>9823992</v>
      </c>
      <c r="S55" s="27"/>
    </row>
    <row r="56" spans="1:19" ht="41.25" customHeight="1" x14ac:dyDescent="0.55000000000000004">
      <c r="A56" s="28">
        <v>39</v>
      </c>
      <c r="B56" s="29" t="s">
        <v>88</v>
      </c>
      <c r="C56" s="28">
        <v>1570</v>
      </c>
      <c r="D56" s="30">
        <v>6691865</v>
      </c>
      <c r="E56" s="28"/>
      <c r="F56" s="30"/>
      <c r="G56" s="28"/>
      <c r="H56" s="30"/>
      <c r="I56" s="28"/>
      <c r="J56" s="30"/>
      <c r="K56" s="28"/>
      <c r="L56" s="30"/>
      <c r="M56" s="28"/>
      <c r="N56" s="30"/>
      <c r="O56" s="28"/>
      <c r="P56" s="30"/>
      <c r="Q56" s="28">
        <f t="shared" si="0"/>
        <v>1570</v>
      </c>
      <c r="R56" s="30">
        <f t="shared" si="1"/>
        <v>6691865</v>
      </c>
      <c r="S56" s="27"/>
    </row>
    <row r="57" spans="1:19" ht="41.25" customHeight="1" x14ac:dyDescent="0.55000000000000004">
      <c r="A57" s="28">
        <v>40</v>
      </c>
      <c r="B57" s="29" t="s">
        <v>89</v>
      </c>
      <c r="C57" s="28">
        <v>2089</v>
      </c>
      <c r="D57" s="30">
        <v>11425530</v>
      </c>
      <c r="E57" s="28"/>
      <c r="F57" s="30"/>
      <c r="G57" s="28"/>
      <c r="H57" s="30"/>
      <c r="I57" s="28"/>
      <c r="J57" s="30"/>
      <c r="K57" s="28"/>
      <c r="L57" s="30"/>
      <c r="M57" s="28"/>
      <c r="N57" s="30"/>
      <c r="O57" s="28"/>
      <c r="P57" s="30"/>
      <c r="Q57" s="28">
        <f t="shared" si="0"/>
        <v>2089</v>
      </c>
      <c r="R57" s="30">
        <f t="shared" si="1"/>
        <v>11425530</v>
      </c>
      <c r="S57" s="27"/>
    </row>
    <row r="58" spans="1:19" ht="41.25" customHeight="1" x14ac:dyDescent="0.55000000000000004">
      <c r="A58" s="28">
        <v>41</v>
      </c>
      <c r="B58" s="29" t="s">
        <v>90</v>
      </c>
      <c r="C58" s="28">
        <v>5452</v>
      </c>
      <c r="D58" s="30">
        <v>48766203</v>
      </c>
      <c r="E58" s="28"/>
      <c r="F58" s="30"/>
      <c r="G58" s="28"/>
      <c r="H58" s="30"/>
      <c r="I58" s="28"/>
      <c r="J58" s="30"/>
      <c r="K58" s="28"/>
      <c r="L58" s="30"/>
      <c r="M58" s="28"/>
      <c r="N58" s="30"/>
      <c r="O58" s="28"/>
      <c r="P58" s="30"/>
      <c r="Q58" s="28">
        <f t="shared" si="0"/>
        <v>5452</v>
      </c>
      <c r="R58" s="30">
        <f t="shared" si="1"/>
        <v>48766203</v>
      </c>
      <c r="S58" s="27"/>
    </row>
    <row r="59" spans="1:19" ht="41.25" customHeight="1" x14ac:dyDescent="0.55000000000000004">
      <c r="A59" s="172" t="s">
        <v>91</v>
      </c>
      <c r="B59" s="173"/>
      <c r="C59" s="34">
        <f>SUM(C55:C58)</f>
        <v>11142</v>
      </c>
      <c r="D59" s="35">
        <f>SUM(D55:D58)</f>
        <v>76707590</v>
      </c>
      <c r="E59" s="34">
        <f t="shared" ref="E59:R59" si="13">SUM(E55:E58)</f>
        <v>0</v>
      </c>
      <c r="F59" s="35">
        <f t="shared" si="13"/>
        <v>0</v>
      </c>
      <c r="G59" s="34">
        <f t="shared" si="13"/>
        <v>0</v>
      </c>
      <c r="H59" s="35">
        <f t="shared" si="13"/>
        <v>0</v>
      </c>
      <c r="I59" s="34">
        <f t="shared" si="13"/>
        <v>0</v>
      </c>
      <c r="J59" s="35">
        <f t="shared" si="13"/>
        <v>0</v>
      </c>
      <c r="K59" s="34">
        <f t="shared" si="13"/>
        <v>0</v>
      </c>
      <c r="L59" s="35">
        <f t="shared" si="13"/>
        <v>0</v>
      </c>
      <c r="M59" s="34">
        <f t="shared" si="13"/>
        <v>0</v>
      </c>
      <c r="N59" s="35">
        <f t="shared" si="13"/>
        <v>0</v>
      </c>
      <c r="O59" s="34">
        <f t="shared" si="13"/>
        <v>0</v>
      </c>
      <c r="P59" s="35">
        <f t="shared" si="13"/>
        <v>0</v>
      </c>
      <c r="Q59" s="34">
        <f t="shared" si="13"/>
        <v>11142</v>
      </c>
      <c r="R59" s="35">
        <f t="shared" si="13"/>
        <v>76707590</v>
      </c>
      <c r="S59" s="27"/>
    </row>
    <row r="60" spans="1:19" ht="41.25" customHeight="1" x14ac:dyDescent="0.55000000000000004">
      <c r="A60" s="28">
        <v>42</v>
      </c>
      <c r="B60" s="29" t="s">
        <v>92</v>
      </c>
      <c r="C60" s="28">
        <v>3469</v>
      </c>
      <c r="D60" s="30">
        <v>28960269</v>
      </c>
      <c r="E60" s="28"/>
      <c r="F60" s="30"/>
      <c r="G60" s="28"/>
      <c r="H60" s="30"/>
      <c r="I60" s="28"/>
      <c r="J60" s="30"/>
      <c r="K60" s="28"/>
      <c r="L60" s="30"/>
      <c r="M60" s="28"/>
      <c r="N60" s="30"/>
      <c r="O60" s="28"/>
      <c r="P60" s="30"/>
      <c r="Q60" s="28">
        <f t="shared" si="0"/>
        <v>3469</v>
      </c>
      <c r="R60" s="30">
        <f t="shared" si="1"/>
        <v>28960269</v>
      </c>
      <c r="S60" s="27"/>
    </row>
    <row r="61" spans="1:19" ht="41.25" customHeight="1" x14ac:dyDescent="0.55000000000000004">
      <c r="A61" s="28">
        <v>43</v>
      </c>
      <c r="B61" s="29" t="s">
        <v>93</v>
      </c>
      <c r="C61" s="28">
        <v>3912</v>
      </c>
      <c r="D61" s="30">
        <v>22790474</v>
      </c>
      <c r="E61" s="28"/>
      <c r="F61" s="30"/>
      <c r="G61" s="28"/>
      <c r="H61" s="30"/>
      <c r="I61" s="28"/>
      <c r="J61" s="30"/>
      <c r="K61" s="28"/>
      <c r="L61" s="30"/>
      <c r="M61" s="28"/>
      <c r="N61" s="30"/>
      <c r="O61" s="28"/>
      <c r="P61" s="30"/>
      <c r="Q61" s="28">
        <f t="shared" si="0"/>
        <v>3912</v>
      </c>
      <c r="R61" s="30">
        <f t="shared" si="1"/>
        <v>22790474</v>
      </c>
      <c r="S61" s="27"/>
    </row>
    <row r="62" spans="1:19" ht="41.25" customHeight="1" x14ac:dyDescent="0.55000000000000004">
      <c r="A62" s="172" t="s">
        <v>94</v>
      </c>
      <c r="B62" s="173"/>
      <c r="C62" s="34">
        <f>SUM(C60:C61)</f>
        <v>7381</v>
      </c>
      <c r="D62" s="35">
        <f>SUM(D60:D61)</f>
        <v>51750743</v>
      </c>
      <c r="E62" s="34">
        <f t="shared" ref="E62:R62" si="14">SUM(E60:E61)</f>
        <v>0</v>
      </c>
      <c r="F62" s="35">
        <f t="shared" si="14"/>
        <v>0</v>
      </c>
      <c r="G62" s="34">
        <f t="shared" si="14"/>
        <v>0</v>
      </c>
      <c r="H62" s="35">
        <f t="shared" si="14"/>
        <v>0</v>
      </c>
      <c r="I62" s="34">
        <f t="shared" si="14"/>
        <v>0</v>
      </c>
      <c r="J62" s="35">
        <f t="shared" si="14"/>
        <v>0</v>
      </c>
      <c r="K62" s="34">
        <f t="shared" si="14"/>
        <v>0</v>
      </c>
      <c r="L62" s="35">
        <f t="shared" si="14"/>
        <v>0</v>
      </c>
      <c r="M62" s="34">
        <f t="shared" si="14"/>
        <v>0</v>
      </c>
      <c r="N62" s="35">
        <f t="shared" si="14"/>
        <v>0</v>
      </c>
      <c r="O62" s="34">
        <f t="shared" si="14"/>
        <v>0</v>
      </c>
      <c r="P62" s="35">
        <f t="shared" si="14"/>
        <v>0</v>
      </c>
      <c r="Q62" s="34">
        <f t="shared" si="14"/>
        <v>7381</v>
      </c>
      <c r="R62" s="35">
        <f t="shared" si="14"/>
        <v>51750743</v>
      </c>
      <c r="S62" s="27"/>
    </row>
    <row r="63" spans="1:19" ht="41.25" customHeight="1" x14ac:dyDescent="0.55000000000000004">
      <c r="A63" s="28">
        <v>44</v>
      </c>
      <c r="B63" s="29" t="s">
        <v>95</v>
      </c>
      <c r="C63" s="28">
        <v>2192</v>
      </c>
      <c r="D63" s="30">
        <v>9384060</v>
      </c>
      <c r="E63" s="28"/>
      <c r="F63" s="30"/>
      <c r="G63" s="28"/>
      <c r="H63" s="30"/>
      <c r="I63" s="28"/>
      <c r="J63" s="30"/>
      <c r="K63" s="28"/>
      <c r="L63" s="30"/>
      <c r="M63" s="28"/>
      <c r="N63" s="30"/>
      <c r="O63" s="28"/>
      <c r="P63" s="30"/>
      <c r="Q63" s="28">
        <f t="shared" si="0"/>
        <v>2192</v>
      </c>
      <c r="R63" s="30">
        <f t="shared" si="1"/>
        <v>9384060</v>
      </c>
      <c r="S63" s="27"/>
    </row>
    <row r="64" spans="1:19" ht="41.25" customHeight="1" x14ac:dyDescent="0.55000000000000004">
      <c r="A64" s="28">
        <v>45</v>
      </c>
      <c r="B64" s="29" t="s">
        <v>96</v>
      </c>
      <c r="C64" s="28">
        <v>1083</v>
      </c>
      <c r="D64" s="30">
        <v>4089086</v>
      </c>
      <c r="E64" s="28"/>
      <c r="F64" s="30"/>
      <c r="G64" s="28"/>
      <c r="H64" s="30"/>
      <c r="I64" s="28"/>
      <c r="J64" s="30"/>
      <c r="K64" s="28"/>
      <c r="L64" s="30"/>
      <c r="M64" s="28"/>
      <c r="N64" s="30"/>
      <c r="O64" s="28"/>
      <c r="P64" s="30"/>
      <c r="Q64" s="28">
        <f t="shared" si="0"/>
        <v>1083</v>
      </c>
      <c r="R64" s="30">
        <f t="shared" si="1"/>
        <v>4089086</v>
      </c>
      <c r="S64" s="27"/>
    </row>
    <row r="65" spans="1:19" ht="41.25" customHeight="1" x14ac:dyDescent="0.55000000000000004">
      <c r="A65" s="172" t="s">
        <v>97</v>
      </c>
      <c r="B65" s="173"/>
      <c r="C65" s="34">
        <f>SUM(C63:C64)</f>
        <v>3275</v>
      </c>
      <c r="D65" s="35">
        <f>SUM(D63:D64)</f>
        <v>13473146</v>
      </c>
      <c r="E65" s="34">
        <f t="shared" ref="E65:R65" si="15">SUM(E63:E64)</f>
        <v>0</v>
      </c>
      <c r="F65" s="35">
        <f t="shared" si="15"/>
        <v>0</v>
      </c>
      <c r="G65" s="34">
        <f t="shared" si="15"/>
        <v>0</v>
      </c>
      <c r="H65" s="35">
        <f t="shared" si="15"/>
        <v>0</v>
      </c>
      <c r="I65" s="34">
        <f t="shared" si="15"/>
        <v>0</v>
      </c>
      <c r="J65" s="35">
        <f t="shared" si="15"/>
        <v>0</v>
      </c>
      <c r="K65" s="34">
        <f t="shared" si="15"/>
        <v>0</v>
      </c>
      <c r="L65" s="35">
        <f t="shared" si="15"/>
        <v>0</v>
      </c>
      <c r="M65" s="34">
        <f t="shared" si="15"/>
        <v>0</v>
      </c>
      <c r="N65" s="35">
        <f t="shared" si="15"/>
        <v>0</v>
      </c>
      <c r="O65" s="34">
        <f t="shared" si="15"/>
        <v>0</v>
      </c>
      <c r="P65" s="35">
        <f t="shared" si="15"/>
        <v>0</v>
      </c>
      <c r="Q65" s="34">
        <f t="shared" si="15"/>
        <v>3275</v>
      </c>
      <c r="R65" s="35">
        <f t="shared" si="15"/>
        <v>13473146</v>
      </c>
      <c r="S65" s="27"/>
    </row>
    <row r="66" spans="1:19" ht="41.25" customHeight="1" x14ac:dyDescent="0.55000000000000004">
      <c r="A66" s="28">
        <v>46</v>
      </c>
      <c r="B66" s="29" t="s">
        <v>98</v>
      </c>
      <c r="C66" s="28">
        <v>724</v>
      </c>
      <c r="D66" s="30">
        <v>2155902</v>
      </c>
      <c r="E66" s="28"/>
      <c r="F66" s="30"/>
      <c r="G66" s="28"/>
      <c r="H66" s="30"/>
      <c r="I66" s="28"/>
      <c r="J66" s="30"/>
      <c r="K66" s="28"/>
      <c r="L66" s="30"/>
      <c r="M66" s="28"/>
      <c r="N66" s="30"/>
      <c r="O66" s="28"/>
      <c r="P66" s="30"/>
      <c r="Q66" s="28">
        <f t="shared" si="0"/>
        <v>724</v>
      </c>
      <c r="R66" s="30">
        <f t="shared" si="1"/>
        <v>2155902</v>
      </c>
      <c r="S66" s="27"/>
    </row>
    <row r="67" spans="1:19" ht="41.25" customHeight="1" x14ac:dyDescent="0.55000000000000004">
      <c r="A67" s="28">
        <v>47</v>
      </c>
      <c r="B67" s="29" t="s">
        <v>99</v>
      </c>
      <c r="C67" s="28">
        <v>1000</v>
      </c>
      <c r="D67" s="30">
        <v>7100401</v>
      </c>
      <c r="E67" s="28"/>
      <c r="F67" s="30"/>
      <c r="G67" s="28"/>
      <c r="H67" s="30"/>
      <c r="I67" s="28"/>
      <c r="J67" s="30"/>
      <c r="K67" s="28"/>
      <c r="L67" s="30"/>
      <c r="M67" s="28"/>
      <c r="N67" s="30"/>
      <c r="O67" s="28"/>
      <c r="P67" s="30"/>
      <c r="Q67" s="28">
        <f t="shared" si="0"/>
        <v>1000</v>
      </c>
      <c r="R67" s="30">
        <f t="shared" si="1"/>
        <v>7100401</v>
      </c>
      <c r="S67" s="27"/>
    </row>
    <row r="68" spans="1:19" ht="41.25" customHeight="1" x14ac:dyDescent="0.55000000000000004">
      <c r="A68" s="172" t="s">
        <v>100</v>
      </c>
      <c r="B68" s="173"/>
      <c r="C68" s="34">
        <f>SUM(C66:C67)</f>
        <v>1724</v>
      </c>
      <c r="D68" s="35">
        <f>SUM(D66:D67)</f>
        <v>9256303</v>
      </c>
      <c r="E68" s="34">
        <f t="shared" ref="E68:R68" si="16">SUM(E66:E67)</f>
        <v>0</v>
      </c>
      <c r="F68" s="35">
        <f t="shared" si="16"/>
        <v>0</v>
      </c>
      <c r="G68" s="34">
        <f t="shared" si="16"/>
        <v>0</v>
      </c>
      <c r="H68" s="35">
        <f t="shared" si="16"/>
        <v>0</v>
      </c>
      <c r="I68" s="34">
        <f t="shared" si="16"/>
        <v>0</v>
      </c>
      <c r="J68" s="35">
        <f t="shared" si="16"/>
        <v>0</v>
      </c>
      <c r="K68" s="34">
        <f t="shared" si="16"/>
        <v>0</v>
      </c>
      <c r="L68" s="35">
        <f t="shared" si="16"/>
        <v>0</v>
      </c>
      <c r="M68" s="34">
        <f t="shared" si="16"/>
        <v>0</v>
      </c>
      <c r="N68" s="35">
        <f t="shared" si="16"/>
        <v>0</v>
      </c>
      <c r="O68" s="34">
        <f t="shared" si="16"/>
        <v>0</v>
      </c>
      <c r="P68" s="35">
        <f t="shared" si="16"/>
        <v>0</v>
      </c>
      <c r="Q68" s="34">
        <f t="shared" si="16"/>
        <v>1724</v>
      </c>
      <c r="R68" s="35">
        <f t="shared" si="16"/>
        <v>9256303</v>
      </c>
      <c r="S68" s="27"/>
    </row>
    <row r="69" spans="1:19" ht="41.25" customHeight="1" x14ac:dyDescent="0.55000000000000004">
      <c r="A69" s="174" t="s">
        <v>101</v>
      </c>
      <c r="B69" s="175"/>
      <c r="C69" s="40">
        <f>C54+C59+C62+C65+C68</f>
        <v>29203</v>
      </c>
      <c r="D69" s="41">
        <f>D54+D59+D62+D65+D68</f>
        <v>175633998</v>
      </c>
      <c r="E69" s="40">
        <f t="shared" ref="E69:R69" si="17">E54+E59+E62+E65+E68</f>
        <v>0</v>
      </c>
      <c r="F69" s="41">
        <f t="shared" si="17"/>
        <v>0</v>
      </c>
      <c r="G69" s="40">
        <f t="shared" si="17"/>
        <v>0</v>
      </c>
      <c r="H69" s="41">
        <f t="shared" si="17"/>
        <v>0</v>
      </c>
      <c r="I69" s="40">
        <f t="shared" si="17"/>
        <v>0</v>
      </c>
      <c r="J69" s="41">
        <f t="shared" si="17"/>
        <v>0</v>
      </c>
      <c r="K69" s="40">
        <f t="shared" si="17"/>
        <v>0</v>
      </c>
      <c r="L69" s="41">
        <f t="shared" si="17"/>
        <v>0</v>
      </c>
      <c r="M69" s="40">
        <f t="shared" si="17"/>
        <v>0</v>
      </c>
      <c r="N69" s="41">
        <f t="shared" si="17"/>
        <v>0</v>
      </c>
      <c r="O69" s="40">
        <f t="shared" si="17"/>
        <v>0</v>
      </c>
      <c r="P69" s="41">
        <f t="shared" si="17"/>
        <v>0</v>
      </c>
      <c r="Q69" s="40">
        <f t="shared" si="17"/>
        <v>29203</v>
      </c>
      <c r="R69" s="41">
        <f t="shared" si="17"/>
        <v>175633998</v>
      </c>
      <c r="S69" s="27"/>
    </row>
    <row r="70" spans="1:19" ht="41.25" customHeight="1" x14ac:dyDescent="0.55000000000000004">
      <c r="A70" s="170" t="s">
        <v>102</v>
      </c>
      <c r="B70" s="171"/>
      <c r="C70" s="26">
        <f>C33+C50+C69</f>
        <v>53984</v>
      </c>
      <c r="D70" s="44">
        <f>D33+D50+D69</f>
        <v>284909326</v>
      </c>
      <c r="E70" s="26">
        <f t="shared" ref="E70:R70" si="18">E33+E50+E69</f>
        <v>130</v>
      </c>
      <c r="F70" s="44">
        <f t="shared" si="18"/>
        <v>1469443.58</v>
      </c>
      <c r="G70" s="26">
        <f t="shared" si="18"/>
        <v>506</v>
      </c>
      <c r="H70" s="44">
        <f t="shared" si="18"/>
        <v>2135069.4300000002</v>
      </c>
      <c r="I70" s="26">
        <f t="shared" si="18"/>
        <v>727</v>
      </c>
      <c r="J70" s="44">
        <f t="shared" si="18"/>
        <v>2070261.77</v>
      </c>
      <c r="K70" s="26">
        <f t="shared" si="18"/>
        <v>198</v>
      </c>
      <c r="L70" s="44">
        <f t="shared" si="18"/>
        <v>1520014.31</v>
      </c>
      <c r="M70" s="26">
        <f t="shared" si="18"/>
        <v>36</v>
      </c>
      <c r="N70" s="44">
        <f t="shared" si="18"/>
        <v>40478.81</v>
      </c>
      <c r="O70" s="26">
        <f t="shared" si="18"/>
        <v>544</v>
      </c>
      <c r="P70" s="44">
        <f t="shared" si="18"/>
        <v>2335062.9</v>
      </c>
      <c r="Q70" s="26">
        <f t="shared" si="18"/>
        <v>52700</v>
      </c>
      <c r="R70" s="44">
        <f t="shared" si="18"/>
        <v>275338995.19999999</v>
      </c>
      <c r="S70" s="27"/>
    </row>
    <row r="73" spans="1:19" x14ac:dyDescent="0.45">
      <c r="Q73" s="25">
        <f>C70-Q70</f>
        <v>1284</v>
      </c>
      <c r="R73" s="25">
        <f>D70-R70</f>
        <v>9570330.8000000119</v>
      </c>
    </row>
  </sheetData>
  <mergeCells count="31">
    <mergeCell ref="A1:S1"/>
    <mergeCell ref="A4:A5"/>
    <mergeCell ref="B4:B5"/>
    <mergeCell ref="C4:D4"/>
    <mergeCell ref="E4:F4"/>
    <mergeCell ref="G4:H4"/>
    <mergeCell ref="I4:J4"/>
    <mergeCell ref="K4:L4"/>
    <mergeCell ref="M4:N4"/>
    <mergeCell ref="O4:P4"/>
    <mergeCell ref="A2:S2"/>
    <mergeCell ref="Q3:R3"/>
    <mergeCell ref="N3:O3"/>
    <mergeCell ref="A50:B50"/>
    <mergeCell ref="Q4:R4"/>
    <mergeCell ref="A12:B12"/>
    <mergeCell ref="A17:B17"/>
    <mergeCell ref="A22:B22"/>
    <mergeCell ref="A32:B32"/>
    <mergeCell ref="A33:B33"/>
    <mergeCell ref="A39:B39"/>
    <mergeCell ref="A43:B43"/>
    <mergeCell ref="A49:B49"/>
    <mergeCell ref="A27:B27"/>
    <mergeCell ref="A70:B70"/>
    <mergeCell ref="A54:B54"/>
    <mergeCell ref="A59:B59"/>
    <mergeCell ref="A62:B62"/>
    <mergeCell ref="A65:B65"/>
    <mergeCell ref="A68:B68"/>
    <mergeCell ref="A69:B69"/>
  </mergeCells>
  <printOptions horizontalCentered="1"/>
  <pageMargins left="0" right="0" top="0.25" bottom="0" header="0.23" footer="0.17"/>
  <pageSetup paperSize="9" scale="55" orientation="landscape" blackAndWhite="1" r:id="rId1"/>
  <rowBreaks count="3" manualBreakCount="3">
    <brk id="22" max="18" man="1"/>
    <brk id="33" max="18" man="1"/>
    <brk id="50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70"/>
  <sheetViews>
    <sheetView view="pageBreakPreview" zoomScaleNormal="100" zoomScaleSheetLayoutView="100" workbookViewId="0">
      <pane ySplit="6" topLeftCell="A41" activePane="bottomLeft" state="frozen"/>
      <selection pane="bottomLeft" activeCell="I46" sqref="I46"/>
    </sheetView>
  </sheetViews>
  <sheetFormatPr defaultRowHeight="18" x14ac:dyDescent="0.45"/>
  <cols>
    <col min="1" max="1" width="6.28515625" style="45" customWidth="1"/>
    <col min="2" max="2" width="25.85546875" style="25" customWidth="1"/>
    <col min="3" max="3" width="12.42578125" style="25" customWidth="1"/>
    <col min="4" max="4" width="19.140625" style="25" customWidth="1"/>
    <col min="5" max="5" width="11.42578125" style="25" customWidth="1"/>
    <col min="6" max="6" width="15.28515625" style="25" customWidth="1"/>
    <col min="7" max="7" width="12.85546875" style="25" customWidth="1"/>
    <col min="8" max="8" width="15" style="25" customWidth="1"/>
    <col min="9" max="9" width="12.28515625" style="25" customWidth="1"/>
    <col min="10" max="10" width="18" style="25" customWidth="1"/>
    <col min="11" max="11" width="11.85546875" style="25" customWidth="1"/>
    <col min="12" max="12" width="16.5703125" style="25" customWidth="1"/>
    <col min="13" max="13" width="11.140625" style="25" customWidth="1"/>
    <col min="14" max="16" width="18" style="25" customWidth="1"/>
    <col min="17" max="17" width="16.140625" style="25" customWidth="1"/>
    <col min="18" max="16384" width="9.140625" style="25"/>
  </cols>
  <sheetData>
    <row r="1" spans="1:23" ht="27" customHeight="1" x14ac:dyDescent="0.6">
      <c r="A1" s="178" t="s">
        <v>107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23" ht="27" customHeight="1" x14ac:dyDescent="0.6">
      <c r="A2" s="179" t="s">
        <v>152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55"/>
      <c r="S2" s="55"/>
      <c r="T2" s="55"/>
      <c r="U2" s="55"/>
      <c r="V2" s="55"/>
      <c r="W2" s="55"/>
    </row>
    <row r="3" spans="1:23" ht="27" customHeight="1" x14ac:dyDescent="0.6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79" t="s">
        <v>109</v>
      </c>
      <c r="N3" s="179"/>
      <c r="O3" s="56"/>
      <c r="P3" s="179" t="s">
        <v>145</v>
      </c>
      <c r="Q3" s="179"/>
      <c r="R3" s="57"/>
      <c r="S3" s="57"/>
      <c r="T3" s="57"/>
      <c r="U3" s="57"/>
      <c r="V3" s="57"/>
      <c r="W3" s="57"/>
    </row>
    <row r="4" spans="1:23" ht="93" customHeight="1" x14ac:dyDescent="0.45">
      <c r="A4" s="176" t="s">
        <v>108</v>
      </c>
      <c r="B4" s="176" t="s">
        <v>34</v>
      </c>
      <c r="C4" s="176" t="s">
        <v>35</v>
      </c>
      <c r="D4" s="176"/>
      <c r="E4" s="170" t="s">
        <v>103</v>
      </c>
      <c r="F4" s="171"/>
      <c r="G4" s="170" t="s">
        <v>104</v>
      </c>
      <c r="H4" s="171"/>
      <c r="I4" s="176" t="s">
        <v>105</v>
      </c>
      <c r="J4" s="176"/>
      <c r="K4" s="170" t="s">
        <v>141</v>
      </c>
      <c r="L4" s="171"/>
      <c r="M4" s="170" t="s">
        <v>140</v>
      </c>
      <c r="N4" s="171"/>
      <c r="O4" s="176" t="s">
        <v>106</v>
      </c>
      <c r="P4" s="176"/>
      <c r="Q4" s="26" t="s">
        <v>36</v>
      </c>
    </row>
    <row r="5" spans="1:23" ht="30.75" customHeight="1" x14ac:dyDescent="0.55000000000000004">
      <c r="A5" s="176"/>
      <c r="B5" s="176"/>
      <c r="C5" s="26" t="s">
        <v>37</v>
      </c>
      <c r="D5" s="26" t="s">
        <v>38</v>
      </c>
      <c r="E5" s="47" t="s">
        <v>37</v>
      </c>
      <c r="F5" s="26" t="s">
        <v>38</v>
      </c>
      <c r="G5" s="26" t="s">
        <v>37</v>
      </c>
      <c r="H5" s="26" t="s">
        <v>38</v>
      </c>
      <c r="I5" s="26" t="s">
        <v>37</v>
      </c>
      <c r="J5" s="26" t="s">
        <v>38</v>
      </c>
      <c r="K5" s="26" t="s">
        <v>37</v>
      </c>
      <c r="L5" s="26" t="s">
        <v>38</v>
      </c>
      <c r="M5" s="26" t="s">
        <v>37</v>
      </c>
      <c r="N5" s="26" t="s">
        <v>38</v>
      </c>
      <c r="O5" s="26" t="s">
        <v>37</v>
      </c>
      <c r="P5" s="26" t="s">
        <v>38</v>
      </c>
      <c r="Q5" s="27"/>
    </row>
    <row r="6" spans="1:23" ht="38.25" customHeight="1" x14ac:dyDescent="0.55000000000000004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 t="s">
        <v>128</v>
      </c>
      <c r="P6" s="26" t="s">
        <v>129</v>
      </c>
      <c r="Q6" s="27"/>
    </row>
    <row r="7" spans="1:23" ht="18.75" customHeight="1" x14ac:dyDescent="0.45">
      <c r="A7" s="28">
        <v>1</v>
      </c>
      <c r="B7" s="29" t="s">
        <v>39</v>
      </c>
      <c r="C7" s="28">
        <v>1208</v>
      </c>
      <c r="D7" s="30">
        <v>4458711</v>
      </c>
      <c r="E7" s="31"/>
      <c r="F7" s="32"/>
      <c r="G7" s="31"/>
      <c r="H7" s="32"/>
      <c r="I7" s="31"/>
      <c r="J7" s="33"/>
      <c r="K7" s="33"/>
      <c r="L7" s="33"/>
      <c r="M7" s="33"/>
      <c r="N7" s="33"/>
      <c r="O7" s="46">
        <f>E7+G7+I7</f>
        <v>0</v>
      </c>
      <c r="P7" s="33">
        <f>F7+H7+J7</f>
        <v>0</v>
      </c>
      <c r="Q7" s="28"/>
    </row>
    <row r="8" spans="1:23" ht="18.75" customHeight="1" x14ac:dyDescent="0.55000000000000004">
      <c r="A8" s="28">
        <v>2</v>
      </c>
      <c r="B8" s="29" t="s">
        <v>40</v>
      </c>
      <c r="C8" s="28">
        <v>683</v>
      </c>
      <c r="D8" s="30">
        <v>3366011</v>
      </c>
      <c r="E8" s="31"/>
      <c r="F8" s="32"/>
      <c r="G8" s="31"/>
      <c r="H8" s="32"/>
      <c r="I8" s="31"/>
      <c r="J8" s="33"/>
      <c r="K8" s="33"/>
      <c r="L8" s="33"/>
      <c r="M8" s="33"/>
      <c r="N8" s="33"/>
      <c r="O8" s="46">
        <f t="shared" ref="O8:O70" si="0">E8+G8+I8</f>
        <v>0</v>
      </c>
      <c r="P8" s="33">
        <f t="shared" ref="P8:P70" si="1">F8+H8+J8</f>
        <v>0</v>
      </c>
      <c r="Q8" s="27"/>
    </row>
    <row r="9" spans="1:23" ht="18.75" customHeight="1" x14ac:dyDescent="0.55000000000000004">
      <c r="A9" s="28">
        <v>3</v>
      </c>
      <c r="B9" s="29" t="s">
        <v>41</v>
      </c>
      <c r="C9" s="28">
        <v>17</v>
      </c>
      <c r="D9" s="30">
        <v>65478</v>
      </c>
      <c r="E9" s="31"/>
      <c r="F9" s="32"/>
      <c r="G9" s="31"/>
      <c r="H9" s="32"/>
      <c r="I9" s="31"/>
      <c r="J9" s="33"/>
      <c r="K9" s="33"/>
      <c r="L9" s="33"/>
      <c r="M9" s="33"/>
      <c r="N9" s="33"/>
      <c r="O9" s="46">
        <f t="shared" si="0"/>
        <v>0</v>
      </c>
      <c r="P9" s="33">
        <f t="shared" si="1"/>
        <v>0</v>
      </c>
      <c r="Q9" s="27"/>
    </row>
    <row r="10" spans="1:23" ht="18.75" customHeight="1" x14ac:dyDescent="0.55000000000000004">
      <c r="A10" s="28">
        <v>4</v>
      </c>
      <c r="B10" s="29" t="s">
        <v>42</v>
      </c>
      <c r="C10" s="28">
        <v>1825</v>
      </c>
      <c r="D10" s="30">
        <v>8346214</v>
      </c>
      <c r="E10" s="31"/>
      <c r="F10" s="32"/>
      <c r="G10" s="31"/>
      <c r="H10" s="32"/>
      <c r="I10" s="31"/>
      <c r="J10" s="33"/>
      <c r="K10" s="33"/>
      <c r="L10" s="33"/>
      <c r="M10" s="33"/>
      <c r="N10" s="33"/>
      <c r="O10" s="46">
        <f t="shared" si="0"/>
        <v>0</v>
      </c>
      <c r="P10" s="33">
        <f t="shared" si="1"/>
        <v>0</v>
      </c>
      <c r="Q10" s="27"/>
    </row>
    <row r="11" spans="1:23" ht="18.75" customHeight="1" x14ac:dyDescent="0.55000000000000004">
      <c r="A11" s="28">
        <v>5</v>
      </c>
      <c r="B11" s="29" t="s">
        <v>43</v>
      </c>
      <c r="C11" s="28">
        <v>2</v>
      </c>
      <c r="D11" s="30">
        <v>932</v>
      </c>
      <c r="E11" s="28"/>
      <c r="F11" s="30"/>
      <c r="G11" s="28"/>
      <c r="H11" s="30"/>
      <c r="I11" s="28"/>
      <c r="J11" s="30"/>
      <c r="K11" s="66"/>
      <c r="L11" s="66"/>
      <c r="M11" s="66"/>
      <c r="N11" s="66"/>
      <c r="O11" s="46">
        <f t="shared" si="0"/>
        <v>0</v>
      </c>
      <c r="P11" s="33">
        <f t="shared" si="1"/>
        <v>0</v>
      </c>
      <c r="Q11" s="27"/>
    </row>
    <row r="12" spans="1:23" s="37" customFormat="1" ht="31.5" customHeight="1" x14ac:dyDescent="0.55000000000000004">
      <c r="A12" s="172" t="s">
        <v>44</v>
      </c>
      <c r="B12" s="173"/>
      <c r="C12" s="34">
        <f t="shared" ref="C12:J12" si="2">SUM(C7:C11)</f>
        <v>3735</v>
      </c>
      <c r="D12" s="35">
        <f t="shared" si="2"/>
        <v>16237346</v>
      </c>
      <c r="E12" s="34">
        <f t="shared" si="2"/>
        <v>0</v>
      </c>
      <c r="F12" s="35">
        <f t="shared" si="2"/>
        <v>0</v>
      </c>
      <c r="G12" s="34">
        <f t="shared" si="2"/>
        <v>0</v>
      </c>
      <c r="H12" s="35">
        <f t="shared" si="2"/>
        <v>0</v>
      </c>
      <c r="I12" s="34">
        <f t="shared" si="2"/>
        <v>0</v>
      </c>
      <c r="J12" s="35">
        <f t="shared" si="2"/>
        <v>0</v>
      </c>
      <c r="K12" s="67"/>
      <c r="L12" s="67"/>
      <c r="M12" s="67"/>
      <c r="N12" s="67"/>
      <c r="O12" s="46">
        <f t="shared" si="0"/>
        <v>0</v>
      </c>
      <c r="P12" s="33">
        <f t="shared" si="1"/>
        <v>0</v>
      </c>
      <c r="Q12" s="36"/>
    </row>
    <row r="13" spans="1:23" ht="18.75" customHeight="1" x14ac:dyDescent="0.55000000000000004">
      <c r="A13" s="28">
        <v>6</v>
      </c>
      <c r="B13" s="29" t="s">
        <v>45</v>
      </c>
      <c r="C13" s="28">
        <v>501</v>
      </c>
      <c r="D13" s="30">
        <v>3155929</v>
      </c>
      <c r="E13" s="28"/>
      <c r="F13" s="30"/>
      <c r="G13" s="28"/>
      <c r="H13" s="30"/>
      <c r="I13" s="28"/>
      <c r="J13" s="30"/>
      <c r="K13" s="66"/>
      <c r="L13" s="66"/>
      <c r="M13" s="66"/>
      <c r="N13" s="66"/>
      <c r="O13" s="46">
        <f t="shared" si="0"/>
        <v>0</v>
      </c>
      <c r="P13" s="33">
        <f t="shared" si="1"/>
        <v>0</v>
      </c>
      <c r="Q13" s="27"/>
    </row>
    <row r="14" spans="1:23" ht="18.75" customHeight="1" x14ac:dyDescent="0.55000000000000004">
      <c r="A14" s="28">
        <v>7</v>
      </c>
      <c r="B14" s="29" t="s">
        <v>46</v>
      </c>
      <c r="C14" s="28">
        <v>903</v>
      </c>
      <c r="D14" s="30">
        <v>10708597</v>
      </c>
      <c r="E14" s="28"/>
      <c r="F14" s="30"/>
      <c r="G14" s="28"/>
      <c r="H14" s="30"/>
      <c r="I14" s="28"/>
      <c r="J14" s="30"/>
      <c r="K14" s="66"/>
      <c r="L14" s="66"/>
      <c r="M14" s="66"/>
      <c r="N14" s="66"/>
      <c r="O14" s="46">
        <f t="shared" si="0"/>
        <v>0</v>
      </c>
      <c r="P14" s="33">
        <f t="shared" si="1"/>
        <v>0</v>
      </c>
      <c r="Q14" s="27"/>
    </row>
    <row r="15" spans="1:23" ht="18.75" customHeight="1" x14ac:dyDescent="0.55000000000000004">
      <c r="A15" s="28">
        <v>8</v>
      </c>
      <c r="B15" s="29" t="s">
        <v>47</v>
      </c>
      <c r="C15" s="28">
        <v>162</v>
      </c>
      <c r="D15" s="30">
        <v>356351</v>
      </c>
      <c r="E15" s="28"/>
      <c r="F15" s="30"/>
      <c r="G15" s="28"/>
      <c r="H15" s="30"/>
      <c r="I15" s="28"/>
      <c r="J15" s="30"/>
      <c r="K15" s="66"/>
      <c r="L15" s="66"/>
      <c r="M15" s="66"/>
      <c r="N15" s="66"/>
      <c r="O15" s="46">
        <f t="shared" si="0"/>
        <v>0</v>
      </c>
      <c r="P15" s="33">
        <f t="shared" si="1"/>
        <v>0</v>
      </c>
      <c r="Q15" s="27"/>
    </row>
    <row r="16" spans="1:23" ht="18.75" customHeight="1" x14ac:dyDescent="0.55000000000000004">
      <c r="A16" s="28">
        <v>9</v>
      </c>
      <c r="B16" s="29" t="s">
        <v>48</v>
      </c>
      <c r="C16" s="28">
        <v>390</v>
      </c>
      <c r="D16" s="30">
        <v>2133388</v>
      </c>
      <c r="E16" s="28"/>
      <c r="F16" s="30"/>
      <c r="G16" s="28"/>
      <c r="H16" s="30"/>
      <c r="I16" s="28"/>
      <c r="J16" s="30"/>
      <c r="K16" s="66"/>
      <c r="L16" s="66"/>
      <c r="M16" s="66"/>
      <c r="N16" s="66"/>
      <c r="O16" s="46">
        <f t="shared" si="0"/>
        <v>0</v>
      </c>
      <c r="P16" s="33">
        <f t="shared" si="1"/>
        <v>0</v>
      </c>
      <c r="Q16" s="27"/>
    </row>
    <row r="17" spans="1:17" ht="29.25" customHeight="1" x14ac:dyDescent="0.55000000000000004">
      <c r="A17" s="172" t="s">
        <v>49</v>
      </c>
      <c r="B17" s="173"/>
      <c r="C17" s="34">
        <f>SUM(C13:C16)</f>
        <v>1956</v>
      </c>
      <c r="D17" s="35">
        <f>SUM(D13:D16)</f>
        <v>16354265</v>
      </c>
      <c r="E17" s="34">
        <f t="shared" ref="E17:J17" si="3">SUM(E13:E16)</f>
        <v>0</v>
      </c>
      <c r="F17" s="35">
        <f t="shared" si="3"/>
        <v>0</v>
      </c>
      <c r="G17" s="34">
        <f t="shared" si="3"/>
        <v>0</v>
      </c>
      <c r="H17" s="35">
        <f t="shared" si="3"/>
        <v>0</v>
      </c>
      <c r="I17" s="34">
        <f t="shared" si="3"/>
        <v>0</v>
      </c>
      <c r="J17" s="35">
        <f t="shared" si="3"/>
        <v>0</v>
      </c>
      <c r="K17" s="67"/>
      <c r="L17" s="67"/>
      <c r="M17" s="67"/>
      <c r="N17" s="67"/>
      <c r="O17" s="46">
        <f t="shared" si="0"/>
        <v>0</v>
      </c>
      <c r="P17" s="33">
        <f t="shared" si="1"/>
        <v>0</v>
      </c>
      <c r="Q17" s="27"/>
    </row>
    <row r="18" spans="1:17" ht="18.75" customHeight="1" x14ac:dyDescent="0.55000000000000004">
      <c r="A18" s="28">
        <v>10</v>
      </c>
      <c r="B18" s="29" t="s">
        <v>50</v>
      </c>
      <c r="C18" s="28">
        <v>1022</v>
      </c>
      <c r="D18" s="30">
        <v>4225892</v>
      </c>
      <c r="E18" s="28"/>
      <c r="F18" s="30"/>
      <c r="G18" s="28"/>
      <c r="H18" s="30"/>
      <c r="I18" s="28"/>
      <c r="J18" s="30"/>
      <c r="K18" s="66"/>
      <c r="L18" s="66"/>
      <c r="M18" s="66"/>
      <c r="N18" s="66"/>
      <c r="O18" s="46">
        <f t="shared" si="0"/>
        <v>0</v>
      </c>
      <c r="P18" s="33">
        <f t="shared" si="1"/>
        <v>0</v>
      </c>
      <c r="Q18" s="27"/>
    </row>
    <row r="19" spans="1:17" ht="43.5" x14ac:dyDescent="0.55000000000000004">
      <c r="A19" s="28">
        <v>11</v>
      </c>
      <c r="B19" s="29" t="s">
        <v>51</v>
      </c>
      <c r="C19" s="28">
        <v>864</v>
      </c>
      <c r="D19" s="30">
        <v>3768837</v>
      </c>
      <c r="E19" s="28"/>
      <c r="F19" s="30"/>
      <c r="G19" s="28"/>
      <c r="H19" s="30"/>
      <c r="I19" s="28"/>
      <c r="J19" s="30"/>
      <c r="K19" s="66"/>
      <c r="L19" s="66"/>
      <c r="M19" s="66"/>
      <c r="N19" s="66"/>
      <c r="O19" s="46">
        <f t="shared" si="0"/>
        <v>0</v>
      </c>
      <c r="P19" s="33">
        <f t="shared" si="1"/>
        <v>0</v>
      </c>
      <c r="Q19" s="27"/>
    </row>
    <row r="20" spans="1:17" ht="18.75" customHeight="1" x14ac:dyDescent="0.55000000000000004">
      <c r="A20" s="28">
        <v>12</v>
      </c>
      <c r="B20" s="29" t="s">
        <v>52</v>
      </c>
      <c r="C20" s="28">
        <v>164</v>
      </c>
      <c r="D20" s="30">
        <v>668054</v>
      </c>
      <c r="E20" s="28"/>
      <c r="F20" s="30"/>
      <c r="G20" s="28"/>
      <c r="H20" s="30"/>
      <c r="I20" s="28"/>
      <c r="J20" s="30"/>
      <c r="K20" s="66"/>
      <c r="L20" s="66"/>
      <c r="M20" s="66"/>
      <c r="N20" s="66"/>
      <c r="O20" s="46">
        <f t="shared" si="0"/>
        <v>0</v>
      </c>
      <c r="P20" s="33">
        <f t="shared" si="1"/>
        <v>0</v>
      </c>
      <c r="Q20" s="27"/>
    </row>
    <row r="21" spans="1:17" ht="18.75" customHeight="1" x14ac:dyDescent="0.55000000000000004">
      <c r="A21" s="28">
        <v>13</v>
      </c>
      <c r="B21" s="29" t="s">
        <v>53</v>
      </c>
      <c r="C21" s="28">
        <v>916</v>
      </c>
      <c r="D21" s="30">
        <v>3418541</v>
      </c>
      <c r="E21" s="28"/>
      <c r="F21" s="30"/>
      <c r="G21" s="28"/>
      <c r="H21" s="30"/>
      <c r="I21" s="28"/>
      <c r="J21" s="30"/>
      <c r="K21" s="66"/>
      <c r="L21" s="66"/>
      <c r="M21" s="66"/>
      <c r="N21" s="66"/>
      <c r="O21" s="46">
        <f t="shared" si="0"/>
        <v>0</v>
      </c>
      <c r="P21" s="33">
        <f t="shared" si="1"/>
        <v>0</v>
      </c>
      <c r="Q21" s="27"/>
    </row>
    <row r="22" spans="1:17" ht="25.5" customHeight="1" x14ac:dyDescent="0.55000000000000004">
      <c r="A22" s="172" t="s">
        <v>54</v>
      </c>
      <c r="B22" s="173"/>
      <c r="C22" s="34">
        <f>SUM(C18:C21)</f>
        <v>2966</v>
      </c>
      <c r="D22" s="35">
        <f>SUM(D18:D21)</f>
        <v>12081324</v>
      </c>
      <c r="E22" s="34">
        <f t="shared" ref="E22:J22" si="4">SUM(E18:E21)</f>
        <v>0</v>
      </c>
      <c r="F22" s="35">
        <f t="shared" si="4"/>
        <v>0</v>
      </c>
      <c r="G22" s="34">
        <f t="shared" si="4"/>
        <v>0</v>
      </c>
      <c r="H22" s="35">
        <f t="shared" si="4"/>
        <v>0</v>
      </c>
      <c r="I22" s="34">
        <f t="shared" si="4"/>
        <v>0</v>
      </c>
      <c r="J22" s="35">
        <f t="shared" si="4"/>
        <v>0</v>
      </c>
      <c r="K22" s="67"/>
      <c r="L22" s="67"/>
      <c r="M22" s="67"/>
      <c r="N22" s="67"/>
      <c r="O22" s="46">
        <f t="shared" si="0"/>
        <v>0</v>
      </c>
      <c r="P22" s="33">
        <f t="shared" si="1"/>
        <v>0</v>
      </c>
      <c r="Q22" s="27"/>
    </row>
    <row r="23" spans="1:17" ht="22.5" x14ac:dyDescent="0.55000000000000004">
      <c r="A23" s="28">
        <v>14</v>
      </c>
      <c r="B23" s="29" t="s">
        <v>55</v>
      </c>
      <c r="C23" s="28">
        <v>866</v>
      </c>
      <c r="D23" s="30">
        <v>1576089</v>
      </c>
      <c r="E23" s="31"/>
      <c r="F23" s="32"/>
      <c r="G23" s="31"/>
      <c r="H23" s="32"/>
      <c r="I23" s="28"/>
      <c r="J23" s="30"/>
      <c r="K23" s="66"/>
      <c r="L23" s="66"/>
      <c r="M23" s="66"/>
      <c r="N23" s="66"/>
      <c r="O23" s="46">
        <f t="shared" si="0"/>
        <v>0</v>
      </c>
      <c r="P23" s="33">
        <f t="shared" si="1"/>
        <v>0</v>
      </c>
      <c r="Q23" s="27"/>
    </row>
    <row r="24" spans="1:17" ht="22.5" x14ac:dyDescent="0.55000000000000004">
      <c r="A24" s="28">
        <v>15</v>
      </c>
      <c r="B24" s="29" t="s">
        <v>56</v>
      </c>
      <c r="C24" s="28">
        <v>77</v>
      </c>
      <c r="D24" s="30">
        <v>233853</v>
      </c>
      <c r="E24" s="31"/>
      <c r="F24" s="32"/>
      <c r="G24" s="31"/>
      <c r="H24" s="32"/>
      <c r="I24" s="28"/>
      <c r="J24" s="30"/>
      <c r="K24" s="66"/>
      <c r="L24" s="66"/>
      <c r="M24" s="66"/>
      <c r="N24" s="66"/>
      <c r="O24" s="46">
        <f t="shared" si="0"/>
        <v>0</v>
      </c>
      <c r="P24" s="33">
        <f t="shared" si="1"/>
        <v>0</v>
      </c>
      <c r="Q24" s="27"/>
    </row>
    <row r="25" spans="1:17" ht="20.25" customHeight="1" x14ac:dyDescent="0.55000000000000004">
      <c r="A25" s="28">
        <v>16</v>
      </c>
      <c r="B25" s="29" t="s">
        <v>57</v>
      </c>
      <c r="C25" s="28">
        <v>338</v>
      </c>
      <c r="D25" s="30">
        <v>1126724</v>
      </c>
      <c r="E25" s="31"/>
      <c r="F25" s="32"/>
      <c r="G25" s="31"/>
      <c r="H25" s="32"/>
      <c r="I25" s="28"/>
      <c r="J25" s="30"/>
      <c r="K25" s="66"/>
      <c r="L25" s="66"/>
      <c r="M25" s="66"/>
      <c r="N25" s="66"/>
      <c r="O25" s="46">
        <f t="shared" si="0"/>
        <v>0</v>
      </c>
      <c r="P25" s="33">
        <f t="shared" si="1"/>
        <v>0</v>
      </c>
      <c r="Q25" s="27"/>
    </row>
    <row r="26" spans="1:17" ht="23.25" customHeight="1" x14ac:dyDescent="0.55000000000000004">
      <c r="A26" s="28">
        <v>17</v>
      </c>
      <c r="B26" s="29" t="s">
        <v>58</v>
      </c>
      <c r="C26" s="28">
        <v>294</v>
      </c>
      <c r="D26" s="30">
        <v>933216</v>
      </c>
      <c r="E26" s="31"/>
      <c r="F26" s="32"/>
      <c r="G26" s="31"/>
      <c r="H26" s="32"/>
      <c r="I26" s="28"/>
      <c r="J26" s="30"/>
      <c r="K26" s="66"/>
      <c r="L26" s="66"/>
      <c r="M26" s="66"/>
      <c r="N26" s="66"/>
      <c r="O26" s="46">
        <f t="shared" si="0"/>
        <v>0</v>
      </c>
      <c r="P26" s="33">
        <f t="shared" si="1"/>
        <v>0</v>
      </c>
      <c r="Q26" s="27"/>
    </row>
    <row r="27" spans="1:17" ht="29.25" customHeight="1" x14ac:dyDescent="0.55000000000000004">
      <c r="A27" s="172" t="s">
        <v>59</v>
      </c>
      <c r="B27" s="173"/>
      <c r="C27" s="34">
        <f t="shared" ref="C27:J27" si="5">SUM(C23:C26)</f>
        <v>1575</v>
      </c>
      <c r="D27" s="35">
        <f t="shared" si="5"/>
        <v>3869882</v>
      </c>
      <c r="E27" s="34">
        <f t="shared" si="5"/>
        <v>0</v>
      </c>
      <c r="F27" s="35">
        <f t="shared" si="5"/>
        <v>0</v>
      </c>
      <c r="G27" s="34">
        <f t="shared" si="5"/>
        <v>0</v>
      </c>
      <c r="H27" s="35">
        <f t="shared" si="5"/>
        <v>0</v>
      </c>
      <c r="I27" s="34">
        <f t="shared" si="5"/>
        <v>0</v>
      </c>
      <c r="J27" s="35">
        <f t="shared" si="5"/>
        <v>0</v>
      </c>
      <c r="K27" s="67"/>
      <c r="L27" s="67"/>
      <c r="M27" s="67"/>
      <c r="N27" s="67"/>
      <c r="O27" s="46">
        <f t="shared" si="0"/>
        <v>0</v>
      </c>
      <c r="P27" s="33">
        <f t="shared" si="1"/>
        <v>0</v>
      </c>
      <c r="Q27" s="27"/>
    </row>
    <row r="28" spans="1:17" ht="22.5" x14ac:dyDescent="0.55000000000000004">
      <c r="A28" s="28">
        <v>18</v>
      </c>
      <c r="B28" s="29" t="s">
        <v>60</v>
      </c>
      <c r="C28" s="28">
        <v>351</v>
      </c>
      <c r="D28" s="30">
        <v>896519</v>
      </c>
      <c r="E28" s="31"/>
      <c r="F28" s="32"/>
      <c r="G28" s="31"/>
      <c r="H28" s="32"/>
      <c r="I28" s="31"/>
      <c r="J28" s="33"/>
      <c r="K28" s="33"/>
      <c r="L28" s="33"/>
      <c r="M28" s="33"/>
      <c r="N28" s="33"/>
      <c r="O28" s="46">
        <f t="shared" si="0"/>
        <v>0</v>
      </c>
      <c r="P28" s="33">
        <f t="shared" si="1"/>
        <v>0</v>
      </c>
      <c r="Q28" s="27"/>
    </row>
    <row r="29" spans="1:17" ht="18.75" customHeight="1" x14ac:dyDescent="0.55000000000000004">
      <c r="A29" s="28">
        <v>19</v>
      </c>
      <c r="B29" s="29" t="s">
        <v>61</v>
      </c>
      <c r="C29" s="28">
        <v>251</v>
      </c>
      <c r="D29" s="30">
        <v>703543</v>
      </c>
      <c r="E29" s="31"/>
      <c r="F29" s="32"/>
      <c r="G29" s="31"/>
      <c r="H29" s="32"/>
      <c r="I29" s="31"/>
      <c r="J29" s="33"/>
      <c r="K29" s="33"/>
      <c r="L29" s="33"/>
      <c r="M29" s="33"/>
      <c r="N29" s="33"/>
      <c r="O29" s="46">
        <f t="shared" si="0"/>
        <v>0</v>
      </c>
      <c r="P29" s="33">
        <f t="shared" si="1"/>
        <v>0</v>
      </c>
      <c r="Q29" s="27"/>
    </row>
    <row r="30" spans="1:17" ht="22.5" x14ac:dyDescent="0.55000000000000004">
      <c r="A30" s="28">
        <v>20</v>
      </c>
      <c r="B30" s="29" t="s">
        <v>62</v>
      </c>
      <c r="C30" s="28">
        <v>90</v>
      </c>
      <c r="D30" s="30">
        <v>321937</v>
      </c>
      <c r="E30" s="31"/>
      <c r="F30" s="32"/>
      <c r="G30" s="31"/>
      <c r="H30" s="32"/>
      <c r="I30" s="31"/>
      <c r="J30" s="33"/>
      <c r="K30" s="33"/>
      <c r="L30" s="33"/>
      <c r="M30" s="33"/>
      <c r="N30" s="33"/>
      <c r="O30" s="46">
        <f t="shared" si="0"/>
        <v>0</v>
      </c>
      <c r="P30" s="33">
        <f t="shared" si="1"/>
        <v>0</v>
      </c>
      <c r="Q30" s="27"/>
    </row>
    <row r="31" spans="1:17" ht="22.5" x14ac:dyDescent="0.55000000000000004">
      <c r="A31" s="28">
        <v>21</v>
      </c>
      <c r="B31" s="29" t="s">
        <v>63</v>
      </c>
      <c r="C31" s="28">
        <v>541</v>
      </c>
      <c r="D31" s="30">
        <v>1477251</v>
      </c>
      <c r="E31" s="31"/>
      <c r="F31" s="32"/>
      <c r="G31" s="31"/>
      <c r="H31" s="32"/>
      <c r="I31" s="31"/>
      <c r="J31" s="33"/>
      <c r="K31" s="33"/>
      <c r="L31" s="33"/>
      <c r="M31" s="33"/>
      <c r="N31" s="33"/>
      <c r="O31" s="46">
        <f t="shared" si="0"/>
        <v>0</v>
      </c>
      <c r="P31" s="33">
        <f t="shared" si="1"/>
        <v>0</v>
      </c>
      <c r="Q31" s="27"/>
    </row>
    <row r="32" spans="1:17" ht="32.25" customHeight="1" x14ac:dyDescent="0.55000000000000004">
      <c r="A32" s="172" t="s">
        <v>64</v>
      </c>
      <c r="B32" s="173"/>
      <c r="C32" s="34">
        <f t="shared" ref="C32:J32" si="6">SUM(C28:C31)</f>
        <v>1233</v>
      </c>
      <c r="D32" s="35">
        <f t="shared" si="6"/>
        <v>3399250</v>
      </c>
      <c r="E32" s="34">
        <f t="shared" si="6"/>
        <v>0</v>
      </c>
      <c r="F32" s="35">
        <f t="shared" si="6"/>
        <v>0</v>
      </c>
      <c r="G32" s="34">
        <f t="shared" si="6"/>
        <v>0</v>
      </c>
      <c r="H32" s="35">
        <f t="shared" si="6"/>
        <v>0</v>
      </c>
      <c r="I32" s="34">
        <f t="shared" si="6"/>
        <v>0</v>
      </c>
      <c r="J32" s="35">
        <f t="shared" si="6"/>
        <v>0</v>
      </c>
      <c r="K32" s="67"/>
      <c r="L32" s="67"/>
      <c r="M32" s="67"/>
      <c r="N32" s="67"/>
      <c r="O32" s="46">
        <f t="shared" si="0"/>
        <v>0</v>
      </c>
      <c r="P32" s="33">
        <f t="shared" si="1"/>
        <v>0</v>
      </c>
      <c r="Q32" s="27"/>
    </row>
    <row r="33" spans="1:17" ht="27" customHeight="1" x14ac:dyDescent="0.55000000000000004">
      <c r="A33" s="174" t="s">
        <v>65</v>
      </c>
      <c r="B33" s="175"/>
      <c r="C33" s="40">
        <f t="shared" ref="C33:J33" si="7">C12+C17+C22+C27+C32</f>
        <v>11465</v>
      </c>
      <c r="D33" s="41">
        <f t="shared" si="7"/>
        <v>51942067</v>
      </c>
      <c r="E33" s="40">
        <f t="shared" si="7"/>
        <v>0</v>
      </c>
      <c r="F33" s="41">
        <f t="shared" si="7"/>
        <v>0</v>
      </c>
      <c r="G33" s="40">
        <f t="shared" si="7"/>
        <v>0</v>
      </c>
      <c r="H33" s="41">
        <f t="shared" si="7"/>
        <v>0</v>
      </c>
      <c r="I33" s="40">
        <f t="shared" si="7"/>
        <v>0</v>
      </c>
      <c r="J33" s="41">
        <f t="shared" si="7"/>
        <v>0</v>
      </c>
      <c r="K33" s="68"/>
      <c r="L33" s="68"/>
      <c r="M33" s="68"/>
      <c r="N33" s="68"/>
      <c r="O33" s="46">
        <f t="shared" si="0"/>
        <v>0</v>
      </c>
      <c r="P33" s="33">
        <f t="shared" si="1"/>
        <v>0</v>
      </c>
      <c r="Q33" s="27"/>
    </row>
    <row r="34" spans="1:17" ht="33.75" customHeight="1" x14ac:dyDescent="0.55000000000000004">
      <c r="A34" s="28">
        <v>22</v>
      </c>
      <c r="B34" s="29" t="s">
        <v>66</v>
      </c>
      <c r="C34" s="28">
        <v>394</v>
      </c>
      <c r="D34" s="30">
        <v>922611</v>
      </c>
      <c r="E34" s="28"/>
      <c r="F34" s="30"/>
      <c r="G34" s="28"/>
      <c r="H34" s="30"/>
      <c r="I34" s="28"/>
      <c r="J34" s="30"/>
      <c r="K34" s="66"/>
      <c r="L34" s="66"/>
      <c r="M34" s="66"/>
      <c r="N34" s="66"/>
      <c r="O34" s="46">
        <f t="shared" si="0"/>
        <v>0</v>
      </c>
      <c r="P34" s="33">
        <f t="shared" si="1"/>
        <v>0</v>
      </c>
      <c r="Q34" s="27"/>
    </row>
    <row r="35" spans="1:17" ht="25.5" customHeight="1" x14ac:dyDescent="0.55000000000000004">
      <c r="A35" s="28">
        <v>23</v>
      </c>
      <c r="B35" s="29" t="s">
        <v>67</v>
      </c>
      <c r="C35" s="28">
        <v>872</v>
      </c>
      <c r="D35" s="30">
        <v>2786941</v>
      </c>
      <c r="E35" s="28"/>
      <c r="F35" s="30"/>
      <c r="G35" s="28"/>
      <c r="H35" s="30"/>
      <c r="I35" s="28"/>
      <c r="J35" s="30"/>
      <c r="K35" s="66"/>
      <c r="L35" s="66"/>
      <c r="M35" s="66"/>
      <c r="N35" s="66"/>
      <c r="O35" s="46">
        <f t="shared" si="0"/>
        <v>0</v>
      </c>
      <c r="P35" s="33">
        <f t="shared" si="1"/>
        <v>0</v>
      </c>
      <c r="Q35" s="27"/>
    </row>
    <row r="36" spans="1:17" ht="25.5" customHeight="1" x14ac:dyDescent="0.55000000000000004">
      <c r="A36" s="28">
        <v>24</v>
      </c>
      <c r="B36" s="29" t="s">
        <v>68</v>
      </c>
      <c r="C36" s="28">
        <v>648</v>
      </c>
      <c r="D36" s="30">
        <v>2682155</v>
      </c>
      <c r="E36" s="28"/>
      <c r="F36" s="30"/>
      <c r="G36" s="28"/>
      <c r="H36" s="30"/>
      <c r="I36" s="28"/>
      <c r="J36" s="30"/>
      <c r="K36" s="66"/>
      <c r="L36" s="66"/>
      <c r="M36" s="66"/>
      <c r="N36" s="66"/>
      <c r="O36" s="46">
        <f t="shared" si="0"/>
        <v>0</v>
      </c>
      <c r="P36" s="33">
        <f t="shared" si="1"/>
        <v>0</v>
      </c>
      <c r="Q36" s="27"/>
    </row>
    <row r="37" spans="1:17" ht="25.5" customHeight="1" x14ac:dyDescent="0.55000000000000004">
      <c r="A37" s="28">
        <v>25</v>
      </c>
      <c r="B37" s="29" t="s">
        <v>69</v>
      </c>
      <c r="C37" s="28">
        <v>1426</v>
      </c>
      <c r="D37" s="30">
        <v>5118560</v>
      </c>
      <c r="E37" s="28"/>
      <c r="F37" s="30"/>
      <c r="G37" s="28"/>
      <c r="H37" s="30"/>
      <c r="I37" s="28"/>
      <c r="J37" s="30"/>
      <c r="K37" s="66"/>
      <c r="L37" s="66"/>
      <c r="M37" s="66"/>
      <c r="N37" s="66"/>
      <c r="O37" s="46">
        <f t="shared" si="0"/>
        <v>0</v>
      </c>
      <c r="P37" s="33">
        <f t="shared" si="1"/>
        <v>0</v>
      </c>
      <c r="Q37" s="27"/>
    </row>
    <row r="38" spans="1:17" ht="25.5" customHeight="1" x14ac:dyDescent="0.55000000000000004">
      <c r="A38" s="28">
        <v>26</v>
      </c>
      <c r="B38" s="29" t="s">
        <v>70</v>
      </c>
      <c r="C38" s="28">
        <v>166</v>
      </c>
      <c r="D38" s="30">
        <v>421455</v>
      </c>
      <c r="E38" s="28"/>
      <c r="F38" s="30"/>
      <c r="G38" s="28"/>
      <c r="H38" s="30"/>
      <c r="I38" s="28"/>
      <c r="J38" s="30"/>
      <c r="K38" s="66"/>
      <c r="L38" s="66"/>
      <c r="M38" s="66"/>
      <c r="N38" s="66"/>
      <c r="O38" s="46">
        <f t="shared" si="0"/>
        <v>0</v>
      </c>
      <c r="P38" s="33">
        <f t="shared" si="1"/>
        <v>0</v>
      </c>
      <c r="Q38" s="27"/>
    </row>
    <row r="39" spans="1:17" ht="19.5" customHeight="1" x14ac:dyDescent="0.55000000000000004">
      <c r="A39" s="172" t="s">
        <v>71</v>
      </c>
      <c r="B39" s="173"/>
      <c r="C39" s="34">
        <f>SUM(C34:C38)</f>
        <v>3506</v>
      </c>
      <c r="D39" s="35">
        <f>SUM(D34:D38)</f>
        <v>11931722</v>
      </c>
      <c r="E39" s="34">
        <f t="shared" ref="E39:J39" si="8">SUM(E34:E38)</f>
        <v>0</v>
      </c>
      <c r="F39" s="35">
        <f t="shared" si="8"/>
        <v>0</v>
      </c>
      <c r="G39" s="34">
        <f t="shared" si="8"/>
        <v>0</v>
      </c>
      <c r="H39" s="35">
        <f t="shared" si="8"/>
        <v>0</v>
      </c>
      <c r="I39" s="34">
        <f t="shared" si="8"/>
        <v>0</v>
      </c>
      <c r="J39" s="35">
        <f t="shared" si="8"/>
        <v>0</v>
      </c>
      <c r="K39" s="67"/>
      <c r="L39" s="67"/>
      <c r="M39" s="67"/>
      <c r="N39" s="67"/>
      <c r="O39" s="46">
        <f t="shared" si="0"/>
        <v>0</v>
      </c>
      <c r="P39" s="33">
        <f t="shared" si="1"/>
        <v>0</v>
      </c>
      <c r="Q39" s="27"/>
    </row>
    <row r="40" spans="1:17" ht="22.5" x14ac:dyDescent="0.55000000000000004">
      <c r="A40" s="28">
        <v>27</v>
      </c>
      <c r="B40" s="29" t="s">
        <v>72</v>
      </c>
      <c r="C40" s="28">
        <v>751</v>
      </c>
      <c r="D40" s="30">
        <v>7822972</v>
      </c>
      <c r="E40" s="31"/>
      <c r="F40" s="32"/>
      <c r="G40" s="31"/>
      <c r="H40" s="32"/>
      <c r="I40" s="28"/>
      <c r="J40" s="30"/>
      <c r="K40" s="66"/>
      <c r="L40" s="66"/>
      <c r="M40" s="66"/>
      <c r="N40" s="66"/>
      <c r="O40" s="46">
        <f t="shared" si="0"/>
        <v>0</v>
      </c>
      <c r="P40" s="33">
        <f t="shared" si="1"/>
        <v>0</v>
      </c>
      <c r="Q40" s="27"/>
    </row>
    <row r="41" spans="1:17" ht="22.5" x14ac:dyDescent="0.55000000000000004">
      <c r="A41" s="28">
        <v>28</v>
      </c>
      <c r="B41" s="29" t="s">
        <v>73</v>
      </c>
      <c r="C41" s="28">
        <v>1126</v>
      </c>
      <c r="D41" s="30">
        <v>8856110</v>
      </c>
      <c r="E41" s="42"/>
      <c r="F41" s="43"/>
      <c r="G41" s="42"/>
      <c r="H41" s="43"/>
      <c r="I41" s="28"/>
      <c r="J41" s="30"/>
      <c r="K41" s="66"/>
      <c r="L41" s="66"/>
      <c r="M41" s="66"/>
      <c r="N41" s="66"/>
      <c r="O41" s="46">
        <f t="shared" si="0"/>
        <v>0</v>
      </c>
      <c r="P41" s="33">
        <f t="shared" si="1"/>
        <v>0</v>
      </c>
      <c r="Q41" s="27"/>
    </row>
    <row r="42" spans="1:17" ht="22.5" x14ac:dyDescent="0.55000000000000004">
      <c r="A42" s="28">
        <v>29</v>
      </c>
      <c r="B42" s="29" t="s">
        <v>74</v>
      </c>
      <c r="C42" s="28">
        <v>4059</v>
      </c>
      <c r="D42" s="30">
        <v>15353171</v>
      </c>
      <c r="E42" s="31"/>
      <c r="F42" s="32"/>
      <c r="G42" s="31"/>
      <c r="H42" s="32"/>
      <c r="I42" s="28"/>
      <c r="J42" s="30"/>
      <c r="K42" s="66"/>
      <c r="L42" s="66"/>
      <c r="M42" s="66"/>
      <c r="N42" s="66"/>
      <c r="O42" s="46">
        <f t="shared" si="0"/>
        <v>0</v>
      </c>
      <c r="P42" s="33">
        <f t="shared" si="1"/>
        <v>0</v>
      </c>
      <c r="Q42" s="27"/>
    </row>
    <row r="43" spans="1:17" ht="19.5" customHeight="1" x14ac:dyDescent="0.55000000000000004">
      <c r="A43" s="172" t="s">
        <v>75</v>
      </c>
      <c r="B43" s="173"/>
      <c r="C43" s="34">
        <f>SUM(C40:C42)</f>
        <v>5936</v>
      </c>
      <c r="D43" s="35">
        <f>SUM(D40:D42)</f>
        <v>32032253</v>
      </c>
      <c r="E43" s="34">
        <f t="shared" ref="E43:L43" si="9">SUM(E40:E42)</f>
        <v>0</v>
      </c>
      <c r="F43" s="35">
        <f t="shared" si="9"/>
        <v>0</v>
      </c>
      <c r="G43" s="34">
        <f t="shared" si="9"/>
        <v>0</v>
      </c>
      <c r="H43" s="35">
        <f t="shared" si="9"/>
        <v>0</v>
      </c>
      <c r="I43" s="34">
        <f t="shared" si="9"/>
        <v>0</v>
      </c>
      <c r="J43" s="35">
        <f t="shared" si="9"/>
        <v>0</v>
      </c>
      <c r="K43" s="35">
        <f t="shared" si="9"/>
        <v>0</v>
      </c>
      <c r="L43" s="35">
        <f t="shared" si="9"/>
        <v>0</v>
      </c>
      <c r="M43" s="67">
        <v>0</v>
      </c>
      <c r="N43" s="67">
        <v>0</v>
      </c>
      <c r="O43" s="46">
        <f t="shared" si="0"/>
        <v>0</v>
      </c>
      <c r="P43" s="33">
        <f t="shared" si="1"/>
        <v>0</v>
      </c>
      <c r="Q43" s="27"/>
    </row>
    <row r="44" spans="1:17" ht="22.5" x14ac:dyDescent="0.55000000000000004">
      <c r="A44" s="28">
        <v>30</v>
      </c>
      <c r="B44" s="29" t="s">
        <v>76</v>
      </c>
      <c r="C44" s="28">
        <v>1316</v>
      </c>
      <c r="D44" s="30">
        <v>4526087</v>
      </c>
      <c r="E44" s="28"/>
      <c r="F44" s="30"/>
      <c r="G44" s="28"/>
      <c r="H44" s="30"/>
      <c r="I44" s="28"/>
      <c r="J44" s="30"/>
      <c r="K44" s="66"/>
      <c r="L44" s="66"/>
      <c r="M44" s="66"/>
      <c r="N44" s="66"/>
      <c r="O44" s="46">
        <f t="shared" si="0"/>
        <v>0</v>
      </c>
      <c r="P44" s="33">
        <f t="shared" si="1"/>
        <v>0</v>
      </c>
      <c r="Q44" s="27"/>
    </row>
    <row r="45" spans="1:17" ht="22.5" x14ac:dyDescent="0.55000000000000004">
      <c r="A45" s="28">
        <v>31</v>
      </c>
      <c r="B45" s="29" t="s">
        <v>77</v>
      </c>
      <c r="C45" s="28">
        <v>760</v>
      </c>
      <c r="D45" s="30">
        <v>1810464</v>
      </c>
      <c r="E45" s="31">
        <f>41+11</f>
        <v>52</v>
      </c>
      <c r="F45" s="32">
        <f>83948+41000</f>
        <v>124948</v>
      </c>
      <c r="G45" s="42">
        <v>41</v>
      </c>
      <c r="H45" s="32">
        <v>83948</v>
      </c>
      <c r="I45" s="28">
        <v>0</v>
      </c>
      <c r="J45" s="30">
        <v>0</v>
      </c>
      <c r="K45" s="66">
        <v>5</v>
      </c>
      <c r="L45" s="66">
        <v>3858</v>
      </c>
      <c r="M45" s="66">
        <v>0</v>
      </c>
      <c r="N45" s="66">
        <v>0</v>
      </c>
      <c r="O45" s="46">
        <f>E45+G46+I45</f>
        <v>52</v>
      </c>
      <c r="P45" s="33">
        <f t="shared" si="1"/>
        <v>208896</v>
      </c>
      <c r="Q45" s="27"/>
    </row>
    <row r="46" spans="1:17" ht="43.5" x14ac:dyDescent="0.55000000000000004">
      <c r="A46" s="28">
        <v>32</v>
      </c>
      <c r="B46" s="29" t="s">
        <v>78</v>
      </c>
      <c r="C46" s="28">
        <v>717</v>
      </c>
      <c r="D46" s="30">
        <v>1632118</v>
      </c>
      <c r="E46" s="28"/>
      <c r="F46" s="30"/>
      <c r="G46" s="31"/>
      <c r="H46" s="30"/>
      <c r="I46" s="28"/>
      <c r="J46" s="30"/>
      <c r="K46" s="66"/>
      <c r="L46" s="66"/>
      <c r="M46" s="66"/>
      <c r="N46" s="66"/>
      <c r="O46" s="46" t="e">
        <f>E46+#REF!+I46</f>
        <v>#REF!</v>
      </c>
      <c r="P46" s="33">
        <f t="shared" si="1"/>
        <v>0</v>
      </c>
      <c r="Q46" s="27"/>
    </row>
    <row r="47" spans="1:17" ht="22.5" x14ac:dyDescent="0.55000000000000004">
      <c r="A47" s="28">
        <v>33</v>
      </c>
      <c r="B47" s="29" t="s">
        <v>79</v>
      </c>
      <c r="C47" s="28">
        <v>441</v>
      </c>
      <c r="D47" s="30">
        <v>2551850</v>
      </c>
      <c r="E47" s="28"/>
      <c r="F47" s="30"/>
      <c r="G47" s="28"/>
      <c r="H47" s="30"/>
      <c r="I47" s="28"/>
      <c r="J47" s="30"/>
      <c r="K47" s="66"/>
      <c r="L47" s="66"/>
      <c r="M47" s="66"/>
      <c r="N47" s="66"/>
      <c r="O47" s="46">
        <f t="shared" si="0"/>
        <v>0</v>
      </c>
      <c r="P47" s="33">
        <f t="shared" si="1"/>
        <v>0</v>
      </c>
      <c r="Q47" s="27"/>
    </row>
    <row r="48" spans="1:17" ht="22.5" x14ac:dyDescent="0.55000000000000004">
      <c r="A48" s="28">
        <v>34</v>
      </c>
      <c r="B48" s="29" t="s">
        <v>80</v>
      </c>
      <c r="C48" s="28">
        <v>640</v>
      </c>
      <c r="D48" s="30">
        <v>2848767</v>
      </c>
      <c r="E48" s="28"/>
      <c r="F48" s="30"/>
      <c r="G48" s="28"/>
      <c r="H48" s="30"/>
      <c r="I48" s="28"/>
      <c r="J48" s="30"/>
      <c r="K48" s="66"/>
      <c r="L48" s="66"/>
      <c r="M48" s="66"/>
      <c r="N48" s="66"/>
      <c r="O48" s="46">
        <f t="shared" si="0"/>
        <v>0</v>
      </c>
      <c r="P48" s="33">
        <f t="shared" si="1"/>
        <v>0</v>
      </c>
      <c r="Q48" s="27"/>
    </row>
    <row r="49" spans="1:17" ht="22.5" x14ac:dyDescent="0.55000000000000004">
      <c r="A49" s="172" t="s">
        <v>81</v>
      </c>
      <c r="B49" s="173"/>
      <c r="C49" s="34">
        <f>SUM(C44:C48)</f>
        <v>3874</v>
      </c>
      <c r="D49" s="35">
        <f>SUM(D44:D48)</f>
        <v>13369286</v>
      </c>
      <c r="E49" s="34">
        <f t="shared" ref="E49:J49" si="10">SUM(E44:E48)</f>
        <v>52</v>
      </c>
      <c r="F49" s="35">
        <f t="shared" si="10"/>
        <v>124948</v>
      </c>
      <c r="G49" s="34">
        <f t="shared" si="10"/>
        <v>41</v>
      </c>
      <c r="H49" s="35">
        <f t="shared" si="10"/>
        <v>83948</v>
      </c>
      <c r="I49" s="34">
        <f t="shared" si="10"/>
        <v>0</v>
      </c>
      <c r="J49" s="35">
        <f t="shared" si="10"/>
        <v>0</v>
      </c>
      <c r="K49" s="67"/>
      <c r="L49" s="67"/>
      <c r="M49" s="67"/>
      <c r="N49" s="67"/>
      <c r="O49" s="46">
        <f t="shared" si="0"/>
        <v>93</v>
      </c>
      <c r="P49" s="33">
        <f t="shared" si="1"/>
        <v>208896</v>
      </c>
      <c r="Q49" s="27"/>
    </row>
    <row r="50" spans="1:17" ht="29.25" customHeight="1" x14ac:dyDescent="0.55000000000000004">
      <c r="A50" s="174" t="s">
        <v>82</v>
      </c>
      <c r="B50" s="175"/>
      <c r="C50" s="40">
        <f>C39+C43+C49</f>
        <v>13316</v>
      </c>
      <c r="D50" s="41">
        <f>D39+D43+D49</f>
        <v>57333261</v>
      </c>
      <c r="E50" s="40">
        <f t="shared" ref="E50:J50" si="11">E39+E43+E49</f>
        <v>52</v>
      </c>
      <c r="F50" s="41">
        <f t="shared" si="11"/>
        <v>124948</v>
      </c>
      <c r="G50" s="40">
        <f t="shared" si="11"/>
        <v>41</v>
      </c>
      <c r="H50" s="41">
        <f t="shared" si="11"/>
        <v>83948</v>
      </c>
      <c r="I50" s="40">
        <f t="shared" si="11"/>
        <v>0</v>
      </c>
      <c r="J50" s="41">
        <f t="shared" si="11"/>
        <v>0</v>
      </c>
      <c r="K50" s="68"/>
      <c r="L50" s="68"/>
      <c r="M50" s="68"/>
      <c r="N50" s="68"/>
      <c r="O50" s="46">
        <f t="shared" si="0"/>
        <v>93</v>
      </c>
      <c r="P50" s="33">
        <f t="shared" si="1"/>
        <v>208896</v>
      </c>
      <c r="Q50" s="27"/>
    </row>
    <row r="51" spans="1:17" ht="22.5" x14ac:dyDescent="0.55000000000000004">
      <c r="A51" s="28">
        <v>35</v>
      </c>
      <c r="B51" s="29" t="s">
        <v>83</v>
      </c>
      <c r="C51" s="28">
        <v>1333</v>
      </c>
      <c r="D51" s="30">
        <v>2120195</v>
      </c>
      <c r="E51" s="28"/>
      <c r="F51" s="30"/>
      <c r="G51" s="28"/>
      <c r="H51" s="30"/>
      <c r="I51" s="28"/>
      <c r="J51" s="30"/>
      <c r="K51" s="66"/>
      <c r="L51" s="66"/>
      <c r="M51" s="66"/>
      <c r="N51" s="66"/>
      <c r="O51" s="46">
        <f t="shared" si="0"/>
        <v>0</v>
      </c>
      <c r="P51" s="33">
        <f t="shared" si="1"/>
        <v>0</v>
      </c>
      <c r="Q51" s="27"/>
    </row>
    <row r="52" spans="1:17" ht="22.5" x14ac:dyDescent="0.55000000000000004">
      <c r="A52" s="28">
        <v>36</v>
      </c>
      <c r="B52" s="29" t="s">
        <v>84</v>
      </c>
      <c r="C52" s="28">
        <v>2178</v>
      </c>
      <c r="D52" s="30">
        <v>15115986</v>
      </c>
      <c r="E52" s="28"/>
      <c r="F52" s="30"/>
      <c r="G52" s="28"/>
      <c r="H52" s="30"/>
      <c r="I52" s="28"/>
      <c r="J52" s="30"/>
      <c r="K52" s="66"/>
      <c r="L52" s="66"/>
      <c r="M52" s="66"/>
      <c r="N52" s="66"/>
      <c r="O52" s="46">
        <f t="shared" si="0"/>
        <v>0</v>
      </c>
      <c r="P52" s="33">
        <f t="shared" si="1"/>
        <v>0</v>
      </c>
      <c r="Q52" s="27"/>
    </row>
    <row r="53" spans="1:17" ht="22.5" x14ac:dyDescent="0.55000000000000004">
      <c r="A53" s="28">
        <v>37</v>
      </c>
      <c r="B53" s="29" t="s">
        <v>85</v>
      </c>
      <c r="C53" s="28">
        <v>2170</v>
      </c>
      <c r="D53" s="30">
        <v>7210035</v>
      </c>
      <c r="E53" s="28"/>
      <c r="F53" s="30"/>
      <c r="G53" s="28"/>
      <c r="H53" s="30"/>
      <c r="I53" s="28"/>
      <c r="J53" s="30"/>
      <c r="K53" s="66"/>
      <c r="L53" s="66"/>
      <c r="M53" s="66"/>
      <c r="N53" s="66"/>
      <c r="O53" s="46">
        <f t="shared" si="0"/>
        <v>0</v>
      </c>
      <c r="P53" s="33">
        <f t="shared" si="1"/>
        <v>0</v>
      </c>
      <c r="Q53" s="27"/>
    </row>
    <row r="54" spans="1:17" ht="22.5" x14ac:dyDescent="0.55000000000000004">
      <c r="A54" s="172" t="s">
        <v>86</v>
      </c>
      <c r="B54" s="173"/>
      <c r="C54" s="34">
        <f>SUM(C51:C53)</f>
        <v>5681</v>
      </c>
      <c r="D54" s="35">
        <f>SUM(D51:D53)</f>
        <v>24446216</v>
      </c>
      <c r="E54" s="34">
        <f t="shared" ref="E54:J54" si="12">SUM(E51:E53)</f>
        <v>0</v>
      </c>
      <c r="F54" s="35">
        <f t="shared" si="12"/>
        <v>0</v>
      </c>
      <c r="G54" s="34">
        <f t="shared" si="12"/>
        <v>0</v>
      </c>
      <c r="H54" s="35">
        <f t="shared" si="12"/>
        <v>0</v>
      </c>
      <c r="I54" s="34">
        <f t="shared" si="12"/>
        <v>0</v>
      </c>
      <c r="J54" s="35">
        <f t="shared" si="12"/>
        <v>0</v>
      </c>
      <c r="K54" s="67"/>
      <c r="L54" s="67"/>
      <c r="M54" s="67"/>
      <c r="N54" s="67"/>
      <c r="O54" s="46">
        <f t="shared" si="0"/>
        <v>0</v>
      </c>
      <c r="P54" s="33">
        <f t="shared" si="1"/>
        <v>0</v>
      </c>
      <c r="Q54" s="27"/>
    </row>
    <row r="55" spans="1:17" ht="22.5" x14ac:dyDescent="0.55000000000000004">
      <c r="A55" s="28">
        <v>38</v>
      </c>
      <c r="B55" s="29" t="s">
        <v>87</v>
      </c>
      <c r="C55" s="28">
        <v>2031</v>
      </c>
      <c r="D55" s="30">
        <v>9823992</v>
      </c>
      <c r="E55" s="28"/>
      <c r="F55" s="30"/>
      <c r="G55" s="28"/>
      <c r="H55" s="30"/>
      <c r="I55" s="28"/>
      <c r="J55" s="30"/>
      <c r="K55" s="66"/>
      <c r="L55" s="66"/>
      <c r="M55" s="66"/>
      <c r="N55" s="66"/>
      <c r="O55" s="46">
        <f t="shared" si="0"/>
        <v>0</v>
      </c>
      <c r="P55" s="33">
        <f t="shared" si="1"/>
        <v>0</v>
      </c>
      <c r="Q55" s="27"/>
    </row>
    <row r="56" spans="1:17" ht="22.5" x14ac:dyDescent="0.55000000000000004">
      <c r="A56" s="28">
        <v>39</v>
      </c>
      <c r="B56" s="29" t="s">
        <v>88</v>
      </c>
      <c r="C56" s="28">
        <v>1570</v>
      </c>
      <c r="D56" s="30">
        <v>6691865</v>
      </c>
      <c r="E56" s="28"/>
      <c r="F56" s="30"/>
      <c r="G56" s="28"/>
      <c r="H56" s="30"/>
      <c r="I56" s="28"/>
      <c r="J56" s="30"/>
      <c r="K56" s="66"/>
      <c r="L56" s="66"/>
      <c r="M56" s="66"/>
      <c r="N56" s="66"/>
      <c r="O56" s="46">
        <f t="shared" si="0"/>
        <v>0</v>
      </c>
      <c r="P56" s="33">
        <f t="shared" si="1"/>
        <v>0</v>
      </c>
      <c r="Q56" s="27"/>
    </row>
    <row r="57" spans="1:17" ht="22.5" x14ac:dyDescent="0.55000000000000004">
      <c r="A57" s="28">
        <v>40</v>
      </c>
      <c r="B57" s="29" t="s">
        <v>89</v>
      </c>
      <c r="C57" s="28">
        <v>2089</v>
      </c>
      <c r="D57" s="30">
        <v>11425530</v>
      </c>
      <c r="E57" s="28"/>
      <c r="F57" s="30"/>
      <c r="G57" s="28"/>
      <c r="H57" s="30"/>
      <c r="I57" s="28"/>
      <c r="J57" s="30"/>
      <c r="K57" s="66"/>
      <c r="L57" s="66"/>
      <c r="M57" s="66"/>
      <c r="N57" s="66"/>
      <c r="O57" s="46">
        <f t="shared" si="0"/>
        <v>0</v>
      </c>
      <c r="P57" s="33">
        <f t="shared" si="1"/>
        <v>0</v>
      </c>
      <c r="Q57" s="27"/>
    </row>
    <row r="58" spans="1:17" ht="22.5" x14ac:dyDescent="0.55000000000000004">
      <c r="A58" s="28">
        <v>41</v>
      </c>
      <c r="B58" s="29" t="s">
        <v>90</v>
      </c>
      <c r="C58" s="28">
        <v>5452</v>
      </c>
      <c r="D58" s="30">
        <v>48766203</v>
      </c>
      <c r="E58" s="28"/>
      <c r="F58" s="30"/>
      <c r="G58" s="28"/>
      <c r="H58" s="30"/>
      <c r="I58" s="28"/>
      <c r="J58" s="30"/>
      <c r="K58" s="66"/>
      <c r="L58" s="66"/>
      <c r="M58" s="66"/>
      <c r="N58" s="66"/>
      <c r="O58" s="46">
        <f t="shared" si="0"/>
        <v>0</v>
      </c>
      <c r="P58" s="33">
        <f t="shared" si="1"/>
        <v>0</v>
      </c>
      <c r="Q58" s="27"/>
    </row>
    <row r="59" spans="1:17" ht="22.5" x14ac:dyDescent="0.55000000000000004">
      <c r="A59" s="172" t="s">
        <v>91</v>
      </c>
      <c r="B59" s="173"/>
      <c r="C59" s="34">
        <f>SUM(C55:C58)</f>
        <v>11142</v>
      </c>
      <c r="D59" s="35">
        <f>SUM(D55:D58)</f>
        <v>76707590</v>
      </c>
      <c r="E59" s="34">
        <f t="shared" ref="E59:J59" si="13">SUM(E55:E58)</f>
        <v>0</v>
      </c>
      <c r="F59" s="35">
        <f t="shared" si="13"/>
        <v>0</v>
      </c>
      <c r="G59" s="34">
        <f t="shared" si="13"/>
        <v>0</v>
      </c>
      <c r="H59" s="35">
        <f t="shared" si="13"/>
        <v>0</v>
      </c>
      <c r="I59" s="34">
        <f t="shared" si="13"/>
        <v>0</v>
      </c>
      <c r="J59" s="35">
        <f t="shared" si="13"/>
        <v>0</v>
      </c>
      <c r="K59" s="67"/>
      <c r="L59" s="67"/>
      <c r="M59" s="67"/>
      <c r="N59" s="67"/>
      <c r="O59" s="46">
        <f t="shared" si="0"/>
        <v>0</v>
      </c>
      <c r="P59" s="33">
        <f t="shared" si="1"/>
        <v>0</v>
      </c>
      <c r="Q59" s="27"/>
    </row>
    <row r="60" spans="1:17" ht="22.5" x14ac:dyDescent="0.55000000000000004">
      <c r="A60" s="28">
        <v>42</v>
      </c>
      <c r="B60" s="29" t="s">
        <v>92</v>
      </c>
      <c r="C60" s="28">
        <v>3469</v>
      </c>
      <c r="D60" s="30">
        <v>28960269</v>
      </c>
      <c r="E60" s="28"/>
      <c r="F60" s="30"/>
      <c r="G60" s="28"/>
      <c r="H60" s="30"/>
      <c r="I60" s="28"/>
      <c r="J60" s="30"/>
      <c r="K60" s="66"/>
      <c r="L60" s="66"/>
      <c r="M60" s="66"/>
      <c r="N60" s="66"/>
      <c r="O60" s="46">
        <f t="shared" si="0"/>
        <v>0</v>
      </c>
      <c r="P60" s="33">
        <f t="shared" si="1"/>
        <v>0</v>
      </c>
      <c r="Q60" s="27"/>
    </row>
    <row r="61" spans="1:17" ht="43.5" x14ac:dyDescent="0.55000000000000004">
      <c r="A61" s="28">
        <v>43</v>
      </c>
      <c r="B61" s="29" t="s">
        <v>93</v>
      </c>
      <c r="C61" s="28">
        <v>3912</v>
      </c>
      <c r="D61" s="30">
        <v>22790474</v>
      </c>
      <c r="E61" s="28"/>
      <c r="F61" s="30"/>
      <c r="G61" s="28"/>
      <c r="H61" s="30"/>
      <c r="I61" s="28"/>
      <c r="J61" s="30"/>
      <c r="K61" s="66"/>
      <c r="L61" s="66"/>
      <c r="M61" s="66"/>
      <c r="N61" s="66"/>
      <c r="O61" s="46">
        <f t="shared" si="0"/>
        <v>0</v>
      </c>
      <c r="P61" s="33">
        <f t="shared" si="1"/>
        <v>0</v>
      </c>
      <c r="Q61" s="27"/>
    </row>
    <row r="62" spans="1:17" ht="22.5" x14ac:dyDescent="0.55000000000000004">
      <c r="A62" s="172" t="s">
        <v>94</v>
      </c>
      <c r="B62" s="173"/>
      <c r="C62" s="34">
        <f>SUM(C60:C61)</f>
        <v>7381</v>
      </c>
      <c r="D62" s="35">
        <f>SUM(D60:D61)</f>
        <v>51750743</v>
      </c>
      <c r="E62" s="34">
        <f t="shared" ref="E62:J62" si="14">SUM(E60:E61)</f>
        <v>0</v>
      </c>
      <c r="F62" s="35">
        <f t="shared" si="14"/>
        <v>0</v>
      </c>
      <c r="G62" s="34">
        <f t="shared" si="14"/>
        <v>0</v>
      </c>
      <c r="H62" s="35">
        <f t="shared" si="14"/>
        <v>0</v>
      </c>
      <c r="I62" s="34">
        <f t="shared" si="14"/>
        <v>0</v>
      </c>
      <c r="J62" s="35">
        <f t="shared" si="14"/>
        <v>0</v>
      </c>
      <c r="K62" s="67"/>
      <c r="L62" s="67"/>
      <c r="M62" s="67"/>
      <c r="N62" s="67"/>
      <c r="O62" s="46">
        <f t="shared" si="0"/>
        <v>0</v>
      </c>
      <c r="P62" s="33">
        <f t="shared" si="1"/>
        <v>0</v>
      </c>
      <c r="Q62" s="27"/>
    </row>
    <row r="63" spans="1:17" ht="43.5" x14ac:dyDescent="0.55000000000000004">
      <c r="A63" s="28">
        <v>44</v>
      </c>
      <c r="B63" s="29" t="s">
        <v>95</v>
      </c>
      <c r="C63" s="28">
        <v>2192</v>
      </c>
      <c r="D63" s="30">
        <v>9384060</v>
      </c>
      <c r="E63" s="28"/>
      <c r="F63" s="30"/>
      <c r="G63" s="28"/>
      <c r="H63" s="30"/>
      <c r="I63" s="28"/>
      <c r="J63" s="30"/>
      <c r="K63" s="66"/>
      <c r="L63" s="66"/>
      <c r="M63" s="66"/>
      <c r="N63" s="66"/>
      <c r="O63" s="46">
        <f t="shared" si="0"/>
        <v>0</v>
      </c>
      <c r="P63" s="33">
        <f t="shared" si="1"/>
        <v>0</v>
      </c>
      <c r="Q63" s="27"/>
    </row>
    <row r="64" spans="1:17" ht="43.5" x14ac:dyDescent="0.55000000000000004">
      <c r="A64" s="28">
        <v>45</v>
      </c>
      <c r="B64" s="29" t="s">
        <v>96</v>
      </c>
      <c r="C64" s="28">
        <v>1083</v>
      </c>
      <c r="D64" s="30">
        <v>4089086</v>
      </c>
      <c r="E64" s="28"/>
      <c r="F64" s="30"/>
      <c r="G64" s="28"/>
      <c r="H64" s="30"/>
      <c r="I64" s="28"/>
      <c r="J64" s="30"/>
      <c r="K64" s="66"/>
      <c r="L64" s="66"/>
      <c r="M64" s="66"/>
      <c r="N64" s="66"/>
      <c r="O64" s="46">
        <f t="shared" si="0"/>
        <v>0</v>
      </c>
      <c r="P64" s="33">
        <f t="shared" si="1"/>
        <v>0</v>
      </c>
      <c r="Q64" s="27"/>
    </row>
    <row r="65" spans="1:17" ht="22.5" x14ac:dyDescent="0.55000000000000004">
      <c r="A65" s="172" t="s">
        <v>97</v>
      </c>
      <c r="B65" s="173"/>
      <c r="C65" s="34">
        <f>SUM(C63:C64)</f>
        <v>3275</v>
      </c>
      <c r="D65" s="35">
        <f>SUM(D63:D64)</f>
        <v>13473146</v>
      </c>
      <c r="E65" s="34">
        <f t="shared" ref="E65:J65" si="15">SUM(E63:E64)</f>
        <v>0</v>
      </c>
      <c r="F65" s="35">
        <f t="shared" si="15"/>
        <v>0</v>
      </c>
      <c r="G65" s="34">
        <f t="shared" si="15"/>
        <v>0</v>
      </c>
      <c r="H65" s="35">
        <f t="shared" si="15"/>
        <v>0</v>
      </c>
      <c r="I65" s="34">
        <f t="shared" si="15"/>
        <v>0</v>
      </c>
      <c r="J65" s="35">
        <f t="shared" si="15"/>
        <v>0</v>
      </c>
      <c r="K65" s="67"/>
      <c r="L65" s="67"/>
      <c r="M65" s="67"/>
      <c r="N65" s="67"/>
      <c r="O65" s="46">
        <f t="shared" si="0"/>
        <v>0</v>
      </c>
      <c r="P65" s="33">
        <f t="shared" si="1"/>
        <v>0</v>
      </c>
      <c r="Q65" s="27"/>
    </row>
    <row r="66" spans="1:17" ht="22.5" x14ac:dyDescent="0.55000000000000004">
      <c r="A66" s="28">
        <v>46</v>
      </c>
      <c r="B66" s="29" t="s">
        <v>98</v>
      </c>
      <c r="C66" s="28">
        <v>724</v>
      </c>
      <c r="D66" s="30">
        <v>2155902</v>
      </c>
      <c r="E66" s="28"/>
      <c r="F66" s="30"/>
      <c r="G66" s="28"/>
      <c r="H66" s="30"/>
      <c r="I66" s="28"/>
      <c r="J66" s="30"/>
      <c r="K66" s="66"/>
      <c r="L66" s="66"/>
      <c r="M66" s="66"/>
      <c r="N66" s="66"/>
      <c r="O66" s="46">
        <f t="shared" si="0"/>
        <v>0</v>
      </c>
      <c r="P66" s="33">
        <f t="shared" si="1"/>
        <v>0</v>
      </c>
      <c r="Q66" s="27"/>
    </row>
    <row r="67" spans="1:17" ht="22.5" x14ac:dyDescent="0.55000000000000004">
      <c r="A67" s="28">
        <v>47</v>
      </c>
      <c r="B67" s="29" t="s">
        <v>99</v>
      </c>
      <c r="C67" s="28">
        <v>1000</v>
      </c>
      <c r="D67" s="30">
        <v>7100401</v>
      </c>
      <c r="E67" s="28"/>
      <c r="F67" s="30"/>
      <c r="G67" s="28"/>
      <c r="H67" s="30"/>
      <c r="I67" s="28"/>
      <c r="J67" s="30"/>
      <c r="K67" s="66"/>
      <c r="L67" s="66"/>
      <c r="M67" s="66"/>
      <c r="N67" s="66"/>
      <c r="O67" s="46">
        <f t="shared" si="0"/>
        <v>0</v>
      </c>
      <c r="P67" s="33">
        <f t="shared" si="1"/>
        <v>0</v>
      </c>
      <c r="Q67" s="27"/>
    </row>
    <row r="68" spans="1:17" ht="22.5" x14ac:dyDescent="0.55000000000000004">
      <c r="A68" s="172" t="s">
        <v>100</v>
      </c>
      <c r="B68" s="173"/>
      <c r="C68" s="34">
        <f>SUM(C66:C67)</f>
        <v>1724</v>
      </c>
      <c r="D68" s="35">
        <f>SUM(D66:D67)</f>
        <v>9256303</v>
      </c>
      <c r="E68" s="34">
        <f t="shared" ref="E68:J68" si="16">SUM(E66:E67)</f>
        <v>0</v>
      </c>
      <c r="F68" s="35">
        <f t="shared" si="16"/>
        <v>0</v>
      </c>
      <c r="G68" s="34">
        <f t="shared" si="16"/>
        <v>0</v>
      </c>
      <c r="H68" s="35">
        <f t="shared" si="16"/>
        <v>0</v>
      </c>
      <c r="I68" s="34">
        <f t="shared" si="16"/>
        <v>0</v>
      </c>
      <c r="J68" s="35">
        <f t="shared" si="16"/>
        <v>0</v>
      </c>
      <c r="K68" s="67"/>
      <c r="L68" s="67"/>
      <c r="M68" s="67"/>
      <c r="N68" s="67"/>
      <c r="O68" s="46">
        <f t="shared" si="0"/>
        <v>0</v>
      </c>
      <c r="P68" s="33">
        <f t="shared" si="1"/>
        <v>0</v>
      </c>
      <c r="Q68" s="27"/>
    </row>
    <row r="69" spans="1:17" ht="22.5" x14ac:dyDescent="0.55000000000000004">
      <c r="A69" s="174" t="s">
        <v>101</v>
      </c>
      <c r="B69" s="175"/>
      <c r="C69" s="40">
        <f>C54+C59+C62+C65+C68</f>
        <v>29203</v>
      </c>
      <c r="D69" s="41">
        <f>D54+D59+D62+D65+D68</f>
        <v>175633998</v>
      </c>
      <c r="E69" s="40">
        <f t="shared" ref="E69:J69" si="17">E54+E59+E62+E65+E68</f>
        <v>0</v>
      </c>
      <c r="F69" s="41">
        <f t="shared" si="17"/>
        <v>0</v>
      </c>
      <c r="G69" s="40">
        <f t="shared" si="17"/>
        <v>0</v>
      </c>
      <c r="H69" s="41">
        <f t="shared" si="17"/>
        <v>0</v>
      </c>
      <c r="I69" s="40">
        <f t="shared" si="17"/>
        <v>0</v>
      </c>
      <c r="J69" s="41">
        <f t="shared" si="17"/>
        <v>0</v>
      </c>
      <c r="K69" s="68"/>
      <c r="L69" s="68"/>
      <c r="M69" s="68"/>
      <c r="N69" s="68"/>
      <c r="O69" s="46">
        <f t="shared" si="0"/>
        <v>0</v>
      </c>
      <c r="P69" s="33">
        <f t="shared" si="1"/>
        <v>0</v>
      </c>
      <c r="Q69" s="27"/>
    </row>
    <row r="70" spans="1:17" ht="22.5" x14ac:dyDescent="0.55000000000000004">
      <c r="A70" s="170" t="s">
        <v>102</v>
      </c>
      <c r="B70" s="171"/>
      <c r="C70" s="26">
        <f>C33+C50+C69</f>
        <v>53984</v>
      </c>
      <c r="D70" s="44">
        <f>D33+D50+D69</f>
        <v>284909326</v>
      </c>
      <c r="E70" s="26">
        <f t="shared" ref="E70:J70" si="18">E33+E50+E69</f>
        <v>52</v>
      </c>
      <c r="F70" s="44">
        <f t="shared" si="18"/>
        <v>124948</v>
      </c>
      <c r="G70" s="26">
        <f t="shared" si="18"/>
        <v>41</v>
      </c>
      <c r="H70" s="44">
        <f t="shared" si="18"/>
        <v>83948</v>
      </c>
      <c r="I70" s="26">
        <f t="shared" si="18"/>
        <v>0</v>
      </c>
      <c r="J70" s="44">
        <f t="shared" si="18"/>
        <v>0</v>
      </c>
      <c r="K70" s="69"/>
      <c r="L70" s="69"/>
      <c r="M70" s="69"/>
      <c r="N70" s="69"/>
      <c r="O70" s="46">
        <f t="shared" si="0"/>
        <v>93</v>
      </c>
      <c r="P70" s="33">
        <f t="shared" si="1"/>
        <v>208896</v>
      </c>
      <c r="Q70" s="27"/>
    </row>
  </sheetData>
  <mergeCells count="30">
    <mergeCell ref="A1:Q1"/>
    <mergeCell ref="A4:A5"/>
    <mergeCell ref="B4:B5"/>
    <mergeCell ref="C4:D4"/>
    <mergeCell ref="E4:F4"/>
    <mergeCell ref="G4:H4"/>
    <mergeCell ref="I4:J4"/>
    <mergeCell ref="O4:P4"/>
    <mergeCell ref="A2:Q2"/>
    <mergeCell ref="K4:L4"/>
    <mergeCell ref="M4:N4"/>
    <mergeCell ref="M3:N3"/>
    <mergeCell ref="P3:Q3"/>
    <mergeCell ref="A50:B50"/>
    <mergeCell ref="A12:B12"/>
    <mergeCell ref="A17:B17"/>
    <mergeCell ref="A22:B22"/>
    <mergeCell ref="A27:B27"/>
    <mergeCell ref="A32:B32"/>
    <mergeCell ref="A33:B33"/>
    <mergeCell ref="A39:B39"/>
    <mergeCell ref="A43:B43"/>
    <mergeCell ref="A49:B49"/>
    <mergeCell ref="A70:B70"/>
    <mergeCell ref="A54:B54"/>
    <mergeCell ref="A59:B59"/>
    <mergeCell ref="A62:B62"/>
    <mergeCell ref="A65:B65"/>
    <mergeCell ref="A68:B68"/>
    <mergeCell ref="A69:B69"/>
  </mergeCells>
  <printOptions horizontalCentered="1"/>
  <pageMargins left="0" right="0" top="0.5" bottom="0" header="0.3" footer="0.3"/>
  <pageSetup paperSize="9" scale="56" orientation="landscape" blackAndWhite="1" r:id="rId1"/>
  <rowBreaks count="1" manualBreakCount="1">
    <brk id="50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M295"/>
  <sheetViews>
    <sheetView topLeftCell="A217" zoomScale="90" zoomScaleNormal="90" workbookViewId="0">
      <selection activeCell="I232" sqref="I232:J232"/>
    </sheetView>
  </sheetViews>
  <sheetFormatPr defaultColWidth="14.42578125" defaultRowHeight="15" customHeight="1" x14ac:dyDescent="0.25"/>
  <cols>
    <col min="1" max="1" width="5.5703125" style="2" customWidth="1"/>
    <col min="2" max="2" width="11.5703125" style="2" bestFit="1" customWidth="1"/>
    <col min="3" max="3" width="11.5703125" style="2" customWidth="1"/>
    <col min="4" max="4" width="10.42578125" style="2" bestFit="1" customWidth="1"/>
    <col min="5" max="5" width="8.5703125" style="2" bestFit="1" customWidth="1"/>
    <col min="6" max="6" width="15.85546875" style="2" customWidth="1"/>
    <col min="7" max="7" width="8.42578125" style="2" bestFit="1" customWidth="1"/>
    <col min="8" max="8" width="22" style="2" customWidth="1"/>
    <col min="9" max="9" width="18.7109375" style="2" customWidth="1"/>
    <col min="10" max="10" width="11.5703125" style="2" customWidth="1"/>
    <col min="11" max="11" width="11.42578125" style="2" customWidth="1"/>
    <col min="12" max="12" width="11.28515625" style="2" customWidth="1"/>
    <col min="13" max="13" width="14.5703125" style="2" customWidth="1"/>
    <col min="14" max="14" width="14.85546875" style="2" customWidth="1"/>
    <col min="15" max="15" width="21.140625" style="2" customWidth="1"/>
    <col min="16" max="16" width="11.28515625" style="2" bestFit="1" customWidth="1"/>
    <col min="17" max="17" width="15.85546875" style="2" customWidth="1"/>
    <col min="18" max="19" width="12.7109375" style="2" customWidth="1"/>
    <col min="20" max="20" width="11.28515625" style="2" customWidth="1"/>
    <col min="21" max="21" width="10.85546875" style="2" customWidth="1"/>
    <col min="22" max="22" width="10.42578125" style="2" customWidth="1"/>
    <col min="23" max="23" width="15.140625" style="2" customWidth="1"/>
    <col min="24" max="24" width="15.7109375" style="2" customWidth="1"/>
    <col min="25" max="25" width="15.28515625" style="2" customWidth="1"/>
    <col min="26" max="26" width="14" style="2" customWidth="1"/>
    <col min="27" max="34" width="8.7109375" style="2" customWidth="1"/>
    <col min="35" max="16384" width="14.42578125" style="2"/>
  </cols>
  <sheetData>
    <row r="1" spans="1:39" ht="33" customHeight="1" x14ac:dyDescent="0.25">
      <c r="A1" s="163" t="s">
        <v>0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9" ht="27" customHeight="1" x14ac:dyDescent="0.2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9" s="73" customFormat="1" ht="27" customHeight="1" x14ac:dyDescent="0.25">
      <c r="A3" s="180" t="s">
        <v>154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72"/>
      <c r="Z3" s="72"/>
      <c r="AA3" s="72"/>
      <c r="AB3" s="72"/>
      <c r="AC3" s="72"/>
      <c r="AD3" s="72"/>
      <c r="AE3" s="72"/>
      <c r="AF3" s="72"/>
      <c r="AG3" s="72"/>
      <c r="AH3" s="72"/>
    </row>
    <row r="4" spans="1:39" ht="27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5"/>
      <c r="V4" s="6" t="s">
        <v>2</v>
      </c>
      <c r="W4" s="6"/>
      <c r="X4" s="58" t="s">
        <v>110</v>
      </c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9" s="8" customFormat="1" ht="33.75" customHeight="1" x14ac:dyDescent="0.25">
      <c r="A5" s="160" t="s">
        <v>3</v>
      </c>
      <c r="B5" s="160" t="s">
        <v>4</v>
      </c>
      <c r="C5" s="160" t="s">
        <v>5</v>
      </c>
      <c r="D5" s="160" t="s">
        <v>6</v>
      </c>
      <c r="E5" s="160" t="s">
        <v>7</v>
      </c>
      <c r="F5" s="160" t="s">
        <v>8</v>
      </c>
      <c r="G5" s="160" t="s">
        <v>9</v>
      </c>
      <c r="H5" s="160" t="s">
        <v>10</v>
      </c>
      <c r="I5" s="160" t="s">
        <v>11</v>
      </c>
      <c r="J5" s="167" t="s">
        <v>12</v>
      </c>
      <c r="K5" s="168"/>
      <c r="L5" s="169"/>
      <c r="M5" s="160" t="s">
        <v>13</v>
      </c>
      <c r="N5" s="160" t="s">
        <v>14</v>
      </c>
      <c r="O5" s="160" t="s">
        <v>15</v>
      </c>
      <c r="P5" s="160" t="s">
        <v>16</v>
      </c>
      <c r="Q5" s="160" t="s">
        <v>17</v>
      </c>
      <c r="R5" s="160" t="s">
        <v>18</v>
      </c>
      <c r="S5" s="161" t="s">
        <v>19</v>
      </c>
      <c r="T5" s="160" t="s">
        <v>20</v>
      </c>
      <c r="U5" s="160" t="s">
        <v>21</v>
      </c>
      <c r="V5" s="160" t="s">
        <v>22</v>
      </c>
      <c r="W5" s="160" t="s">
        <v>150</v>
      </c>
      <c r="X5" s="160" t="s">
        <v>23</v>
      </c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9" s="8" customFormat="1" ht="111.75" customHeight="1" x14ac:dyDescent="0.25">
      <c r="A6" s="160"/>
      <c r="B6" s="160"/>
      <c r="C6" s="160"/>
      <c r="D6" s="160"/>
      <c r="E6" s="160"/>
      <c r="F6" s="160"/>
      <c r="G6" s="160"/>
      <c r="H6" s="160"/>
      <c r="I6" s="160">
        <v>0</v>
      </c>
      <c r="J6" s="9" t="s">
        <v>24</v>
      </c>
      <c r="K6" s="9" t="s">
        <v>25</v>
      </c>
      <c r="L6" s="9" t="s">
        <v>26</v>
      </c>
      <c r="M6" s="160"/>
      <c r="N6" s="160"/>
      <c r="O6" s="160"/>
      <c r="P6" s="160"/>
      <c r="Q6" s="160"/>
      <c r="R6" s="160"/>
      <c r="S6" s="162"/>
      <c r="T6" s="160"/>
      <c r="U6" s="160"/>
      <c r="V6" s="160"/>
      <c r="W6" s="160">
        <v>0</v>
      </c>
      <c r="X6" s="160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9" s="12" customFormat="1" ht="27" customHeight="1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9" s="8" customFormat="1" ht="18" customHeight="1" thickBot="1" x14ac:dyDescent="0.3">
      <c r="A8" s="62">
        <v>1</v>
      </c>
      <c r="B8" s="105" t="s">
        <v>375</v>
      </c>
      <c r="C8" s="106" t="s">
        <v>159</v>
      </c>
      <c r="D8" s="106" t="s">
        <v>159</v>
      </c>
      <c r="E8" s="92" t="s">
        <v>376</v>
      </c>
      <c r="F8" s="92" t="s">
        <v>539</v>
      </c>
      <c r="G8" s="92" t="s">
        <v>765</v>
      </c>
      <c r="H8" s="92" t="s">
        <v>988</v>
      </c>
      <c r="I8" s="99">
        <v>2986</v>
      </c>
      <c r="J8" s="62">
        <v>2534</v>
      </c>
      <c r="K8" s="62" t="s">
        <v>8125</v>
      </c>
      <c r="L8" s="107"/>
      <c r="M8" s="92" t="s">
        <v>1204</v>
      </c>
      <c r="N8" s="92" t="s">
        <v>1287</v>
      </c>
      <c r="O8" s="62" t="s">
        <v>166</v>
      </c>
      <c r="P8" s="62"/>
      <c r="Q8" s="62" t="s">
        <v>1500</v>
      </c>
      <c r="R8" s="62"/>
      <c r="S8" s="62"/>
      <c r="T8" s="92" t="s">
        <v>1287</v>
      </c>
      <c r="U8" s="92" t="s">
        <v>1287</v>
      </c>
      <c r="V8" s="62"/>
      <c r="W8" s="74">
        <v>452</v>
      </c>
      <c r="X8" s="74"/>
      <c r="Y8" s="74"/>
      <c r="Z8" s="74"/>
      <c r="AA8" s="74"/>
      <c r="AB8" s="74"/>
      <c r="AC8" s="64"/>
      <c r="AD8" s="62"/>
      <c r="AE8" s="62"/>
      <c r="AF8" s="1"/>
      <c r="AG8" s="1"/>
      <c r="AH8" s="1"/>
      <c r="AI8" s="1"/>
      <c r="AJ8" s="1"/>
      <c r="AK8" s="1"/>
      <c r="AL8" s="1"/>
      <c r="AM8" s="1"/>
    </row>
    <row r="9" spans="1:39" s="8" customFormat="1" ht="18" customHeight="1" thickBot="1" x14ac:dyDescent="0.3">
      <c r="A9" s="62">
        <v>2</v>
      </c>
      <c r="B9" s="105" t="s">
        <v>375</v>
      </c>
      <c r="C9" s="106" t="s">
        <v>159</v>
      </c>
      <c r="D9" s="106" t="s">
        <v>159</v>
      </c>
      <c r="E9" s="92" t="s">
        <v>377</v>
      </c>
      <c r="F9" s="92" t="s">
        <v>540</v>
      </c>
      <c r="G9" s="92" t="s">
        <v>766</v>
      </c>
      <c r="H9" s="92" t="s">
        <v>989</v>
      </c>
      <c r="I9" s="99">
        <v>1502</v>
      </c>
      <c r="J9" s="62"/>
      <c r="K9" s="187"/>
      <c r="L9" s="188"/>
      <c r="M9" s="92" t="s">
        <v>1205</v>
      </c>
      <c r="N9" s="92" t="s">
        <v>1288</v>
      </c>
      <c r="O9" s="62" t="s">
        <v>166</v>
      </c>
      <c r="P9" s="62"/>
      <c r="Q9" s="62" t="s">
        <v>1500</v>
      </c>
      <c r="R9" s="62"/>
      <c r="S9" s="62"/>
      <c r="T9" s="92" t="s">
        <v>1288</v>
      </c>
      <c r="U9" s="92" t="s">
        <v>1288</v>
      </c>
      <c r="V9" s="62"/>
      <c r="W9" s="74">
        <f>I9-J9</f>
        <v>1502</v>
      </c>
      <c r="X9" s="74"/>
      <c r="Y9" s="74"/>
      <c r="Z9" s="74"/>
      <c r="AA9" s="74"/>
      <c r="AB9" s="74"/>
      <c r="AC9" s="64"/>
      <c r="AD9" s="62"/>
      <c r="AE9" s="62"/>
      <c r="AF9" s="1"/>
      <c r="AG9" s="1"/>
      <c r="AH9" s="1"/>
      <c r="AI9" s="1"/>
      <c r="AJ9" s="1"/>
      <c r="AK9" s="1"/>
      <c r="AL9" s="1"/>
      <c r="AM9" s="1"/>
    </row>
    <row r="10" spans="1:39" s="8" customFormat="1" ht="18" customHeight="1" x14ac:dyDescent="0.25">
      <c r="A10" s="62">
        <v>5</v>
      </c>
      <c r="B10" s="105" t="s">
        <v>375</v>
      </c>
      <c r="C10" s="106" t="s">
        <v>159</v>
      </c>
      <c r="D10" s="106" t="s">
        <v>159</v>
      </c>
      <c r="E10" s="92" t="s">
        <v>376</v>
      </c>
      <c r="F10" s="92" t="s">
        <v>543</v>
      </c>
      <c r="G10" s="92" t="s">
        <v>767</v>
      </c>
      <c r="H10" s="92" t="s">
        <v>992</v>
      </c>
      <c r="I10" s="99">
        <v>2196</v>
      </c>
      <c r="J10" s="62"/>
      <c r="K10" s="62"/>
      <c r="L10" s="107"/>
      <c r="M10" s="92" t="s">
        <v>503</v>
      </c>
      <c r="N10" s="92" t="s">
        <v>521</v>
      </c>
      <c r="O10" s="62" t="s">
        <v>166</v>
      </c>
      <c r="P10" s="62"/>
      <c r="Q10" s="62" t="s">
        <v>1500</v>
      </c>
      <c r="R10" s="62"/>
      <c r="S10" s="62"/>
      <c r="T10" s="92" t="s">
        <v>521</v>
      </c>
      <c r="U10" s="92" t="s">
        <v>521</v>
      </c>
      <c r="V10" s="62"/>
      <c r="W10" s="74">
        <f t="shared" ref="W10:W73" si="0">I10-J10</f>
        <v>2196</v>
      </c>
      <c r="X10" s="74"/>
      <c r="Y10" s="74"/>
      <c r="Z10" s="74"/>
      <c r="AA10" s="74"/>
      <c r="AB10" s="74"/>
      <c r="AC10" s="64"/>
      <c r="AD10" s="62"/>
      <c r="AE10" s="62"/>
      <c r="AF10" s="1"/>
      <c r="AG10" s="1"/>
      <c r="AH10" s="1"/>
      <c r="AI10" s="1"/>
      <c r="AJ10" s="1"/>
      <c r="AK10" s="1"/>
      <c r="AL10" s="1"/>
      <c r="AM10" s="1"/>
    </row>
    <row r="11" spans="1:39" s="8" customFormat="1" ht="18" customHeight="1" x14ac:dyDescent="0.25">
      <c r="A11" s="62">
        <v>6</v>
      </c>
      <c r="B11" s="105" t="s">
        <v>375</v>
      </c>
      <c r="C11" s="106" t="s">
        <v>159</v>
      </c>
      <c r="D11" s="106" t="s">
        <v>159</v>
      </c>
      <c r="E11" s="92" t="s">
        <v>377</v>
      </c>
      <c r="F11" s="92" t="s">
        <v>544</v>
      </c>
      <c r="G11" s="92" t="s">
        <v>768</v>
      </c>
      <c r="H11" s="92" t="s">
        <v>993</v>
      </c>
      <c r="I11" s="99">
        <v>7133</v>
      </c>
      <c r="J11" s="62"/>
      <c r="K11" s="62"/>
      <c r="L11" s="107"/>
      <c r="M11" s="92" t="s">
        <v>1208</v>
      </c>
      <c r="N11" s="92" t="s">
        <v>521</v>
      </c>
      <c r="O11" s="62" t="s">
        <v>166</v>
      </c>
      <c r="P11" s="62"/>
      <c r="Q11" s="62" t="s">
        <v>1500</v>
      </c>
      <c r="R11" s="62"/>
      <c r="S11" s="62"/>
      <c r="T11" s="92" t="s">
        <v>521</v>
      </c>
      <c r="U11" s="92" t="s">
        <v>521</v>
      </c>
      <c r="V11" s="62"/>
      <c r="W11" s="74">
        <f t="shared" si="0"/>
        <v>7133</v>
      </c>
      <c r="X11" s="74"/>
      <c r="Y11" s="74"/>
      <c r="Z11" s="74"/>
      <c r="AA11" s="74"/>
      <c r="AB11" s="74"/>
      <c r="AC11" s="64"/>
      <c r="AD11" s="62"/>
      <c r="AE11" s="62"/>
      <c r="AF11" s="1"/>
      <c r="AG11" s="1"/>
      <c r="AH11" s="1"/>
      <c r="AI11" s="1"/>
      <c r="AJ11" s="1"/>
      <c r="AK11" s="1"/>
      <c r="AL11" s="1"/>
      <c r="AM11" s="1"/>
    </row>
    <row r="12" spans="1:39" s="8" customFormat="1" ht="18" customHeight="1" x14ac:dyDescent="0.25">
      <c r="A12" s="62">
        <v>7</v>
      </c>
      <c r="B12" s="105" t="s">
        <v>375</v>
      </c>
      <c r="C12" s="106" t="s">
        <v>159</v>
      </c>
      <c r="D12" s="106" t="s">
        <v>159</v>
      </c>
      <c r="E12" s="92" t="s">
        <v>378</v>
      </c>
      <c r="F12" s="92" t="s">
        <v>545</v>
      </c>
      <c r="G12" s="92" t="s">
        <v>769</v>
      </c>
      <c r="H12" s="92" t="s">
        <v>994</v>
      </c>
      <c r="I12" s="99">
        <v>4512</v>
      </c>
      <c r="J12" s="62"/>
      <c r="K12" s="62"/>
      <c r="L12" s="107"/>
      <c r="M12" s="92" t="s">
        <v>1206</v>
      </c>
      <c r="N12" s="92" t="s">
        <v>1289</v>
      </c>
      <c r="O12" s="62" t="s">
        <v>166</v>
      </c>
      <c r="P12" s="62"/>
      <c r="Q12" s="62" t="s">
        <v>1500</v>
      </c>
      <c r="R12" s="62"/>
      <c r="S12" s="62"/>
      <c r="T12" s="92" t="s">
        <v>1289</v>
      </c>
      <c r="U12" s="92" t="s">
        <v>1289</v>
      </c>
      <c r="V12" s="62"/>
      <c r="W12" s="74">
        <f t="shared" si="0"/>
        <v>4512</v>
      </c>
      <c r="X12" s="74"/>
      <c r="Y12" s="74"/>
      <c r="Z12" s="74"/>
      <c r="AA12" s="74"/>
      <c r="AB12" s="74"/>
      <c r="AC12" s="64"/>
      <c r="AD12" s="62"/>
      <c r="AE12" s="62"/>
      <c r="AF12" s="1"/>
      <c r="AG12" s="1"/>
      <c r="AH12" s="1"/>
      <c r="AI12" s="1"/>
      <c r="AJ12" s="1"/>
      <c r="AK12" s="1"/>
      <c r="AL12" s="1"/>
      <c r="AM12" s="1"/>
    </row>
    <row r="13" spans="1:39" ht="15" customHeight="1" x14ac:dyDescent="0.25">
      <c r="A13" s="62">
        <v>8</v>
      </c>
      <c r="B13" s="105" t="s">
        <v>375</v>
      </c>
      <c r="C13" s="106" t="s">
        <v>159</v>
      </c>
      <c r="D13" s="106" t="s">
        <v>159</v>
      </c>
      <c r="E13" s="92" t="s">
        <v>377</v>
      </c>
      <c r="F13" s="92" t="s">
        <v>546</v>
      </c>
      <c r="G13" s="92" t="s">
        <v>770</v>
      </c>
      <c r="H13" s="92" t="s">
        <v>995</v>
      </c>
      <c r="I13" s="99">
        <v>942</v>
      </c>
      <c r="J13" s="108"/>
      <c r="K13" s="108"/>
      <c r="L13" s="108"/>
      <c r="M13" s="92" t="s">
        <v>1209</v>
      </c>
      <c r="N13" s="92" t="s">
        <v>1290</v>
      </c>
      <c r="O13" s="62" t="s">
        <v>166</v>
      </c>
      <c r="P13" s="108"/>
      <c r="Q13" s="62" t="s">
        <v>1500</v>
      </c>
      <c r="R13" s="108"/>
      <c r="S13" s="108"/>
      <c r="T13" s="92" t="s">
        <v>1290</v>
      </c>
      <c r="U13" s="92" t="s">
        <v>1290</v>
      </c>
      <c r="V13" s="108"/>
      <c r="W13" s="74">
        <f t="shared" si="0"/>
        <v>942</v>
      </c>
      <c r="X13" s="108"/>
      <c r="Y13" s="108"/>
      <c r="Z13" s="108"/>
      <c r="AA13" s="108"/>
      <c r="AB13" s="108"/>
      <c r="AC13" s="108"/>
      <c r="AD13" s="108"/>
      <c r="AE13" s="108"/>
    </row>
    <row r="14" spans="1:39" ht="15" customHeight="1" x14ac:dyDescent="0.25">
      <c r="A14" s="62">
        <v>9</v>
      </c>
      <c r="B14" s="105" t="s">
        <v>375</v>
      </c>
      <c r="C14" s="106" t="s">
        <v>159</v>
      </c>
      <c r="D14" s="106" t="s">
        <v>159</v>
      </c>
      <c r="E14" s="92" t="s">
        <v>377</v>
      </c>
      <c r="F14" s="92" t="s">
        <v>547</v>
      </c>
      <c r="G14" s="92" t="s">
        <v>771</v>
      </c>
      <c r="H14" s="92" t="s">
        <v>996</v>
      </c>
      <c r="I14" s="99">
        <v>1004</v>
      </c>
      <c r="J14" s="108"/>
      <c r="K14" s="108"/>
      <c r="L14" s="108"/>
      <c r="M14" s="92" t="s">
        <v>1210</v>
      </c>
      <c r="N14" s="92" t="s">
        <v>1291</v>
      </c>
      <c r="O14" s="62" t="s">
        <v>166</v>
      </c>
      <c r="P14" s="108"/>
      <c r="Q14" s="62" t="s">
        <v>1500</v>
      </c>
      <c r="R14" s="108"/>
      <c r="S14" s="108"/>
      <c r="T14" s="92" t="s">
        <v>1291</v>
      </c>
      <c r="U14" s="92" t="s">
        <v>1291</v>
      </c>
      <c r="V14" s="108"/>
      <c r="W14" s="74">
        <f t="shared" si="0"/>
        <v>1004</v>
      </c>
      <c r="X14" s="108"/>
      <c r="Y14" s="108"/>
      <c r="Z14" s="108"/>
      <c r="AA14" s="108"/>
      <c r="AB14" s="108"/>
      <c r="AC14" s="108"/>
      <c r="AD14" s="108"/>
      <c r="AE14" s="108"/>
    </row>
    <row r="15" spans="1:39" customFormat="1" ht="18" x14ac:dyDescent="0.25">
      <c r="A15" s="62">
        <v>10</v>
      </c>
      <c r="B15" s="105" t="s">
        <v>375</v>
      </c>
      <c r="C15" s="106" t="s">
        <v>159</v>
      </c>
      <c r="D15" s="106" t="s">
        <v>159</v>
      </c>
      <c r="E15" s="92" t="s">
        <v>377</v>
      </c>
      <c r="F15" s="92" t="s">
        <v>548</v>
      </c>
      <c r="G15" s="92" t="s">
        <v>772</v>
      </c>
      <c r="H15" s="92" t="s">
        <v>997</v>
      </c>
      <c r="I15" s="99">
        <v>1267</v>
      </c>
      <c r="J15" s="92"/>
      <c r="K15" s="92"/>
      <c r="L15" s="92"/>
      <c r="M15" s="92" t="s">
        <v>519</v>
      </c>
      <c r="N15" s="92" t="s">
        <v>1292</v>
      </c>
      <c r="O15" s="62" t="s">
        <v>166</v>
      </c>
      <c r="P15" s="92"/>
      <c r="Q15" s="62" t="s">
        <v>1500</v>
      </c>
      <c r="R15" s="92"/>
      <c r="S15" s="92"/>
      <c r="T15" s="92" t="s">
        <v>1292</v>
      </c>
      <c r="U15" s="92" t="s">
        <v>1292</v>
      </c>
      <c r="V15" s="92"/>
      <c r="W15" s="74">
        <f t="shared" si="0"/>
        <v>1267</v>
      </c>
      <c r="X15" s="92"/>
      <c r="Y15" s="92"/>
      <c r="Z15" s="92"/>
      <c r="AA15" s="92"/>
      <c r="AB15" s="92"/>
      <c r="AC15" s="92"/>
      <c r="AD15" s="92"/>
      <c r="AE15" s="92"/>
    </row>
    <row r="16" spans="1:39" customFormat="1" ht="18" x14ac:dyDescent="0.25">
      <c r="A16" s="62">
        <v>11</v>
      </c>
      <c r="B16" s="105" t="s">
        <v>375</v>
      </c>
      <c r="C16" s="106" t="s">
        <v>159</v>
      </c>
      <c r="D16" s="106" t="s">
        <v>159</v>
      </c>
      <c r="E16" s="92" t="s">
        <v>377</v>
      </c>
      <c r="F16" s="92" t="s">
        <v>549</v>
      </c>
      <c r="G16" s="92" t="s">
        <v>773</v>
      </c>
      <c r="H16" s="92" t="s">
        <v>998</v>
      </c>
      <c r="I16" s="99">
        <v>997</v>
      </c>
      <c r="J16" s="92"/>
      <c r="K16" s="92"/>
      <c r="L16" s="92"/>
      <c r="M16" s="92" t="s">
        <v>388</v>
      </c>
      <c r="N16" s="92" t="s">
        <v>1293</v>
      </c>
      <c r="O16" s="62" t="s">
        <v>166</v>
      </c>
      <c r="P16" s="92"/>
      <c r="Q16" s="62" t="s">
        <v>1500</v>
      </c>
      <c r="R16" s="92"/>
      <c r="S16" s="92"/>
      <c r="T16" s="92" t="s">
        <v>1293</v>
      </c>
      <c r="U16" s="92" t="s">
        <v>1293</v>
      </c>
      <c r="V16" s="92"/>
      <c r="W16" s="74">
        <f t="shared" si="0"/>
        <v>997</v>
      </c>
      <c r="X16" s="92"/>
      <c r="Y16" s="92"/>
      <c r="Z16" s="92"/>
      <c r="AA16" s="92"/>
      <c r="AB16" s="92"/>
      <c r="AC16" s="92"/>
      <c r="AD16" s="92"/>
      <c r="AE16" s="92"/>
    </row>
    <row r="17" spans="1:31" customFormat="1" ht="18" x14ac:dyDescent="0.25">
      <c r="A17" s="62">
        <v>12</v>
      </c>
      <c r="B17" s="105" t="s">
        <v>375</v>
      </c>
      <c r="C17" s="106" t="s">
        <v>159</v>
      </c>
      <c r="D17" s="106" t="s">
        <v>159</v>
      </c>
      <c r="E17" s="92" t="s">
        <v>377</v>
      </c>
      <c r="F17" s="92" t="s">
        <v>550</v>
      </c>
      <c r="G17" s="92" t="s">
        <v>774</v>
      </c>
      <c r="H17" s="92" t="s">
        <v>999</v>
      </c>
      <c r="I17" s="99">
        <v>1620</v>
      </c>
      <c r="J17" s="92"/>
      <c r="K17" s="92"/>
      <c r="L17" s="92"/>
      <c r="M17" s="92" t="s">
        <v>1211</v>
      </c>
      <c r="N17" s="92" t="s">
        <v>1294</v>
      </c>
      <c r="O17" s="62" t="s">
        <v>166</v>
      </c>
      <c r="P17" s="92"/>
      <c r="Q17" s="62" t="s">
        <v>1500</v>
      </c>
      <c r="R17" s="92"/>
      <c r="S17" s="92"/>
      <c r="T17" s="92" t="s">
        <v>1294</v>
      </c>
      <c r="U17" s="92" t="s">
        <v>1294</v>
      </c>
      <c r="V17" s="92"/>
      <c r="W17" s="74">
        <f t="shared" si="0"/>
        <v>1620</v>
      </c>
      <c r="X17" s="92"/>
      <c r="Y17" s="92"/>
      <c r="Z17" s="92"/>
      <c r="AA17" s="92"/>
      <c r="AB17" s="92"/>
      <c r="AC17" s="92"/>
      <c r="AD17" s="92"/>
      <c r="AE17" s="92"/>
    </row>
    <row r="18" spans="1:31" customFormat="1" ht="18" x14ac:dyDescent="0.25">
      <c r="A18" s="62">
        <v>13</v>
      </c>
      <c r="B18" s="105" t="s">
        <v>375</v>
      </c>
      <c r="C18" s="106" t="s">
        <v>159</v>
      </c>
      <c r="D18" s="106" t="s">
        <v>159</v>
      </c>
      <c r="E18" s="92" t="s">
        <v>377</v>
      </c>
      <c r="F18" s="92" t="s">
        <v>551</v>
      </c>
      <c r="G18" s="92" t="s">
        <v>775</v>
      </c>
      <c r="H18" s="92" t="s">
        <v>1000</v>
      </c>
      <c r="I18" s="99">
        <v>3179</v>
      </c>
      <c r="J18" s="92"/>
      <c r="K18" s="92"/>
      <c r="L18" s="92"/>
      <c r="M18" s="92" t="s">
        <v>1212</v>
      </c>
      <c r="N18" s="92" t="s">
        <v>1295</v>
      </c>
      <c r="O18" s="62" t="s">
        <v>166</v>
      </c>
      <c r="P18" s="92"/>
      <c r="Q18" s="62" t="s">
        <v>1500</v>
      </c>
      <c r="R18" s="92"/>
      <c r="S18" s="92"/>
      <c r="T18" s="92" t="s">
        <v>1295</v>
      </c>
      <c r="U18" s="92" t="s">
        <v>1295</v>
      </c>
      <c r="V18" s="92"/>
      <c r="W18" s="74">
        <f t="shared" si="0"/>
        <v>3179</v>
      </c>
      <c r="X18" s="92"/>
      <c r="Y18" s="92"/>
      <c r="Z18" s="92"/>
      <c r="AA18" s="92"/>
      <c r="AB18" s="92"/>
      <c r="AC18" s="92"/>
      <c r="AD18" s="92"/>
      <c r="AE18" s="92"/>
    </row>
    <row r="19" spans="1:31" customFormat="1" ht="18" x14ac:dyDescent="0.25">
      <c r="A19" s="62">
        <v>14</v>
      </c>
      <c r="B19" s="105" t="s">
        <v>375</v>
      </c>
      <c r="C19" s="106" t="s">
        <v>159</v>
      </c>
      <c r="D19" s="106" t="s">
        <v>159</v>
      </c>
      <c r="E19" s="92" t="s">
        <v>379</v>
      </c>
      <c r="F19" s="92" t="s">
        <v>552</v>
      </c>
      <c r="G19" s="92" t="s">
        <v>776</v>
      </c>
      <c r="H19" s="92" t="s">
        <v>1001</v>
      </c>
      <c r="I19" s="99">
        <v>241</v>
      </c>
      <c r="J19" s="92"/>
      <c r="K19" s="92"/>
      <c r="L19" s="92"/>
      <c r="M19" s="92" t="s">
        <v>1213</v>
      </c>
      <c r="N19" s="92" t="s">
        <v>1296</v>
      </c>
      <c r="O19" s="62" t="s">
        <v>166</v>
      </c>
      <c r="P19" s="92"/>
      <c r="Q19" s="62" t="s">
        <v>1500</v>
      </c>
      <c r="R19" s="92"/>
      <c r="S19" s="92"/>
      <c r="T19" s="92" t="s">
        <v>1296</v>
      </c>
      <c r="U19" s="92" t="s">
        <v>1296</v>
      </c>
      <c r="V19" s="92"/>
      <c r="W19" s="74">
        <f t="shared" si="0"/>
        <v>241</v>
      </c>
      <c r="X19" s="92"/>
      <c r="Y19" s="92"/>
      <c r="Z19" s="92"/>
      <c r="AA19" s="92"/>
      <c r="AB19" s="92"/>
      <c r="AC19" s="92"/>
      <c r="AD19" s="92"/>
      <c r="AE19" s="92"/>
    </row>
    <row r="20" spans="1:31" customFormat="1" ht="18" x14ac:dyDescent="0.25">
      <c r="A20" s="62">
        <v>15</v>
      </c>
      <c r="B20" s="105" t="s">
        <v>375</v>
      </c>
      <c r="C20" s="106" t="s">
        <v>159</v>
      </c>
      <c r="D20" s="106" t="s">
        <v>159</v>
      </c>
      <c r="E20" s="92" t="s">
        <v>377</v>
      </c>
      <c r="F20" s="92" t="s">
        <v>553</v>
      </c>
      <c r="G20" s="92" t="s">
        <v>777</v>
      </c>
      <c r="H20" s="92" t="s">
        <v>1002</v>
      </c>
      <c r="I20" s="99">
        <v>480</v>
      </c>
      <c r="J20" s="92"/>
      <c r="K20" s="92"/>
      <c r="L20" s="92"/>
      <c r="M20" s="92" t="s">
        <v>1214</v>
      </c>
      <c r="N20" s="92" t="s">
        <v>1297</v>
      </c>
      <c r="O20" s="62" t="s">
        <v>166</v>
      </c>
      <c r="P20" s="92"/>
      <c r="Q20" s="62" t="s">
        <v>1500</v>
      </c>
      <c r="R20" s="92"/>
      <c r="S20" s="92"/>
      <c r="T20" s="92" t="s">
        <v>1297</v>
      </c>
      <c r="U20" s="92" t="s">
        <v>1297</v>
      </c>
      <c r="V20" s="92"/>
      <c r="W20" s="74">
        <f t="shared" si="0"/>
        <v>480</v>
      </c>
      <c r="X20" s="92"/>
      <c r="Y20" s="92"/>
      <c r="Z20" s="92"/>
      <c r="AA20" s="92"/>
      <c r="AB20" s="92"/>
      <c r="AC20" s="92"/>
      <c r="AD20" s="92"/>
      <c r="AE20" s="92"/>
    </row>
    <row r="21" spans="1:31" customFormat="1" ht="18" x14ac:dyDescent="0.25">
      <c r="A21" s="62">
        <v>16</v>
      </c>
      <c r="B21" s="105" t="s">
        <v>375</v>
      </c>
      <c r="C21" s="106" t="s">
        <v>159</v>
      </c>
      <c r="D21" s="106" t="s">
        <v>159</v>
      </c>
      <c r="E21" s="92" t="s">
        <v>377</v>
      </c>
      <c r="F21" s="92" t="s">
        <v>554</v>
      </c>
      <c r="G21" s="92" t="s">
        <v>778</v>
      </c>
      <c r="H21" s="92" t="s">
        <v>1003</v>
      </c>
      <c r="I21" s="99">
        <v>228</v>
      </c>
      <c r="J21" s="92"/>
      <c r="K21" s="92"/>
      <c r="L21" s="92"/>
      <c r="M21" s="92" t="s">
        <v>1215</v>
      </c>
      <c r="N21" s="92" t="s">
        <v>1298</v>
      </c>
      <c r="O21" s="62" t="s">
        <v>166</v>
      </c>
      <c r="P21" s="92"/>
      <c r="Q21" s="62" t="s">
        <v>1500</v>
      </c>
      <c r="R21" s="92"/>
      <c r="S21" s="92"/>
      <c r="T21" s="92" t="s">
        <v>1298</v>
      </c>
      <c r="U21" s="92" t="s">
        <v>1298</v>
      </c>
      <c r="V21" s="92"/>
      <c r="W21" s="74">
        <f t="shared" si="0"/>
        <v>228</v>
      </c>
      <c r="X21" s="92"/>
      <c r="Y21" s="92"/>
      <c r="Z21" s="92"/>
      <c r="AA21" s="92"/>
      <c r="AB21" s="92"/>
      <c r="AC21" s="92"/>
      <c r="AD21" s="92"/>
      <c r="AE21" s="92"/>
    </row>
    <row r="22" spans="1:31" customFormat="1" ht="18" x14ac:dyDescent="0.25">
      <c r="A22" s="62">
        <v>17</v>
      </c>
      <c r="B22" s="105" t="s">
        <v>375</v>
      </c>
      <c r="C22" s="106" t="s">
        <v>159</v>
      </c>
      <c r="D22" s="106" t="s">
        <v>159</v>
      </c>
      <c r="E22" s="92" t="s">
        <v>376</v>
      </c>
      <c r="F22" s="92" t="s">
        <v>555</v>
      </c>
      <c r="G22" s="92" t="s">
        <v>779</v>
      </c>
      <c r="H22" s="92" t="s">
        <v>1004</v>
      </c>
      <c r="I22" s="99">
        <v>123</v>
      </c>
      <c r="J22" s="92"/>
      <c r="K22" s="92"/>
      <c r="L22" s="92"/>
      <c r="M22" s="92" t="s">
        <v>391</v>
      </c>
      <c r="N22" s="92" t="s">
        <v>1299</v>
      </c>
      <c r="O22" s="62" t="s">
        <v>166</v>
      </c>
      <c r="P22" s="92"/>
      <c r="Q22" s="62" t="s">
        <v>1500</v>
      </c>
      <c r="R22" s="92"/>
      <c r="S22" s="92"/>
      <c r="T22" s="92" t="s">
        <v>1299</v>
      </c>
      <c r="U22" s="92" t="s">
        <v>1299</v>
      </c>
      <c r="V22" s="92"/>
      <c r="W22" s="74">
        <f t="shared" si="0"/>
        <v>123</v>
      </c>
      <c r="X22" s="92"/>
      <c r="Y22" s="92"/>
      <c r="Z22" s="92"/>
      <c r="AA22" s="92"/>
      <c r="AB22" s="92"/>
      <c r="AC22" s="92"/>
      <c r="AD22" s="92"/>
      <c r="AE22" s="92"/>
    </row>
    <row r="23" spans="1:31" customFormat="1" ht="18" x14ac:dyDescent="0.25">
      <c r="A23" s="62">
        <v>18</v>
      </c>
      <c r="B23" s="105" t="s">
        <v>375</v>
      </c>
      <c r="C23" s="106" t="s">
        <v>159</v>
      </c>
      <c r="D23" s="106" t="s">
        <v>159</v>
      </c>
      <c r="E23" s="92" t="s">
        <v>376</v>
      </c>
      <c r="F23" s="92" t="s">
        <v>556</v>
      </c>
      <c r="G23" s="92" t="s">
        <v>780</v>
      </c>
      <c r="H23" s="92" t="s">
        <v>1005</v>
      </c>
      <c r="I23" s="99">
        <v>500</v>
      </c>
      <c r="J23" s="92"/>
      <c r="K23" s="92"/>
      <c r="L23" s="92"/>
      <c r="M23" s="92" t="s">
        <v>391</v>
      </c>
      <c r="N23" s="92" t="s">
        <v>1300</v>
      </c>
      <c r="O23" s="62" t="s">
        <v>166</v>
      </c>
      <c r="P23" s="92"/>
      <c r="Q23" s="62" t="s">
        <v>1500</v>
      </c>
      <c r="R23" s="92"/>
      <c r="S23" s="92"/>
      <c r="T23" s="92" t="s">
        <v>1300</v>
      </c>
      <c r="U23" s="92" t="s">
        <v>1300</v>
      </c>
      <c r="V23" s="92"/>
      <c r="W23" s="74">
        <f t="shared" si="0"/>
        <v>500</v>
      </c>
      <c r="X23" s="92"/>
      <c r="Y23" s="92"/>
      <c r="Z23" s="92"/>
      <c r="AA23" s="92"/>
      <c r="AB23" s="92"/>
      <c r="AC23" s="92"/>
      <c r="AD23" s="92"/>
      <c r="AE23" s="92"/>
    </row>
    <row r="24" spans="1:31" customFormat="1" ht="18" x14ac:dyDescent="0.25">
      <c r="A24" s="62">
        <v>19</v>
      </c>
      <c r="B24" s="105" t="s">
        <v>375</v>
      </c>
      <c r="C24" s="106" t="s">
        <v>159</v>
      </c>
      <c r="D24" s="106" t="s">
        <v>159</v>
      </c>
      <c r="E24" s="92" t="s">
        <v>377</v>
      </c>
      <c r="F24" s="92" t="s">
        <v>557</v>
      </c>
      <c r="G24" s="92" t="s">
        <v>781</v>
      </c>
      <c r="H24" s="92" t="s">
        <v>1006</v>
      </c>
      <c r="I24" s="99">
        <v>461</v>
      </c>
      <c r="J24" s="92"/>
      <c r="K24" s="92"/>
      <c r="L24" s="92"/>
      <c r="M24" s="92" t="s">
        <v>1216</v>
      </c>
      <c r="N24" s="92" t="s">
        <v>1301</v>
      </c>
      <c r="O24" s="62" t="s">
        <v>166</v>
      </c>
      <c r="P24" s="92"/>
      <c r="Q24" s="62" t="s">
        <v>1500</v>
      </c>
      <c r="R24" s="92"/>
      <c r="S24" s="92"/>
      <c r="T24" s="92" t="s">
        <v>1301</v>
      </c>
      <c r="U24" s="92" t="s">
        <v>1301</v>
      </c>
      <c r="V24" s="92"/>
      <c r="W24" s="74">
        <f t="shared" si="0"/>
        <v>461</v>
      </c>
      <c r="X24" s="92"/>
      <c r="Y24" s="92"/>
      <c r="Z24" s="92"/>
      <c r="AA24" s="92"/>
      <c r="AB24" s="92"/>
      <c r="AC24" s="92"/>
      <c r="AD24" s="92"/>
      <c r="AE24" s="92"/>
    </row>
    <row r="25" spans="1:31" customFormat="1" ht="18" x14ac:dyDescent="0.25">
      <c r="A25" s="62">
        <v>20</v>
      </c>
      <c r="B25" s="105" t="s">
        <v>375</v>
      </c>
      <c r="C25" s="106" t="s">
        <v>159</v>
      </c>
      <c r="D25" s="106" t="s">
        <v>159</v>
      </c>
      <c r="E25" s="92" t="s">
        <v>377</v>
      </c>
      <c r="F25" s="92" t="s">
        <v>558</v>
      </c>
      <c r="G25" s="92" t="s">
        <v>782</v>
      </c>
      <c r="H25" s="92" t="s">
        <v>1007</v>
      </c>
      <c r="I25" s="99">
        <v>523</v>
      </c>
      <c r="J25" s="92"/>
      <c r="K25" s="92"/>
      <c r="L25" s="92"/>
      <c r="M25" s="92" t="s">
        <v>1217</v>
      </c>
      <c r="N25" s="92" t="s">
        <v>1302</v>
      </c>
      <c r="O25" s="62" t="s">
        <v>166</v>
      </c>
      <c r="P25" s="92"/>
      <c r="Q25" s="62" t="s">
        <v>1500</v>
      </c>
      <c r="R25" s="92"/>
      <c r="S25" s="92"/>
      <c r="T25" s="92" t="s">
        <v>1302</v>
      </c>
      <c r="U25" s="92" t="s">
        <v>1302</v>
      </c>
      <c r="V25" s="92"/>
      <c r="W25" s="74">
        <f t="shared" si="0"/>
        <v>523</v>
      </c>
      <c r="X25" s="92"/>
      <c r="Y25" s="92"/>
      <c r="Z25" s="92"/>
      <c r="AA25" s="92"/>
      <c r="AB25" s="92"/>
      <c r="AC25" s="92"/>
      <c r="AD25" s="92"/>
      <c r="AE25" s="92"/>
    </row>
    <row r="26" spans="1:31" customFormat="1" ht="18" x14ac:dyDescent="0.25">
      <c r="A26" s="62">
        <v>21</v>
      </c>
      <c r="B26" s="105" t="s">
        <v>375</v>
      </c>
      <c r="C26" s="106" t="s">
        <v>159</v>
      </c>
      <c r="D26" s="106" t="s">
        <v>159</v>
      </c>
      <c r="E26" s="92" t="s">
        <v>377</v>
      </c>
      <c r="F26" s="92" t="s">
        <v>559</v>
      </c>
      <c r="G26" s="92" t="s">
        <v>783</v>
      </c>
      <c r="H26" s="92" t="s">
        <v>1008</v>
      </c>
      <c r="I26" s="99">
        <v>2065</v>
      </c>
      <c r="J26" s="92"/>
      <c r="K26" s="92"/>
      <c r="L26" s="92"/>
      <c r="M26" s="92" t="s">
        <v>397</v>
      </c>
      <c r="N26" s="92" t="s">
        <v>1303</v>
      </c>
      <c r="O26" s="62" t="s">
        <v>166</v>
      </c>
      <c r="P26" s="92"/>
      <c r="Q26" s="62" t="s">
        <v>1500</v>
      </c>
      <c r="R26" s="92"/>
      <c r="S26" s="92"/>
      <c r="T26" s="92" t="s">
        <v>1303</v>
      </c>
      <c r="U26" s="92" t="s">
        <v>1303</v>
      </c>
      <c r="V26" s="92"/>
      <c r="W26" s="74">
        <f t="shared" si="0"/>
        <v>2065</v>
      </c>
      <c r="X26" s="92"/>
      <c r="Y26" s="92"/>
      <c r="Z26" s="92"/>
      <c r="AA26" s="92"/>
      <c r="AB26" s="92"/>
      <c r="AC26" s="92"/>
      <c r="AD26" s="92"/>
      <c r="AE26" s="92"/>
    </row>
    <row r="27" spans="1:31" customFormat="1" ht="18" x14ac:dyDescent="0.25">
      <c r="A27" s="62">
        <v>22</v>
      </c>
      <c r="B27" s="105" t="s">
        <v>375</v>
      </c>
      <c r="C27" s="106" t="s">
        <v>159</v>
      </c>
      <c r="D27" s="106" t="s">
        <v>159</v>
      </c>
      <c r="E27" s="92" t="s">
        <v>379</v>
      </c>
      <c r="F27" s="92" t="s">
        <v>560</v>
      </c>
      <c r="G27" s="92" t="s">
        <v>784</v>
      </c>
      <c r="H27" s="92" t="s">
        <v>1009</v>
      </c>
      <c r="I27" s="99">
        <v>1968</v>
      </c>
      <c r="J27" s="92"/>
      <c r="K27" s="92"/>
      <c r="L27" s="92"/>
      <c r="M27" s="92" t="s">
        <v>1218</v>
      </c>
      <c r="N27" s="92" t="s">
        <v>1304</v>
      </c>
      <c r="O27" s="62" t="s">
        <v>166</v>
      </c>
      <c r="P27" s="92"/>
      <c r="Q27" s="62" t="s">
        <v>1500</v>
      </c>
      <c r="R27" s="92"/>
      <c r="S27" s="92"/>
      <c r="T27" s="92" t="s">
        <v>1304</v>
      </c>
      <c r="U27" s="92" t="s">
        <v>1304</v>
      </c>
      <c r="V27" s="92"/>
      <c r="W27" s="74">
        <f t="shared" si="0"/>
        <v>1968</v>
      </c>
      <c r="X27" s="92"/>
      <c r="Y27" s="92"/>
      <c r="Z27" s="92"/>
      <c r="AA27" s="92"/>
      <c r="AB27" s="92"/>
      <c r="AC27" s="92"/>
      <c r="AD27" s="92"/>
      <c r="AE27" s="92"/>
    </row>
    <row r="28" spans="1:31" customFormat="1" ht="18" x14ac:dyDescent="0.25">
      <c r="A28" s="62">
        <v>23</v>
      </c>
      <c r="B28" s="105" t="s">
        <v>375</v>
      </c>
      <c r="C28" s="106" t="s">
        <v>159</v>
      </c>
      <c r="D28" s="106" t="s">
        <v>159</v>
      </c>
      <c r="E28" s="92" t="s">
        <v>376</v>
      </c>
      <c r="F28" s="92" t="s">
        <v>561</v>
      </c>
      <c r="G28" s="92" t="s">
        <v>785</v>
      </c>
      <c r="H28" s="92" t="s">
        <v>1010</v>
      </c>
      <c r="I28" s="99">
        <v>648</v>
      </c>
      <c r="J28" s="92"/>
      <c r="K28" s="92"/>
      <c r="L28" s="92"/>
      <c r="M28" s="92" t="s">
        <v>1207</v>
      </c>
      <c r="N28" s="92" t="s">
        <v>1305</v>
      </c>
      <c r="O28" s="62" t="s">
        <v>166</v>
      </c>
      <c r="P28" s="92"/>
      <c r="Q28" s="62" t="s">
        <v>1500</v>
      </c>
      <c r="R28" s="92"/>
      <c r="S28" s="92"/>
      <c r="T28" s="92" t="s">
        <v>1305</v>
      </c>
      <c r="U28" s="92" t="s">
        <v>1305</v>
      </c>
      <c r="V28" s="92"/>
      <c r="W28" s="74">
        <f t="shared" si="0"/>
        <v>648</v>
      </c>
      <c r="X28" s="92"/>
      <c r="Y28" s="92"/>
      <c r="Z28" s="92"/>
      <c r="AA28" s="92"/>
      <c r="AB28" s="92"/>
      <c r="AC28" s="92"/>
      <c r="AD28" s="92"/>
      <c r="AE28" s="92"/>
    </row>
    <row r="29" spans="1:31" customFormat="1" ht="18" x14ac:dyDescent="0.25">
      <c r="A29" s="62">
        <v>24</v>
      </c>
      <c r="B29" s="105" t="s">
        <v>375</v>
      </c>
      <c r="C29" s="106" t="s">
        <v>159</v>
      </c>
      <c r="D29" s="106" t="s">
        <v>159</v>
      </c>
      <c r="E29" s="92" t="s">
        <v>376</v>
      </c>
      <c r="F29" s="92" t="s">
        <v>562</v>
      </c>
      <c r="G29" s="92" t="s">
        <v>786</v>
      </c>
      <c r="H29" s="92" t="s">
        <v>1011</v>
      </c>
      <c r="I29" s="99">
        <v>1141</v>
      </c>
      <c r="J29" s="92"/>
      <c r="K29" s="92"/>
      <c r="L29" s="92"/>
      <c r="M29" s="92" t="s">
        <v>1207</v>
      </c>
      <c r="N29" s="92" t="s">
        <v>1306</v>
      </c>
      <c r="O29" s="62" t="s">
        <v>166</v>
      </c>
      <c r="P29" s="92"/>
      <c r="Q29" s="62" t="s">
        <v>1500</v>
      </c>
      <c r="R29" s="92"/>
      <c r="S29" s="92"/>
      <c r="T29" s="92" t="s">
        <v>1306</v>
      </c>
      <c r="U29" s="92" t="s">
        <v>1306</v>
      </c>
      <c r="V29" s="92"/>
      <c r="W29" s="74">
        <f t="shared" si="0"/>
        <v>1141</v>
      </c>
      <c r="X29" s="92"/>
      <c r="Y29" s="92"/>
      <c r="Z29" s="92"/>
      <c r="AA29" s="92"/>
      <c r="AB29" s="92"/>
      <c r="AC29" s="92"/>
      <c r="AD29" s="92"/>
      <c r="AE29" s="92"/>
    </row>
    <row r="30" spans="1:31" customFormat="1" ht="18" x14ac:dyDescent="0.25">
      <c r="A30" s="62">
        <v>25</v>
      </c>
      <c r="B30" s="105" t="s">
        <v>375</v>
      </c>
      <c r="C30" s="106" t="s">
        <v>159</v>
      </c>
      <c r="D30" s="106" t="s">
        <v>159</v>
      </c>
      <c r="E30" s="92" t="s">
        <v>376</v>
      </c>
      <c r="F30" s="92" t="s">
        <v>563</v>
      </c>
      <c r="G30" s="92" t="s">
        <v>787</v>
      </c>
      <c r="H30" s="92" t="s">
        <v>1012</v>
      </c>
      <c r="I30" s="99">
        <v>1330</v>
      </c>
      <c r="J30" s="92"/>
      <c r="K30" s="92"/>
      <c r="L30" s="92"/>
      <c r="M30" s="92" t="s">
        <v>1207</v>
      </c>
      <c r="N30" s="92" t="s">
        <v>1307</v>
      </c>
      <c r="O30" s="62" t="s">
        <v>166</v>
      </c>
      <c r="P30" s="92"/>
      <c r="Q30" s="62" t="s">
        <v>1500</v>
      </c>
      <c r="R30" s="92"/>
      <c r="S30" s="92"/>
      <c r="T30" s="92" t="s">
        <v>1307</v>
      </c>
      <c r="U30" s="92" t="s">
        <v>1307</v>
      </c>
      <c r="V30" s="92"/>
      <c r="W30" s="74">
        <f t="shared" si="0"/>
        <v>1330</v>
      </c>
      <c r="X30" s="92"/>
      <c r="Y30" s="92"/>
      <c r="Z30" s="92"/>
      <c r="AA30" s="92"/>
      <c r="AB30" s="92"/>
      <c r="AC30" s="92"/>
      <c r="AD30" s="92"/>
      <c r="AE30" s="92"/>
    </row>
    <row r="31" spans="1:31" customFormat="1" ht="18" x14ac:dyDescent="0.25">
      <c r="A31" s="62">
        <v>26</v>
      </c>
      <c r="B31" s="105" t="s">
        <v>375</v>
      </c>
      <c r="C31" s="106" t="s">
        <v>159</v>
      </c>
      <c r="D31" s="106" t="s">
        <v>159</v>
      </c>
      <c r="E31" s="92" t="s">
        <v>377</v>
      </c>
      <c r="F31" s="92" t="s">
        <v>564</v>
      </c>
      <c r="G31" s="92" t="s">
        <v>788</v>
      </c>
      <c r="H31" s="92" t="s">
        <v>1013</v>
      </c>
      <c r="I31" s="99">
        <v>245</v>
      </c>
      <c r="J31" s="92"/>
      <c r="K31" s="92"/>
      <c r="L31" s="92"/>
      <c r="M31" s="92" t="s">
        <v>1219</v>
      </c>
      <c r="N31" s="92" t="s">
        <v>1308</v>
      </c>
      <c r="O31" s="62" t="s">
        <v>166</v>
      </c>
      <c r="P31" s="92"/>
      <c r="Q31" s="62" t="s">
        <v>1500</v>
      </c>
      <c r="R31" s="92"/>
      <c r="S31" s="92"/>
      <c r="T31" s="92" t="s">
        <v>1308</v>
      </c>
      <c r="U31" s="92" t="s">
        <v>1308</v>
      </c>
      <c r="V31" s="92"/>
      <c r="W31" s="74">
        <f t="shared" si="0"/>
        <v>245</v>
      </c>
      <c r="X31" s="92"/>
      <c r="Y31" s="92"/>
      <c r="Z31" s="92"/>
      <c r="AA31" s="92"/>
      <c r="AB31" s="92"/>
      <c r="AC31" s="92"/>
      <c r="AD31" s="92"/>
      <c r="AE31" s="92"/>
    </row>
    <row r="32" spans="1:31" customFormat="1" ht="18" x14ac:dyDescent="0.25">
      <c r="A32" s="62">
        <v>27</v>
      </c>
      <c r="B32" s="105" t="s">
        <v>375</v>
      </c>
      <c r="C32" s="106" t="s">
        <v>159</v>
      </c>
      <c r="D32" s="106" t="s">
        <v>159</v>
      </c>
      <c r="E32" s="92" t="s">
        <v>377</v>
      </c>
      <c r="F32" s="92" t="s">
        <v>565</v>
      </c>
      <c r="G32" s="92" t="s">
        <v>789</v>
      </c>
      <c r="H32" s="92" t="s">
        <v>1014</v>
      </c>
      <c r="I32" s="99">
        <v>2885</v>
      </c>
      <c r="J32" s="92"/>
      <c r="K32" s="92"/>
      <c r="L32" s="92"/>
      <c r="M32" s="92" t="s">
        <v>1220</v>
      </c>
      <c r="N32" s="92" t="s">
        <v>1309</v>
      </c>
      <c r="O32" s="62" t="s">
        <v>166</v>
      </c>
      <c r="P32" s="92"/>
      <c r="Q32" s="62" t="s">
        <v>1500</v>
      </c>
      <c r="R32" s="92"/>
      <c r="S32" s="92"/>
      <c r="T32" s="92" t="s">
        <v>1309</v>
      </c>
      <c r="U32" s="92" t="s">
        <v>1309</v>
      </c>
      <c r="V32" s="92"/>
      <c r="W32" s="74">
        <f t="shared" si="0"/>
        <v>2885</v>
      </c>
      <c r="X32" s="92"/>
      <c r="Y32" s="92"/>
      <c r="Z32" s="92"/>
      <c r="AA32" s="92"/>
      <c r="AB32" s="92"/>
      <c r="AC32" s="92"/>
      <c r="AD32" s="92"/>
      <c r="AE32" s="92"/>
    </row>
    <row r="33" spans="1:31" customFormat="1" ht="18" x14ac:dyDescent="0.25">
      <c r="A33" s="62">
        <v>28</v>
      </c>
      <c r="B33" s="105" t="s">
        <v>375</v>
      </c>
      <c r="C33" s="106" t="s">
        <v>159</v>
      </c>
      <c r="D33" s="106" t="s">
        <v>159</v>
      </c>
      <c r="E33" s="92" t="s">
        <v>378</v>
      </c>
      <c r="F33" s="92" t="s">
        <v>566</v>
      </c>
      <c r="G33" s="92" t="s">
        <v>790</v>
      </c>
      <c r="H33" s="92" t="s">
        <v>1015</v>
      </c>
      <c r="I33" s="99">
        <v>833</v>
      </c>
      <c r="J33" s="92"/>
      <c r="K33" s="92"/>
      <c r="L33" s="92"/>
      <c r="M33" s="92" t="s">
        <v>1221</v>
      </c>
      <c r="N33" s="92" t="s">
        <v>1310</v>
      </c>
      <c r="O33" s="62" t="s">
        <v>166</v>
      </c>
      <c r="P33" s="92"/>
      <c r="Q33" s="62" t="s">
        <v>1500</v>
      </c>
      <c r="R33" s="92"/>
      <c r="S33" s="92"/>
      <c r="T33" s="92" t="s">
        <v>1310</v>
      </c>
      <c r="U33" s="92" t="s">
        <v>1310</v>
      </c>
      <c r="V33" s="92"/>
      <c r="W33" s="74">
        <f t="shared" si="0"/>
        <v>833</v>
      </c>
      <c r="X33" s="92"/>
      <c r="Y33" s="92"/>
      <c r="Z33" s="92"/>
      <c r="AA33" s="92"/>
      <c r="AB33" s="92"/>
      <c r="AC33" s="92"/>
      <c r="AD33" s="92"/>
      <c r="AE33" s="92"/>
    </row>
    <row r="34" spans="1:31" customFormat="1" ht="18" x14ac:dyDescent="0.25">
      <c r="A34" s="62">
        <v>29</v>
      </c>
      <c r="B34" s="105" t="s">
        <v>375</v>
      </c>
      <c r="C34" s="106" t="s">
        <v>159</v>
      </c>
      <c r="D34" s="106" t="s">
        <v>159</v>
      </c>
      <c r="E34" s="92" t="s">
        <v>376</v>
      </c>
      <c r="F34" s="92" t="s">
        <v>567</v>
      </c>
      <c r="G34" s="92" t="s">
        <v>791</v>
      </c>
      <c r="H34" s="92" t="s">
        <v>1016</v>
      </c>
      <c r="I34" s="99">
        <v>2438</v>
      </c>
      <c r="J34" s="92"/>
      <c r="K34" s="92"/>
      <c r="L34" s="92"/>
      <c r="M34" s="92" t="s">
        <v>1222</v>
      </c>
      <c r="N34" s="92" t="s">
        <v>1311</v>
      </c>
      <c r="O34" s="62" t="s">
        <v>166</v>
      </c>
      <c r="P34" s="92"/>
      <c r="Q34" s="62" t="s">
        <v>1500</v>
      </c>
      <c r="R34" s="92"/>
      <c r="S34" s="92"/>
      <c r="T34" s="92" t="s">
        <v>1311</v>
      </c>
      <c r="U34" s="92" t="s">
        <v>1311</v>
      </c>
      <c r="V34" s="92"/>
      <c r="W34" s="74">
        <f t="shared" si="0"/>
        <v>2438</v>
      </c>
      <c r="X34" s="92"/>
      <c r="Y34" s="92"/>
      <c r="Z34" s="92"/>
      <c r="AA34" s="92"/>
      <c r="AB34" s="92"/>
      <c r="AC34" s="92"/>
      <c r="AD34" s="92"/>
      <c r="AE34" s="92"/>
    </row>
    <row r="35" spans="1:31" customFormat="1" ht="18" x14ac:dyDescent="0.25">
      <c r="A35" s="62">
        <v>30</v>
      </c>
      <c r="B35" s="105" t="s">
        <v>375</v>
      </c>
      <c r="C35" s="106" t="s">
        <v>159</v>
      </c>
      <c r="D35" s="106" t="s">
        <v>159</v>
      </c>
      <c r="E35" s="92" t="s">
        <v>377</v>
      </c>
      <c r="F35" s="92" t="s">
        <v>568</v>
      </c>
      <c r="G35" s="92" t="s">
        <v>792</v>
      </c>
      <c r="H35" s="92" t="s">
        <v>1017</v>
      </c>
      <c r="I35" s="99">
        <v>347</v>
      </c>
      <c r="J35" s="92"/>
      <c r="K35" s="92"/>
      <c r="L35" s="92"/>
      <c r="M35" s="92" t="s">
        <v>519</v>
      </c>
      <c r="N35" s="92" t="s">
        <v>1312</v>
      </c>
      <c r="O35" s="62" t="s">
        <v>166</v>
      </c>
      <c r="P35" s="92"/>
      <c r="Q35" s="62" t="s">
        <v>1500</v>
      </c>
      <c r="R35" s="92"/>
      <c r="S35" s="92"/>
      <c r="T35" s="92" t="s">
        <v>1312</v>
      </c>
      <c r="U35" s="92" t="s">
        <v>1312</v>
      </c>
      <c r="V35" s="92"/>
      <c r="W35" s="74">
        <f t="shared" si="0"/>
        <v>347</v>
      </c>
      <c r="X35" s="92"/>
      <c r="Y35" s="92"/>
      <c r="Z35" s="92"/>
      <c r="AA35" s="92"/>
      <c r="AB35" s="92"/>
      <c r="AC35" s="92"/>
      <c r="AD35" s="92"/>
      <c r="AE35" s="92"/>
    </row>
    <row r="36" spans="1:31" customFormat="1" ht="18" x14ac:dyDescent="0.25">
      <c r="A36" s="62">
        <v>31</v>
      </c>
      <c r="B36" s="105" t="s">
        <v>375</v>
      </c>
      <c r="C36" s="106" t="s">
        <v>159</v>
      </c>
      <c r="D36" s="106" t="s">
        <v>159</v>
      </c>
      <c r="E36" s="92" t="s">
        <v>377</v>
      </c>
      <c r="F36" s="92" t="s">
        <v>569</v>
      </c>
      <c r="G36" s="92" t="s">
        <v>793</v>
      </c>
      <c r="H36" s="92" t="s">
        <v>1018</v>
      </c>
      <c r="I36" s="99">
        <v>414</v>
      </c>
      <c r="J36" s="92"/>
      <c r="K36" s="92"/>
      <c r="L36" s="92"/>
      <c r="M36" s="92" t="s">
        <v>1223</v>
      </c>
      <c r="N36" s="92" t="s">
        <v>1313</v>
      </c>
      <c r="O36" s="62" t="s">
        <v>166</v>
      </c>
      <c r="P36" s="92"/>
      <c r="Q36" s="62" t="s">
        <v>1500</v>
      </c>
      <c r="R36" s="92"/>
      <c r="S36" s="92"/>
      <c r="T36" s="92" t="s">
        <v>1313</v>
      </c>
      <c r="U36" s="92" t="s">
        <v>1313</v>
      </c>
      <c r="V36" s="92"/>
      <c r="W36" s="74">
        <f t="shared" si="0"/>
        <v>414</v>
      </c>
      <c r="X36" s="92"/>
      <c r="Y36" s="92"/>
      <c r="Z36" s="92"/>
      <c r="AA36" s="92"/>
      <c r="AB36" s="92"/>
      <c r="AC36" s="92"/>
      <c r="AD36" s="92"/>
      <c r="AE36" s="92"/>
    </row>
    <row r="37" spans="1:31" customFormat="1" ht="18" x14ac:dyDescent="0.25">
      <c r="A37" s="62">
        <v>32</v>
      </c>
      <c r="B37" s="105" t="s">
        <v>375</v>
      </c>
      <c r="C37" s="106" t="s">
        <v>159</v>
      </c>
      <c r="D37" s="106" t="s">
        <v>159</v>
      </c>
      <c r="E37" s="92" t="s">
        <v>377</v>
      </c>
      <c r="F37" s="92" t="s">
        <v>570</v>
      </c>
      <c r="G37" s="92" t="s">
        <v>794</v>
      </c>
      <c r="H37" s="92" t="s">
        <v>1019</v>
      </c>
      <c r="I37" s="99">
        <v>1490</v>
      </c>
      <c r="J37" s="92"/>
      <c r="K37" s="92"/>
      <c r="L37" s="92"/>
      <c r="M37" s="92" t="s">
        <v>1224</v>
      </c>
      <c r="N37" s="92" t="s">
        <v>1314</v>
      </c>
      <c r="O37" s="62" t="s">
        <v>166</v>
      </c>
      <c r="P37" s="92"/>
      <c r="Q37" s="62" t="s">
        <v>1500</v>
      </c>
      <c r="R37" s="92"/>
      <c r="S37" s="92"/>
      <c r="T37" s="92" t="s">
        <v>1314</v>
      </c>
      <c r="U37" s="92" t="s">
        <v>1314</v>
      </c>
      <c r="V37" s="92"/>
      <c r="W37" s="74">
        <f t="shared" si="0"/>
        <v>1490</v>
      </c>
      <c r="X37" s="92"/>
      <c r="Y37" s="92"/>
      <c r="Z37" s="92"/>
      <c r="AA37" s="92"/>
      <c r="AB37" s="92"/>
      <c r="AC37" s="92"/>
      <c r="AD37" s="92"/>
      <c r="AE37" s="92"/>
    </row>
    <row r="38" spans="1:31" customFormat="1" ht="18" x14ac:dyDescent="0.25">
      <c r="A38" s="62">
        <v>33</v>
      </c>
      <c r="B38" s="105" t="s">
        <v>375</v>
      </c>
      <c r="C38" s="106" t="s">
        <v>159</v>
      </c>
      <c r="D38" s="106" t="s">
        <v>159</v>
      </c>
      <c r="E38" s="92" t="s">
        <v>377</v>
      </c>
      <c r="F38" s="92" t="s">
        <v>571</v>
      </c>
      <c r="G38" s="92" t="s">
        <v>795</v>
      </c>
      <c r="H38" s="92" t="s">
        <v>1020</v>
      </c>
      <c r="I38" s="99">
        <v>1575</v>
      </c>
      <c r="J38" s="92"/>
      <c r="K38" s="92"/>
      <c r="L38" s="92"/>
      <c r="M38" s="92" t="s">
        <v>1224</v>
      </c>
      <c r="N38" s="92" t="s">
        <v>1315</v>
      </c>
      <c r="O38" s="62" t="s">
        <v>166</v>
      </c>
      <c r="P38" s="92"/>
      <c r="Q38" s="62" t="s">
        <v>1500</v>
      </c>
      <c r="R38" s="92"/>
      <c r="S38" s="92"/>
      <c r="T38" s="92" t="s">
        <v>1315</v>
      </c>
      <c r="U38" s="92" t="s">
        <v>1315</v>
      </c>
      <c r="V38" s="92"/>
      <c r="W38" s="74">
        <f t="shared" si="0"/>
        <v>1575</v>
      </c>
      <c r="X38" s="92"/>
      <c r="Y38" s="92"/>
      <c r="Z38" s="92"/>
      <c r="AA38" s="92"/>
      <c r="AB38" s="92"/>
      <c r="AC38" s="92"/>
      <c r="AD38" s="92"/>
      <c r="AE38" s="92"/>
    </row>
    <row r="39" spans="1:31" customFormat="1" ht="18" x14ac:dyDescent="0.25">
      <c r="A39" s="62">
        <v>34</v>
      </c>
      <c r="B39" s="105" t="s">
        <v>375</v>
      </c>
      <c r="C39" s="106" t="s">
        <v>159</v>
      </c>
      <c r="D39" s="106" t="s">
        <v>159</v>
      </c>
      <c r="E39" s="92" t="s">
        <v>379</v>
      </c>
      <c r="F39" s="92" t="s">
        <v>572</v>
      </c>
      <c r="G39" s="92" t="s">
        <v>796</v>
      </c>
      <c r="H39" s="92" t="s">
        <v>1021</v>
      </c>
      <c r="I39" s="99">
        <v>1530</v>
      </c>
      <c r="J39" s="92"/>
      <c r="K39" s="92"/>
      <c r="L39" s="92"/>
      <c r="M39" s="92" t="s">
        <v>1225</v>
      </c>
      <c r="N39" s="92" t="s">
        <v>1316</v>
      </c>
      <c r="O39" s="62" t="s">
        <v>166</v>
      </c>
      <c r="P39" s="92"/>
      <c r="Q39" s="62" t="s">
        <v>1500</v>
      </c>
      <c r="R39" s="92"/>
      <c r="S39" s="92"/>
      <c r="T39" s="92" t="s">
        <v>1316</v>
      </c>
      <c r="U39" s="92" t="s">
        <v>1316</v>
      </c>
      <c r="V39" s="92"/>
      <c r="W39" s="74">
        <f t="shared" si="0"/>
        <v>1530</v>
      </c>
      <c r="X39" s="92"/>
      <c r="Y39" s="92"/>
      <c r="Z39" s="92"/>
      <c r="AA39" s="92"/>
      <c r="AB39" s="92"/>
      <c r="AC39" s="92"/>
      <c r="AD39" s="92"/>
      <c r="AE39" s="92"/>
    </row>
    <row r="40" spans="1:31" customFormat="1" ht="18" x14ac:dyDescent="0.25">
      <c r="A40" s="62">
        <v>35</v>
      </c>
      <c r="B40" s="105" t="s">
        <v>375</v>
      </c>
      <c r="C40" s="106" t="s">
        <v>159</v>
      </c>
      <c r="D40" s="106" t="s">
        <v>159</v>
      </c>
      <c r="E40" s="92" t="s">
        <v>377</v>
      </c>
      <c r="F40" s="92" t="s">
        <v>573</v>
      </c>
      <c r="G40" s="92" t="s">
        <v>797</v>
      </c>
      <c r="H40" s="92" t="s">
        <v>1022</v>
      </c>
      <c r="I40" s="99">
        <v>892</v>
      </c>
      <c r="J40" s="92"/>
      <c r="K40" s="92"/>
      <c r="L40" s="92"/>
      <c r="M40" s="92" t="s">
        <v>1226</v>
      </c>
      <c r="N40" s="92" t="s">
        <v>1317</v>
      </c>
      <c r="O40" s="62" t="s">
        <v>166</v>
      </c>
      <c r="P40" s="92"/>
      <c r="Q40" s="62" t="s">
        <v>1500</v>
      </c>
      <c r="R40" s="92"/>
      <c r="S40" s="92"/>
      <c r="T40" s="92" t="s">
        <v>1317</v>
      </c>
      <c r="U40" s="92" t="s">
        <v>1317</v>
      </c>
      <c r="V40" s="92"/>
      <c r="W40" s="74">
        <f t="shared" si="0"/>
        <v>892</v>
      </c>
      <c r="X40" s="92"/>
      <c r="Y40" s="92"/>
      <c r="Z40" s="92"/>
      <c r="AA40" s="92"/>
      <c r="AB40" s="92"/>
      <c r="AC40" s="92"/>
      <c r="AD40" s="92"/>
      <c r="AE40" s="92"/>
    </row>
    <row r="41" spans="1:31" customFormat="1" ht="18" x14ac:dyDescent="0.25">
      <c r="A41" s="62">
        <v>36</v>
      </c>
      <c r="B41" s="105" t="s">
        <v>375</v>
      </c>
      <c r="C41" s="106" t="s">
        <v>159</v>
      </c>
      <c r="D41" s="106" t="s">
        <v>159</v>
      </c>
      <c r="E41" s="92" t="s">
        <v>377</v>
      </c>
      <c r="F41" s="92" t="s">
        <v>574</v>
      </c>
      <c r="G41" s="92" t="s">
        <v>798</v>
      </c>
      <c r="H41" s="92" t="s">
        <v>1023</v>
      </c>
      <c r="I41" s="99">
        <v>1149</v>
      </c>
      <c r="J41" s="92"/>
      <c r="K41" s="92"/>
      <c r="L41" s="92"/>
      <c r="M41" s="92" t="s">
        <v>1224</v>
      </c>
      <c r="N41" s="92" t="s">
        <v>1318</v>
      </c>
      <c r="O41" s="62" t="s">
        <v>166</v>
      </c>
      <c r="P41" s="92"/>
      <c r="Q41" s="62" t="s">
        <v>1500</v>
      </c>
      <c r="R41" s="92"/>
      <c r="S41" s="92"/>
      <c r="T41" s="92" t="s">
        <v>1318</v>
      </c>
      <c r="U41" s="92" t="s">
        <v>1318</v>
      </c>
      <c r="V41" s="92"/>
      <c r="W41" s="74">
        <f t="shared" si="0"/>
        <v>1149</v>
      </c>
      <c r="X41" s="92"/>
      <c r="Y41" s="92"/>
      <c r="Z41" s="92"/>
      <c r="AA41" s="92"/>
      <c r="AB41" s="92"/>
      <c r="AC41" s="92"/>
      <c r="AD41" s="92"/>
      <c r="AE41" s="92"/>
    </row>
    <row r="42" spans="1:31" customFormat="1" ht="18" x14ac:dyDescent="0.25">
      <c r="A42" s="62">
        <v>37</v>
      </c>
      <c r="B42" s="105" t="s">
        <v>375</v>
      </c>
      <c r="C42" s="106" t="s">
        <v>159</v>
      </c>
      <c r="D42" s="106" t="s">
        <v>159</v>
      </c>
      <c r="E42" s="92" t="s">
        <v>377</v>
      </c>
      <c r="F42" s="92" t="s">
        <v>575</v>
      </c>
      <c r="G42" s="92" t="s">
        <v>799</v>
      </c>
      <c r="H42" s="92" t="s">
        <v>1024</v>
      </c>
      <c r="I42" s="99">
        <v>1296</v>
      </c>
      <c r="J42" s="92"/>
      <c r="K42" s="92"/>
      <c r="L42" s="92"/>
      <c r="M42" s="92" t="s">
        <v>1224</v>
      </c>
      <c r="N42" s="92" t="s">
        <v>1319</v>
      </c>
      <c r="O42" s="62" t="s">
        <v>166</v>
      </c>
      <c r="P42" s="92"/>
      <c r="Q42" s="62" t="s">
        <v>1500</v>
      </c>
      <c r="R42" s="92"/>
      <c r="S42" s="92"/>
      <c r="T42" s="92" t="s">
        <v>1319</v>
      </c>
      <c r="U42" s="92" t="s">
        <v>1319</v>
      </c>
      <c r="V42" s="92"/>
      <c r="W42" s="74">
        <f t="shared" si="0"/>
        <v>1296</v>
      </c>
      <c r="X42" s="92"/>
      <c r="Y42" s="92"/>
      <c r="Z42" s="92"/>
      <c r="AA42" s="92"/>
      <c r="AB42" s="92"/>
      <c r="AC42" s="92"/>
      <c r="AD42" s="92"/>
      <c r="AE42" s="92"/>
    </row>
    <row r="43" spans="1:31" customFormat="1" ht="18" x14ac:dyDescent="0.25">
      <c r="A43" s="62">
        <v>38</v>
      </c>
      <c r="B43" s="105" t="s">
        <v>375</v>
      </c>
      <c r="C43" s="106" t="s">
        <v>159</v>
      </c>
      <c r="D43" s="106" t="s">
        <v>159</v>
      </c>
      <c r="E43" s="92" t="s">
        <v>377</v>
      </c>
      <c r="F43" s="92" t="s">
        <v>576</v>
      </c>
      <c r="G43" s="92" t="s">
        <v>800</v>
      </c>
      <c r="H43" s="92" t="s">
        <v>1025</v>
      </c>
      <c r="I43" s="99">
        <v>1125</v>
      </c>
      <c r="J43" s="92"/>
      <c r="K43" s="92"/>
      <c r="L43" s="92"/>
      <c r="M43" s="92" t="s">
        <v>1227</v>
      </c>
      <c r="N43" s="92" t="s">
        <v>1320</v>
      </c>
      <c r="O43" s="62" t="s">
        <v>166</v>
      </c>
      <c r="P43" s="92"/>
      <c r="Q43" s="62" t="s">
        <v>1500</v>
      </c>
      <c r="R43" s="92"/>
      <c r="S43" s="92"/>
      <c r="T43" s="92" t="s">
        <v>1320</v>
      </c>
      <c r="U43" s="92" t="s">
        <v>1320</v>
      </c>
      <c r="V43" s="92"/>
      <c r="W43" s="74">
        <f t="shared" si="0"/>
        <v>1125</v>
      </c>
      <c r="X43" s="92"/>
      <c r="Y43" s="92"/>
      <c r="Z43" s="92"/>
      <c r="AA43" s="92"/>
      <c r="AB43" s="92"/>
      <c r="AC43" s="92"/>
      <c r="AD43" s="92"/>
      <c r="AE43" s="92"/>
    </row>
    <row r="44" spans="1:31" customFormat="1" ht="18.75" thickBot="1" x14ac:dyDescent="0.3">
      <c r="A44" s="62">
        <v>39</v>
      </c>
      <c r="B44" s="105" t="s">
        <v>375</v>
      </c>
      <c r="C44" s="106" t="s">
        <v>159</v>
      </c>
      <c r="D44" s="106" t="s">
        <v>159</v>
      </c>
      <c r="E44" s="92" t="s">
        <v>377</v>
      </c>
      <c r="F44" s="92" t="s">
        <v>577</v>
      </c>
      <c r="G44" s="92" t="s">
        <v>801</v>
      </c>
      <c r="H44" s="92" t="s">
        <v>1026</v>
      </c>
      <c r="I44" s="99">
        <v>1511</v>
      </c>
      <c r="J44" s="92"/>
      <c r="K44" s="92"/>
      <c r="L44" s="92"/>
      <c r="M44" s="92" t="s">
        <v>1228</v>
      </c>
      <c r="N44" s="92" t="s">
        <v>1321</v>
      </c>
      <c r="O44" s="62" t="s">
        <v>166</v>
      </c>
      <c r="P44" s="92"/>
      <c r="Q44" s="62" t="s">
        <v>1500</v>
      </c>
      <c r="R44" s="92"/>
      <c r="S44" s="92"/>
      <c r="T44" s="92" t="s">
        <v>1321</v>
      </c>
      <c r="U44" s="92" t="s">
        <v>1321</v>
      </c>
      <c r="V44" s="92"/>
      <c r="W44" s="74">
        <f t="shared" si="0"/>
        <v>1511</v>
      </c>
      <c r="X44" s="92"/>
      <c r="Y44" s="92"/>
      <c r="Z44" s="92"/>
      <c r="AA44" s="92"/>
      <c r="AB44" s="92"/>
      <c r="AC44" s="92"/>
      <c r="AD44" s="92"/>
      <c r="AE44" s="92"/>
    </row>
    <row r="45" spans="1:31" customFormat="1" ht="18.75" thickBot="1" x14ac:dyDescent="0.3">
      <c r="A45" s="62">
        <v>40</v>
      </c>
      <c r="B45" s="105" t="s">
        <v>375</v>
      </c>
      <c r="C45" s="106" t="s">
        <v>159</v>
      </c>
      <c r="D45" s="106" t="s">
        <v>159</v>
      </c>
      <c r="E45" s="92" t="s">
        <v>376</v>
      </c>
      <c r="F45" s="92" t="s">
        <v>578</v>
      </c>
      <c r="G45" s="92" t="s">
        <v>802</v>
      </c>
      <c r="H45" s="92" t="s">
        <v>1027</v>
      </c>
      <c r="I45" s="99">
        <v>2735</v>
      </c>
      <c r="J45" s="92">
        <v>2735</v>
      </c>
      <c r="K45" s="187">
        <v>9067</v>
      </c>
      <c r="L45" s="188">
        <v>45000</v>
      </c>
      <c r="M45" s="92" t="s">
        <v>382</v>
      </c>
      <c r="N45" s="92" t="s">
        <v>1322</v>
      </c>
      <c r="O45" s="62" t="s">
        <v>166</v>
      </c>
      <c r="P45" s="92"/>
      <c r="Q45" s="62" t="s">
        <v>1500</v>
      </c>
      <c r="R45" s="92"/>
      <c r="S45" s="92"/>
      <c r="T45" s="92" t="s">
        <v>1322</v>
      </c>
      <c r="U45" s="92" t="s">
        <v>1322</v>
      </c>
      <c r="V45" s="92"/>
      <c r="W45" s="74">
        <f t="shared" si="0"/>
        <v>0</v>
      </c>
      <c r="X45" s="92"/>
      <c r="Y45" s="92"/>
      <c r="Z45" s="92"/>
      <c r="AA45" s="92"/>
      <c r="AB45" s="92"/>
      <c r="AC45" s="92"/>
      <c r="AD45" s="92"/>
      <c r="AE45" s="92"/>
    </row>
    <row r="46" spans="1:31" customFormat="1" ht="18" x14ac:dyDescent="0.25">
      <c r="A46" s="62">
        <v>41</v>
      </c>
      <c r="B46" s="105" t="s">
        <v>375</v>
      </c>
      <c r="C46" s="106" t="s">
        <v>159</v>
      </c>
      <c r="D46" s="106" t="s">
        <v>159</v>
      </c>
      <c r="E46" s="92" t="s">
        <v>376</v>
      </c>
      <c r="F46" s="92" t="s">
        <v>579</v>
      </c>
      <c r="G46" s="92" t="s">
        <v>803</v>
      </c>
      <c r="H46" s="92" t="s">
        <v>1028</v>
      </c>
      <c r="I46" s="99">
        <v>1483</v>
      </c>
      <c r="J46" s="92">
        <v>470</v>
      </c>
      <c r="K46" s="92" t="s">
        <v>8126</v>
      </c>
      <c r="L46" s="92"/>
      <c r="M46" s="92" t="s">
        <v>1229</v>
      </c>
      <c r="N46" s="92" t="s">
        <v>534</v>
      </c>
      <c r="O46" s="62" t="s">
        <v>166</v>
      </c>
      <c r="P46" s="92"/>
      <c r="Q46" s="62" t="s">
        <v>1500</v>
      </c>
      <c r="R46" s="92"/>
      <c r="S46" s="92"/>
      <c r="T46" s="92" t="s">
        <v>534</v>
      </c>
      <c r="U46" s="92" t="s">
        <v>534</v>
      </c>
      <c r="V46" s="92"/>
      <c r="W46" s="74">
        <f t="shared" si="0"/>
        <v>1013</v>
      </c>
      <c r="X46" s="92"/>
      <c r="Y46" s="92"/>
      <c r="Z46" s="92"/>
      <c r="AA46" s="92"/>
      <c r="AB46" s="92"/>
      <c r="AC46" s="92"/>
      <c r="AD46" s="92"/>
      <c r="AE46" s="92"/>
    </row>
    <row r="47" spans="1:31" customFormat="1" ht="18" x14ac:dyDescent="0.25">
      <c r="A47" s="62">
        <v>42</v>
      </c>
      <c r="B47" s="105" t="s">
        <v>375</v>
      </c>
      <c r="C47" s="106" t="s">
        <v>159</v>
      </c>
      <c r="D47" s="106" t="s">
        <v>159</v>
      </c>
      <c r="E47" s="92" t="s">
        <v>377</v>
      </c>
      <c r="F47" s="92" t="s">
        <v>580</v>
      </c>
      <c r="G47" s="92" t="s">
        <v>804</v>
      </c>
      <c r="H47" s="92" t="s">
        <v>1029</v>
      </c>
      <c r="I47" s="99">
        <v>513</v>
      </c>
      <c r="J47" s="92">
        <v>235</v>
      </c>
      <c r="K47" s="92" t="s">
        <v>8126</v>
      </c>
      <c r="L47" s="92"/>
      <c r="M47" s="92" t="s">
        <v>508</v>
      </c>
      <c r="N47" s="92" t="s">
        <v>534</v>
      </c>
      <c r="O47" s="62" t="s">
        <v>166</v>
      </c>
      <c r="P47" s="92"/>
      <c r="Q47" s="62" t="s">
        <v>1500</v>
      </c>
      <c r="R47" s="92"/>
      <c r="S47" s="92"/>
      <c r="T47" s="92" t="s">
        <v>534</v>
      </c>
      <c r="U47" s="92" t="s">
        <v>534</v>
      </c>
      <c r="V47" s="92"/>
      <c r="W47" s="74">
        <f t="shared" si="0"/>
        <v>278</v>
      </c>
      <c r="X47" s="92"/>
      <c r="Y47" s="92"/>
      <c r="Z47" s="92"/>
      <c r="AA47" s="92"/>
      <c r="AB47" s="92"/>
      <c r="AC47" s="92"/>
      <c r="AD47" s="92"/>
      <c r="AE47" s="92"/>
    </row>
    <row r="48" spans="1:31" customFormat="1" ht="18" x14ac:dyDescent="0.25">
      <c r="A48" s="62">
        <v>43</v>
      </c>
      <c r="B48" s="105" t="s">
        <v>375</v>
      </c>
      <c r="C48" s="106" t="s">
        <v>159</v>
      </c>
      <c r="D48" s="106" t="s">
        <v>159</v>
      </c>
      <c r="E48" s="92" t="s">
        <v>378</v>
      </c>
      <c r="F48" s="92" t="s">
        <v>581</v>
      </c>
      <c r="G48" s="92" t="s">
        <v>805</v>
      </c>
      <c r="H48" s="92" t="s">
        <v>1030</v>
      </c>
      <c r="I48" s="99">
        <v>2148</v>
      </c>
      <c r="J48" s="92"/>
      <c r="K48" s="92"/>
      <c r="L48" s="92"/>
      <c r="M48" s="92" t="s">
        <v>394</v>
      </c>
      <c r="N48" s="92" t="s">
        <v>535</v>
      </c>
      <c r="O48" s="62" t="s">
        <v>166</v>
      </c>
      <c r="P48" s="92"/>
      <c r="Q48" s="62" t="s">
        <v>1500</v>
      </c>
      <c r="R48" s="92"/>
      <c r="S48" s="92"/>
      <c r="T48" s="92" t="s">
        <v>535</v>
      </c>
      <c r="U48" s="92" t="s">
        <v>535</v>
      </c>
      <c r="V48" s="92"/>
      <c r="W48" s="74">
        <f t="shared" si="0"/>
        <v>2148</v>
      </c>
      <c r="X48" s="92"/>
      <c r="Y48" s="92"/>
      <c r="Z48" s="92"/>
      <c r="AA48" s="92"/>
      <c r="AB48" s="92"/>
      <c r="AC48" s="92"/>
      <c r="AD48" s="92"/>
      <c r="AE48" s="92"/>
    </row>
    <row r="49" spans="1:31" customFormat="1" ht="18" x14ac:dyDescent="0.25">
      <c r="A49" s="62">
        <v>44</v>
      </c>
      <c r="B49" s="105" t="s">
        <v>375</v>
      </c>
      <c r="C49" s="106" t="s">
        <v>159</v>
      </c>
      <c r="D49" s="106" t="s">
        <v>159</v>
      </c>
      <c r="E49" s="92" t="s">
        <v>376</v>
      </c>
      <c r="F49" s="92" t="s">
        <v>582</v>
      </c>
      <c r="G49" s="92" t="s">
        <v>806</v>
      </c>
      <c r="H49" s="92" t="s">
        <v>1031</v>
      </c>
      <c r="I49" s="99">
        <v>534</v>
      </c>
      <c r="J49" s="92"/>
      <c r="K49" s="92"/>
      <c r="L49" s="92"/>
      <c r="M49" s="92" t="s">
        <v>1230</v>
      </c>
      <c r="N49" s="92" t="s">
        <v>1323</v>
      </c>
      <c r="O49" s="62" t="s">
        <v>166</v>
      </c>
      <c r="P49" s="92"/>
      <c r="Q49" s="62" t="s">
        <v>1500</v>
      </c>
      <c r="R49" s="92"/>
      <c r="S49" s="92"/>
      <c r="T49" s="92" t="s">
        <v>1323</v>
      </c>
      <c r="U49" s="92" t="s">
        <v>1323</v>
      </c>
      <c r="V49" s="92"/>
      <c r="W49" s="74">
        <f t="shared" si="0"/>
        <v>534</v>
      </c>
      <c r="X49" s="92"/>
      <c r="Y49" s="92"/>
      <c r="Z49" s="92"/>
      <c r="AA49" s="92"/>
      <c r="AB49" s="92"/>
      <c r="AC49" s="92"/>
      <c r="AD49" s="92"/>
      <c r="AE49" s="92"/>
    </row>
    <row r="50" spans="1:31" customFormat="1" ht="18" x14ac:dyDescent="0.25">
      <c r="A50" s="62">
        <v>45</v>
      </c>
      <c r="B50" s="105" t="s">
        <v>375</v>
      </c>
      <c r="C50" s="106" t="s">
        <v>159</v>
      </c>
      <c r="D50" s="106" t="s">
        <v>159</v>
      </c>
      <c r="E50" s="92" t="s">
        <v>376</v>
      </c>
      <c r="F50" s="92" t="s">
        <v>583</v>
      </c>
      <c r="G50" s="92" t="s">
        <v>807</v>
      </c>
      <c r="H50" s="92" t="s">
        <v>1032</v>
      </c>
      <c r="I50" s="99">
        <v>1679</v>
      </c>
      <c r="J50" s="92"/>
      <c r="K50" s="92"/>
      <c r="L50" s="92"/>
      <c r="M50" s="92" t="s">
        <v>1231</v>
      </c>
      <c r="N50" s="92" t="s">
        <v>1324</v>
      </c>
      <c r="O50" s="62" t="s">
        <v>166</v>
      </c>
      <c r="P50" s="92"/>
      <c r="Q50" s="62" t="s">
        <v>1500</v>
      </c>
      <c r="R50" s="92"/>
      <c r="S50" s="92"/>
      <c r="T50" s="92" t="s">
        <v>1324</v>
      </c>
      <c r="U50" s="92" t="s">
        <v>1324</v>
      </c>
      <c r="V50" s="92"/>
      <c r="W50" s="74">
        <f t="shared" si="0"/>
        <v>1679</v>
      </c>
      <c r="X50" s="92"/>
      <c r="Y50" s="92"/>
      <c r="Z50" s="92"/>
      <c r="AA50" s="92"/>
      <c r="AB50" s="92"/>
      <c r="AC50" s="92"/>
      <c r="AD50" s="92"/>
      <c r="AE50" s="92"/>
    </row>
    <row r="51" spans="1:31" customFormat="1" ht="18" x14ac:dyDescent="0.25">
      <c r="A51" s="62">
        <v>46</v>
      </c>
      <c r="B51" s="105" t="s">
        <v>375</v>
      </c>
      <c r="C51" s="106" t="s">
        <v>159</v>
      </c>
      <c r="D51" s="106" t="s">
        <v>159</v>
      </c>
      <c r="E51" s="92" t="s">
        <v>377</v>
      </c>
      <c r="F51" s="92" t="s">
        <v>584</v>
      </c>
      <c r="G51" s="92" t="s">
        <v>808</v>
      </c>
      <c r="H51" s="92" t="s">
        <v>1033</v>
      </c>
      <c r="I51" s="99">
        <v>1007</v>
      </c>
      <c r="J51" s="92"/>
      <c r="K51" s="92"/>
      <c r="L51" s="92"/>
      <c r="M51" s="92" t="s">
        <v>1232</v>
      </c>
      <c r="N51" s="92" t="s">
        <v>1325</v>
      </c>
      <c r="O51" s="62" t="s">
        <v>166</v>
      </c>
      <c r="P51" s="92"/>
      <c r="Q51" s="62" t="s">
        <v>1500</v>
      </c>
      <c r="R51" s="92"/>
      <c r="S51" s="92"/>
      <c r="T51" s="92" t="s">
        <v>1325</v>
      </c>
      <c r="U51" s="92" t="s">
        <v>1325</v>
      </c>
      <c r="V51" s="92"/>
      <c r="W51" s="74">
        <f t="shared" si="0"/>
        <v>1007</v>
      </c>
      <c r="X51" s="92"/>
      <c r="Y51" s="92"/>
      <c r="Z51" s="92"/>
      <c r="AA51" s="92"/>
      <c r="AB51" s="92"/>
      <c r="AC51" s="92"/>
      <c r="AD51" s="92"/>
      <c r="AE51" s="92"/>
    </row>
    <row r="52" spans="1:31" customFormat="1" ht="18" x14ac:dyDescent="0.25">
      <c r="A52" s="62">
        <v>47</v>
      </c>
      <c r="B52" s="105" t="s">
        <v>375</v>
      </c>
      <c r="C52" s="106" t="s">
        <v>159</v>
      </c>
      <c r="D52" s="106" t="s">
        <v>159</v>
      </c>
      <c r="E52" s="92" t="s">
        <v>377</v>
      </c>
      <c r="F52" s="92" t="s">
        <v>585</v>
      </c>
      <c r="G52" s="92" t="s">
        <v>809</v>
      </c>
      <c r="H52" s="92" t="s">
        <v>1034</v>
      </c>
      <c r="I52" s="99">
        <v>1376</v>
      </c>
      <c r="J52" s="92"/>
      <c r="K52" s="92"/>
      <c r="L52" s="92"/>
      <c r="M52" s="92" t="s">
        <v>1232</v>
      </c>
      <c r="N52" s="92" t="s">
        <v>1326</v>
      </c>
      <c r="O52" s="62" t="s">
        <v>166</v>
      </c>
      <c r="P52" s="92"/>
      <c r="Q52" s="62" t="s">
        <v>1500</v>
      </c>
      <c r="R52" s="92"/>
      <c r="S52" s="92"/>
      <c r="T52" s="92" t="s">
        <v>1326</v>
      </c>
      <c r="U52" s="92" t="s">
        <v>1326</v>
      </c>
      <c r="V52" s="92"/>
      <c r="W52" s="74">
        <f t="shared" si="0"/>
        <v>1376</v>
      </c>
      <c r="X52" s="92"/>
      <c r="Y52" s="92"/>
      <c r="Z52" s="92"/>
      <c r="AA52" s="92"/>
      <c r="AB52" s="92"/>
      <c r="AC52" s="92"/>
      <c r="AD52" s="92"/>
      <c r="AE52" s="92"/>
    </row>
    <row r="53" spans="1:31" customFormat="1" ht="18" x14ac:dyDescent="0.25">
      <c r="A53" s="62">
        <v>48</v>
      </c>
      <c r="B53" s="105" t="s">
        <v>375</v>
      </c>
      <c r="C53" s="106" t="s">
        <v>159</v>
      </c>
      <c r="D53" s="106" t="s">
        <v>159</v>
      </c>
      <c r="E53" s="92" t="s">
        <v>377</v>
      </c>
      <c r="F53" s="92" t="s">
        <v>586</v>
      </c>
      <c r="G53" s="92" t="s">
        <v>810</v>
      </c>
      <c r="H53" s="92" t="s">
        <v>1035</v>
      </c>
      <c r="I53" s="99">
        <v>1499</v>
      </c>
      <c r="J53" s="92"/>
      <c r="K53" s="92"/>
      <c r="L53" s="92"/>
      <c r="M53" s="92" t="s">
        <v>1232</v>
      </c>
      <c r="N53" s="92" t="s">
        <v>1327</v>
      </c>
      <c r="O53" s="62" t="s">
        <v>166</v>
      </c>
      <c r="P53" s="92"/>
      <c r="Q53" s="62" t="s">
        <v>1500</v>
      </c>
      <c r="R53" s="92"/>
      <c r="S53" s="92"/>
      <c r="T53" s="92" t="s">
        <v>1327</v>
      </c>
      <c r="U53" s="92" t="s">
        <v>1327</v>
      </c>
      <c r="V53" s="92"/>
      <c r="W53" s="74">
        <f t="shared" si="0"/>
        <v>1499</v>
      </c>
      <c r="X53" s="92"/>
      <c r="Y53" s="92"/>
      <c r="Z53" s="92"/>
      <c r="AA53" s="92"/>
      <c r="AB53" s="92"/>
      <c r="AC53" s="92"/>
      <c r="AD53" s="92"/>
      <c r="AE53" s="92"/>
    </row>
    <row r="54" spans="1:31" customFormat="1" ht="18" x14ac:dyDescent="0.25">
      <c r="A54" s="62">
        <v>49</v>
      </c>
      <c r="B54" s="105" t="s">
        <v>375</v>
      </c>
      <c r="C54" s="106" t="s">
        <v>159</v>
      </c>
      <c r="D54" s="106" t="s">
        <v>159</v>
      </c>
      <c r="E54" s="92" t="s">
        <v>377</v>
      </c>
      <c r="F54" s="92" t="s">
        <v>587</v>
      </c>
      <c r="G54" s="92" t="s">
        <v>811</v>
      </c>
      <c r="H54" s="92" t="s">
        <v>1036</v>
      </c>
      <c r="I54" s="99">
        <v>1579</v>
      </c>
      <c r="J54" s="92"/>
      <c r="K54" s="92"/>
      <c r="L54" s="92"/>
      <c r="M54" s="92" t="s">
        <v>1232</v>
      </c>
      <c r="N54" s="92" t="s">
        <v>1328</v>
      </c>
      <c r="O54" s="62" t="s">
        <v>166</v>
      </c>
      <c r="P54" s="92"/>
      <c r="Q54" s="62" t="s">
        <v>1500</v>
      </c>
      <c r="R54" s="92"/>
      <c r="S54" s="92"/>
      <c r="T54" s="92" t="s">
        <v>1328</v>
      </c>
      <c r="U54" s="92" t="s">
        <v>1328</v>
      </c>
      <c r="V54" s="92"/>
      <c r="W54" s="74">
        <f t="shared" si="0"/>
        <v>1579</v>
      </c>
      <c r="X54" s="92"/>
      <c r="Y54" s="92"/>
      <c r="Z54" s="92"/>
      <c r="AA54" s="92"/>
      <c r="AB54" s="92"/>
      <c r="AC54" s="92"/>
      <c r="AD54" s="92"/>
      <c r="AE54" s="92"/>
    </row>
    <row r="55" spans="1:31" customFormat="1" ht="18" x14ac:dyDescent="0.25">
      <c r="A55" s="62">
        <v>50</v>
      </c>
      <c r="B55" s="105" t="s">
        <v>375</v>
      </c>
      <c r="C55" s="106" t="s">
        <v>159</v>
      </c>
      <c r="D55" s="106" t="s">
        <v>159</v>
      </c>
      <c r="E55" s="92" t="s">
        <v>376</v>
      </c>
      <c r="F55" s="92" t="s">
        <v>588</v>
      </c>
      <c r="G55" s="92" t="s">
        <v>812</v>
      </c>
      <c r="H55" s="92" t="s">
        <v>1037</v>
      </c>
      <c r="I55" s="99">
        <v>2746</v>
      </c>
      <c r="J55" s="92"/>
      <c r="K55" s="92"/>
      <c r="L55" s="92"/>
      <c r="M55" s="92" t="s">
        <v>1233</v>
      </c>
      <c r="N55" s="92" t="s">
        <v>1329</v>
      </c>
      <c r="O55" s="62" t="s">
        <v>166</v>
      </c>
      <c r="P55" s="92"/>
      <c r="Q55" s="62" t="s">
        <v>1500</v>
      </c>
      <c r="R55" s="92"/>
      <c r="S55" s="92"/>
      <c r="T55" s="92" t="s">
        <v>1329</v>
      </c>
      <c r="U55" s="92" t="s">
        <v>1329</v>
      </c>
      <c r="V55" s="92"/>
      <c r="W55" s="74">
        <f t="shared" si="0"/>
        <v>2746</v>
      </c>
      <c r="X55" s="92"/>
      <c r="Y55" s="92"/>
      <c r="Z55" s="92"/>
      <c r="AA55" s="92"/>
      <c r="AB55" s="92"/>
      <c r="AC55" s="92"/>
      <c r="AD55" s="92"/>
      <c r="AE55" s="92"/>
    </row>
    <row r="56" spans="1:31" customFormat="1" ht="18" x14ac:dyDescent="0.25">
      <c r="A56" s="62">
        <v>51</v>
      </c>
      <c r="B56" s="105" t="s">
        <v>375</v>
      </c>
      <c r="C56" s="106" t="s">
        <v>159</v>
      </c>
      <c r="D56" s="106" t="s">
        <v>159</v>
      </c>
      <c r="E56" s="92" t="s">
        <v>377</v>
      </c>
      <c r="F56" s="92" t="s">
        <v>589</v>
      </c>
      <c r="G56" s="92" t="s">
        <v>813</v>
      </c>
      <c r="H56" s="92" t="s">
        <v>1038</v>
      </c>
      <c r="I56" s="99">
        <v>223</v>
      </c>
      <c r="J56" s="92"/>
      <c r="K56" s="92"/>
      <c r="L56" s="92"/>
      <c r="M56" s="92" t="s">
        <v>1234</v>
      </c>
      <c r="N56" s="92" t="s">
        <v>1329</v>
      </c>
      <c r="O56" s="62" t="s">
        <v>166</v>
      </c>
      <c r="P56" s="92"/>
      <c r="Q56" s="62" t="s">
        <v>1500</v>
      </c>
      <c r="R56" s="92"/>
      <c r="S56" s="92"/>
      <c r="T56" s="92" t="s">
        <v>1329</v>
      </c>
      <c r="U56" s="92" t="s">
        <v>1329</v>
      </c>
      <c r="V56" s="92"/>
      <c r="W56" s="74">
        <f t="shared" si="0"/>
        <v>223</v>
      </c>
      <c r="X56" s="92"/>
      <c r="Y56" s="92"/>
      <c r="Z56" s="92"/>
      <c r="AA56" s="92"/>
      <c r="AB56" s="92"/>
      <c r="AC56" s="92"/>
      <c r="AD56" s="92"/>
      <c r="AE56" s="92"/>
    </row>
    <row r="57" spans="1:31" customFormat="1" ht="18" x14ac:dyDescent="0.25">
      <c r="A57" s="62">
        <v>52</v>
      </c>
      <c r="B57" s="105" t="s">
        <v>375</v>
      </c>
      <c r="C57" s="106" t="s">
        <v>159</v>
      </c>
      <c r="D57" s="106" t="s">
        <v>159</v>
      </c>
      <c r="E57" s="92" t="s">
        <v>377</v>
      </c>
      <c r="F57" s="92" t="s">
        <v>590</v>
      </c>
      <c r="G57" s="92" t="s">
        <v>814</v>
      </c>
      <c r="H57" s="92" t="s">
        <v>1039</v>
      </c>
      <c r="I57" s="99">
        <v>8999</v>
      </c>
      <c r="J57" s="92"/>
      <c r="K57" s="92"/>
      <c r="L57" s="92"/>
      <c r="M57" s="92" t="s">
        <v>1235</v>
      </c>
      <c r="N57" s="92" t="s">
        <v>1330</v>
      </c>
      <c r="O57" s="62" t="s">
        <v>166</v>
      </c>
      <c r="P57" s="92"/>
      <c r="Q57" s="62" t="s">
        <v>1500</v>
      </c>
      <c r="R57" s="92"/>
      <c r="S57" s="92"/>
      <c r="T57" s="92" t="s">
        <v>1330</v>
      </c>
      <c r="U57" s="92" t="s">
        <v>1330</v>
      </c>
      <c r="V57" s="92"/>
      <c r="W57" s="74">
        <f t="shared" si="0"/>
        <v>8999</v>
      </c>
      <c r="X57" s="92"/>
      <c r="Y57" s="92"/>
      <c r="Z57" s="92"/>
      <c r="AA57" s="92"/>
      <c r="AB57" s="92"/>
      <c r="AC57" s="92"/>
      <c r="AD57" s="92"/>
      <c r="AE57" s="92"/>
    </row>
    <row r="58" spans="1:31" customFormat="1" ht="18" x14ac:dyDescent="0.25">
      <c r="A58" s="62">
        <v>53</v>
      </c>
      <c r="B58" s="105" t="s">
        <v>375</v>
      </c>
      <c r="C58" s="106" t="s">
        <v>159</v>
      </c>
      <c r="D58" s="106" t="s">
        <v>159</v>
      </c>
      <c r="E58" s="92" t="s">
        <v>377</v>
      </c>
      <c r="F58" s="92" t="s">
        <v>591</v>
      </c>
      <c r="G58" s="92" t="s">
        <v>815</v>
      </c>
      <c r="H58" s="92" t="s">
        <v>1040</v>
      </c>
      <c r="I58" s="99">
        <v>1167</v>
      </c>
      <c r="J58" s="92"/>
      <c r="K58" s="92"/>
      <c r="L58" s="92"/>
      <c r="M58" s="92" t="s">
        <v>1215</v>
      </c>
      <c r="N58" s="92" t="s">
        <v>1331</v>
      </c>
      <c r="O58" s="62" t="s">
        <v>166</v>
      </c>
      <c r="P58" s="92"/>
      <c r="Q58" s="62" t="s">
        <v>1500</v>
      </c>
      <c r="R58" s="92"/>
      <c r="S58" s="92"/>
      <c r="T58" s="92" t="s">
        <v>1331</v>
      </c>
      <c r="U58" s="92" t="s">
        <v>1331</v>
      </c>
      <c r="V58" s="92"/>
      <c r="W58" s="74">
        <f t="shared" si="0"/>
        <v>1167</v>
      </c>
      <c r="X58" s="92"/>
      <c r="Y58" s="92"/>
      <c r="Z58" s="92"/>
      <c r="AA58" s="92"/>
      <c r="AB58" s="92"/>
      <c r="AC58" s="92"/>
      <c r="AD58" s="92"/>
      <c r="AE58" s="92"/>
    </row>
    <row r="59" spans="1:31" customFormat="1" ht="18" x14ac:dyDescent="0.25">
      <c r="A59" s="62">
        <v>54</v>
      </c>
      <c r="B59" s="105" t="s">
        <v>375</v>
      </c>
      <c r="C59" s="106" t="s">
        <v>159</v>
      </c>
      <c r="D59" s="106" t="s">
        <v>159</v>
      </c>
      <c r="E59" s="92" t="s">
        <v>377</v>
      </c>
      <c r="F59" s="92" t="s">
        <v>592</v>
      </c>
      <c r="G59" s="92" t="s">
        <v>816</v>
      </c>
      <c r="H59" s="92" t="s">
        <v>1041</v>
      </c>
      <c r="I59" s="99">
        <v>1327</v>
      </c>
      <c r="J59" s="92"/>
      <c r="K59" s="92"/>
      <c r="L59" s="92"/>
      <c r="M59" s="92" t="s">
        <v>1215</v>
      </c>
      <c r="N59" s="92" t="s">
        <v>1332</v>
      </c>
      <c r="O59" s="62" t="s">
        <v>166</v>
      </c>
      <c r="P59" s="92"/>
      <c r="Q59" s="62" t="s">
        <v>1500</v>
      </c>
      <c r="R59" s="92"/>
      <c r="S59" s="92"/>
      <c r="T59" s="92" t="s">
        <v>1332</v>
      </c>
      <c r="U59" s="92" t="s">
        <v>1332</v>
      </c>
      <c r="V59" s="92"/>
      <c r="W59" s="74">
        <f t="shared" si="0"/>
        <v>1327</v>
      </c>
      <c r="X59" s="92"/>
      <c r="Y59" s="92"/>
      <c r="Z59" s="92"/>
      <c r="AA59" s="92"/>
      <c r="AB59" s="92"/>
      <c r="AC59" s="92"/>
      <c r="AD59" s="92"/>
      <c r="AE59" s="92"/>
    </row>
    <row r="60" spans="1:31" customFormat="1" ht="18" x14ac:dyDescent="0.25">
      <c r="A60" s="62">
        <v>55</v>
      </c>
      <c r="B60" s="105" t="s">
        <v>375</v>
      </c>
      <c r="C60" s="106" t="s">
        <v>159</v>
      </c>
      <c r="D60" s="106" t="s">
        <v>159</v>
      </c>
      <c r="E60" s="92" t="s">
        <v>377</v>
      </c>
      <c r="F60" s="92" t="s">
        <v>593</v>
      </c>
      <c r="G60" s="92" t="s">
        <v>817</v>
      </c>
      <c r="H60" s="92" t="s">
        <v>1042</v>
      </c>
      <c r="I60" s="99">
        <v>1588</v>
      </c>
      <c r="J60" s="92"/>
      <c r="K60" s="92"/>
      <c r="L60" s="92"/>
      <c r="M60" s="92" t="s">
        <v>1215</v>
      </c>
      <c r="N60" s="92" t="s">
        <v>1333</v>
      </c>
      <c r="O60" s="62" t="s">
        <v>166</v>
      </c>
      <c r="P60" s="92"/>
      <c r="Q60" s="62" t="s">
        <v>1500</v>
      </c>
      <c r="R60" s="92"/>
      <c r="S60" s="92"/>
      <c r="T60" s="92" t="s">
        <v>1333</v>
      </c>
      <c r="U60" s="92" t="s">
        <v>1333</v>
      </c>
      <c r="V60" s="92"/>
      <c r="W60" s="74">
        <f t="shared" si="0"/>
        <v>1588</v>
      </c>
      <c r="X60" s="92"/>
      <c r="Y60" s="92"/>
      <c r="Z60" s="92"/>
      <c r="AA60" s="92"/>
      <c r="AB60" s="92"/>
      <c r="AC60" s="92"/>
      <c r="AD60" s="92"/>
      <c r="AE60" s="92"/>
    </row>
    <row r="61" spans="1:31" customFormat="1" ht="18" x14ac:dyDescent="0.25">
      <c r="A61" s="62">
        <v>56</v>
      </c>
      <c r="B61" s="105" t="s">
        <v>375</v>
      </c>
      <c r="C61" s="106" t="s">
        <v>159</v>
      </c>
      <c r="D61" s="106" t="s">
        <v>159</v>
      </c>
      <c r="E61" s="92" t="s">
        <v>377</v>
      </c>
      <c r="F61" s="92" t="s">
        <v>594</v>
      </c>
      <c r="G61" s="92" t="s">
        <v>818</v>
      </c>
      <c r="H61" s="92" t="s">
        <v>1043</v>
      </c>
      <c r="I61" s="99">
        <v>1640</v>
      </c>
      <c r="J61" s="92"/>
      <c r="K61" s="92"/>
      <c r="L61" s="92"/>
      <c r="M61" s="92" t="s">
        <v>1215</v>
      </c>
      <c r="N61" s="92" t="s">
        <v>1334</v>
      </c>
      <c r="O61" s="62" t="s">
        <v>166</v>
      </c>
      <c r="P61" s="92"/>
      <c r="Q61" s="62" t="s">
        <v>1500</v>
      </c>
      <c r="R61" s="92"/>
      <c r="S61" s="92"/>
      <c r="T61" s="92" t="s">
        <v>1334</v>
      </c>
      <c r="U61" s="92" t="s">
        <v>1334</v>
      </c>
      <c r="V61" s="92"/>
      <c r="W61" s="74">
        <f t="shared" si="0"/>
        <v>1640</v>
      </c>
      <c r="X61" s="92"/>
      <c r="Y61" s="92"/>
      <c r="Z61" s="92"/>
      <c r="AA61" s="92"/>
      <c r="AB61" s="92"/>
      <c r="AC61" s="92"/>
      <c r="AD61" s="92"/>
      <c r="AE61" s="92"/>
    </row>
    <row r="62" spans="1:31" customFormat="1" ht="18" x14ac:dyDescent="0.25">
      <c r="A62" s="62">
        <v>57</v>
      </c>
      <c r="B62" s="105" t="s">
        <v>375</v>
      </c>
      <c r="C62" s="106" t="s">
        <v>159</v>
      </c>
      <c r="D62" s="106" t="s">
        <v>159</v>
      </c>
      <c r="E62" s="92" t="s">
        <v>377</v>
      </c>
      <c r="F62" s="92" t="s">
        <v>595</v>
      </c>
      <c r="G62" s="92" t="s">
        <v>819</v>
      </c>
      <c r="H62" s="92" t="s">
        <v>1044</v>
      </c>
      <c r="I62" s="99">
        <v>1694</v>
      </c>
      <c r="J62" s="92"/>
      <c r="K62" s="92"/>
      <c r="L62" s="92"/>
      <c r="M62" s="92" t="s">
        <v>1215</v>
      </c>
      <c r="N62" s="92" t="s">
        <v>1335</v>
      </c>
      <c r="O62" s="62" t="s">
        <v>166</v>
      </c>
      <c r="P62" s="92"/>
      <c r="Q62" s="62" t="s">
        <v>1500</v>
      </c>
      <c r="R62" s="92"/>
      <c r="S62" s="92"/>
      <c r="T62" s="92" t="s">
        <v>1335</v>
      </c>
      <c r="U62" s="92" t="s">
        <v>1335</v>
      </c>
      <c r="V62" s="92"/>
      <c r="W62" s="74">
        <f t="shared" si="0"/>
        <v>1694</v>
      </c>
      <c r="X62" s="92"/>
      <c r="Y62" s="92"/>
      <c r="Z62" s="92"/>
      <c r="AA62" s="92"/>
      <c r="AB62" s="92"/>
      <c r="AC62" s="92"/>
      <c r="AD62" s="92"/>
      <c r="AE62" s="92"/>
    </row>
    <row r="63" spans="1:31" customFormat="1" ht="18" x14ac:dyDescent="0.25">
      <c r="A63" s="62">
        <v>58</v>
      </c>
      <c r="B63" s="105" t="s">
        <v>375</v>
      </c>
      <c r="C63" s="106" t="s">
        <v>159</v>
      </c>
      <c r="D63" s="106" t="s">
        <v>159</v>
      </c>
      <c r="E63" s="92" t="s">
        <v>377</v>
      </c>
      <c r="F63" s="92" t="s">
        <v>596</v>
      </c>
      <c r="G63" s="92" t="s">
        <v>820</v>
      </c>
      <c r="H63" s="92" t="s">
        <v>1045</v>
      </c>
      <c r="I63" s="99">
        <v>2102</v>
      </c>
      <c r="J63" s="92"/>
      <c r="K63" s="92"/>
      <c r="L63" s="92"/>
      <c r="M63" s="92" t="s">
        <v>1215</v>
      </c>
      <c r="N63" s="92" t="s">
        <v>1336</v>
      </c>
      <c r="O63" s="62" t="s">
        <v>166</v>
      </c>
      <c r="P63" s="92"/>
      <c r="Q63" s="62" t="s">
        <v>1500</v>
      </c>
      <c r="R63" s="92"/>
      <c r="S63" s="92"/>
      <c r="T63" s="92" t="s">
        <v>1336</v>
      </c>
      <c r="U63" s="92" t="s">
        <v>1336</v>
      </c>
      <c r="V63" s="92"/>
      <c r="W63" s="74">
        <f t="shared" si="0"/>
        <v>2102</v>
      </c>
      <c r="X63" s="92"/>
      <c r="Y63" s="92"/>
      <c r="Z63" s="92"/>
      <c r="AA63" s="92"/>
      <c r="AB63" s="92"/>
      <c r="AC63" s="92"/>
      <c r="AD63" s="92"/>
      <c r="AE63" s="92"/>
    </row>
    <row r="64" spans="1:31" customFormat="1" ht="18" x14ac:dyDescent="0.25">
      <c r="A64" s="62">
        <v>59</v>
      </c>
      <c r="B64" s="105" t="s">
        <v>375</v>
      </c>
      <c r="C64" s="106" t="s">
        <v>159</v>
      </c>
      <c r="D64" s="106" t="s">
        <v>159</v>
      </c>
      <c r="E64" s="92" t="s">
        <v>377</v>
      </c>
      <c r="F64" s="92" t="s">
        <v>597</v>
      </c>
      <c r="G64" s="92" t="s">
        <v>821</v>
      </c>
      <c r="H64" s="92" t="s">
        <v>1046</v>
      </c>
      <c r="I64" s="99">
        <v>2782</v>
      </c>
      <c r="J64" s="92"/>
      <c r="K64" s="92"/>
      <c r="L64" s="92"/>
      <c r="M64" s="92" t="s">
        <v>1236</v>
      </c>
      <c r="N64" s="92" t="s">
        <v>1337</v>
      </c>
      <c r="O64" s="62" t="s">
        <v>166</v>
      </c>
      <c r="P64" s="92"/>
      <c r="Q64" s="62" t="s">
        <v>1500</v>
      </c>
      <c r="R64" s="92"/>
      <c r="S64" s="92"/>
      <c r="T64" s="92" t="s">
        <v>1337</v>
      </c>
      <c r="U64" s="92" t="s">
        <v>1337</v>
      </c>
      <c r="V64" s="92"/>
      <c r="W64" s="74">
        <f t="shared" si="0"/>
        <v>2782</v>
      </c>
      <c r="X64" s="92"/>
      <c r="Y64" s="92"/>
      <c r="Z64" s="92"/>
      <c r="AA64" s="92"/>
      <c r="AB64" s="92"/>
      <c r="AC64" s="92"/>
      <c r="AD64" s="92"/>
      <c r="AE64" s="92"/>
    </row>
    <row r="65" spans="1:31" customFormat="1" ht="18" x14ac:dyDescent="0.25">
      <c r="A65" s="62">
        <v>60</v>
      </c>
      <c r="B65" s="105" t="s">
        <v>375</v>
      </c>
      <c r="C65" s="106" t="s">
        <v>159</v>
      </c>
      <c r="D65" s="106" t="s">
        <v>159</v>
      </c>
      <c r="E65" s="92" t="s">
        <v>377</v>
      </c>
      <c r="F65" s="92" t="s">
        <v>598</v>
      </c>
      <c r="G65" s="92" t="s">
        <v>822</v>
      </c>
      <c r="H65" s="92" t="s">
        <v>1047</v>
      </c>
      <c r="I65" s="99">
        <v>227</v>
      </c>
      <c r="J65" s="92">
        <v>227</v>
      </c>
      <c r="K65" s="92" t="s">
        <v>8126</v>
      </c>
      <c r="L65" s="92"/>
      <c r="M65" s="92" t="s">
        <v>397</v>
      </c>
      <c r="N65" s="92" t="s">
        <v>1338</v>
      </c>
      <c r="O65" s="62" t="s">
        <v>166</v>
      </c>
      <c r="P65" s="92"/>
      <c r="Q65" s="62" t="s">
        <v>1500</v>
      </c>
      <c r="R65" s="92"/>
      <c r="S65" s="92"/>
      <c r="T65" s="92" t="s">
        <v>1338</v>
      </c>
      <c r="U65" s="92" t="s">
        <v>1338</v>
      </c>
      <c r="V65" s="92"/>
      <c r="W65" s="74">
        <f t="shared" si="0"/>
        <v>0</v>
      </c>
      <c r="X65" s="92"/>
      <c r="Y65" s="92"/>
      <c r="Z65" s="92"/>
      <c r="AA65" s="92"/>
      <c r="AB65" s="92"/>
      <c r="AC65" s="92"/>
      <c r="AD65" s="92"/>
      <c r="AE65" s="92"/>
    </row>
    <row r="66" spans="1:31" customFormat="1" ht="18" x14ac:dyDescent="0.25">
      <c r="A66" s="62">
        <v>61</v>
      </c>
      <c r="B66" s="105" t="s">
        <v>375</v>
      </c>
      <c r="C66" s="106" t="s">
        <v>159</v>
      </c>
      <c r="D66" s="106" t="s">
        <v>159</v>
      </c>
      <c r="E66" s="92" t="s">
        <v>377</v>
      </c>
      <c r="F66" s="92" t="s">
        <v>599</v>
      </c>
      <c r="G66" s="92" t="s">
        <v>823</v>
      </c>
      <c r="H66" s="92" t="s">
        <v>1048</v>
      </c>
      <c r="I66" s="99">
        <v>1919</v>
      </c>
      <c r="J66" s="92"/>
      <c r="K66" s="92"/>
      <c r="L66" s="92"/>
      <c r="M66" s="92" t="s">
        <v>1237</v>
      </c>
      <c r="N66" s="92" t="s">
        <v>1339</v>
      </c>
      <c r="O66" s="62" t="s">
        <v>166</v>
      </c>
      <c r="P66" s="92"/>
      <c r="Q66" s="62" t="s">
        <v>1500</v>
      </c>
      <c r="R66" s="92"/>
      <c r="S66" s="92"/>
      <c r="T66" s="92" t="s">
        <v>1339</v>
      </c>
      <c r="U66" s="92" t="s">
        <v>1339</v>
      </c>
      <c r="V66" s="92"/>
      <c r="W66" s="74">
        <f t="shared" si="0"/>
        <v>1919</v>
      </c>
      <c r="X66" s="92"/>
      <c r="Y66" s="92"/>
      <c r="Z66" s="92"/>
      <c r="AA66" s="92"/>
      <c r="AB66" s="92"/>
      <c r="AC66" s="92"/>
      <c r="AD66" s="92"/>
      <c r="AE66" s="92"/>
    </row>
    <row r="67" spans="1:31" customFormat="1" ht="18" x14ac:dyDescent="0.25">
      <c r="A67" s="62">
        <v>62</v>
      </c>
      <c r="B67" s="105" t="s">
        <v>375</v>
      </c>
      <c r="C67" s="106" t="s">
        <v>159</v>
      </c>
      <c r="D67" s="106" t="s">
        <v>159</v>
      </c>
      <c r="E67" s="92" t="s">
        <v>377</v>
      </c>
      <c r="F67" s="92" t="s">
        <v>600</v>
      </c>
      <c r="G67" s="92" t="s">
        <v>824</v>
      </c>
      <c r="H67" s="92" t="s">
        <v>1049</v>
      </c>
      <c r="I67" s="99">
        <v>6030</v>
      </c>
      <c r="J67" s="92"/>
      <c r="K67" s="92"/>
      <c r="L67" s="92"/>
      <c r="M67" s="92" t="s">
        <v>1238</v>
      </c>
      <c r="N67" s="92" t="s">
        <v>1340</v>
      </c>
      <c r="O67" s="62" t="s">
        <v>166</v>
      </c>
      <c r="P67" s="92"/>
      <c r="Q67" s="62" t="s">
        <v>1500</v>
      </c>
      <c r="R67" s="92"/>
      <c r="S67" s="92"/>
      <c r="T67" s="92" t="s">
        <v>1340</v>
      </c>
      <c r="U67" s="92" t="s">
        <v>1340</v>
      </c>
      <c r="V67" s="92"/>
      <c r="W67" s="74">
        <f t="shared" si="0"/>
        <v>6030</v>
      </c>
      <c r="X67" s="92"/>
      <c r="Y67" s="92"/>
      <c r="Z67" s="92"/>
      <c r="AA67" s="92"/>
      <c r="AB67" s="92"/>
      <c r="AC67" s="92"/>
      <c r="AD67" s="92"/>
      <c r="AE67" s="92"/>
    </row>
    <row r="68" spans="1:31" customFormat="1" ht="18" x14ac:dyDescent="0.25">
      <c r="A68" s="62">
        <v>63</v>
      </c>
      <c r="B68" s="105" t="s">
        <v>375</v>
      </c>
      <c r="C68" s="106" t="s">
        <v>159</v>
      </c>
      <c r="D68" s="106" t="s">
        <v>159</v>
      </c>
      <c r="E68" s="92" t="s">
        <v>376</v>
      </c>
      <c r="F68" s="92" t="s">
        <v>601</v>
      </c>
      <c r="G68" s="92" t="s">
        <v>825</v>
      </c>
      <c r="H68" s="92" t="s">
        <v>1050</v>
      </c>
      <c r="I68" s="99">
        <v>1539</v>
      </c>
      <c r="J68" s="92"/>
      <c r="K68" s="92"/>
      <c r="L68" s="92"/>
      <c r="M68" s="92" t="s">
        <v>387</v>
      </c>
      <c r="N68" s="92" t="s">
        <v>1341</v>
      </c>
      <c r="O68" s="62" t="s">
        <v>166</v>
      </c>
      <c r="P68" s="92"/>
      <c r="Q68" s="62" t="s">
        <v>1500</v>
      </c>
      <c r="R68" s="92"/>
      <c r="S68" s="92"/>
      <c r="T68" s="92" t="s">
        <v>1341</v>
      </c>
      <c r="U68" s="92" t="s">
        <v>1341</v>
      </c>
      <c r="V68" s="92"/>
      <c r="W68" s="74">
        <f t="shared" si="0"/>
        <v>1539</v>
      </c>
      <c r="X68" s="92"/>
      <c r="Y68" s="92"/>
      <c r="Z68" s="92"/>
      <c r="AA68" s="92"/>
      <c r="AB68" s="92"/>
      <c r="AC68" s="92"/>
      <c r="AD68" s="92"/>
      <c r="AE68" s="92"/>
    </row>
    <row r="69" spans="1:31" customFormat="1" ht="18" x14ac:dyDescent="0.25">
      <c r="A69" s="62">
        <v>64</v>
      </c>
      <c r="B69" s="105" t="s">
        <v>375</v>
      </c>
      <c r="C69" s="106" t="s">
        <v>159</v>
      </c>
      <c r="D69" s="106" t="s">
        <v>159</v>
      </c>
      <c r="E69" s="92" t="s">
        <v>377</v>
      </c>
      <c r="F69" s="92" t="s">
        <v>602</v>
      </c>
      <c r="G69" s="92" t="s">
        <v>826</v>
      </c>
      <c r="H69" s="92" t="s">
        <v>1051</v>
      </c>
      <c r="I69" s="99">
        <v>1398</v>
      </c>
      <c r="J69" s="92"/>
      <c r="K69" s="92"/>
      <c r="L69" s="92"/>
      <c r="M69" s="92" t="s">
        <v>387</v>
      </c>
      <c r="N69" s="92" t="s">
        <v>1342</v>
      </c>
      <c r="O69" s="62" t="s">
        <v>166</v>
      </c>
      <c r="P69" s="92"/>
      <c r="Q69" s="62" t="s">
        <v>1500</v>
      </c>
      <c r="R69" s="92"/>
      <c r="S69" s="92"/>
      <c r="T69" s="92" t="s">
        <v>1342</v>
      </c>
      <c r="U69" s="92" t="s">
        <v>1342</v>
      </c>
      <c r="V69" s="92"/>
      <c r="W69" s="74">
        <f t="shared" si="0"/>
        <v>1398</v>
      </c>
      <c r="X69" s="92"/>
      <c r="Y69" s="92"/>
      <c r="Z69" s="92"/>
      <c r="AA69" s="92"/>
      <c r="AB69" s="92"/>
      <c r="AC69" s="92"/>
      <c r="AD69" s="92"/>
      <c r="AE69" s="92"/>
    </row>
    <row r="70" spans="1:31" customFormat="1" ht="18" x14ac:dyDescent="0.25">
      <c r="A70" s="62">
        <v>65</v>
      </c>
      <c r="B70" s="105" t="s">
        <v>375</v>
      </c>
      <c r="C70" s="106" t="s">
        <v>159</v>
      </c>
      <c r="D70" s="106" t="s">
        <v>159</v>
      </c>
      <c r="E70" s="92" t="s">
        <v>377</v>
      </c>
      <c r="F70" s="92" t="s">
        <v>603</v>
      </c>
      <c r="G70" s="92" t="s">
        <v>827</v>
      </c>
      <c r="H70" s="92" t="s">
        <v>1052</v>
      </c>
      <c r="I70" s="99">
        <v>1569</v>
      </c>
      <c r="J70" s="92"/>
      <c r="K70" s="92"/>
      <c r="L70" s="92"/>
      <c r="M70" s="92" t="s">
        <v>1239</v>
      </c>
      <c r="N70" s="92" t="s">
        <v>1343</v>
      </c>
      <c r="O70" s="62" t="s">
        <v>166</v>
      </c>
      <c r="P70" s="92"/>
      <c r="Q70" s="62" t="s">
        <v>1500</v>
      </c>
      <c r="R70" s="92"/>
      <c r="S70" s="92"/>
      <c r="T70" s="92" t="s">
        <v>1343</v>
      </c>
      <c r="U70" s="92" t="s">
        <v>1343</v>
      </c>
      <c r="V70" s="92"/>
      <c r="W70" s="74">
        <f t="shared" si="0"/>
        <v>1569</v>
      </c>
      <c r="X70" s="92"/>
      <c r="Y70" s="92"/>
      <c r="Z70" s="92"/>
      <c r="AA70" s="92"/>
      <c r="AB70" s="92"/>
      <c r="AC70" s="92"/>
      <c r="AD70" s="92"/>
      <c r="AE70" s="92"/>
    </row>
    <row r="71" spans="1:31" customFormat="1" ht="18" x14ac:dyDescent="0.25">
      <c r="A71" s="62">
        <v>66</v>
      </c>
      <c r="B71" s="105" t="s">
        <v>375</v>
      </c>
      <c r="C71" s="106" t="s">
        <v>159</v>
      </c>
      <c r="D71" s="106" t="s">
        <v>159</v>
      </c>
      <c r="E71" s="92" t="s">
        <v>377</v>
      </c>
      <c r="F71" s="92" t="s">
        <v>604</v>
      </c>
      <c r="G71" s="92" t="s">
        <v>828</v>
      </c>
      <c r="H71" s="92" t="s">
        <v>1053</v>
      </c>
      <c r="I71" s="99">
        <v>1169</v>
      </c>
      <c r="J71" s="92"/>
      <c r="K71" s="92"/>
      <c r="L71" s="92"/>
      <c r="M71" s="92" t="s">
        <v>1240</v>
      </c>
      <c r="N71" s="92" t="s">
        <v>1344</v>
      </c>
      <c r="O71" s="62" t="s">
        <v>166</v>
      </c>
      <c r="P71" s="92"/>
      <c r="Q71" s="62" t="s">
        <v>1500</v>
      </c>
      <c r="R71" s="92"/>
      <c r="S71" s="92"/>
      <c r="T71" s="92" t="s">
        <v>1344</v>
      </c>
      <c r="U71" s="92" t="s">
        <v>1344</v>
      </c>
      <c r="V71" s="92"/>
      <c r="W71" s="74">
        <f t="shared" si="0"/>
        <v>1169</v>
      </c>
      <c r="X71" s="92"/>
      <c r="Y71" s="92"/>
      <c r="Z71" s="92"/>
      <c r="AA71" s="92"/>
      <c r="AB71" s="92"/>
      <c r="AC71" s="92"/>
      <c r="AD71" s="92"/>
      <c r="AE71" s="92"/>
    </row>
    <row r="72" spans="1:31" customFormat="1" ht="18" x14ac:dyDescent="0.25">
      <c r="A72" s="62">
        <v>67</v>
      </c>
      <c r="B72" s="105" t="s">
        <v>375</v>
      </c>
      <c r="C72" s="106" t="s">
        <v>159</v>
      </c>
      <c r="D72" s="106" t="s">
        <v>159</v>
      </c>
      <c r="E72" s="92" t="s">
        <v>377</v>
      </c>
      <c r="F72" s="92" t="s">
        <v>605</v>
      </c>
      <c r="G72" s="92" t="s">
        <v>829</v>
      </c>
      <c r="H72" s="92" t="s">
        <v>1054</v>
      </c>
      <c r="I72" s="99">
        <v>1198</v>
      </c>
      <c r="J72" s="92"/>
      <c r="K72" s="92"/>
      <c r="L72" s="92"/>
      <c r="M72" s="92" t="s">
        <v>388</v>
      </c>
      <c r="N72" s="92" t="s">
        <v>1345</v>
      </c>
      <c r="O72" s="62" t="s">
        <v>166</v>
      </c>
      <c r="P72" s="92"/>
      <c r="Q72" s="62" t="s">
        <v>1500</v>
      </c>
      <c r="R72" s="92"/>
      <c r="S72" s="92"/>
      <c r="T72" s="92" t="s">
        <v>1345</v>
      </c>
      <c r="U72" s="92" t="s">
        <v>1345</v>
      </c>
      <c r="V72" s="92"/>
      <c r="W72" s="74">
        <f t="shared" si="0"/>
        <v>1198</v>
      </c>
      <c r="X72" s="92"/>
      <c r="Y72" s="92"/>
      <c r="Z72" s="92"/>
      <c r="AA72" s="92"/>
      <c r="AB72" s="92"/>
      <c r="AC72" s="92"/>
      <c r="AD72" s="92"/>
      <c r="AE72" s="92"/>
    </row>
    <row r="73" spans="1:31" customFormat="1" ht="18" x14ac:dyDescent="0.25">
      <c r="A73" s="62">
        <v>68</v>
      </c>
      <c r="B73" s="105" t="s">
        <v>375</v>
      </c>
      <c r="C73" s="106" t="s">
        <v>159</v>
      </c>
      <c r="D73" s="106" t="s">
        <v>159</v>
      </c>
      <c r="E73" s="92" t="s">
        <v>377</v>
      </c>
      <c r="F73" s="92" t="s">
        <v>606</v>
      </c>
      <c r="G73" s="92" t="s">
        <v>830</v>
      </c>
      <c r="H73" s="92" t="s">
        <v>1055</v>
      </c>
      <c r="I73" s="99">
        <v>2641</v>
      </c>
      <c r="J73" s="92"/>
      <c r="K73" s="92"/>
      <c r="L73" s="92"/>
      <c r="M73" s="92" t="s">
        <v>402</v>
      </c>
      <c r="N73" s="92" t="s">
        <v>1346</v>
      </c>
      <c r="O73" s="62" t="s">
        <v>166</v>
      </c>
      <c r="P73" s="92"/>
      <c r="Q73" s="62" t="s">
        <v>1500</v>
      </c>
      <c r="R73" s="92"/>
      <c r="S73" s="92"/>
      <c r="T73" s="92" t="s">
        <v>1346</v>
      </c>
      <c r="U73" s="92" t="s">
        <v>1346</v>
      </c>
      <c r="V73" s="92"/>
      <c r="W73" s="74">
        <f t="shared" si="0"/>
        <v>2641</v>
      </c>
      <c r="X73" s="92"/>
      <c r="Y73" s="92"/>
      <c r="Z73" s="92"/>
      <c r="AA73" s="92"/>
      <c r="AB73" s="92"/>
      <c r="AC73" s="92"/>
      <c r="AD73" s="92"/>
      <c r="AE73" s="92"/>
    </row>
    <row r="74" spans="1:31" customFormat="1" ht="18" x14ac:dyDescent="0.25">
      <c r="A74" s="62">
        <v>69</v>
      </c>
      <c r="B74" s="105" t="s">
        <v>375</v>
      </c>
      <c r="C74" s="106" t="s">
        <v>159</v>
      </c>
      <c r="D74" s="106" t="s">
        <v>159</v>
      </c>
      <c r="E74" s="92" t="s">
        <v>377</v>
      </c>
      <c r="F74" s="92" t="s">
        <v>607</v>
      </c>
      <c r="G74" s="92" t="s">
        <v>831</v>
      </c>
      <c r="H74" s="92" t="s">
        <v>1056</v>
      </c>
      <c r="I74" s="99">
        <v>4406</v>
      </c>
      <c r="J74" s="92"/>
      <c r="K74" s="92"/>
      <c r="L74" s="92"/>
      <c r="M74" s="92" t="s">
        <v>402</v>
      </c>
      <c r="N74" s="92" t="s">
        <v>1347</v>
      </c>
      <c r="O74" s="62" t="s">
        <v>166</v>
      </c>
      <c r="P74" s="92"/>
      <c r="Q74" s="62" t="s">
        <v>1500</v>
      </c>
      <c r="R74" s="92"/>
      <c r="S74" s="92"/>
      <c r="T74" s="92" t="s">
        <v>1347</v>
      </c>
      <c r="U74" s="92" t="s">
        <v>1347</v>
      </c>
      <c r="V74" s="92"/>
      <c r="W74" s="74">
        <f t="shared" ref="W74:W137" si="1">I74-J74</f>
        <v>4406</v>
      </c>
      <c r="X74" s="92"/>
      <c r="Y74" s="92"/>
      <c r="Z74" s="92"/>
      <c r="AA74" s="92"/>
      <c r="AB74" s="92"/>
      <c r="AC74" s="92"/>
      <c r="AD74" s="92"/>
      <c r="AE74" s="92"/>
    </row>
    <row r="75" spans="1:31" customFormat="1" ht="18" x14ac:dyDescent="0.25">
      <c r="A75" s="62">
        <v>70</v>
      </c>
      <c r="B75" s="105" t="s">
        <v>375</v>
      </c>
      <c r="C75" s="106" t="s">
        <v>159</v>
      </c>
      <c r="D75" s="106" t="s">
        <v>159</v>
      </c>
      <c r="E75" s="92" t="s">
        <v>377</v>
      </c>
      <c r="F75" s="92" t="s">
        <v>608</v>
      </c>
      <c r="G75" s="92" t="s">
        <v>832</v>
      </c>
      <c r="H75" s="92" t="s">
        <v>1057</v>
      </c>
      <c r="I75" s="99">
        <v>2879</v>
      </c>
      <c r="J75" s="92"/>
      <c r="K75" s="92"/>
      <c r="L75" s="92"/>
      <c r="M75" s="92" t="s">
        <v>1241</v>
      </c>
      <c r="N75" s="92" t="s">
        <v>1348</v>
      </c>
      <c r="O75" s="62" t="s">
        <v>166</v>
      </c>
      <c r="P75" s="92"/>
      <c r="Q75" s="62" t="s">
        <v>1500</v>
      </c>
      <c r="R75" s="92"/>
      <c r="S75" s="92"/>
      <c r="T75" s="92" t="s">
        <v>1348</v>
      </c>
      <c r="U75" s="92" t="s">
        <v>1348</v>
      </c>
      <c r="V75" s="92"/>
      <c r="W75" s="74">
        <f t="shared" si="1"/>
        <v>2879</v>
      </c>
      <c r="X75" s="92"/>
      <c r="Y75" s="92"/>
      <c r="Z75" s="92"/>
      <c r="AA75" s="92"/>
      <c r="AB75" s="92"/>
      <c r="AC75" s="92"/>
      <c r="AD75" s="92"/>
      <c r="AE75" s="92"/>
    </row>
    <row r="76" spans="1:31" customFormat="1" ht="18" x14ac:dyDescent="0.25">
      <c r="A76" s="62">
        <v>71</v>
      </c>
      <c r="B76" s="105" t="s">
        <v>375</v>
      </c>
      <c r="C76" s="106" t="s">
        <v>159</v>
      </c>
      <c r="D76" s="106" t="s">
        <v>159</v>
      </c>
      <c r="E76" s="92" t="s">
        <v>377</v>
      </c>
      <c r="F76" s="92" t="s">
        <v>609</v>
      </c>
      <c r="G76" s="92" t="s">
        <v>833</v>
      </c>
      <c r="H76" s="92" t="s">
        <v>1058</v>
      </c>
      <c r="I76" s="99">
        <v>838</v>
      </c>
      <c r="J76" s="92"/>
      <c r="K76" s="92"/>
      <c r="L76" s="92"/>
      <c r="M76" s="92" t="s">
        <v>1242</v>
      </c>
      <c r="N76" s="92" t="s">
        <v>1349</v>
      </c>
      <c r="O76" s="62" t="s">
        <v>166</v>
      </c>
      <c r="P76" s="92"/>
      <c r="Q76" s="62" t="s">
        <v>1500</v>
      </c>
      <c r="R76" s="92"/>
      <c r="S76" s="92"/>
      <c r="T76" s="92" t="s">
        <v>1349</v>
      </c>
      <c r="U76" s="92" t="s">
        <v>1349</v>
      </c>
      <c r="V76" s="92"/>
      <c r="W76" s="74">
        <f t="shared" si="1"/>
        <v>838</v>
      </c>
      <c r="X76" s="92"/>
      <c r="Y76" s="92"/>
      <c r="Z76" s="92"/>
      <c r="AA76" s="92"/>
      <c r="AB76" s="92"/>
      <c r="AC76" s="92"/>
      <c r="AD76" s="92"/>
      <c r="AE76" s="92"/>
    </row>
    <row r="77" spans="1:31" customFormat="1" ht="18" x14ac:dyDescent="0.25">
      <c r="A77" s="62">
        <v>72</v>
      </c>
      <c r="B77" s="105" t="s">
        <v>375</v>
      </c>
      <c r="C77" s="106" t="s">
        <v>159</v>
      </c>
      <c r="D77" s="106" t="s">
        <v>159</v>
      </c>
      <c r="E77" s="92" t="s">
        <v>377</v>
      </c>
      <c r="F77" s="92" t="s">
        <v>610</v>
      </c>
      <c r="G77" s="92" t="s">
        <v>834</v>
      </c>
      <c r="H77" s="92" t="s">
        <v>1059</v>
      </c>
      <c r="I77" s="99">
        <v>1865</v>
      </c>
      <c r="J77" s="92"/>
      <c r="K77" s="92"/>
      <c r="L77" s="92"/>
      <c r="M77" s="92" t="s">
        <v>1242</v>
      </c>
      <c r="N77" s="92" t="s">
        <v>1350</v>
      </c>
      <c r="O77" s="62" t="s">
        <v>166</v>
      </c>
      <c r="P77" s="92"/>
      <c r="Q77" s="62" t="s">
        <v>1500</v>
      </c>
      <c r="R77" s="92"/>
      <c r="S77" s="92"/>
      <c r="T77" s="92" t="s">
        <v>1350</v>
      </c>
      <c r="U77" s="92" t="s">
        <v>1350</v>
      </c>
      <c r="V77" s="92"/>
      <c r="W77" s="74">
        <f t="shared" si="1"/>
        <v>1865</v>
      </c>
      <c r="X77" s="92"/>
      <c r="Y77" s="92"/>
      <c r="Z77" s="92"/>
      <c r="AA77" s="92"/>
      <c r="AB77" s="92"/>
      <c r="AC77" s="92"/>
      <c r="AD77" s="92"/>
      <c r="AE77" s="92"/>
    </row>
    <row r="78" spans="1:31" customFormat="1" ht="18" x14ac:dyDescent="0.25">
      <c r="A78" s="62">
        <v>73</v>
      </c>
      <c r="B78" s="105" t="s">
        <v>375</v>
      </c>
      <c r="C78" s="106" t="s">
        <v>159</v>
      </c>
      <c r="D78" s="106" t="s">
        <v>159</v>
      </c>
      <c r="E78" s="92" t="s">
        <v>378</v>
      </c>
      <c r="F78" s="92" t="s">
        <v>611</v>
      </c>
      <c r="G78" s="92" t="s">
        <v>835</v>
      </c>
      <c r="H78" s="92" t="s">
        <v>1060</v>
      </c>
      <c r="I78" s="99">
        <v>947</v>
      </c>
      <c r="J78" s="92"/>
      <c r="K78" s="92"/>
      <c r="L78" s="92"/>
      <c r="M78" s="92" t="s">
        <v>401</v>
      </c>
      <c r="N78" s="92" t="s">
        <v>1351</v>
      </c>
      <c r="O78" s="62" t="s">
        <v>166</v>
      </c>
      <c r="P78" s="92"/>
      <c r="Q78" s="62" t="s">
        <v>1500</v>
      </c>
      <c r="R78" s="92"/>
      <c r="S78" s="92"/>
      <c r="T78" s="92" t="s">
        <v>1351</v>
      </c>
      <c r="U78" s="92" t="s">
        <v>1351</v>
      </c>
      <c r="V78" s="92"/>
      <c r="W78" s="74">
        <f t="shared" si="1"/>
        <v>947</v>
      </c>
      <c r="X78" s="92"/>
      <c r="Y78" s="92"/>
      <c r="Z78" s="92"/>
      <c r="AA78" s="92"/>
      <c r="AB78" s="92"/>
      <c r="AC78" s="92"/>
      <c r="AD78" s="92"/>
      <c r="AE78" s="92"/>
    </row>
    <row r="79" spans="1:31" customFormat="1" ht="18" x14ac:dyDescent="0.25">
      <c r="A79" s="62">
        <v>74</v>
      </c>
      <c r="B79" s="105" t="s">
        <v>375</v>
      </c>
      <c r="C79" s="106" t="s">
        <v>159</v>
      </c>
      <c r="D79" s="106" t="s">
        <v>159</v>
      </c>
      <c r="E79" s="92" t="s">
        <v>379</v>
      </c>
      <c r="F79" s="92" t="s">
        <v>612</v>
      </c>
      <c r="G79" s="92" t="s">
        <v>836</v>
      </c>
      <c r="H79" s="92" t="s">
        <v>1061</v>
      </c>
      <c r="I79" s="99">
        <v>2011</v>
      </c>
      <c r="J79" s="92"/>
      <c r="K79" s="92"/>
      <c r="L79" s="92"/>
      <c r="M79" s="92" t="s">
        <v>391</v>
      </c>
      <c r="N79" s="92" t="s">
        <v>1352</v>
      </c>
      <c r="O79" s="62" t="s">
        <v>166</v>
      </c>
      <c r="P79" s="92"/>
      <c r="Q79" s="62" t="s">
        <v>1500</v>
      </c>
      <c r="R79" s="92"/>
      <c r="S79" s="92"/>
      <c r="T79" s="92" t="s">
        <v>1352</v>
      </c>
      <c r="U79" s="92" t="s">
        <v>1352</v>
      </c>
      <c r="V79" s="92"/>
      <c r="W79" s="74">
        <f t="shared" si="1"/>
        <v>2011</v>
      </c>
      <c r="X79" s="92"/>
      <c r="Y79" s="92"/>
      <c r="Z79" s="92"/>
      <c r="AA79" s="92"/>
      <c r="AB79" s="92"/>
      <c r="AC79" s="92"/>
      <c r="AD79" s="92"/>
      <c r="AE79" s="92"/>
    </row>
    <row r="80" spans="1:31" customFormat="1" ht="18" x14ac:dyDescent="0.25">
      <c r="A80" s="62">
        <v>75</v>
      </c>
      <c r="B80" s="105" t="s">
        <v>375</v>
      </c>
      <c r="C80" s="106" t="s">
        <v>159</v>
      </c>
      <c r="D80" s="106" t="s">
        <v>159</v>
      </c>
      <c r="E80" s="92" t="s">
        <v>379</v>
      </c>
      <c r="F80" s="92" t="s">
        <v>613</v>
      </c>
      <c r="G80" s="92" t="s">
        <v>837</v>
      </c>
      <c r="H80" s="92" t="s">
        <v>1062</v>
      </c>
      <c r="I80" s="99">
        <v>1749</v>
      </c>
      <c r="J80" s="92"/>
      <c r="K80" s="92"/>
      <c r="L80" s="92"/>
      <c r="M80" s="92" t="s">
        <v>1243</v>
      </c>
      <c r="N80" s="92" t="s">
        <v>1353</v>
      </c>
      <c r="O80" s="62" t="s">
        <v>166</v>
      </c>
      <c r="P80" s="92"/>
      <c r="Q80" s="62" t="s">
        <v>1500</v>
      </c>
      <c r="R80" s="92"/>
      <c r="S80" s="92"/>
      <c r="T80" s="92" t="s">
        <v>1353</v>
      </c>
      <c r="U80" s="92" t="s">
        <v>1353</v>
      </c>
      <c r="V80" s="92"/>
      <c r="W80" s="74">
        <f t="shared" si="1"/>
        <v>1749</v>
      </c>
      <c r="X80" s="92"/>
      <c r="Y80" s="92"/>
      <c r="Z80" s="92"/>
      <c r="AA80" s="92"/>
      <c r="AB80" s="92"/>
      <c r="AC80" s="92"/>
      <c r="AD80" s="92"/>
      <c r="AE80" s="92"/>
    </row>
    <row r="81" spans="1:31" customFormat="1" ht="18" x14ac:dyDescent="0.25">
      <c r="A81" s="62">
        <v>76</v>
      </c>
      <c r="B81" s="105" t="s">
        <v>375</v>
      </c>
      <c r="C81" s="106" t="s">
        <v>159</v>
      </c>
      <c r="D81" s="106" t="s">
        <v>159</v>
      </c>
      <c r="E81" s="92" t="s">
        <v>377</v>
      </c>
      <c r="F81" s="92" t="s">
        <v>614</v>
      </c>
      <c r="G81" s="92" t="s">
        <v>838</v>
      </c>
      <c r="H81" s="92" t="s">
        <v>1063</v>
      </c>
      <c r="I81" s="99">
        <v>2336</v>
      </c>
      <c r="J81" s="92"/>
      <c r="K81" s="92"/>
      <c r="L81" s="92"/>
      <c r="M81" s="92" t="s">
        <v>1237</v>
      </c>
      <c r="N81" s="92" t="s">
        <v>1354</v>
      </c>
      <c r="O81" s="62" t="s">
        <v>166</v>
      </c>
      <c r="P81" s="92"/>
      <c r="Q81" s="62" t="s">
        <v>1500</v>
      </c>
      <c r="R81" s="92"/>
      <c r="S81" s="92"/>
      <c r="T81" s="92" t="s">
        <v>1354</v>
      </c>
      <c r="U81" s="92" t="s">
        <v>1354</v>
      </c>
      <c r="V81" s="92"/>
      <c r="W81" s="74">
        <f t="shared" si="1"/>
        <v>2336</v>
      </c>
      <c r="X81" s="92"/>
      <c r="Y81" s="92"/>
      <c r="Z81" s="92"/>
      <c r="AA81" s="92"/>
      <c r="AB81" s="92"/>
      <c r="AC81" s="92"/>
      <c r="AD81" s="92"/>
      <c r="AE81" s="92"/>
    </row>
    <row r="82" spans="1:31" customFormat="1" ht="18" x14ac:dyDescent="0.25">
      <c r="A82" s="62">
        <v>77</v>
      </c>
      <c r="B82" s="105" t="s">
        <v>375</v>
      </c>
      <c r="C82" s="106" t="s">
        <v>159</v>
      </c>
      <c r="D82" s="106" t="s">
        <v>159</v>
      </c>
      <c r="E82" s="92" t="s">
        <v>379</v>
      </c>
      <c r="F82" s="92" t="s">
        <v>615</v>
      </c>
      <c r="G82" s="92" t="s">
        <v>839</v>
      </c>
      <c r="H82" s="92" t="s">
        <v>1064</v>
      </c>
      <c r="I82" s="99">
        <v>8776</v>
      </c>
      <c r="J82" s="92"/>
      <c r="K82" s="92"/>
      <c r="L82" s="92"/>
      <c r="M82" s="92" t="s">
        <v>391</v>
      </c>
      <c r="N82" s="92" t="s">
        <v>1355</v>
      </c>
      <c r="O82" s="62" t="s">
        <v>166</v>
      </c>
      <c r="P82" s="92"/>
      <c r="Q82" s="62" t="s">
        <v>1500</v>
      </c>
      <c r="R82" s="92"/>
      <c r="S82" s="92"/>
      <c r="T82" s="92" t="s">
        <v>1355</v>
      </c>
      <c r="U82" s="92" t="s">
        <v>1355</v>
      </c>
      <c r="V82" s="92"/>
      <c r="W82" s="74">
        <f t="shared" si="1"/>
        <v>8776</v>
      </c>
      <c r="X82" s="92"/>
      <c r="Y82" s="92"/>
      <c r="Z82" s="92"/>
      <c r="AA82" s="92"/>
      <c r="AB82" s="92"/>
      <c r="AC82" s="92"/>
      <c r="AD82" s="92"/>
      <c r="AE82" s="92"/>
    </row>
    <row r="83" spans="1:31" customFormat="1" ht="18" x14ac:dyDescent="0.25">
      <c r="A83" s="62">
        <v>78</v>
      </c>
      <c r="B83" s="105" t="s">
        <v>375</v>
      </c>
      <c r="C83" s="106" t="s">
        <v>159</v>
      </c>
      <c r="D83" s="106" t="s">
        <v>159</v>
      </c>
      <c r="E83" s="92" t="s">
        <v>376</v>
      </c>
      <c r="F83" s="92" t="s">
        <v>616</v>
      </c>
      <c r="G83" s="92" t="s">
        <v>840</v>
      </c>
      <c r="H83" s="92" t="s">
        <v>1065</v>
      </c>
      <c r="I83" s="99">
        <v>1392</v>
      </c>
      <c r="J83" s="189">
        <v>60.529999999999973</v>
      </c>
      <c r="K83" s="92" t="s">
        <v>8126</v>
      </c>
      <c r="L83" s="92"/>
      <c r="M83" s="92" t="s">
        <v>386</v>
      </c>
      <c r="N83" s="92" t="s">
        <v>1356</v>
      </c>
      <c r="O83" s="62" t="s">
        <v>166</v>
      </c>
      <c r="P83" s="92"/>
      <c r="Q83" s="62" t="s">
        <v>1500</v>
      </c>
      <c r="R83" s="92"/>
      <c r="S83" s="92"/>
      <c r="T83" s="92" t="s">
        <v>1356</v>
      </c>
      <c r="U83" s="92" t="s">
        <v>1356</v>
      </c>
      <c r="V83" s="92"/>
      <c r="W83" s="74">
        <f t="shared" si="1"/>
        <v>1331.47</v>
      </c>
      <c r="X83" s="92"/>
      <c r="Y83" s="92"/>
      <c r="Z83" s="92"/>
      <c r="AA83" s="92"/>
      <c r="AB83" s="92"/>
      <c r="AC83" s="92"/>
      <c r="AD83" s="92"/>
      <c r="AE83" s="92"/>
    </row>
    <row r="84" spans="1:31" customFormat="1" ht="18" x14ac:dyDescent="0.25">
      <c r="A84" s="62">
        <v>79</v>
      </c>
      <c r="B84" s="105" t="s">
        <v>375</v>
      </c>
      <c r="C84" s="106" t="s">
        <v>159</v>
      </c>
      <c r="D84" s="106" t="s">
        <v>159</v>
      </c>
      <c r="E84" s="92" t="s">
        <v>377</v>
      </c>
      <c r="F84" s="92" t="s">
        <v>617</v>
      </c>
      <c r="G84" s="92" t="s">
        <v>841</v>
      </c>
      <c r="H84" s="92" t="s">
        <v>1066</v>
      </c>
      <c r="I84" s="99">
        <v>1034</v>
      </c>
      <c r="J84" s="189">
        <v>44.92999999999995</v>
      </c>
      <c r="K84" s="92" t="s">
        <v>8126</v>
      </c>
      <c r="L84" s="92"/>
      <c r="M84" s="92" t="s">
        <v>386</v>
      </c>
      <c r="N84" s="92" t="s">
        <v>1357</v>
      </c>
      <c r="O84" s="62" t="s">
        <v>166</v>
      </c>
      <c r="P84" s="92"/>
      <c r="Q84" s="62" t="s">
        <v>1500</v>
      </c>
      <c r="R84" s="92"/>
      <c r="S84" s="92"/>
      <c r="T84" s="92" t="s">
        <v>1357</v>
      </c>
      <c r="U84" s="92" t="s">
        <v>1357</v>
      </c>
      <c r="V84" s="92"/>
      <c r="W84" s="74">
        <f t="shared" si="1"/>
        <v>989.07</v>
      </c>
      <c r="X84" s="92"/>
      <c r="Y84" s="92"/>
      <c r="Z84" s="92"/>
      <c r="AA84" s="92"/>
      <c r="AB84" s="92"/>
      <c r="AC84" s="92"/>
      <c r="AD84" s="92"/>
      <c r="AE84" s="92"/>
    </row>
    <row r="85" spans="1:31" customFormat="1" ht="18" x14ac:dyDescent="0.25">
      <c r="A85" s="62">
        <v>80</v>
      </c>
      <c r="B85" s="105" t="s">
        <v>375</v>
      </c>
      <c r="C85" s="106" t="s">
        <v>159</v>
      </c>
      <c r="D85" s="106" t="s">
        <v>159</v>
      </c>
      <c r="E85" s="92" t="s">
        <v>377</v>
      </c>
      <c r="F85" s="92" t="s">
        <v>618</v>
      </c>
      <c r="G85" s="92" t="s">
        <v>842</v>
      </c>
      <c r="H85" s="92" t="s">
        <v>1067</v>
      </c>
      <c r="I85" s="99">
        <v>1736</v>
      </c>
      <c r="J85" s="189">
        <v>44.960000000000036</v>
      </c>
      <c r="K85" s="92" t="s">
        <v>8126</v>
      </c>
      <c r="L85" s="92"/>
      <c r="M85" s="92" t="s">
        <v>515</v>
      </c>
      <c r="N85" s="92" t="s">
        <v>1358</v>
      </c>
      <c r="O85" s="62" t="s">
        <v>166</v>
      </c>
      <c r="P85" s="92"/>
      <c r="Q85" s="62" t="s">
        <v>1500</v>
      </c>
      <c r="R85" s="92"/>
      <c r="S85" s="92"/>
      <c r="T85" s="92" t="s">
        <v>1358</v>
      </c>
      <c r="U85" s="92" t="s">
        <v>1358</v>
      </c>
      <c r="V85" s="92"/>
      <c r="W85" s="74">
        <f t="shared" si="1"/>
        <v>1691.04</v>
      </c>
      <c r="X85" s="92"/>
      <c r="Y85" s="92"/>
      <c r="Z85" s="92"/>
      <c r="AA85" s="92"/>
      <c r="AB85" s="92"/>
      <c r="AC85" s="92"/>
      <c r="AD85" s="92"/>
      <c r="AE85" s="92"/>
    </row>
    <row r="86" spans="1:31" customFormat="1" ht="18" x14ac:dyDescent="0.25">
      <c r="A86" s="62">
        <v>81</v>
      </c>
      <c r="B86" s="105" t="s">
        <v>375</v>
      </c>
      <c r="C86" s="106" t="s">
        <v>159</v>
      </c>
      <c r="D86" s="106" t="s">
        <v>159</v>
      </c>
      <c r="E86" s="92" t="s">
        <v>378</v>
      </c>
      <c r="F86" s="92" t="s">
        <v>619</v>
      </c>
      <c r="G86" s="92" t="s">
        <v>843</v>
      </c>
      <c r="H86" s="92" t="s">
        <v>1068</v>
      </c>
      <c r="I86" s="99">
        <v>1303</v>
      </c>
      <c r="J86" s="189">
        <v>79.220000000000027</v>
      </c>
      <c r="K86" s="92" t="s">
        <v>8126</v>
      </c>
      <c r="L86" s="92"/>
      <c r="M86" s="92" t="s">
        <v>1244</v>
      </c>
      <c r="N86" s="92" t="s">
        <v>1359</v>
      </c>
      <c r="O86" s="62" t="s">
        <v>166</v>
      </c>
      <c r="P86" s="92"/>
      <c r="Q86" s="62" t="s">
        <v>1500</v>
      </c>
      <c r="R86" s="92"/>
      <c r="S86" s="92"/>
      <c r="T86" s="92" t="s">
        <v>1359</v>
      </c>
      <c r="U86" s="92" t="s">
        <v>1359</v>
      </c>
      <c r="V86" s="92"/>
      <c r="W86" s="74">
        <f t="shared" si="1"/>
        <v>1223.78</v>
      </c>
      <c r="X86" s="92"/>
      <c r="Y86" s="92"/>
      <c r="Z86" s="92"/>
      <c r="AA86" s="92"/>
      <c r="AB86" s="92"/>
      <c r="AC86" s="92"/>
      <c r="AD86" s="92"/>
      <c r="AE86" s="92"/>
    </row>
    <row r="87" spans="1:31" customFormat="1" ht="18" x14ac:dyDescent="0.25">
      <c r="A87" s="62">
        <v>82</v>
      </c>
      <c r="B87" s="105" t="s">
        <v>375</v>
      </c>
      <c r="C87" s="106" t="s">
        <v>159</v>
      </c>
      <c r="D87" s="106" t="s">
        <v>159</v>
      </c>
      <c r="E87" s="92" t="s">
        <v>381</v>
      </c>
      <c r="F87" s="92" t="s">
        <v>620</v>
      </c>
      <c r="G87" s="92" t="s">
        <v>844</v>
      </c>
      <c r="H87" s="92" t="s">
        <v>1069</v>
      </c>
      <c r="I87" s="99">
        <v>1036</v>
      </c>
      <c r="J87" s="189">
        <v>480.01</v>
      </c>
      <c r="K87" s="92" t="s">
        <v>8126</v>
      </c>
      <c r="L87" s="92"/>
      <c r="M87" s="92" t="s">
        <v>1245</v>
      </c>
      <c r="N87" s="92" t="s">
        <v>1360</v>
      </c>
      <c r="O87" s="62" t="s">
        <v>166</v>
      </c>
      <c r="P87" s="92"/>
      <c r="Q87" s="62" t="s">
        <v>1500</v>
      </c>
      <c r="R87" s="92"/>
      <c r="S87" s="92"/>
      <c r="T87" s="92" t="s">
        <v>1360</v>
      </c>
      <c r="U87" s="92" t="s">
        <v>1360</v>
      </c>
      <c r="V87" s="92"/>
      <c r="W87" s="74">
        <f t="shared" si="1"/>
        <v>555.99</v>
      </c>
      <c r="X87" s="92"/>
      <c r="Y87" s="92"/>
      <c r="Z87" s="92"/>
      <c r="AA87" s="92"/>
      <c r="AB87" s="92"/>
      <c r="AC87" s="92"/>
      <c r="AD87" s="92"/>
      <c r="AE87" s="92"/>
    </row>
    <row r="88" spans="1:31" customFormat="1" ht="18" x14ac:dyDescent="0.25">
      <c r="A88" s="62">
        <v>83</v>
      </c>
      <c r="B88" s="105" t="s">
        <v>375</v>
      </c>
      <c r="C88" s="106" t="s">
        <v>159</v>
      </c>
      <c r="D88" s="106" t="s">
        <v>159</v>
      </c>
      <c r="E88" s="92" t="s">
        <v>377</v>
      </c>
      <c r="F88" s="92" t="s">
        <v>621</v>
      </c>
      <c r="G88" s="92" t="s">
        <v>845</v>
      </c>
      <c r="H88" s="92" t="s">
        <v>1070</v>
      </c>
      <c r="I88" s="99">
        <v>1076</v>
      </c>
      <c r="J88" s="92"/>
      <c r="K88" s="92"/>
      <c r="L88" s="92"/>
      <c r="M88" s="92" t="s">
        <v>1246</v>
      </c>
      <c r="N88" s="92" t="s">
        <v>1361</v>
      </c>
      <c r="O88" s="62" t="s">
        <v>166</v>
      </c>
      <c r="P88" s="92"/>
      <c r="Q88" s="62" t="s">
        <v>1500</v>
      </c>
      <c r="R88" s="92"/>
      <c r="S88" s="92"/>
      <c r="T88" s="92" t="s">
        <v>1361</v>
      </c>
      <c r="U88" s="92" t="s">
        <v>1361</v>
      </c>
      <c r="V88" s="92"/>
      <c r="W88" s="74">
        <f t="shared" si="1"/>
        <v>1076</v>
      </c>
      <c r="X88" s="92"/>
      <c r="Y88" s="92"/>
      <c r="Z88" s="92"/>
      <c r="AA88" s="92"/>
      <c r="AB88" s="92"/>
      <c r="AC88" s="92"/>
      <c r="AD88" s="92"/>
      <c r="AE88" s="92"/>
    </row>
    <row r="89" spans="1:31" customFormat="1" ht="18" x14ac:dyDescent="0.25">
      <c r="A89" s="62">
        <v>84</v>
      </c>
      <c r="B89" s="105" t="s">
        <v>375</v>
      </c>
      <c r="C89" s="106" t="s">
        <v>159</v>
      </c>
      <c r="D89" s="106" t="s">
        <v>159</v>
      </c>
      <c r="E89" s="92" t="s">
        <v>376</v>
      </c>
      <c r="F89" s="92" t="s">
        <v>622</v>
      </c>
      <c r="G89" s="92" t="s">
        <v>846</v>
      </c>
      <c r="H89" s="92" t="s">
        <v>1071</v>
      </c>
      <c r="I89" s="99">
        <v>869</v>
      </c>
      <c r="J89" s="92"/>
      <c r="K89" s="92"/>
      <c r="L89" s="92"/>
      <c r="M89" s="92" t="s">
        <v>1247</v>
      </c>
      <c r="N89" s="92" t="s">
        <v>1362</v>
      </c>
      <c r="O89" s="62" t="s">
        <v>166</v>
      </c>
      <c r="P89" s="92"/>
      <c r="Q89" s="62" t="s">
        <v>1500</v>
      </c>
      <c r="R89" s="92"/>
      <c r="S89" s="92"/>
      <c r="T89" s="92" t="s">
        <v>1362</v>
      </c>
      <c r="U89" s="92" t="s">
        <v>1362</v>
      </c>
      <c r="V89" s="92"/>
      <c r="W89" s="74">
        <f t="shared" si="1"/>
        <v>869</v>
      </c>
      <c r="X89" s="92"/>
      <c r="Y89" s="92"/>
      <c r="Z89" s="92"/>
      <c r="AA89" s="92"/>
      <c r="AB89" s="92"/>
      <c r="AC89" s="92"/>
      <c r="AD89" s="92"/>
      <c r="AE89" s="92"/>
    </row>
    <row r="90" spans="1:31" customFormat="1" ht="18" x14ac:dyDescent="0.25">
      <c r="A90" s="62">
        <v>85</v>
      </c>
      <c r="B90" s="105" t="s">
        <v>375</v>
      </c>
      <c r="C90" s="106" t="s">
        <v>159</v>
      </c>
      <c r="D90" s="106" t="s">
        <v>159</v>
      </c>
      <c r="E90" s="92" t="s">
        <v>377</v>
      </c>
      <c r="F90" s="92" t="s">
        <v>623</v>
      </c>
      <c r="G90" s="92" t="s">
        <v>847</v>
      </c>
      <c r="H90" s="92" t="s">
        <v>1072</v>
      </c>
      <c r="I90" s="99">
        <v>929</v>
      </c>
      <c r="J90" s="92"/>
      <c r="K90" s="92"/>
      <c r="L90" s="92"/>
      <c r="M90" s="92" t="s">
        <v>1248</v>
      </c>
      <c r="N90" s="92" t="s">
        <v>1363</v>
      </c>
      <c r="O90" s="62" t="s">
        <v>166</v>
      </c>
      <c r="P90" s="92"/>
      <c r="Q90" s="62" t="s">
        <v>1500</v>
      </c>
      <c r="R90" s="92"/>
      <c r="S90" s="92"/>
      <c r="T90" s="92" t="s">
        <v>1363</v>
      </c>
      <c r="U90" s="92" t="s">
        <v>1363</v>
      </c>
      <c r="V90" s="92"/>
      <c r="W90" s="74">
        <f t="shared" si="1"/>
        <v>929</v>
      </c>
      <c r="X90" s="92"/>
      <c r="Y90" s="92"/>
      <c r="Z90" s="92"/>
      <c r="AA90" s="92"/>
      <c r="AB90" s="92"/>
      <c r="AC90" s="92"/>
      <c r="AD90" s="92"/>
      <c r="AE90" s="92"/>
    </row>
    <row r="91" spans="1:31" customFormat="1" ht="18" x14ac:dyDescent="0.25">
      <c r="A91" s="62">
        <v>86</v>
      </c>
      <c r="B91" s="105" t="s">
        <v>375</v>
      </c>
      <c r="C91" s="106" t="s">
        <v>159</v>
      </c>
      <c r="D91" s="106" t="s">
        <v>159</v>
      </c>
      <c r="E91" s="92" t="s">
        <v>377</v>
      </c>
      <c r="F91" s="92" t="s">
        <v>624</v>
      </c>
      <c r="G91" s="92" t="s">
        <v>848</v>
      </c>
      <c r="H91" s="92" t="s">
        <v>1073</v>
      </c>
      <c r="I91" s="99">
        <v>1145</v>
      </c>
      <c r="J91" s="92"/>
      <c r="K91" s="92"/>
      <c r="L91" s="92"/>
      <c r="M91" s="92" t="s">
        <v>1248</v>
      </c>
      <c r="N91" s="92" t="s">
        <v>1364</v>
      </c>
      <c r="O91" s="62" t="s">
        <v>166</v>
      </c>
      <c r="P91" s="92"/>
      <c r="Q91" s="62" t="s">
        <v>1500</v>
      </c>
      <c r="R91" s="92"/>
      <c r="S91" s="92"/>
      <c r="T91" s="92" t="s">
        <v>1364</v>
      </c>
      <c r="U91" s="92" t="s">
        <v>1364</v>
      </c>
      <c r="V91" s="92"/>
      <c r="W91" s="74">
        <f t="shared" si="1"/>
        <v>1145</v>
      </c>
      <c r="X91" s="92"/>
      <c r="Y91" s="92"/>
      <c r="Z91" s="92"/>
      <c r="AA91" s="92"/>
      <c r="AB91" s="92"/>
      <c r="AC91" s="92"/>
      <c r="AD91" s="92"/>
      <c r="AE91" s="92"/>
    </row>
    <row r="92" spans="1:31" customFormat="1" ht="18" x14ac:dyDescent="0.25">
      <c r="A92" s="62">
        <v>87</v>
      </c>
      <c r="B92" s="105" t="s">
        <v>375</v>
      </c>
      <c r="C92" s="106" t="s">
        <v>159</v>
      </c>
      <c r="D92" s="106" t="s">
        <v>159</v>
      </c>
      <c r="E92" s="92" t="s">
        <v>377</v>
      </c>
      <c r="F92" s="92" t="s">
        <v>625</v>
      </c>
      <c r="G92" s="92" t="s">
        <v>849</v>
      </c>
      <c r="H92" s="92" t="s">
        <v>1074</v>
      </c>
      <c r="I92" s="99">
        <v>1574</v>
      </c>
      <c r="J92" s="92"/>
      <c r="K92" s="92"/>
      <c r="L92" s="92"/>
      <c r="M92" s="92" t="s">
        <v>1248</v>
      </c>
      <c r="N92" s="92" t="s">
        <v>1365</v>
      </c>
      <c r="O92" s="62" t="s">
        <v>166</v>
      </c>
      <c r="P92" s="92"/>
      <c r="Q92" s="62" t="s">
        <v>1500</v>
      </c>
      <c r="R92" s="92"/>
      <c r="S92" s="92"/>
      <c r="T92" s="92" t="s">
        <v>1365</v>
      </c>
      <c r="U92" s="92" t="s">
        <v>1365</v>
      </c>
      <c r="V92" s="92"/>
      <c r="W92" s="74">
        <f t="shared" si="1"/>
        <v>1574</v>
      </c>
      <c r="X92" s="92"/>
      <c r="Y92" s="92"/>
      <c r="Z92" s="92"/>
      <c r="AA92" s="92"/>
      <c r="AB92" s="92"/>
      <c r="AC92" s="92"/>
      <c r="AD92" s="92"/>
      <c r="AE92" s="92"/>
    </row>
    <row r="93" spans="1:31" customFormat="1" ht="18" x14ac:dyDescent="0.25">
      <c r="A93" s="62">
        <v>88</v>
      </c>
      <c r="B93" s="105" t="s">
        <v>375</v>
      </c>
      <c r="C93" s="106" t="s">
        <v>159</v>
      </c>
      <c r="D93" s="106" t="s">
        <v>159</v>
      </c>
      <c r="E93" s="92" t="s">
        <v>377</v>
      </c>
      <c r="F93" s="92" t="s">
        <v>626</v>
      </c>
      <c r="G93" s="92" t="s">
        <v>850</v>
      </c>
      <c r="H93" s="92" t="s">
        <v>1075</v>
      </c>
      <c r="I93" s="99">
        <v>2233</v>
      </c>
      <c r="J93" s="92"/>
      <c r="K93" s="92"/>
      <c r="L93" s="92"/>
      <c r="M93" s="92" t="s">
        <v>1249</v>
      </c>
      <c r="N93" s="92" t="s">
        <v>1366</v>
      </c>
      <c r="O93" s="62" t="s">
        <v>166</v>
      </c>
      <c r="P93" s="92"/>
      <c r="Q93" s="62" t="s">
        <v>1500</v>
      </c>
      <c r="R93" s="92"/>
      <c r="S93" s="92"/>
      <c r="T93" s="92" t="s">
        <v>1366</v>
      </c>
      <c r="U93" s="92" t="s">
        <v>1366</v>
      </c>
      <c r="V93" s="92"/>
      <c r="W93" s="74">
        <f t="shared" si="1"/>
        <v>2233</v>
      </c>
      <c r="X93" s="92"/>
      <c r="Y93" s="92"/>
      <c r="Z93" s="92"/>
      <c r="AA93" s="92"/>
      <c r="AB93" s="92"/>
      <c r="AC93" s="92"/>
      <c r="AD93" s="92"/>
      <c r="AE93" s="92"/>
    </row>
    <row r="94" spans="1:31" customFormat="1" ht="18" x14ac:dyDescent="0.25">
      <c r="A94" s="62">
        <v>89</v>
      </c>
      <c r="B94" s="105" t="s">
        <v>375</v>
      </c>
      <c r="C94" s="106" t="s">
        <v>159</v>
      </c>
      <c r="D94" s="106" t="s">
        <v>159</v>
      </c>
      <c r="E94" s="92" t="s">
        <v>377</v>
      </c>
      <c r="F94" s="92" t="s">
        <v>627</v>
      </c>
      <c r="G94" s="92" t="s">
        <v>851</v>
      </c>
      <c r="H94" s="92" t="s">
        <v>1076</v>
      </c>
      <c r="I94" s="99">
        <v>2610</v>
      </c>
      <c r="J94" s="92">
        <v>2610</v>
      </c>
      <c r="K94" s="92" t="s">
        <v>8126</v>
      </c>
      <c r="L94" s="92"/>
      <c r="M94" s="92" t="s">
        <v>1250</v>
      </c>
      <c r="N94" s="92" t="s">
        <v>1367</v>
      </c>
      <c r="O94" s="62" t="s">
        <v>166</v>
      </c>
      <c r="P94" s="92"/>
      <c r="Q94" s="62" t="s">
        <v>1500</v>
      </c>
      <c r="R94" s="92"/>
      <c r="S94" s="92"/>
      <c r="T94" s="92" t="s">
        <v>1367</v>
      </c>
      <c r="U94" s="92" t="s">
        <v>1367</v>
      </c>
      <c r="V94" s="92"/>
      <c r="W94" s="74">
        <f t="shared" si="1"/>
        <v>0</v>
      </c>
      <c r="X94" s="92"/>
      <c r="Y94" s="92"/>
      <c r="Z94" s="92"/>
      <c r="AA94" s="92"/>
      <c r="AB94" s="92"/>
      <c r="AC94" s="92"/>
      <c r="AD94" s="92"/>
      <c r="AE94" s="92"/>
    </row>
    <row r="95" spans="1:31" customFormat="1" ht="18" x14ac:dyDescent="0.25">
      <c r="A95" s="62">
        <v>90</v>
      </c>
      <c r="B95" s="105" t="s">
        <v>375</v>
      </c>
      <c r="C95" s="106" t="s">
        <v>159</v>
      </c>
      <c r="D95" s="106" t="s">
        <v>159</v>
      </c>
      <c r="E95" s="92" t="s">
        <v>377</v>
      </c>
      <c r="F95" s="92" t="s">
        <v>628</v>
      </c>
      <c r="G95" s="92" t="s">
        <v>852</v>
      </c>
      <c r="H95" s="92" t="s">
        <v>1077</v>
      </c>
      <c r="I95" s="99">
        <v>3863</v>
      </c>
      <c r="J95" s="92"/>
      <c r="K95" s="92"/>
      <c r="L95" s="92"/>
      <c r="M95" s="92" t="s">
        <v>388</v>
      </c>
      <c r="N95" s="92" t="s">
        <v>1368</v>
      </c>
      <c r="O95" s="62" t="s">
        <v>166</v>
      </c>
      <c r="P95" s="92"/>
      <c r="Q95" s="62" t="s">
        <v>1500</v>
      </c>
      <c r="R95" s="92"/>
      <c r="S95" s="92"/>
      <c r="T95" s="92" t="s">
        <v>1368</v>
      </c>
      <c r="U95" s="92" t="s">
        <v>1368</v>
      </c>
      <c r="V95" s="92"/>
      <c r="W95" s="74">
        <f t="shared" si="1"/>
        <v>3863</v>
      </c>
      <c r="X95" s="92"/>
      <c r="Y95" s="92"/>
      <c r="Z95" s="92"/>
      <c r="AA95" s="92"/>
      <c r="AB95" s="92"/>
      <c r="AC95" s="92"/>
      <c r="AD95" s="92"/>
      <c r="AE95" s="92"/>
    </row>
    <row r="96" spans="1:31" customFormat="1" ht="18" x14ac:dyDescent="0.25">
      <c r="A96" s="62">
        <v>91</v>
      </c>
      <c r="B96" s="105" t="s">
        <v>375</v>
      </c>
      <c r="C96" s="106" t="s">
        <v>159</v>
      </c>
      <c r="D96" s="106" t="s">
        <v>159</v>
      </c>
      <c r="E96" s="92" t="s">
        <v>377</v>
      </c>
      <c r="F96" s="92" t="s">
        <v>629</v>
      </c>
      <c r="G96" s="92" t="s">
        <v>853</v>
      </c>
      <c r="H96" s="92" t="s">
        <v>1078</v>
      </c>
      <c r="I96" s="99">
        <v>181</v>
      </c>
      <c r="J96" s="92"/>
      <c r="K96" s="92"/>
      <c r="L96" s="92"/>
      <c r="M96" s="92" t="s">
        <v>393</v>
      </c>
      <c r="N96" s="92" t="s">
        <v>1369</v>
      </c>
      <c r="O96" s="62" t="s">
        <v>166</v>
      </c>
      <c r="P96" s="92"/>
      <c r="Q96" s="62" t="s">
        <v>1500</v>
      </c>
      <c r="R96" s="92"/>
      <c r="S96" s="92"/>
      <c r="T96" s="92" t="s">
        <v>1369</v>
      </c>
      <c r="U96" s="92" t="s">
        <v>1369</v>
      </c>
      <c r="V96" s="92"/>
      <c r="W96" s="74">
        <f t="shared" si="1"/>
        <v>181</v>
      </c>
      <c r="X96" s="92"/>
      <c r="Y96" s="92"/>
      <c r="Z96" s="92"/>
      <c r="AA96" s="92"/>
      <c r="AB96" s="92"/>
      <c r="AC96" s="92"/>
      <c r="AD96" s="92"/>
      <c r="AE96" s="92"/>
    </row>
    <row r="97" spans="1:31" customFormat="1" ht="18" x14ac:dyDescent="0.25">
      <c r="A97" s="62">
        <v>92</v>
      </c>
      <c r="B97" s="105" t="s">
        <v>375</v>
      </c>
      <c r="C97" s="106" t="s">
        <v>159</v>
      </c>
      <c r="D97" s="106" t="s">
        <v>159</v>
      </c>
      <c r="E97" s="92" t="s">
        <v>377</v>
      </c>
      <c r="F97" s="92" t="s">
        <v>630</v>
      </c>
      <c r="G97" s="92" t="s">
        <v>854</v>
      </c>
      <c r="H97" s="92" t="s">
        <v>1079</v>
      </c>
      <c r="I97" s="99">
        <v>1385</v>
      </c>
      <c r="J97" s="92"/>
      <c r="K97" s="92"/>
      <c r="L97" s="92"/>
      <c r="M97" s="92" t="s">
        <v>1251</v>
      </c>
      <c r="N97" s="92" t="s">
        <v>1370</v>
      </c>
      <c r="O97" s="62" t="s">
        <v>166</v>
      </c>
      <c r="P97" s="92"/>
      <c r="Q97" s="62" t="s">
        <v>1500</v>
      </c>
      <c r="R97" s="92"/>
      <c r="S97" s="92"/>
      <c r="T97" s="92" t="s">
        <v>1370</v>
      </c>
      <c r="U97" s="92" t="s">
        <v>1370</v>
      </c>
      <c r="V97" s="92"/>
      <c r="W97" s="74">
        <f t="shared" si="1"/>
        <v>1385</v>
      </c>
      <c r="X97" s="92"/>
      <c r="Y97" s="92"/>
      <c r="Z97" s="92"/>
      <c r="AA97" s="92"/>
      <c r="AB97" s="92"/>
      <c r="AC97" s="92"/>
      <c r="AD97" s="92"/>
      <c r="AE97" s="92"/>
    </row>
    <row r="98" spans="1:31" customFormat="1" ht="18" x14ac:dyDescent="0.25">
      <c r="A98" s="62">
        <v>93</v>
      </c>
      <c r="B98" s="105" t="s">
        <v>375</v>
      </c>
      <c r="C98" s="106" t="s">
        <v>159</v>
      </c>
      <c r="D98" s="106" t="s">
        <v>159</v>
      </c>
      <c r="E98" s="92" t="s">
        <v>377</v>
      </c>
      <c r="F98" s="92" t="s">
        <v>631</v>
      </c>
      <c r="G98" s="92" t="s">
        <v>855</v>
      </c>
      <c r="H98" s="92" t="s">
        <v>1080</v>
      </c>
      <c r="I98" s="99">
        <v>2407</v>
      </c>
      <c r="J98" s="92"/>
      <c r="K98" s="92"/>
      <c r="L98" s="92"/>
      <c r="M98" s="92" t="s">
        <v>1252</v>
      </c>
      <c r="N98" s="92" t="s">
        <v>1371</v>
      </c>
      <c r="O98" s="62" t="s">
        <v>166</v>
      </c>
      <c r="P98" s="92"/>
      <c r="Q98" s="62" t="s">
        <v>1500</v>
      </c>
      <c r="R98" s="92"/>
      <c r="S98" s="92"/>
      <c r="T98" s="92" t="s">
        <v>1371</v>
      </c>
      <c r="U98" s="92" t="s">
        <v>1371</v>
      </c>
      <c r="V98" s="92"/>
      <c r="W98" s="74">
        <f t="shared" si="1"/>
        <v>2407</v>
      </c>
      <c r="X98" s="92"/>
      <c r="Y98" s="92"/>
      <c r="Z98" s="92"/>
      <c r="AA98" s="92"/>
      <c r="AB98" s="92"/>
      <c r="AC98" s="92"/>
      <c r="AD98" s="92"/>
      <c r="AE98" s="92"/>
    </row>
    <row r="99" spans="1:31" customFormat="1" ht="18" x14ac:dyDescent="0.25">
      <c r="A99" s="62">
        <v>94</v>
      </c>
      <c r="B99" s="105" t="s">
        <v>375</v>
      </c>
      <c r="C99" s="106" t="s">
        <v>159</v>
      </c>
      <c r="D99" s="106" t="s">
        <v>159</v>
      </c>
      <c r="E99" s="92" t="s">
        <v>376</v>
      </c>
      <c r="F99" s="92" t="s">
        <v>632</v>
      </c>
      <c r="G99" s="92" t="s">
        <v>856</v>
      </c>
      <c r="H99" s="92" t="s">
        <v>1081</v>
      </c>
      <c r="I99" s="99">
        <v>1202</v>
      </c>
      <c r="J99" s="92"/>
      <c r="K99" s="92"/>
      <c r="L99" s="92"/>
      <c r="M99" s="92" t="s">
        <v>401</v>
      </c>
      <c r="N99" s="92" t="s">
        <v>1372</v>
      </c>
      <c r="O99" s="62" t="s">
        <v>166</v>
      </c>
      <c r="P99" s="92"/>
      <c r="Q99" s="62" t="s">
        <v>1500</v>
      </c>
      <c r="R99" s="92"/>
      <c r="S99" s="92"/>
      <c r="T99" s="92" t="s">
        <v>1372</v>
      </c>
      <c r="U99" s="92" t="s">
        <v>1372</v>
      </c>
      <c r="V99" s="92"/>
      <c r="W99" s="74">
        <f t="shared" si="1"/>
        <v>1202</v>
      </c>
      <c r="X99" s="92"/>
      <c r="Y99" s="92"/>
      <c r="Z99" s="92"/>
      <c r="AA99" s="92"/>
      <c r="AB99" s="92"/>
      <c r="AC99" s="92"/>
      <c r="AD99" s="92"/>
      <c r="AE99" s="92"/>
    </row>
    <row r="100" spans="1:31" customFormat="1" ht="18" x14ac:dyDescent="0.25">
      <c r="A100" s="62">
        <v>95</v>
      </c>
      <c r="B100" s="105" t="s">
        <v>375</v>
      </c>
      <c r="C100" s="106" t="s">
        <v>159</v>
      </c>
      <c r="D100" s="106" t="s">
        <v>159</v>
      </c>
      <c r="E100" s="92" t="s">
        <v>378</v>
      </c>
      <c r="F100" s="92" t="s">
        <v>633</v>
      </c>
      <c r="G100" s="92" t="s">
        <v>857</v>
      </c>
      <c r="H100" s="92" t="s">
        <v>1082</v>
      </c>
      <c r="I100" s="99">
        <v>918</v>
      </c>
      <c r="J100" s="92"/>
      <c r="K100" s="92"/>
      <c r="L100" s="92"/>
      <c r="M100" s="92" t="s">
        <v>401</v>
      </c>
      <c r="N100" s="92" t="s">
        <v>1373</v>
      </c>
      <c r="O100" s="62" t="s">
        <v>166</v>
      </c>
      <c r="P100" s="92"/>
      <c r="Q100" s="62" t="s">
        <v>1500</v>
      </c>
      <c r="R100" s="92"/>
      <c r="S100" s="92"/>
      <c r="T100" s="92" t="s">
        <v>1373</v>
      </c>
      <c r="U100" s="92" t="s">
        <v>1373</v>
      </c>
      <c r="V100" s="92"/>
      <c r="W100" s="74">
        <f t="shared" si="1"/>
        <v>918</v>
      </c>
      <c r="X100" s="92"/>
      <c r="Y100" s="92"/>
      <c r="Z100" s="92"/>
      <c r="AA100" s="92"/>
      <c r="AB100" s="92"/>
      <c r="AC100" s="92"/>
      <c r="AD100" s="92"/>
      <c r="AE100" s="92"/>
    </row>
    <row r="101" spans="1:31" customFormat="1" ht="18" x14ac:dyDescent="0.25">
      <c r="A101" s="62">
        <v>96</v>
      </c>
      <c r="B101" s="105" t="s">
        <v>375</v>
      </c>
      <c r="C101" s="106" t="s">
        <v>159</v>
      </c>
      <c r="D101" s="106" t="s">
        <v>159</v>
      </c>
      <c r="E101" s="92" t="s">
        <v>378</v>
      </c>
      <c r="F101" s="92" t="s">
        <v>634</v>
      </c>
      <c r="G101" s="92" t="s">
        <v>858</v>
      </c>
      <c r="H101" s="92" t="s">
        <v>276</v>
      </c>
      <c r="I101" s="99">
        <v>994</v>
      </c>
      <c r="J101" s="92"/>
      <c r="K101" s="92"/>
      <c r="L101" s="92"/>
      <c r="M101" s="92" t="s">
        <v>401</v>
      </c>
      <c r="N101" s="92" t="s">
        <v>1374</v>
      </c>
      <c r="O101" s="62" t="s">
        <v>166</v>
      </c>
      <c r="P101" s="92"/>
      <c r="Q101" s="62" t="s">
        <v>1500</v>
      </c>
      <c r="R101" s="92"/>
      <c r="S101" s="92"/>
      <c r="T101" s="92" t="s">
        <v>1374</v>
      </c>
      <c r="U101" s="92" t="s">
        <v>1374</v>
      </c>
      <c r="V101" s="92"/>
      <c r="W101" s="74">
        <f t="shared" si="1"/>
        <v>994</v>
      </c>
      <c r="X101" s="92"/>
      <c r="Y101" s="92"/>
      <c r="Z101" s="92"/>
      <c r="AA101" s="92"/>
      <c r="AB101" s="92"/>
      <c r="AC101" s="92"/>
      <c r="AD101" s="92"/>
      <c r="AE101" s="92"/>
    </row>
    <row r="102" spans="1:31" customFormat="1" ht="18" x14ac:dyDescent="0.25">
      <c r="A102" s="62">
        <v>97</v>
      </c>
      <c r="B102" s="105" t="s">
        <v>375</v>
      </c>
      <c r="C102" s="106" t="s">
        <v>159</v>
      </c>
      <c r="D102" s="106" t="s">
        <v>159</v>
      </c>
      <c r="E102" s="92" t="s">
        <v>378</v>
      </c>
      <c r="F102" s="92" t="s">
        <v>635</v>
      </c>
      <c r="G102" s="92" t="s">
        <v>859</v>
      </c>
      <c r="H102" s="92" t="s">
        <v>276</v>
      </c>
      <c r="I102" s="99">
        <v>1059</v>
      </c>
      <c r="J102" s="92"/>
      <c r="K102" s="92"/>
      <c r="L102" s="92"/>
      <c r="M102" s="92" t="s">
        <v>401</v>
      </c>
      <c r="N102" s="92" t="s">
        <v>1375</v>
      </c>
      <c r="O102" s="62" t="s">
        <v>166</v>
      </c>
      <c r="P102" s="92"/>
      <c r="Q102" s="62" t="s">
        <v>1500</v>
      </c>
      <c r="R102" s="92"/>
      <c r="S102" s="92"/>
      <c r="T102" s="92" t="s">
        <v>1375</v>
      </c>
      <c r="U102" s="92" t="s">
        <v>1375</v>
      </c>
      <c r="V102" s="92"/>
      <c r="W102" s="74">
        <f t="shared" si="1"/>
        <v>1059</v>
      </c>
      <c r="X102" s="92"/>
      <c r="Y102" s="92"/>
      <c r="Z102" s="92"/>
      <c r="AA102" s="92"/>
      <c r="AB102" s="92"/>
      <c r="AC102" s="92"/>
      <c r="AD102" s="92"/>
      <c r="AE102" s="92"/>
    </row>
    <row r="103" spans="1:31" customFormat="1" ht="18" x14ac:dyDescent="0.25">
      <c r="A103" s="62">
        <v>98</v>
      </c>
      <c r="B103" s="105" t="s">
        <v>375</v>
      </c>
      <c r="C103" s="106" t="s">
        <v>159</v>
      </c>
      <c r="D103" s="106" t="s">
        <v>159</v>
      </c>
      <c r="E103" s="92" t="s">
        <v>378</v>
      </c>
      <c r="F103" s="92" t="s">
        <v>636</v>
      </c>
      <c r="G103" s="92" t="s">
        <v>860</v>
      </c>
      <c r="H103" s="92" t="s">
        <v>1083</v>
      </c>
      <c r="I103" s="99">
        <v>1382</v>
      </c>
      <c r="J103" s="92">
        <v>81</v>
      </c>
      <c r="K103" s="92" t="s">
        <v>8126</v>
      </c>
      <c r="L103" s="92"/>
      <c r="M103" s="92" t="s">
        <v>401</v>
      </c>
      <c r="N103" s="92" t="s">
        <v>1376</v>
      </c>
      <c r="O103" s="62" t="s">
        <v>166</v>
      </c>
      <c r="P103" s="92"/>
      <c r="Q103" s="62" t="s">
        <v>1500</v>
      </c>
      <c r="R103" s="92"/>
      <c r="S103" s="92"/>
      <c r="T103" s="92" t="s">
        <v>1376</v>
      </c>
      <c r="U103" s="92" t="s">
        <v>1376</v>
      </c>
      <c r="V103" s="92"/>
      <c r="W103" s="74">
        <f t="shared" si="1"/>
        <v>1301</v>
      </c>
      <c r="X103" s="92"/>
      <c r="Y103" s="92"/>
      <c r="Z103" s="92"/>
      <c r="AA103" s="92"/>
      <c r="AB103" s="92"/>
      <c r="AC103" s="92"/>
      <c r="AD103" s="92"/>
      <c r="AE103" s="92"/>
    </row>
    <row r="104" spans="1:31" customFormat="1" ht="18" x14ac:dyDescent="0.25">
      <c r="A104" s="62">
        <v>99</v>
      </c>
      <c r="B104" s="105" t="s">
        <v>375</v>
      </c>
      <c r="C104" s="106" t="s">
        <v>159</v>
      </c>
      <c r="D104" s="106" t="s">
        <v>159</v>
      </c>
      <c r="E104" s="92" t="s">
        <v>378</v>
      </c>
      <c r="F104" s="92" t="s">
        <v>637</v>
      </c>
      <c r="G104" s="92" t="s">
        <v>861</v>
      </c>
      <c r="H104" s="92" t="s">
        <v>1084</v>
      </c>
      <c r="I104" s="99">
        <v>1421</v>
      </c>
      <c r="J104" s="92"/>
      <c r="K104" s="92"/>
      <c r="L104" s="92"/>
      <c r="M104" s="92" t="s">
        <v>403</v>
      </c>
      <c r="N104" s="92" t="s">
        <v>1377</v>
      </c>
      <c r="O104" s="62" t="s">
        <v>166</v>
      </c>
      <c r="P104" s="92"/>
      <c r="Q104" s="62" t="s">
        <v>1500</v>
      </c>
      <c r="R104" s="92"/>
      <c r="S104" s="92"/>
      <c r="T104" s="92" t="s">
        <v>1377</v>
      </c>
      <c r="U104" s="92" t="s">
        <v>1377</v>
      </c>
      <c r="V104" s="92"/>
      <c r="W104" s="74">
        <f t="shared" si="1"/>
        <v>1421</v>
      </c>
      <c r="X104" s="92"/>
      <c r="Y104" s="92"/>
      <c r="Z104" s="92"/>
      <c r="AA104" s="92"/>
      <c r="AB104" s="92"/>
      <c r="AC104" s="92"/>
      <c r="AD104" s="92"/>
      <c r="AE104" s="92"/>
    </row>
    <row r="105" spans="1:31" customFormat="1" ht="18" x14ac:dyDescent="0.25">
      <c r="A105" s="62">
        <v>100</v>
      </c>
      <c r="B105" s="105" t="s">
        <v>375</v>
      </c>
      <c r="C105" s="106" t="s">
        <v>159</v>
      </c>
      <c r="D105" s="106" t="s">
        <v>159</v>
      </c>
      <c r="E105" s="92" t="s">
        <v>378</v>
      </c>
      <c r="F105" s="92" t="s">
        <v>638</v>
      </c>
      <c r="G105" s="92" t="s">
        <v>862</v>
      </c>
      <c r="H105" s="92" t="s">
        <v>276</v>
      </c>
      <c r="I105" s="99">
        <v>2153</v>
      </c>
      <c r="J105" s="92"/>
      <c r="K105" s="92"/>
      <c r="L105" s="92"/>
      <c r="M105" s="92" t="s">
        <v>401</v>
      </c>
      <c r="N105" s="92" t="s">
        <v>1378</v>
      </c>
      <c r="O105" s="62" t="s">
        <v>166</v>
      </c>
      <c r="P105" s="92"/>
      <c r="Q105" s="62" t="s">
        <v>1500</v>
      </c>
      <c r="R105" s="92"/>
      <c r="S105" s="92"/>
      <c r="T105" s="92" t="s">
        <v>1378</v>
      </c>
      <c r="U105" s="92" t="s">
        <v>1378</v>
      </c>
      <c r="V105" s="92"/>
      <c r="W105" s="74">
        <f t="shared" si="1"/>
        <v>2153</v>
      </c>
      <c r="X105" s="92"/>
      <c r="Y105" s="92"/>
      <c r="Z105" s="92"/>
      <c r="AA105" s="92"/>
      <c r="AB105" s="92"/>
      <c r="AC105" s="92"/>
      <c r="AD105" s="92"/>
      <c r="AE105" s="92"/>
    </row>
    <row r="106" spans="1:31" customFormat="1" ht="18" x14ac:dyDescent="0.25">
      <c r="A106" s="62">
        <v>101</v>
      </c>
      <c r="B106" s="105" t="s">
        <v>375</v>
      </c>
      <c r="C106" s="106" t="s">
        <v>159</v>
      </c>
      <c r="D106" s="106" t="s">
        <v>159</v>
      </c>
      <c r="E106" s="92" t="s">
        <v>378</v>
      </c>
      <c r="F106" s="92" t="s">
        <v>639</v>
      </c>
      <c r="G106" s="92" t="s">
        <v>863</v>
      </c>
      <c r="H106" s="92" t="s">
        <v>276</v>
      </c>
      <c r="I106" s="99">
        <v>2332</v>
      </c>
      <c r="J106" s="92"/>
      <c r="K106" s="92"/>
      <c r="L106" s="92"/>
      <c r="M106" s="92" t="s">
        <v>401</v>
      </c>
      <c r="N106" s="92" t="s">
        <v>1379</v>
      </c>
      <c r="O106" s="62" t="s">
        <v>166</v>
      </c>
      <c r="P106" s="92"/>
      <c r="Q106" s="62" t="s">
        <v>1500</v>
      </c>
      <c r="R106" s="92"/>
      <c r="S106" s="92"/>
      <c r="T106" s="92" t="s">
        <v>1379</v>
      </c>
      <c r="U106" s="92" t="s">
        <v>1379</v>
      </c>
      <c r="V106" s="92"/>
      <c r="W106" s="74">
        <f t="shared" si="1"/>
        <v>2332</v>
      </c>
      <c r="X106" s="92"/>
      <c r="Y106" s="92"/>
      <c r="Z106" s="92"/>
      <c r="AA106" s="92"/>
      <c r="AB106" s="92"/>
      <c r="AC106" s="92"/>
      <c r="AD106" s="92"/>
      <c r="AE106" s="92"/>
    </row>
    <row r="107" spans="1:31" customFormat="1" ht="18" x14ac:dyDescent="0.25">
      <c r="A107" s="62">
        <v>102</v>
      </c>
      <c r="B107" s="105" t="s">
        <v>375</v>
      </c>
      <c r="C107" s="106" t="s">
        <v>159</v>
      </c>
      <c r="D107" s="106" t="s">
        <v>159</v>
      </c>
      <c r="E107" s="92" t="s">
        <v>378</v>
      </c>
      <c r="F107" s="92" t="s">
        <v>640</v>
      </c>
      <c r="G107" s="92" t="s">
        <v>864</v>
      </c>
      <c r="H107" s="92" t="s">
        <v>276</v>
      </c>
      <c r="I107" s="99">
        <v>3270</v>
      </c>
      <c r="J107" s="92"/>
      <c r="K107" s="92"/>
      <c r="L107" s="92"/>
      <c r="M107" s="92" t="s">
        <v>401</v>
      </c>
      <c r="N107" s="92" t="s">
        <v>1380</v>
      </c>
      <c r="O107" s="62" t="s">
        <v>166</v>
      </c>
      <c r="P107" s="92"/>
      <c r="Q107" s="62" t="s">
        <v>1500</v>
      </c>
      <c r="R107" s="92"/>
      <c r="S107" s="92"/>
      <c r="T107" s="92" t="s">
        <v>1380</v>
      </c>
      <c r="U107" s="92" t="s">
        <v>1380</v>
      </c>
      <c r="V107" s="92"/>
      <c r="W107" s="74">
        <f t="shared" si="1"/>
        <v>3270</v>
      </c>
      <c r="X107" s="92"/>
      <c r="Y107" s="92"/>
      <c r="Z107" s="92"/>
      <c r="AA107" s="92"/>
      <c r="AB107" s="92"/>
      <c r="AC107" s="92"/>
      <c r="AD107" s="92"/>
      <c r="AE107" s="92"/>
    </row>
    <row r="108" spans="1:31" customFormat="1" ht="18" x14ac:dyDescent="0.25">
      <c r="A108" s="62">
        <v>103</v>
      </c>
      <c r="B108" s="105" t="s">
        <v>375</v>
      </c>
      <c r="C108" s="106" t="s">
        <v>159</v>
      </c>
      <c r="D108" s="106" t="s">
        <v>159</v>
      </c>
      <c r="E108" s="92" t="s">
        <v>378</v>
      </c>
      <c r="F108" s="92" t="s">
        <v>641</v>
      </c>
      <c r="G108" s="92" t="s">
        <v>865</v>
      </c>
      <c r="H108" s="92" t="s">
        <v>276</v>
      </c>
      <c r="I108" s="99">
        <v>3328</v>
      </c>
      <c r="J108" s="92"/>
      <c r="K108" s="92"/>
      <c r="L108" s="92"/>
      <c r="M108" s="92" t="s">
        <v>401</v>
      </c>
      <c r="N108" s="92" t="s">
        <v>1381</v>
      </c>
      <c r="O108" s="62" t="s">
        <v>166</v>
      </c>
      <c r="P108" s="92"/>
      <c r="Q108" s="62" t="s">
        <v>1500</v>
      </c>
      <c r="R108" s="92"/>
      <c r="S108" s="92"/>
      <c r="T108" s="92" t="s">
        <v>1381</v>
      </c>
      <c r="U108" s="92" t="s">
        <v>1381</v>
      </c>
      <c r="V108" s="92"/>
      <c r="W108" s="74">
        <f t="shared" si="1"/>
        <v>3328</v>
      </c>
      <c r="X108" s="92"/>
      <c r="Y108" s="92"/>
      <c r="Z108" s="92"/>
      <c r="AA108" s="92"/>
      <c r="AB108" s="92"/>
      <c r="AC108" s="92"/>
      <c r="AD108" s="92"/>
      <c r="AE108" s="92"/>
    </row>
    <row r="109" spans="1:31" customFormat="1" ht="18" x14ac:dyDescent="0.25">
      <c r="A109" s="62">
        <v>104</v>
      </c>
      <c r="B109" s="105" t="s">
        <v>375</v>
      </c>
      <c r="C109" s="106" t="s">
        <v>159</v>
      </c>
      <c r="D109" s="106" t="s">
        <v>159</v>
      </c>
      <c r="E109" s="92" t="s">
        <v>377</v>
      </c>
      <c r="F109" s="92" t="s">
        <v>642</v>
      </c>
      <c r="G109" s="92" t="s">
        <v>866</v>
      </c>
      <c r="H109" s="92" t="s">
        <v>1085</v>
      </c>
      <c r="I109" s="99">
        <v>700</v>
      </c>
      <c r="J109" s="92"/>
      <c r="K109" s="92"/>
      <c r="L109" s="92"/>
      <c r="M109" s="92" t="s">
        <v>392</v>
      </c>
      <c r="N109" s="92" t="s">
        <v>1382</v>
      </c>
      <c r="O109" s="62" t="s">
        <v>166</v>
      </c>
      <c r="P109" s="92"/>
      <c r="Q109" s="62" t="s">
        <v>1500</v>
      </c>
      <c r="R109" s="92"/>
      <c r="S109" s="92"/>
      <c r="T109" s="92" t="s">
        <v>1382</v>
      </c>
      <c r="U109" s="92" t="s">
        <v>1382</v>
      </c>
      <c r="V109" s="92"/>
      <c r="W109" s="74">
        <f t="shared" si="1"/>
        <v>700</v>
      </c>
      <c r="X109" s="92"/>
      <c r="Y109" s="92"/>
      <c r="Z109" s="92"/>
      <c r="AA109" s="92"/>
      <c r="AB109" s="92"/>
      <c r="AC109" s="92"/>
      <c r="AD109" s="92"/>
      <c r="AE109" s="92"/>
    </row>
    <row r="110" spans="1:31" customFormat="1" ht="18" x14ac:dyDescent="0.25">
      <c r="A110" s="62">
        <v>105</v>
      </c>
      <c r="B110" s="105" t="s">
        <v>375</v>
      </c>
      <c r="C110" s="106" t="s">
        <v>159</v>
      </c>
      <c r="D110" s="106" t="s">
        <v>159</v>
      </c>
      <c r="E110" s="92" t="s">
        <v>377</v>
      </c>
      <c r="F110" s="92" t="s">
        <v>643</v>
      </c>
      <c r="G110" s="92" t="s">
        <v>867</v>
      </c>
      <c r="H110" s="92" t="s">
        <v>1086</v>
      </c>
      <c r="I110" s="99">
        <v>6042</v>
      </c>
      <c r="J110" s="92"/>
      <c r="K110" s="92"/>
      <c r="L110" s="92"/>
      <c r="M110" s="92" t="s">
        <v>1253</v>
      </c>
      <c r="N110" s="92" t="s">
        <v>1383</v>
      </c>
      <c r="O110" s="62" t="s">
        <v>166</v>
      </c>
      <c r="P110" s="92"/>
      <c r="Q110" s="62" t="s">
        <v>1500</v>
      </c>
      <c r="R110" s="92"/>
      <c r="S110" s="92"/>
      <c r="T110" s="92" t="s">
        <v>1383</v>
      </c>
      <c r="U110" s="92" t="s">
        <v>1383</v>
      </c>
      <c r="V110" s="92"/>
      <c r="W110" s="74">
        <f t="shared" si="1"/>
        <v>6042</v>
      </c>
      <c r="X110" s="92"/>
      <c r="Y110" s="92"/>
      <c r="Z110" s="92"/>
      <c r="AA110" s="92"/>
      <c r="AB110" s="92"/>
      <c r="AC110" s="92"/>
      <c r="AD110" s="92"/>
      <c r="AE110" s="92"/>
    </row>
    <row r="111" spans="1:31" customFormat="1" ht="18" x14ac:dyDescent="0.25">
      <c r="A111" s="62">
        <v>106</v>
      </c>
      <c r="B111" s="105" t="s">
        <v>375</v>
      </c>
      <c r="C111" s="106" t="s">
        <v>159</v>
      </c>
      <c r="D111" s="106" t="s">
        <v>159</v>
      </c>
      <c r="E111" s="92" t="s">
        <v>377</v>
      </c>
      <c r="F111" s="92" t="s">
        <v>644</v>
      </c>
      <c r="G111" s="92" t="s">
        <v>868</v>
      </c>
      <c r="H111" s="92" t="s">
        <v>1087</v>
      </c>
      <c r="I111" s="99">
        <v>110</v>
      </c>
      <c r="J111" s="92">
        <v>110</v>
      </c>
      <c r="K111" s="92" t="s">
        <v>8126</v>
      </c>
      <c r="L111" s="92"/>
      <c r="M111" s="92" t="s">
        <v>1254</v>
      </c>
      <c r="N111" s="92" t="s">
        <v>1384</v>
      </c>
      <c r="O111" s="62" t="s">
        <v>166</v>
      </c>
      <c r="P111" s="92"/>
      <c r="Q111" s="62" t="s">
        <v>1500</v>
      </c>
      <c r="R111" s="92"/>
      <c r="S111" s="92"/>
      <c r="T111" s="92" t="s">
        <v>1384</v>
      </c>
      <c r="U111" s="92" t="s">
        <v>1384</v>
      </c>
      <c r="V111" s="92"/>
      <c r="W111" s="74">
        <f t="shared" si="1"/>
        <v>0</v>
      </c>
      <c r="X111" s="92"/>
      <c r="Y111" s="92"/>
      <c r="Z111" s="92"/>
      <c r="AA111" s="92"/>
      <c r="AB111" s="92"/>
      <c r="AC111" s="92"/>
      <c r="AD111" s="92"/>
      <c r="AE111" s="92"/>
    </row>
    <row r="112" spans="1:31" customFormat="1" ht="18" x14ac:dyDescent="0.25">
      <c r="A112" s="62">
        <v>107</v>
      </c>
      <c r="B112" s="105" t="s">
        <v>375</v>
      </c>
      <c r="C112" s="106" t="s">
        <v>159</v>
      </c>
      <c r="D112" s="106" t="s">
        <v>159</v>
      </c>
      <c r="E112" s="92" t="s">
        <v>379</v>
      </c>
      <c r="F112" s="92" t="s">
        <v>645</v>
      </c>
      <c r="G112" s="92" t="s">
        <v>869</v>
      </c>
      <c r="H112" s="92" t="s">
        <v>1088</v>
      </c>
      <c r="I112" s="99">
        <v>13274</v>
      </c>
      <c r="J112" s="92"/>
      <c r="K112" s="92"/>
      <c r="L112" s="92"/>
      <c r="M112" s="92" t="s">
        <v>404</v>
      </c>
      <c r="N112" s="92" t="s">
        <v>1385</v>
      </c>
      <c r="O112" s="62" t="s">
        <v>166</v>
      </c>
      <c r="P112" s="92"/>
      <c r="Q112" s="62" t="s">
        <v>1500</v>
      </c>
      <c r="R112" s="92"/>
      <c r="S112" s="92"/>
      <c r="T112" s="92" t="s">
        <v>1385</v>
      </c>
      <c r="U112" s="92" t="s">
        <v>1385</v>
      </c>
      <c r="V112" s="92"/>
      <c r="W112" s="74">
        <f t="shared" si="1"/>
        <v>13274</v>
      </c>
      <c r="X112" s="92"/>
      <c r="Y112" s="92"/>
      <c r="Z112" s="92"/>
      <c r="AA112" s="92"/>
      <c r="AB112" s="92"/>
      <c r="AC112" s="92"/>
      <c r="AD112" s="92"/>
      <c r="AE112" s="92"/>
    </row>
    <row r="113" spans="1:31" customFormat="1" ht="18" x14ac:dyDescent="0.25">
      <c r="A113" s="62">
        <v>108</v>
      </c>
      <c r="B113" s="105" t="s">
        <v>375</v>
      </c>
      <c r="C113" s="106" t="s">
        <v>159</v>
      </c>
      <c r="D113" s="106" t="s">
        <v>159</v>
      </c>
      <c r="E113" s="92" t="s">
        <v>376</v>
      </c>
      <c r="F113" s="92" t="s">
        <v>646</v>
      </c>
      <c r="G113" s="92" t="s">
        <v>870</v>
      </c>
      <c r="H113" s="92" t="s">
        <v>1089</v>
      </c>
      <c r="I113" s="99">
        <v>1006</v>
      </c>
      <c r="J113" s="92"/>
      <c r="K113" s="92"/>
      <c r="L113" s="92"/>
      <c r="M113" s="92" t="s">
        <v>1255</v>
      </c>
      <c r="N113" s="92" t="s">
        <v>1386</v>
      </c>
      <c r="O113" s="62" t="s">
        <v>166</v>
      </c>
      <c r="P113" s="92"/>
      <c r="Q113" s="62" t="s">
        <v>1500</v>
      </c>
      <c r="R113" s="92"/>
      <c r="S113" s="92"/>
      <c r="T113" s="92" t="s">
        <v>1386</v>
      </c>
      <c r="U113" s="92" t="s">
        <v>1386</v>
      </c>
      <c r="V113" s="92"/>
      <c r="W113" s="74">
        <f t="shared" si="1"/>
        <v>1006</v>
      </c>
      <c r="X113" s="92"/>
      <c r="Y113" s="92"/>
      <c r="Z113" s="92"/>
      <c r="AA113" s="92"/>
      <c r="AB113" s="92"/>
      <c r="AC113" s="92"/>
      <c r="AD113" s="92"/>
      <c r="AE113" s="92"/>
    </row>
    <row r="114" spans="1:31" customFormat="1" ht="18" x14ac:dyDescent="0.25">
      <c r="A114" s="62">
        <v>109</v>
      </c>
      <c r="B114" s="105" t="s">
        <v>375</v>
      </c>
      <c r="C114" s="106" t="s">
        <v>159</v>
      </c>
      <c r="D114" s="106" t="s">
        <v>159</v>
      </c>
      <c r="E114" s="92" t="s">
        <v>377</v>
      </c>
      <c r="F114" s="92" t="s">
        <v>647</v>
      </c>
      <c r="G114" s="92" t="s">
        <v>871</v>
      </c>
      <c r="H114" s="92" t="s">
        <v>1090</v>
      </c>
      <c r="I114" s="99">
        <v>1143</v>
      </c>
      <c r="J114" s="92"/>
      <c r="K114" s="92"/>
      <c r="L114" s="92"/>
      <c r="M114" s="92" t="s">
        <v>1256</v>
      </c>
      <c r="N114" s="92" t="s">
        <v>1387</v>
      </c>
      <c r="O114" s="62" t="s">
        <v>166</v>
      </c>
      <c r="P114" s="92"/>
      <c r="Q114" s="62" t="s">
        <v>1500</v>
      </c>
      <c r="R114" s="92"/>
      <c r="S114" s="92"/>
      <c r="T114" s="92" t="s">
        <v>1387</v>
      </c>
      <c r="U114" s="92" t="s">
        <v>1387</v>
      </c>
      <c r="V114" s="92"/>
      <c r="W114" s="74">
        <f t="shared" si="1"/>
        <v>1143</v>
      </c>
      <c r="X114" s="92"/>
      <c r="Y114" s="92"/>
      <c r="Z114" s="92"/>
      <c r="AA114" s="92"/>
      <c r="AB114" s="92"/>
      <c r="AC114" s="92"/>
      <c r="AD114" s="92"/>
      <c r="AE114" s="92"/>
    </row>
    <row r="115" spans="1:31" customFormat="1" ht="18" x14ac:dyDescent="0.25">
      <c r="A115" s="62">
        <v>110</v>
      </c>
      <c r="B115" s="105" t="s">
        <v>375</v>
      </c>
      <c r="C115" s="106" t="s">
        <v>159</v>
      </c>
      <c r="D115" s="106" t="s">
        <v>159</v>
      </c>
      <c r="E115" s="92" t="s">
        <v>377</v>
      </c>
      <c r="F115" s="92" t="s">
        <v>648</v>
      </c>
      <c r="G115" s="92" t="s">
        <v>872</v>
      </c>
      <c r="H115" s="92" t="s">
        <v>1091</v>
      </c>
      <c r="I115" s="99">
        <v>177</v>
      </c>
      <c r="J115" s="92"/>
      <c r="K115" s="92"/>
      <c r="L115" s="92"/>
      <c r="M115" s="92" t="s">
        <v>388</v>
      </c>
      <c r="N115" s="92" t="s">
        <v>1388</v>
      </c>
      <c r="O115" s="62" t="s">
        <v>166</v>
      </c>
      <c r="P115" s="92"/>
      <c r="Q115" s="62" t="s">
        <v>1500</v>
      </c>
      <c r="R115" s="92"/>
      <c r="S115" s="92"/>
      <c r="T115" s="92" t="s">
        <v>1388</v>
      </c>
      <c r="U115" s="92" t="s">
        <v>1388</v>
      </c>
      <c r="V115" s="92"/>
      <c r="W115" s="74">
        <f t="shared" si="1"/>
        <v>177</v>
      </c>
      <c r="X115" s="92"/>
      <c r="Y115" s="92"/>
      <c r="Z115" s="92"/>
      <c r="AA115" s="92"/>
      <c r="AB115" s="92"/>
      <c r="AC115" s="92"/>
      <c r="AD115" s="92"/>
      <c r="AE115" s="92"/>
    </row>
    <row r="116" spans="1:31" customFormat="1" ht="18" x14ac:dyDescent="0.25">
      <c r="A116" s="62">
        <v>111</v>
      </c>
      <c r="B116" s="105" t="s">
        <v>375</v>
      </c>
      <c r="C116" s="106" t="s">
        <v>159</v>
      </c>
      <c r="D116" s="106" t="s">
        <v>159</v>
      </c>
      <c r="E116" s="92" t="s">
        <v>378</v>
      </c>
      <c r="F116" s="92" t="s">
        <v>649</v>
      </c>
      <c r="G116" s="92" t="s">
        <v>873</v>
      </c>
      <c r="H116" s="92" t="s">
        <v>1092</v>
      </c>
      <c r="I116" s="99">
        <v>390</v>
      </c>
      <c r="J116" s="92"/>
      <c r="K116" s="92"/>
      <c r="L116" s="92"/>
      <c r="M116" s="92" t="s">
        <v>1255</v>
      </c>
      <c r="N116" s="92" t="s">
        <v>1389</v>
      </c>
      <c r="O116" s="62" t="s">
        <v>166</v>
      </c>
      <c r="P116" s="92"/>
      <c r="Q116" s="62" t="s">
        <v>1500</v>
      </c>
      <c r="R116" s="92"/>
      <c r="S116" s="92"/>
      <c r="T116" s="92" t="s">
        <v>1389</v>
      </c>
      <c r="U116" s="92" t="s">
        <v>1389</v>
      </c>
      <c r="V116" s="92"/>
      <c r="W116" s="74">
        <f t="shared" si="1"/>
        <v>390</v>
      </c>
      <c r="X116" s="92"/>
      <c r="Y116" s="92"/>
      <c r="Z116" s="92"/>
      <c r="AA116" s="92"/>
      <c r="AB116" s="92"/>
      <c r="AC116" s="92"/>
      <c r="AD116" s="92"/>
      <c r="AE116" s="92"/>
    </row>
    <row r="117" spans="1:31" customFormat="1" ht="18" x14ac:dyDescent="0.25">
      <c r="A117" s="62">
        <v>112</v>
      </c>
      <c r="B117" s="105" t="s">
        <v>375</v>
      </c>
      <c r="C117" s="106" t="s">
        <v>159</v>
      </c>
      <c r="D117" s="106" t="s">
        <v>159</v>
      </c>
      <c r="E117" s="92" t="s">
        <v>379</v>
      </c>
      <c r="F117" s="92" t="s">
        <v>650</v>
      </c>
      <c r="G117" s="92" t="s">
        <v>874</v>
      </c>
      <c r="H117" s="92" t="s">
        <v>1093</v>
      </c>
      <c r="I117" s="99">
        <v>121</v>
      </c>
      <c r="J117" s="92">
        <v>121</v>
      </c>
      <c r="K117" s="92" t="s">
        <v>8126</v>
      </c>
      <c r="L117" s="92"/>
      <c r="M117" s="92" t="s">
        <v>404</v>
      </c>
      <c r="N117" s="92" t="s">
        <v>1390</v>
      </c>
      <c r="O117" s="62" t="s">
        <v>166</v>
      </c>
      <c r="P117" s="92"/>
      <c r="Q117" s="62" t="s">
        <v>1500</v>
      </c>
      <c r="R117" s="92"/>
      <c r="S117" s="92"/>
      <c r="T117" s="92" t="s">
        <v>1390</v>
      </c>
      <c r="U117" s="92" t="s">
        <v>1390</v>
      </c>
      <c r="V117" s="92"/>
      <c r="W117" s="74">
        <f t="shared" si="1"/>
        <v>0</v>
      </c>
      <c r="X117" s="92"/>
      <c r="Y117" s="92"/>
      <c r="Z117" s="92"/>
      <c r="AA117" s="92"/>
      <c r="AB117" s="92"/>
      <c r="AC117" s="92"/>
      <c r="AD117" s="92"/>
      <c r="AE117" s="92"/>
    </row>
    <row r="118" spans="1:31" customFormat="1" ht="18" x14ac:dyDescent="0.25">
      <c r="A118" s="62">
        <v>113</v>
      </c>
      <c r="B118" s="105" t="s">
        <v>375</v>
      </c>
      <c r="C118" s="106" t="s">
        <v>159</v>
      </c>
      <c r="D118" s="106" t="s">
        <v>159</v>
      </c>
      <c r="E118" s="92" t="s">
        <v>377</v>
      </c>
      <c r="F118" s="92" t="s">
        <v>651</v>
      </c>
      <c r="G118" s="92" t="s">
        <v>875</v>
      </c>
      <c r="H118" s="92" t="s">
        <v>1094</v>
      </c>
      <c r="I118" s="99">
        <v>255</v>
      </c>
      <c r="J118" s="92"/>
      <c r="K118" s="92"/>
      <c r="L118" s="92"/>
      <c r="M118" s="92" t="s">
        <v>1204</v>
      </c>
      <c r="N118" s="92" t="s">
        <v>1391</v>
      </c>
      <c r="O118" s="62" t="s">
        <v>166</v>
      </c>
      <c r="P118" s="92"/>
      <c r="Q118" s="62" t="s">
        <v>1500</v>
      </c>
      <c r="R118" s="92"/>
      <c r="S118" s="92"/>
      <c r="T118" s="92" t="s">
        <v>1391</v>
      </c>
      <c r="U118" s="92" t="s">
        <v>1391</v>
      </c>
      <c r="V118" s="92"/>
      <c r="W118" s="74">
        <f t="shared" si="1"/>
        <v>255</v>
      </c>
      <c r="X118" s="92"/>
      <c r="Y118" s="92"/>
      <c r="Z118" s="92"/>
      <c r="AA118" s="92"/>
      <c r="AB118" s="92"/>
      <c r="AC118" s="92"/>
      <c r="AD118" s="92"/>
      <c r="AE118" s="92"/>
    </row>
    <row r="119" spans="1:31" customFormat="1" ht="18" x14ac:dyDescent="0.25">
      <c r="A119" s="62">
        <v>114</v>
      </c>
      <c r="B119" s="105" t="s">
        <v>375</v>
      </c>
      <c r="C119" s="106" t="s">
        <v>159</v>
      </c>
      <c r="D119" s="106" t="s">
        <v>159</v>
      </c>
      <c r="E119" s="92" t="s">
        <v>377</v>
      </c>
      <c r="F119" s="92" t="s">
        <v>652</v>
      </c>
      <c r="G119" s="92" t="s">
        <v>876</v>
      </c>
      <c r="H119" s="92" t="s">
        <v>1094</v>
      </c>
      <c r="I119" s="99">
        <v>277</v>
      </c>
      <c r="J119" s="92"/>
      <c r="K119" s="92"/>
      <c r="L119" s="92"/>
      <c r="M119" s="92" t="s">
        <v>1217</v>
      </c>
      <c r="N119" s="92" t="s">
        <v>1391</v>
      </c>
      <c r="O119" s="62" t="s">
        <v>166</v>
      </c>
      <c r="P119" s="92"/>
      <c r="Q119" s="62" t="s">
        <v>1500</v>
      </c>
      <c r="R119" s="92"/>
      <c r="S119" s="92"/>
      <c r="T119" s="92" t="s">
        <v>1391</v>
      </c>
      <c r="U119" s="92" t="s">
        <v>1391</v>
      </c>
      <c r="V119" s="92"/>
      <c r="W119" s="74">
        <f t="shared" si="1"/>
        <v>277</v>
      </c>
      <c r="X119" s="92"/>
      <c r="Y119" s="92"/>
      <c r="Z119" s="92"/>
      <c r="AA119" s="92"/>
      <c r="AB119" s="92"/>
      <c r="AC119" s="92"/>
      <c r="AD119" s="92"/>
      <c r="AE119" s="92"/>
    </row>
    <row r="120" spans="1:31" customFormat="1" ht="18" x14ac:dyDescent="0.25">
      <c r="A120" s="62">
        <v>115</v>
      </c>
      <c r="B120" s="105" t="s">
        <v>375</v>
      </c>
      <c r="C120" s="106" t="s">
        <v>159</v>
      </c>
      <c r="D120" s="106" t="s">
        <v>159</v>
      </c>
      <c r="E120" s="92" t="s">
        <v>376</v>
      </c>
      <c r="F120" s="92" t="s">
        <v>653</v>
      </c>
      <c r="G120" s="92" t="s">
        <v>877</v>
      </c>
      <c r="H120" s="92" t="s">
        <v>1095</v>
      </c>
      <c r="I120" s="99">
        <v>3935</v>
      </c>
      <c r="J120" s="92">
        <v>3935</v>
      </c>
      <c r="K120" s="92" t="s">
        <v>8126</v>
      </c>
      <c r="L120" s="92"/>
      <c r="M120" s="92" t="s">
        <v>1257</v>
      </c>
      <c r="N120" s="92" t="s">
        <v>1392</v>
      </c>
      <c r="O120" s="62" t="s">
        <v>166</v>
      </c>
      <c r="P120" s="92"/>
      <c r="Q120" s="62" t="s">
        <v>1500</v>
      </c>
      <c r="R120" s="92"/>
      <c r="S120" s="92"/>
      <c r="T120" s="92" t="s">
        <v>1392</v>
      </c>
      <c r="U120" s="92" t="s">
        <v>1392</v>
      </c>
      <c r="V120" s="92"/>
      <c r="W120" s="74">
        <f t="shared" si="1"/>
        <v>0</v>
      </c>
      <c r="X120" s="92"/>
      <c r="Y120" s="92"/>
      <c r="Z120" s="92"/>
      <c r="AA120" s="92"/>
      <c r="AB120" s="92"/>
      <c r="AC120" s="92"/>
      <c r="AD120" s="92"/>
      <c r="AE120" s="92"/>
    </row>
    <row r="121" spans="1:31" customFormat="1" ht="18" x14ac:dyDescent="0.25">
      <c r="A121" s="62">
        <v>116</v>
      </c>
      <c r="B121" s="105" t="s">
        <v>375</v>
      </c>
      <c r="C121" s="106" t="s">
        <v>159</v>
      </c>
      <c r="D121" s="106" t="s">
        <v>159</v>
      </c>
      <c r="E121" s="92" t="s">
        <v>377</v>
      </c>
      <c r="F121" s="92" t="s">
        <v>654</v>
      </c>
      <c r="G121" s="92" t="s">
        <v>878</v>
      </c>
      <c r="H121" s="92" t="s">
        <v>1096</v>
      </c>
      <c r="I121" s="99">
        <v>1015</v>
      </c>
      <c r="J121" s="92"/>
      <c r="K121" s="92"/>
      <c r="L121" s="92"/>
      <c r="M121" s="92" t="s">
        <v>1258</v>
      </c>
      <c r="N121" s="92" t="s">
        <v>1393</v>
      </c>
      <c r="O121" s="62" t="s">
        <v>166</v>
      </c>
      <c r="P121" s="92"/>
      <c r="Q121" s="62" t="s">
        <v>1500</v>
      </c>
      <c r="R121" s="92"/>
      <c r="S121" s="92"/>
      <c r="T121" s="92" t="s">
        <v>1393</v>
      </c>
      <c r="U121" s="92" t="s">
        <v>1393</v>
      </c>
      <c r="V121" s="92"/>
      <c r="W121" s="74">
        <f t="shared" si="1"/>
        <v>1015</v>
      </c>
      <c r="X121" s="92"/>
      <c r="Y121" s="92"/>
      <c r="Z121" s="92"/>
      <c r="AA121" s="92"/>
      <c r="AB121" s="92"/>
      <c r="AC121" s="92"/>
      <c r="AD121" s="92"/>
      <c r="AE121" s="92"/>
    </row>
    <row r="122" spans="1:31" customFormat="1" ht="18" x14ac:dyDescent="0.25">
      <c r="A122" s="62">
        <v>117</v>
      </c>
      <c r="B122" s="105" t="s">
        <v>375</v>
      </c>
      <c r="C122" s="106" t="s">
        <v>159</v>
      </c>
      <c r="D122" s="106" t="s">
        <v>159</v>
      </c>
      <c r="E122" s="92" t="s">
        <v>377</v>
      </c>
      <c r="F122" s="92" t="s">
        <v>655</v>
      </c>
      <c r="G122" s="92" t="s">
        <v>879</v>
      </c>
      <c r="H122" s="92" t="s">
        <v>1097</v>
      </c>
      <c r="I122" s="99">
        <v>926</v>
      </c>
      <c r="J122" s="92"/>
      <c r="K122" s="92"/>
      <c r="L122" s="92"/>
      <c r="M122" s="92" t="s">
        <v>1259</v>
      </c>
      <c r="N122" s="92" t="s">
        <v>1394</v>
      </c>
      <c r="O122" s="62" t="s">
        <v>166</v>
      </c>
      <c r="P122" s="92"/>
      <c r="Q122" s="62" t="s">
        <v>1500</v>
      </c>
      <c r="R122" s="92"/>
      <c r="S122" s="92"/>
      <c r="T122" s="92" t="s">
        <v>1394</v>
      </c>
      <c r="U122" s="92" t="s">
        <v>1394</v>
      </c>
      <c r="V122" s="92"/>
      <c r="W122" s="74">
        <f t="shared" si="1"/>
        <v>926</v>
      </c>
      <c r="X122" s="92"/>
      <c r="Y122" s="92"/>
      <c r="Z122" s="92"/>
      <c r="AA122" s="92"/>
      <c r="AB122" s="92"/>
      <c r="AC122" s="92"/>
      <c r="AD122" s="92"/>
      <c r="AE122" s="92"/>
    </row>
    <row r="123" spans="1:31" customFormat="1" ht="18" x14ac:dyDescent="0.25">
      <c r="A123" s="62">
        <v>118</v>
      </c>
      <c r="B123" s="105" t="s">
        <v>375</v>
      </c>
      <c r="C123" s="106" t="s">
        <v>159</v>
      </c>
      <c r="D123" s="106" t="s">
        <v>159</v>
      </c>
      <c r="E123" s="92" t="s">
        <v>377</v>
      </c>
      <c r="F123" s="92" t="s">
        <v>656</v>
      </c>
      <c r="G123" s="92" t="s">
        <v>880</v>
      </c>
      <c r="H123" s="92" t="s">
        <v>1098</v>
      </c>
      <c r="I123" s="99">
        <v>172</v>
      </c>
      <c r="J123" s="92"/>
      <c r="K123" s="92"/>
      <c r="L123" s="92"/>
      <c r="M123" s="92" t="s">
        <v>1260</v>
      </c>
      <c r="N123" s="92" t="s">
        <v>1395</v>
      </c>
      <c r="O123" s="62" t="s">
        <v>166</v>
      </c>
      <c r="P123" s="92"/>
      <c r="Q123" s="62" t="s">
        <v>1500</v>
      </c>
      <c r="R123" s="92"/>
      <c r="S123" s="92"/>
      <c r="T123" s="92" t="s">
        <v>1395</v>
      </c>
      <c r="U123" s="92" t="s">
        <v>1395</v>
      </c>
      <c r="V123" s="92"/>
      <c r="W123" s="74">
        <f t="shared" si="1"/>
        <v>172</v>
      </c>
      <c r="X123" s="92"/>
      <c r="Y123" s="92"/>
      <c r="Z123" s="92"/>
      <c r="AA123" s="92"/>
      <c r="AB123" s="92"/>
      <c r="AC123" s="92"/>
      <c r="AD123" s="92"/>
      <c r="AE123" s="92"/>
    </row>
    <row r="124" spans="1:31" customFormat="1" ht="18" x14ac:dyDescent="0.25">
      <c r="A124" s="62">
        <v>119</v>
      </c>
      <c r="B124" s="105" t="s">
        <v>375</v>
      </c>
      <c r="C124" s="106" t="s">
        <v>159</v>
      </c>
      <c r="D124" s="106" t="s">
        <v>159</v>
      </c>
      <c r="E124" s="92" t="s">
        <v>376</v>
      </c>
      <c r="F124" s="92" t="s">
        <v>657</v>
      </c>
      <c r="G124" s="92" t="s">
        <v>881</v>
      </c>
      <c r="H124" s="92" t="s">
        <v>1099</v>
      </c>
      <c r="I124" s="99">
        <v>3593</v>
      </c>
      <c r="J124" s="92"/>
      <c r="K124" s="92"/>
      <c r="L124" s="92"/>
      <c r="M124" s="92" t="s">
        <v>1255</v>
      </c>
      <c r="N124" s="92" t="s">
        <v>1396</v>
      </c>
      <c r="O124" s="62" t="s">
        <v>166</v>
      </c>
      <c r="P124" s="92"/>
      <c r="Q124" s="62" t="s">
        <v>1500</v>
      </c>
      <c r="R124" s="92"/>
      <c r="S124" s="92"/>
      <c r="T124" s="92" t="s">
        <v>1396</v>
      </c>
      <c r="U124" s="92" t="s">
        <v>1396</v>
      </c>
      <c r="V124" s="92"/>
      <c r="W124" s="74">
        <f t="shared" si="1"/>
        <v>3593</v>
      </c>
      <c r="X124" s="92"/>
      <c r="Y124" s="92"/>
      <c r="Z124" s="92"/>
      <c r="AA124" s="92"/>
      <c r="AB124" s="92"/>
      <c r="AC124" s="92"/>
      <c r="AD124" s="92"/>
      <c r="AE124" s="92"/>
    </row>
    <row r="125" spans="1:31" customFormat="1" ht="18" x14ac:dyDescent="0.25">
      <c r="A125" s="62">
        <v>120</v>
      </c>
      <c r="B125" s="105" t="s">
        <v>375</v>
      </c>
      <c r="C125" s="106" t="s">
        <v>159</v>
      </c>
      <c r="D125" s="106" t="s">
        <v>159</v>
      </c>
      <c r="E125" s="92" t="s">
        <v>377</v>
      </c>
      <c r="F125" s="92" t="s">
        <v>658</v>
      </c>
      <c r="G125" s="92" t="s">
        <v>882</v>
      </c>
      <c r="H125" s="92" t="s">
        <v>1100</v>
      </c>
      <c r="I125" s="99">
        <v>1137</v>
      </c>
      <c r="J125" s="92"/>
      <c r="K125" s="92"/>
      <c r="L125" s="92"/>
      <c r="M125" s="92" t="s">
        <v>392</v>
      </c>
      <c r="N125" s="92" t="s">
        <v>1397</v>
      </c>
      <c r="O125" s="62" t="s">
        <v>166</v>
      </c>
      <c r="P125" s="92"/>
      <c r="Q125" s="62" t="s">
        <v>1500</v>
      </c>
      <c r="R125" s="92"/>
      <c r="S125" s="92"/>
      <c r="T125" s="92" t="s">
        <v>1397</v>
      </c>
      <c r="U125" s="92" t="s">
        <v>1397</v>
      </c>
      <c r="V125" s="92"/>
      <c r="W125" s="74">
        <f t="shared" si="1"/>
        <v>1137</v>
      </c>
      <c r="X125" s="92"/>
      <c r="Y125" s="92"/>
      <c r="Z125" s="92"/>
      <c r="AA125" s="92"/>
      <c r="AB125" s="92"/>
      <c r="AC125" s="92"/>
      <c r="AD125" s="92"/>
      <c r="AE125" s="92"/>
    </row>
    <row r="126" spans="1:31" customFormat="1" ht="18" x14ac:dyDescent="0.25">
      <c r="A126" s="62">
        <v>121</v>
      </c>
      <c r="B126" s="105" t="s">
        <v>375</v>
      </c>
      <c r="C126" s="106" t="s">
        <v>159</v>
      </c>
      <c r="D126" s="106" t="s">
        <v>159</v>
      </c>
      <c r="E126" s="92" t="s">
        <v>377</v>
      </c>
      <c r="F126" s="92" t="s">
        <v>659</v>
      </c>
      <c r="G126" s="92" t="s">
        <v>883</v>
      </c>
      <c r="H126" s="92" t="s">
        <v>1101</v>
      </c>
      <c r="I126" s="99">
        <v>1728</v>
      </c>
      <c r="J126" s="92"/>
      <c r="K126" s="92"/>
      <c r="L126" s="92"/>
      <c r="M126" s="92" t="s">
        <v>392</v>
      </c>
      <c r="N126" s="92" t="s">
        <v>1398</v>
      </c>
      <c r="O126" s="62" t="s">
        <v>166</v>
      </c>
      <c r="P126" s="92"/>
      <c r="Q126" s="62" t="s">
        <v>1500</v>
      </c>
      <c r="R126" s="92"/>
      <c r="S126" s="92"/>
      <c r="T126" s="92" t="s">
        <v>1398</v>
      </c>
      <c r="U126" s="92" t="s">
        <v>1398</v>
      </c>
      <c r="V126" s="92"/>
      <c r="W126" s="74">
        <f t="shared" si="1"/>
        <v>1728</v>
      </c>
      <c r="X126" s="92"/>
      <c r="Y126" s="92"/>
      <c r="Z126" s="92"/>
      <c r="AA126" s="92"/>
      <c r="AB126" s="92"/>
      <c r="AC126" s="92"/>
      <c r="AD126" s="92"/>
      <c r="AE126" s="92"/>
    </row>
    <row r="127" spans="1:31" customFormat="1" ht="18" x14ac:dyDescent="0.25">
      <c r="A127" s="62">
        <v>122</v>
      </c>
      <c r="B127" s="105" t="s">
        <v>375</v>
      </c>
      <c r="C127" s="106" t="s">
        <v>159</v>
      </c>
      <c r="D127" s="106" t="s">
        <v>159</v>
      </c>
      <c r="E127" s="92" t="s">
        <v>377</v>
      </c>
      <c r="F127" s="92" t="s">
        <v>660</v>
      </c>
      <c r="G127" s="92" t="s">
        <v>884</v>
      </c>
      <c r="H127" s="92" t="s">
        <v>1102</v>
      </c>
      <c r="I127" s="99">
        <v>100</v>
      </c>
      <c r="J127" s="189">
        <v>100.41</v>
      </c>
      <c r="K127" s="92" t="s">
        <v>8126</v>
      </c>
      <c r="L127" s="92"/>
      <c r="M127" s="92" t="s">
        <v>388</v>
      </c>
      <c r="N127" s="92" t="s">
        <v>1399</v>
      </c>
      <c r="O127" s="62" t="s">
        <v>166</v>
      </c>
      <c r="P127" s="92"/>
      <c r="Q127" s="62" t="s">
        <v>1500</v>
      </c>
      <c r="R127" s="92"/>
      <c r="S127" s="92"/>
      <c r="T127" s="92" t="s">
        <v>1399</v>
      </c>
      <c r="U127" s="92" t="s">
        <v>1399</v>
      </c>
      <c r="V127" s="92"/>
      <c r="W127" s="74">
        <f t="shared" si="1"/>
        <v>-0.40999999999999659</v>
      </c>
      <c r="X127" s="92"/>
      <c r="Y127" s="92"/>
      <c r="Z127" s="92"/>
      <c r="AA127" s="92"/>
      <c r="AB127" s="92"/>
      <c r="AC127" s="92"/>
      <c r="AD127" s="92"/>
      <c r="AE127" s="92"/>
    </row>
    <row r="128" spans="1:31" customFormat="1" ht="18" x14ac:dyDescent="0.25">
      <c r="A128" s="62">
        <v>123</v>
      </c>
      <c r="B128" s="105" t="s">
        <v>375</v>
      </c>
      <c r="C128" s="106" t="s">
        <v>159</v>
      </c>
      <c r="D128" s="106" t="s">
        <v>159</v>
      </c>
      <c r="E128" s="92" t="s">
        <v>377</v>
      </c>
      <c r="F128" s="92" t="s">
        <v>661</v>
      </c>
      <c r="G128" s="92" t="s">
        <v>885</v>
      </c>
      <c r="H128" s="92" t="s">
        <v>1103</v>
      </c>
      <c r="I128" s="99">
        <v>675</v>
      </c>
      <c r="J128" s="189"/>
      <c r="K128" s="92"/>
      <c r="L128" s="92"/>
      <c r="M128" s="92" t="s">
        <v>388</v>
      </c>
      <c r="N128" s="92" t="s">
        <v>1400</v>
      </c>
      <c r="O128" s="62" t="s">
        <v>166</v>
      </c>
      <c r="P128" s="92"/>
      <c r="Q128" s="62" t="s">
        <v>1500</v>
      </c>
      <c r="R128" s="92"/>
      <c r="S128" s="92"/>
      <c r="T128" s="92" t="s">
        <v>1400</v>
      </c>
      <c r="U128" s="92" t="s">
        <v>1400</v>
      </c>
      <c r="V128" s="92"/>
      <c r="W128" s="74">
        <f t="shared" si="1"/>
        <v>675</v>
      </c>
      <c r="X128" s="92"/>
      <c r="Y128" s="92"/>
      <c r="Z128" s="92"/>
      <c r="AA128" s="92"/>
      <c r="AB128" s="92"/>
      <c r="AC128" s="92"/>
      <c r="AD128" s="92"/>
      <c r="AE128" s="92"/>
    </row>
    <row r="129" spans="1:31" customFormat="1" ht="18" x14ac:dyDescent="0.25">
      <c r="A129" s="62">
        <v>124</v>
      </c>
      <c r="B129" s="105" t="s">
        <v>375</v>
      </c>
      <c r="C129" s="106" t="s">
        <v>159</v>
      </c>
      <c r="D129" s="106" t="s">
        <v>159</v>
      </c>
      <c r="E129" s="92" t="s">
        <v>377</v>
      </c>
      <c r="F129" s="92" t="s">
        <v>662</v>
      </c>
      <c r="G129" s="92" t="s">
        <v>886</v>
      </c>
      <c r="H129" s="92" t="s">
        <v>1104</v>
      </c>
      <c r="I129" s="99">
        <v>786</v>
      </c>
      <c r="J129" s="189">
        <v>786</v>
      </c>
      <c r="K129" s="92" t="s">
        <v>8126</v>
      </c>
      <c r="L129" s="92"/>
      <c r="M129" s="92" t="s">
        <v>388</v>
      </c>
      <c r="N129" s="92" t="s">
        <v>1401</v>
      </c>
      <c r="O129" s="62" t="s">
        <v>166</v>
      </c>
      <c r="P129" s="92"/>
      <c r="Q129" s="62" t="s">
        <v>1500</v>
      </c>
      <c r="R129" s="92"/>
      <c r="S129" s="92"/>
      <c r="T129" s="92" t="s">
        <v>1401</v>
      </c>
      <c r="U129" s="92" t="s">
        <v>1401</v>
      </c>
      <c r="V129" s="92"/>
      <c r="W129" s="74">
        <f t="shared" si="1"/>
        <v>0</v>
      </c>
      <c r="X129" s="92"/>
      <c r="Y129" s="92"/>
      <c r="Z129" s="92"/>
      <c r="AA129" s="92"/>
      <c r="AB129" s="92"/>
      <c r="AC129" s="92"/>
      <c r="AD129" s="92"/>
      <c r="AE129" s="92"/>
    </row>
    <row r="130" spans="1:31" customFormat="1" ht="18" x14ac:dyDescent="0.25">
      <c r="A130" s="62">
        <v>125</v>
      </c>
      <c r="B130" s="105" t="s">
        <v>375</v>
      </c>
      <c r="C130" s="106" t="s">
        <v>159</v>
      </c>
      <c r="D130" s="106" t="s">
        <v>159</v>
      </c>
      <c r="E130" s="92" t="s">
        <v>377</v>
      </c>
      <c r="F130" s="92" t="s">
        <v>663</v>
      </c>
      <c r="G130" s="92" t="s">
        <v>887</v>
      </c>
      <c r="H130" s="92" t="s">
        <v>1105</v>
      </c>
      <c r="I130" s="99">
        <v>820</v>
      </c>
      <c r="J130" s="189"/>
      <c r="K130" s="92"/>
      <c r="L130" s="92"/>
      <c r="M130" s="92" t="s">
        <v>388</v>
      </c>
      <c r="N130" s="92" t="s">
        <v>1402</v>
      </c>
      <c r="O130" s="62" t="s">
        <v>166</v>
      </c>
      <c r="P130" s="92"/>
      <c r="Q130" s="62" t="s">
        <v>1500</v>
      </c>
      <c r="R130" s="92"/>
      <c r="S130" s="92"/>
      <c r="T130" s="92" t="s">
        <v>1402</v>
      </c>
      <c r="U130" s="92" t="s">
        <v>1402</v>
      </c>
      <c r="V130" s="92"/>
      <c r="W130" s="74">
        <f t="shared" si="1"/>
        <v>820</v>
      </c>
      <c r="X130" s="92"/>
      <c r="Y130" s="92"/>
      <c r="Z130" s="92"/>
      <c r="AA130" s="92"/>
      <c r="AB130" s="92"/>
      <c r="AC130" s="92"/>
      <c r="AD130" s="92"/>
      <c r="AE130" s="92"/>
    </row>
    <row r="131" spans="1:31" customFormat="1" ht="18" x14ac:dyDescent="0.25">
      <c r="A131" s="62">
        <v>126</v>
      </c>
      <c r="B131" s="105" t="s">
        <v>375</v>
      </c>
      <c r="C131" s="106" t="s">
        <v>159</v>
      </c>
      <c r="D131" s="106" t="s">
        <v>159</v>
      </c>
      <c r="E131" s="92" t="s">
        <v>377</v>
      </c>
      <c r="F131" s="92" t="s">
        <v>664</v>
      </c>
      <c r="G131" s="92" t="s">
        <v>888</v>
      </c>
      <c r="H131" s="92" t="s">
        <v>1106</v>
      </c>
      <c r="I131" s="99">
        <v>848</v>
      </c>
      <c r="J131" s="189">
        <v>848</v>
      </c>
      <c r="K131" s="92" t="s">
        <v>8126</v>
      </c>
      <c r="L131" s="92"/>
      <c r="M131" s="92" t="s">
        <v>388</v>
      </c>
      <c r="N131" s="92" t="s">
        <v>1403</v>
      </c>
      <c r="O131" s="62" t="s">
        <v>166</v>
      </c>
      <c r="P131" s="92"/>
      <c r="Q131" s="62" t="s">
        <v>1500</v>
      </c>
      <c r="R131" s="92"/>
      <c r="S131" s="92"/>
      <c r="T131" s="92" t="s">
        <v>1403</v>
      </c>
      <c r="U131" s="92" t="s">
        <v>1403</v>
      </c>
      <c r="V131" s="92"/>
      <c r="W131" s="74">
        <f t="shared" si="1"/>
        <v>0</v>
      </c>
      <c r="X131" s="92"/>
      <c r="Y131" s="92"/>
      <c r="Z131" s="92"/>
      <c r="AA131" s="92"/>
      <c r="AB131" s="92"/>
      <c r="AC131" s="92"/>
      <c r="AD131" s="92"/>
      <c r="AE131" s="92"/>
    </row>
    <row r="132" spans="1:31" customFormat="1" ht="18" x14ac:dyDescent="0.25">
      <c r="A132" s="62">
        <v>127</v>
      </c>
      <c r="B132" s="105" t="s">
        <v>375</v>
      </c>
      <c r="C132" s="106" t="s">
        <v>159</v>
      </c>
      <c r="D132" s="106" t="s">
        <v>159</v>
      </c>
      <c r="E132" s="92" t="s">
        <v>377</v>
      </c>
      <c r="F132" s="92" t="s">
        <v>665</v>
      </c>
      <c r="G132" s="92" t="s">
        <v>889</v>
      </c>
      <c r="H132" s="92" t="s">
        <v>1107</v>
      </c>
      <c r="I132" s="99">
        <v>936</v>
      </c>
      <c r="J132" s="189">
        <v>936</v>
      </c>
      <c r="K132" s="92" t="s">
        <v>8126</v>
      </c>
      <c r="L132" s="92"/>
      <c r="M132" s="92" t="s">
        <v>388</v>
      </c>
      <c r="N132" s="92" t="s">
        <v>1404</v>
      </c>
      <c r="O132" s="62" t="s">
        <v>166</v>
      </c>
      <c r="P132" s="92"/>
      <c r="Q132" s="62" t="s">
        <v>1500</v>
      </c>
      <c r="R132" s="92"/>
      <c r="S132" s="92"/>
      <c r="T132" s="92" t="s">
        <v>1404</v>
      </c>
      <c r="U132" s="92" t="s">
        <v>1404</v>
      </c>
      <c r="V132" s="92"/>
      <c r="W132" s="74">
        <f t="shared" si="1"/>
        <v>0</v>
      </c>
      <c r="X132" s="92"/>
      <c r="Y132" s="92"/>
      <c r="Z132" s="92"/>
      <c r="AA132" s="92"/>
      <c r="AB132" s="92"/>
      <c r="AC132" s="92"/>
      <c r="AD132" s="92"/>
      <c r="AE132" s="92"/>
    </row>
    <row r="133" spans="1:31" customFormat="1" ht="18" x14ac:dyDescent="0.25">
      <c r="A133" s="62">
        <v>128</v>
      </c>
      <c r="B133" s="105" t="s">
        <v>375</v>
      </c>
      <c r="C133" s="106" t="s">
        <v>159</v>
      </c>
      <c r="D133" s="106" t="s">
        <v>159</v>
      </c>
      <c r="E133" s="92" t="s">
        <v>377</v>
      </c>
      <c r="F133" s="92" t="s">
        <v>666</v>
      </c>
      <c r="G133" s="92" t="s">
        <v>890</v>
      </c>
      <c r="H133" s="92" t="s">
        <v>1108</v>
      </c>
      <c r="I133" s="99">
        <v>1032</v>
      </c>
      <c r="J133" s="92"/>
      <c r="K133" s="92"/>
      <c r="L133" s="92"/>
      <c r="M133" s="92" t="s">
        <v>388</v>
      </c>
      <c r="N133" s="92" t="s">
        <v>1405</v>
      </c>
      <c r="O133" s="62" t="s">
        <v>166</v>
      </c>
      <c r="P133" s="92"/>
      <c r="Q133" s="62" t="s">
        <v>1500</v>
      </c>
      <c r="R133" s="92"/>
      <c r="S133" s="92"/>
      <c r="T133" s="92" t="s">
        <v>1405</v>
      </c>
      <c r="U133" s="92" t="s">
        <v>1405</v>
      </c>
      <c r="V133" s="92"/>
      <c r="W133" s="74">
        <f t="shared" si="1"/>
        <v>1032</v>
      </c>
      <c r="X133" s="92"/>
      <c r="Y133" s="92"/>
      <c r="Z133" s="92"/>
      <c r="AA133" s="92"/>
      <c r="AB133" s="92"/>
      <c r="AC133" s="92"/>
      <c r="AD133" s="92"/>
      <c r="AE133" s="92"/>
    </row>
    <row r="134" spans="1:31" customFormat="1" ht="18" x14ac:dyDescent="0.25">
      <c r="A134" s="62">
        <v>129</v>
      </c>
      <c r="B134" s="105" t="s">
        <v>375</v>
      </c>
      <c r="C134" s="106" t="s">
        <v>159</v>
      </c>
      <c r="D134" s="106" t="s">
        <v>159</v>
      </c>
      <c r="E134" s="92" t="s">
        <v>377</v>
      </c>
      <c r="F134" s="92" t="s">
        <v>667</v>
      </c>
      <c r="G134" s="92" t="s">
        <v>891</v>
      </c>
      <c r="H134" s="92" t="s">
        <v>1109</v>
      </c>
      <c r="I134" s="99">
        <v>1122</v>
      </c>
      <c r="J134" s="92"/>
      <c r="K134" s="92"/>
      <c r="L134" s="92"/>
      <c r="M134" s="92" t="s">
        <v>388</v>
      </c>
      <c r="N134" s="92" t="s">
        <v>1406</v>
      </c>
      <c r="O134" s="62" t="s">
        <v>166</v>
      </c>
      <c r="P134" s="92"/>
      <c r="Q134" s="62" t="s">
        <v>1500</v>
      </c>
      <c r="R134" s="92"/>
      <c r="S134" s="92"/>
      <c r="T134" s="92" t="s">
        <v>1406</v>
      </c>
      <c r="U134" s="92" t="s">
        <v>1406</v>
      </c>
      <c r="V134" s="92"/>
      <c r="W134" s="74">
        <f t="shared" si="1"/>
        <v>1122</v>
      </c>
      <c r="X134" s="92"/>
      <c r="Y134" s="92"/>
      <c r="Z134" s="92"/>
      <c r="AA134" s="92"/>
      <c r="AB134" s="92"/>
      <c r="AC134" s="92"/>
      <c r="AD134" s="92"/>
      <c r="AE134" s="92"/>
    </row>
    <row r="135" spans="1:31" customFormat="1" ht="18" x14ac:dyDescent="0.25">
      <c r="A135" s="62">
        <v>130</v>
      </c>
      <c r="B135" s="105" t="s">
        <v>375</v>
      </c>
      <c r="C135" s="106" t="s">
        <v>159</v>
      </c>
      <c r="D135" s="106" t="s">
        <v>159</v>
      </c>
      <c r="E135" s="92" t="s">
        <v>377</v>
      </c>
      <c r="F135" s="92" t="s">
        <v>668</v>
      </c>
      <c r="G135" s="92" t="s">
        <v>892</v>
      </c>
      <c r="H135" s="92" t="s">
        <v>1110</v>
      </c>
      <c r="I135" s="99">
        <v>1129</v>
      </c>
      <c r="J135" s="92"/>
      <c r="K135" s="92"/>
      <c r="L135" s="92"/>
      <c r="M135" s="92" t="s">
        <v>388</v>
      </c>
      <c r="N135" s="92" t="s">
        <v>1407</v>
      </c>
      <c r="O135" s="62" t="s">
        <v>166</v>
      </c>
      <c r="P135" s="92"/>
      <c r="Q135" s="62" t="s">
        <v>1500</v>
      </c>
      <c r="R135" s="92"/>
      <c r="S135" s="92"/>
      <c r="T135" s="92" t="s">
        <v>1407</v>
      </c>
      <c r="U135" s="92" t="s">
        <v>1407</v>
      </c>
      <c r="V135" s="92"/>
      <c r="W135" s="74">
        <f t="shared" si="1"/>
        <v>1129</v>
      </c>
      <c r="X135" s="92"/>
      <c r="Y135" s="92"/>
      <c r="Z135" s="92"/>
      <c r="AA135" s="92"/>
      <c r="AB135" s="92"/>
      <c r="AC135" s="92"/>
      <c r="AD135" s="92"/>
      <c r="AE135" s="92"/>
    </row>
    <row r="136" spans="1:31" customFormat="1" ht="18" x14ac:dyDescent="0.25">
      <c r="A136" s="62">
        <v>131</v>
      </c>
      <c r="B136" s="105" t="s">
        <v>375</v>
      </c>
      <c r="C136" s="106" t="s">
        <v>159</v>
      </c>
      <c r="D136" s="106" t="s">
        <v>159</v>
      </c>
      <c r="E136" s="92" t="s">
        <v>377</v>
      </c>
      <c r="F136" s="92" t="s">
        <v>669</v>
      </c>
      <c r="G136" s="92" t="s">
        <v>893</v>
      </c>
      <c r="H136" s="92" t="s">
        <v>1111</v>
      </c>
      <c r="I136" s="99">
        <v>1289</v>
      </c>
      <c r="J136" s="92"/>
      <c r="K136" s="92"/>
      <c r="L136" s="92"/>
      <c r="M136" s="92" t="s">
        <v>388</v>
      </c>
      <c r="N136" s="92" t="s">
        <v>1408</v>
      </c>
      <c r="O136" s="62" t="s">
        <v>166</v>
      </c>
      <c r="P136" s="92"/>
      <c r="Q136" s="62" t="s">
        <v>1500</v>
      </c>
      <c r="R136" s="92"/>
      <c r="S136" s="92"/>
      <c r="T136" s="92" t="s">
        <v>1408</v>
      </c>
      <c r="U136" s="92" t="s">
        <v>1408</v>
      </c>
      <c r="V136" s="92"/>
      <c r="W136" s="74">
        <f t="shared" si="1"/>
        <v>1289</v>
      </c>
      <c r="X136" s="92"/>
      <c r="Y136" s="92"/>
      <c r="Z136" s="92"/>
      <c r="AA136" s="92"/>
      <c r="AB136" s="92"/>
      <c r="AC136" s="92"/>
      <c r="AD136" s="92"/>
      <c r="AE136" s="92"/>
    </row>
    <row r="137" spans="1:31" customFormat="1" ht="18" x14ac:dyDescent="0.25">
      <c r="A137" s="62">
        <v>132</v>
      </c>
      <c r="B137" s="105" t="s">
        <v>375</v>
      </c>
      <c r="C137" s="106" t="s">
        <v>159</v>
      </c>
      <c r="D137" s="106" t="s">
        <v>159</v>
      </c>
      <c r="E137" s="92" t="s">
        <v>377</v>
      </c>
      <c r="F137" s="92" t="s">
        <v>670</v>
      </c>
      <c r="G137" s="92" t="s">
        <v>894</v>
      </c>
      <c r="H137" s="92" t="s">
        <v>1112</v>
      </c>
      <c r="I137" s="99">
        <v>1341</v>
      </c>
      <c r="J137" s="92"/>
      <c r="K137" s="92"/>
      <c r="L137" s="92"/>
      <c r="M137" s="92" t="s">
        <v>388</v>
      </c>
      <c r="N137" s="92" t="s">
        <v>1409</v>
      </c>
      <c r="O137" s="62" t="s">
        <v>166</v>
      </c>
      <c r="P137" s="92"/>
      <c r="Q137" s="62" t="s">
        <v>1500</v>
      </c>
      <c r="R137" s="92"/>
      <c r="S137" s="92"/>
      <c r="T137" s="92" t="s">
        <v>1409</v>
      </c>
      <c r="U137" s="92" t="s">
        <v>1409</v>
      </c>
      <c r="V137" s="92"/>
      <c r="W137" s="74">
        <f t="shared" si="1"/>
        <v>1341</v>
      </c>
      <c r="X137" s="92"/>
      <c r="Y137" s="92"/>
      <c r="Z137" s="92"/>
      <c r="AA137" s="92"/>
      <c r="AB137" s="92"/>
      <c r="AC137" s="92"/>
      <c r="AD137" s="92"/>
      <c r="AE137" s="92"/>
    </row>
    <row r="138" spans="1:31" customFormat="1" ht="18" x14ac:dyDescent="0.25">
      <c r="A138" s="62">
        <v>133</v>
      </c>
      <c r="B138" s="105" t="s">
        <v>375</v>
      </c>
      <c r="C138" s="106" t="s">
        <v>159</v>
      </c>
      <c r="D138" s="106" t="s">
        <v>159</v>
      </c>
      <c r="E138" s="92" t="s">
        <v>377</v>
      </c>
      <c r="F138" s="92" t="s">
        <v>671</v>
      </c>
      <c r="G138" s="92" t="s">
        <v>895</v>
      </c>
      <c r="H138" s="92" t="s">
        <v>1113</v>
      </c>
      <c r="I138" s="99">
        <v>1548</v>
      </c>
      <c r="J138" s="92"/>
      <c r="K138" s="92"/>
      <c r="L138" s="92"/>
      <c r="M138" s="92" t="s">
        <v>388</v>
      </c>
      <c r="N138" s="92" t="s">
        <v>1410</v>
      </c>
      <c r="O138" s="62" t="s">
        <v>166</v>
      </c>
      <c r="P138" s="92"/>
      <c r="Q138" s="62" t="s">
        <v>1500</v>
      </c>
      <c r="R138" s="92"/>
      <c r="S138" s="92"/>
      <c r="T138" s="92" t="s">
        <v>1410</v>
      </c>
      <c r="U138" s="92" t="s">
        <v>1410</v>
      </c>
      <c r="V138" s="92"/>
      <c r="W138" s="74">
        <f t="shared" ref="W138:W201" si="2">I138-J138</f>
        <v>1548</v>
      </c>
      <c r="X138" s="92"/>
      <c r="Y138" s="92"/>
      <c r="Z138" s="92"/>
      <c r="AA138" s="92"/>
      <c r="AB138" s="92"/>
      <c r="AC138" s="92"/>
      <c r="AD138" s="92"/>
      <c r="AE138" s="92"/>
    </row>
    <row r="139" spans="1:31" customFormat="1" ht="18" x14ac:dyDescent="0.25">
      <c r="A139" s="62">
        <v>134</v>
      </c>
      <c r="B139" s="105" t="s">
        <v>375</v>
      </c>
      <c r="C139" s="106" t="s">
        <v>159</v>
      </c>
      <c r="D139" s="106" t="s">
        <v>159</v>
      </c>
      <c r="E139" s="92" t="s">
        <v>377</v>
      </c>
      <c r="F139" s="92" t="s">
        <v>672</v>
      </c>
      <c r="G139" s="92" t="s">
        <v>896</v>
      </c>
      <c r="H139" s="92" t="s">
        <v>1114</v>
      </c>
      <c r="I139" s="99">
        <v>1649</v>
      </c>
      <c r="J139" s="92">
        <v>1649</v>
      </c>
      <c r="K139" s="92" t="s">
        <v>8126</v>
      </c>
      <c r="L139" s="92"/>
      <c r="M139" s="92" t="s">
        <v>388</v>
      </c>
      <c r="N139" s="92" t="s">
        <v>1411</v>
      </c>
      <c r="O139" s="62" t="s">
        <v>166</v>
      </c>
      <c r="P139" s="92"/>
      <c r="Q139" s="62" t="s">
        <v>1500</v>
      </c>
      <c r="R139" s="92"/>
      <c r="S139" s="92"/>
      <c r="T139" s="92" t="s">
        <v>1411</v>
      </c>
      <c r="U139" s="92" t="s">
        <v>1411</v>
      </c>
      <c r="V139" s="92"/>
      <c r="W139" s="74">
        <f t="shared" si="2"/>
        <v>0</v>
      </c>
      <c r="X139" s="92"/>
      <c r="Y139" s="92"/>
      <c r="Z139" s="92"/>
      <c r="AA139" s="92"/>
      <c r="AB139" s="92"/>
      <c r="AC139" s="92"/>
      <c r="AD139" s="92"/>
      <c r="AE139" s="92"/>
    </row>
    <row r="140" spans="1:31" customFormat="1" ht="18" x14ac:dyDescent="0.25">
      <c r="A140" s="62">
        <v>135</v>
      </c>
      <c r="B140" s="105" t="s">
        <v>375</v>
      </c>
      <c r="C140" s="106" t="s">
        <v>159</v>
      </c>
      <c r="D140" s="106" t="s">
        <v>159</v>
      </c>
      <c r="E140" s="92" t="s">
        <v>377</v>
      </c>
      <c r="F140" s="92" t="s">
        <v>673</v>
      </c>
      <c r="G140" s="92" t="s">
        <v>897</v>
      </c>
      <c r="H140" s="92" t="s">
        <v>1115</v>
      </c>
      <c r="I140" s="99">
        <v>1662</v>
      </c>
      <c r="J140" s="92"/>
      <c r="K140" s="92"/>
      <c r="L140" s="92"/>
      <c r="M140" s="92" t="s">
        <v>388</v>
      </c>
      <c r="N140" s="92" t="s">
        <v>1412</v>
      </c>
      <c r="O140" s="62" t="s">
        <v>166</v>
      </c>
      <c r="P140" s="92"/>
      <c r="Q140" s="62" t="s">
        <v>1500</v>
      </c>
      <c r="R140" s="92"/>
      <c r="S140" s="92"/>
      <c r="T140" s="92" t="s">
        <v>1412</v>
      </c>
      <c r="U140" s="92" t="s">
        <v>1412</v>
      </c>
      <c r="V140" s="92"/>
      <c r="W140" s="74">
        <f t="shared" si="2"/>
        <v>1662</v>
      </c>
      <c r="X140" s="92"/>
      <c r="Y140" s="92"/>
      <c r="Z140" s="92"/>
      <c r="AA140" s="92"/>
      <c r="AB140" s="92"/>
      <c r="AC140" s="92"/>
      <c r="AD140" s="92"/>
      <c r="AE140" s="92"/>
    </row>
    <row r="141" spans="1:31" customFormat="1" ht="18" x14ac:dyDescent="0.25">
      <c r="A141" s="62">
        <v>136</v>
      </c>
      <c r="B141" s="105" t="s">
        <v>375</v>
      </c>
      <c r="C141" s="106" t="s">
        <v>159</v>
      </c>
      <c r="D141" s="106" t="s">
        <v>159</v>
      </c>
      <c r="E141" s="92" t="s">
        <v>377</v>
      </c>
      <c r="F141" s="92" t="s">
        <v>674</v>
      </c>
      <c r="G141" s="92" t="s">
        <v>898</v>
      </c>
      <c r="H141" s="92" t="s">
        <v>1104</v>
      </c>
      <c r="I141" s="99">
        <v>1699</v>
      </c>
      <c r="J141" s="92">
        <v>1699</v>
      </c>
      <c r="K141" s="92" t="s">
        <v>8126</v>
      </c>
      <c r="L141" s="92"/>
      <c r="M141" s="92" t="s">
        <v>388</v>
      </c>
      <c r="N141" s="92" t="s">
        <v>1413</v>
      </c>
      <c r="O141" s="62" t="s">
        <v>166</v>
      </c>
      <c r="P141" s="92"/>
      <c r="Q141" s="62" t="s">
        <v>1500</v>
      </c>
      <c r="R141" s="92"/>
      <c r="S141" s="92"/>
      <c r="T141" s="92" t="s">
        <v>1413</v>
      </c>
      <c r="U141" s="92" t="s">
        <v>1413</v>
      </c>
      <c r="V141" s="92"/>
      <c r="W141" s="74">
        <f t="shared" si="2"/>
        <v>0</v>
      </c>
      <c r="X141" s="92"/>
      <c r="Y141" s="92"/>
      <c r="Z141" s="92"/>
      <c r="AA141" s="92"/>
      <c r="AB141" s="92"/>
      <c r="AC141" s="92"/>
      <c r="AD141" s="92"/>
      <c r="AE141" s="92"/>
    </row>
    <row r="142" spans="1:31" customFormat="1" ht="18" x14ac:dyDescent="0.25">
      <c r="A142" s="62">
        <v>137</v>
      </c>
      <c r="B142" s="105" t="s">
        <v>375</v>
      </c>
      <c r="C142" s="106" t="s">
        <v>159</v>
      </c>
      <c r="D142" s="106" t="s">
        <v>159</v>
      </c>
      <c r="E142" s="92" t="s">
        <v>377</v>
      </c>
      <c r="F142" s="92" t="s">
        <v>675</v>
      </c>
      <c r="G142" s="92" t="s">
        <v>899</v>
      </c>
      <c r="H142" s="92" t="s">
        <v>1116</v>
      </c>
      <c r="I142" s="99">
        <v>1720</v>
      </c>
      <c r="J142" s="92"/>
      <c r="K142" s="92"/>
      <c r="L142" s="92"/>
      <c r="M142" s="92" t="s">
        <v>388</v>
      </c>
      <c r="N142" s="92" t="s">
        <v>1414</v>
      </c>
      <c r="O142" s="62" t="s">
        <v>166</v>
      </c>
      <c r="P142" s="92"/>
      <c r="Q142" s="62" t="s">
        <v>1500</v>
      </c>
      <c r="R142" s="92"/>
      <c r="S142" s="92"/>
      <c r="T142" s="92" t="s">
        <v>1414</v>
      </c>
      <c r="U142" s="92" t="s">
        <v>1414</v>
      </c>
      <c r="V142" s="92"/>
      <c r="W142" s="74">
        <f t="shared" si="2"/>
        <v>1720</v>
      </c>
      <c r="X142" s="92"/>
      <c r="Y142" s="92"/>
      <c r="Z142" s="92"/>
      <c r="AA142" s="92"/>
      <c r="AB142" s="92"/>
      <c r="AC142" s="92"/>
      <c r="AD142" s="92"/>
      <c r="AE142" s="92"/>
    </row>
    <row r="143" spans="1:31" customFormat="1" ht="18" x14ac:dyDescent="0.25">
      <c r="A143" s="62">
        <v>138</v>
      </c>
      <c r="B143" s="105" t="s">
        <v>375</v>
      </c>
      <c r="C143" s="106" t="s">
        <v>159</v>
      </c>
      <c r="D143" s="106" t="s">
        <v>159</v>
      </c>
      <c r="E143" s="92" t="s">
        <v>377</v>
      </c>
      <c r="F143" s="92" t="s">
        <v>676</v>
      </c>
      <c r="G143" s="92" t="s">
        <v>900</v>
      </c>
      <c r="H143" s="92" t="s">
        <v>1117</v>
      </c>
      <c r="I143" s="99">
        <v>1796</v>
      </c>
      <c r="J143" s="92"/>
      <c r="K143" s="92"/>
      <c r="L143" s="92"/>
      <c r="M143" s="92" t="s">
        <v>388</v>
      </c>
      <c r="N143" s="92" t="s">
        <v>1415</v>
      </c>
      <c r="O143" s="62" t="s">
        <v>166</v>
      </c>
      <c r="P143" s="92"/>
      <c r="Q143" s="62" t="s">
        <v>1500</v>
      </c>
      <c r="R143" s="92"/>
      <c r="S143" s="92"/>
      <c r="T143" s="92" t="s">
        <v>1415</v>
      </c>
      <c r="U143" s="92" t="s">
        <v>1415</v>
      </c>
      <c r="V143" s="92"/>
      <c r="W143" s="74">
        <f t="shared" si="2"/>
        <v>1796</v>
      </c>
      <c r="X143" s="92"/>
      <c r="Y143" s="92"/>
      <c r="Z143" s="92"/>
      <c r="AA143" s="92"/>
      <c r="AB143" s="92"/>
      <c r="AC143" s="92"/>
      <c r="AD143" s="92"/>
      <c r="AE143" s="92"/>
    </row>
    <row r="144" spans="1:31" customFormat="1" ht="18" x14ac:dyDescent="0.25">
      <c r="A144" s="62">
        <v>139</v>
      </c>
      <c r="B144" s="105" t="s">
        <v>375</v>
      </c>
      <c r="C144" s="106" t="s">
        <v>159</v>
      </c>
      <c r="D144" s="106" t="s">
        <v>159</v>
      </c>
      <c r="E144" s="92" t="s">
        <v>377</v>
      </c>
      <c r="F144" s="92" t="s">
        <v>677</v>
      </c>
      <c r="G144" s="92" t="s">
        <v>901</v>
      </c>
      <c r="H144" s="92" t="s">
        <v>1118</v>
      </c>
      <c r="I144" s="99">
        <v>1956</v>
      </c>
      <c r="J144" s="92"/>
      <c r="K144" s="92"/>
      <c r="L144" s="92"/>
      <c r="M144" s="92" t="s">
        <v>393</v>
      </c>
      <c r="N144" s="92" t="s">
        <v>1416</v>
      </c>
      <c r="O144" s="62" t="s">
        <v>166</v>
      </c>
      <c r="P144" s="92"/>
      <c r="Q144" s="62" t="s">
        <v>1500</v>
      </c>
      <c r="R144" s="92"/>
      <c r="S144" s="92"/>
      <c r="T144" s="92" t="s">
        <v>1416</v>
      </c>
      <c r="U144" s="92" t="s">
        <v>1416</v>
      </c>
      <c r="V144" s="92"/>
      <c r="W144" s="74">
        <f t="shared" si="2"/>
        <v>1956</v>
      </c>
      <c r="X144" s="92"/>
      <c r="Y144" s="92"/>
      <c r="Z144" s="92"/>
      <c r="AA144" s="92"/>
      <c r="AB144" s="92"/>
      <c r="AC144" s="92"/>
      <c r="AD144" s="92"/>
      <c r="AE144" s="92"/>
    </row>
    <row r="145" spans="1:31" customFormat="1" ht="18" x14ac:dyDescent="0.25">
      <c r="A145" s="62">
        <v>140</v>
      </c>
      <c r="B145" s="105" t="s">
        <v>375</v>
      </c>
      <c r="C145" s="106" t="s">
        <v>159</v>
      </c>
      <c r="D145" s="106" t="s">
        <v>159</v>
      </c>
      <c r="E145" s="92" t="s">
        <v>377</v>
      </c>
      <c r="F145" s="92" t="s">
        <v>678</v>
      </c>
      <c r="G145" s="92" t="s">
        <v>902</v>
      </c>
      <c r="H145" s="92" t="s">
        <v>1119</v>
      </c>
      <c r="I145" s="99">
        <v>1984</v>
      </c>
      <c r="J145" s="92"/>
      <c r="K145" s="92"/>
      <c r="L145" s="92"/>
      <c r="M145" s="92" t="s">
        <v>388</v>
      </c>
      <c r="N145" s="92" t="s">
        <v>1417</v>
      </c>
      <c r="O145" s="62" t="s">
        <v>166</v>
      </c>
      <c r="P145" s="92"/>
      <c r="Q145" s="62" t="s">
        <v>1500</v>
      </c>
      <c r="R145" s="92"/>
      <c r="S145" s="92"/>
      <c r="T145" s="92" t="s">
        <v>1417</v>
      </c>
      <c r="U145" s="92" t="s">
        <v>1417</v>
      </c>
      <c r="V145" s="92"/>
      <c r="W145" s="74">
        <f t="shared" si="2"/>
        <v>1984</v>
      </c>
      <c r="X145" s="92"/>
      <c r="Y145" s="92"/>
      <c r="Z145" s="92"/>
      <c r="AA145" s="92"/>
      <c r="AB145" s="92"/>
      <c r="AC145" s="92"/>
      <c r="AD145" s="92"/>
      <c r="AE145" s="92"/>
    </row>
    <row r="146" spans="1:31" customFormat="1" ht="18" x14ac:dyDescent="0.25">
      <c r="A146" s="62">
        <v>141</v>
      </c>
      <c r="B146" s="105" t="s">
        <v>375</v>
      </c>
      <c r="C146" s="106" t="s">
        <v>159</v>
      </c>
      <c r="D146" s="106" t="s">
        <v>159</v>
      </c>
      <c r="E146" s="92" t="s">
        <v>377</v>
      </c>
      <c r="F146" s="92" t="s">
        <v>679</v>
      </c>
      <c r="G146" s="92" t="s">
        <v>903</v>
      </c>
      <c r="H146" s="92" t="s">
        <v>1120</v>
      </c>
      <c r="I146" s="99">
        <v>2328</v>
      </c>
      <c r="J146" s="92"/>
      <c r="K146" s="92"/>
      <c r="L146" s="92"/>
      <c r="M146" s="92" t="s">
        <v>388</v>
      </c>
      <c r="N146" s="92" t="s">
        <v>1418</v>
      </c>
      <c r="O146" s="62" t="s">
        <v>166</v>
      </c>
      <c r="P146" s="92"/>
      <c r="Q146" s="62" t="s">
        <v>1500</v>
      </c>
      <c r="R146" s="92"/>
      <c r="S146" s="92"/>
      <c r="T146" s="92" t="s">
        <v>1418</v>
      </c>
      <c r="U146" s="92" t="s">
        <v>1418</v>
      </c>
      <c r="V146" s="92"/>
      <c r="W146" s="74">
        <f t="shared" si="2"/>
        <v>2328</v>
      </c>
      <c r="X146" s="92"/>
      <c r="Y146" s="92"/>
      <c r="Z146" s="92"/>
      <c r="AA146" s="92"/>
      <c r="AB146" s="92"/>
      <c r="AC146" s="92"/>
      <c r="AD146" s="92"/>
      <c r="AE146" s="92"/>
    </row>
    <row r="147" spans="1:31" customFormat="1" ht="18" x14ac:dyDescent="0.25">
      <c r="A147" s="62">
        <v>142</v>
      </c>
      <c r="B147" s="105" t="s">
        <v>375</v>
      </c>
      <c r="C147" s="106" t="s">
        <v>159</v>
      </c>
      <c r="D147" s="106" t="s">
        <v>159</v>
      </c>
      <c r="E147" s="92" t="s">
        <v>377</v>
      </c>
      <c r="F147" s="92" t="s">
        <v>680</v>
      </c>
      <c r="G147" s="92" t="s">
        <v>904</v>
      </c>
      <c r="H147" s="92" t="s">
        <v>1121</v>
      </c>
      <c r="I147" s="99">
        <v>2341</v>
      </c>
      <c r="J147" s="92">
        <v>2341</v>
      </c>
      <c r="K147" s="92" t="s">
        <v>8125</v>
      </c>
      <c r="L147" s="92"/>
      <c r="M147" s="92" t="s">
        <v>388</v>
      </c>
      <c r="N147" s="92" t="s">
        <v>1419</v>
      </c>
      <c r="O147" s="62" t="s">
        <v>166</v>
      </c>
      <c r="P147" s="92"/>
      <c r="Q147" s="62" t="s">
        <v>1500</v>
      </c>
      <c r="R147" s="92"/>
      <c r="S147" s="92"/>
      <c r="T147" s="92" t="s">
        <v>1419</v>
      </c>
      <c r="U147" s="92" t="s">
        <v>1419</v>
      </c>
      <c r="V147" s="92"/>
      <c r="W147" s="74">
        <f t="shared" si="2"/>
        <v>0</v>
      </c>
      <c r="X147" s="92"/>
      <c r="Y147" s="92"/>
      <c r="Z147" s="92"/>
      <c r="AA147" s="92"/>
      <c r="AB147" s="92"/>
      <c r="AC147" s="92"/>
      <c r="AD147" s="92"/>
      <c r="AE147" s="92"/>
    </row>
    <row r="148" spans="1:31" customFormat="1" ht="18" x14ac:dyDescent="0.25">
      <c r="A148" s="62">
        <v>143</v>
      </c>
      <c r="B148" s="105" t="s">
        <v>375</v>
      </c>
      <c r="C148" s="106" t="s">
        <v>159</v>
      </c>
      <c r="D148" s="106" t="s">
        <v>159</v>
      </c>
      <c r="E148" s="92" t="s">
        <v>377</v>
      </c>
      <c r="F148" s="92" t="s">
        <v>681</v>
      </c>
      <c r="G148" s="92" t="s">
        <v>905</v>
      </c>
      <c r="H148" s="92" t="s">
        <v>1122</v>
      </c>
      <c r="I148" s="99">
        <v>2487</v>
      </c>
      <c r="J148" s="92">
        <v>2487</v>
      </c>
      <c r="K148" s="92" t="s">
        <v>8125</v>
      </c>
      <c r="L148" s="92"/>
      <c r="M148" s="92" t="s">
        <v>388</v>
      </c>
      <c r="N148" s="92" t="s">
        <v>1420</v>
      </c>
      <c r="O148" s="62" t="s">
        <v>166</v>
      </c>
      <c r="P148" s="92"/>
      <c r="Q148" s="62" t="s">
        <v>1500</v>
      </c>
      <c r="R148" s="92"/>
      <c r="S148" s="92"/>
      <c r="T148" s="92" t="s">
        <v>1420</v>
      </c>
      <c r="U148" s="92" t="s">
        <v>1420</v>
      </c>
      <c r="V148" s="92"/>
      <c r="W148" s="74">
        <f t="shared" si="2"/>
        <v>0</v>
      </c>
      <c r="X148" s="92"/>
      <c r="Y148" s="92"/>
      <c r="Z148" s="92"/>
      <c r="AA148" s="92"/>
      <c r="AB148" s="92"/>
      <c r="AC148" s="92"/>
      <c r="AD148" s="92"/>
      <c r="AE148" s="92"/>
    </row>
    <row r="149" spans="1:31" customFormat="1" ht="18" x14ac:dyDescent="0.25">
      <c r="A149" s="62">
        <v>144</v>
      </c>
      <c r="B149" s="105" t="s">
        <v>375</v>
      </c>
      <c r="C149" s="106" t="s">
        <v>159</v>
      </c>
      <c r="D149" s="106" t="s">
        <v>159</v>
      </c>
      <c r="E149" s="92" t="s">
        <v>377</v>
      </c>
      <c r="F149" s="92" t="s">
        <v>682</v>
      </c>
      <c r="G149" s="92" t="s">
        <v>906</v>
      </c>
      <c r="H149" s="92" t="s">
        <v>1123</v>
      </c>
      <c r="I149" s="99">
        <v>2500</v>
      </c>
      <c r="J149" s="92"/>
      <c r="K149" s="92"/>
      <c r="L149" s="92"/>
      <c r="M149" s="92" t="s">
        <v>388</v>
      </c>
      <c r="N149" s="92" t="s">
        <v>1421</v>
      </c>
      <c r="O149" s="62" t="s">
        <v>166</v>
      </c>
      <c r="P149" s="92"/>
      <c r="Q149" s="62" t="s">
        <v>1500</v>
      </c>
      <c r="R149" s="92"/>
      <c r="S149" s="92"/>
      <c r="T149" s="92" t="s">
        <v>1421</v>
      </c>
      <c r="U149" s="92" t="s">
        <v>1421</v>
      </c>
      <c r="V149" s="92"/>
      <c r="W149" s="74">
        <f t="shared" si="2"/>
        <v>2500</v>
      </c>
      <c r="X149" s="92"/>
      <c r="Y149" s="92"/>
      <c r="Z149" s="92"/>
      <c r="AA149" s="92"/>
      <c r="AB149" s="92"/>
      <c r="AC149" s="92"/>
      <c r="AD149" s="92"/>
      <c r="AE149" s="92"/>
    </row>
    <row r="150" spans="1:31" customFormat="1" ht="18" x14ac:dyDescent="0.25">
      <c r="A150" s="62">
        <v>145</v>
      </c>
      <c r="B150" s="105" t="s">
        <v>375</v>
      </c>
      <c r="C150" s="106" t="s">
        <v>159</v>
      </c>
      <c r="D150" s="106" t="s">
        <v>159</v>
      </c>
      <c r="E150" s="92" t="s">
        <v>377</v>
      </c>
      <c r="F150" s="92" t="s">
        <v>683</v>
      </c>
      <c r="G150" s="92" t="s">
        <v>907</v>
      </c>
      <c r="H150" s="92" t="s">
        <v>1124</v>
      </c>
      <c r="I150" s="99">
        <v>2523</v>
      </c>
      <c r="J150" s="92"/>
      <c r="K150" s="92"/>
      <c r="L150" s="92"/>
      <c r="M150" s="92" t="s">
        <v>388</v>
      </c>
      <c r="N150" s="92" t="s">
        <v>1422</v>
      </c>
      <c r="O150" s="62" t="s">
        <v>166</v>
      </c>
      <c r="P150" s="92"/>
      <c r="Q150" s="62" t="s">
        <v>1500</v>
      </c>
      <c r="R150" s="92"/>
      <c r="S150" s="92"/>
      <c r="T150" s="92" t="s">
        <v>1422</v>
      </c>
      <c r="U150" s="92" t="s">
        <v>1422</v>
      </c>
      <c r="V150" s="92"/>
      <c r="W150" s="74">
        <f t="shared" si="2"/>
        <v>2523</v>
      </c>
      <c r="X150" s="92"/>
      <c r="Y150" s="92"/>
      <c r="Z150" s="92"/>
      <c r="AA150" s="92"/>
      <c r="AB150" s="92"/>
      <c r="AC150" s="92"/>
      <c r="AD150" s="92"/>
      <c r="AE150" s="92"/>
    </row>
    <row r="151" spans="1:31" customFormat="1" ht="18" x14ac:dyDescent="0.25">
      <c r="A151" s="62">
        <v>146</v>
      </c>
      <c r="B151" s="105" t="s">
        <v>375</v>
      </c>
      <c r="C151" s="106" t="s">
        <v>159</v>
      </c>
      <c r="D151" s="106" t="s">
        <v>159</v>
      </c>
      <c r="E151" s="92" t="s">
        <v>377</v>
      </c>
      <c r="F151" s="92" t="s">
        <v>684</v>
      </c>
      <c r="G151" s="92" t="s">
        <v>908</v>
      </c>
      <c r="H151" s="92" t="s">
        <v>1125</v>
      </c>
      <c r="I151" s="99">
        <v>2705</v>
      </c>
      <c r="J151" s="92"/>
      <c r="K151" s="92"/>
      <c r="L151" s="92"/>
      <c r="M151" s="92" t="s">
        <v>388</v>
      </c>
      <c r="N151" s="92" t="s">
        <v>1423</v>
      </c>
      <c r="O151" s="62" t="s">
        <v>166</v>
      </c>
      <c r="P151" s="92"/>
      <c r="Q151" s="62" t="s">
        <v>1500</v>
      </c>
      <c r="R151" s="92"/>
      <c r="S151" s="92"/>
      <c r="T151" s="92" t="s">
        <v>1423</v>
      </c>
      <c r="U151" s="92" t="s">
        <v>1423</v>
      </c>
      <c r="V151" s="92"/>
      <c r="W151" s="74">
        <f t="shared" si="2"/>
        <v>2705</v>
      </c>
      <c r="X151" s="92"/>
      <c r="Y151" s="92"/>
      <c r="Z151" s="92"/>
      <c r="AA151" s="92"/>
      <c r="AB151" s="92"/>
      <c r="AC151" s="92"/>
      <c r="AD151" s="92"/>
      <c r="AE151" s="92"/>
    </row>
    <row r="152" spans="1:31" customFormat="1" ht="18" x14ac:dyDescent="0.25">
      <c r="A152" s="62">
        <v>147</v>
      </c>
      <c r="B152" s="105" t="s">
        <v>375</v>
      </c>
      <c r="C152" s="106" t="s">
        <v>159</v>
      </c>
      <c r="D152" s="106" t="s">
        <v>159</v>
      </c>
      <c r="E152" s="92" t="s">
        <v>377</v>
      </c>
      <c r="F152" s="92" t="s">
        <v>685</v>
      </c>
      <c r="G152" s="92" t="s">
        <v>909</v>
      </c>
      <c r="H152" s="92" t="s">
        <v>1126</v>
      </c>
      <c r="I152" s="99">
        <v>2715</v>
      </c>
      <c r="J152" s="92"/>
      <c r="K152" s="92"/>
      <c r="L152" s="92"/>
      <c r="M152" s="92" t="s">
        <v>388</v>
      </c>
      <c r="N152" s="92" t="s">
        <v>1424</v>
      </c>
      <c r="O152" s="62" t="s">
        <v>166</v>
      </c>
      <c r="P152" s="92"/>
      <c r="Q152" s="62" t="s">
        <v>1500</v>
      </c>
      <c r="R152" s="92"/>
      <c r="S152" s="92"/>
      <c r="T152" s="92" t="s">
        <v>1424</v>
      </c>
      <c r="U152" s="92" t="s">
        <v>1424</v>
      </c>
      <c r="V152" s="92"/>
      <c r="W152" s="74">
        <f t="shared" si="2"/>
        <v>2715</v>
      </c>
      <c r="X152" s="92"/>
      <c r="Y152" s="92"/>
      <c r="Z152" s="92"/>
      <c r="AA152" s="92"/>
      <c r="AB152" s="92"/>
      <c r="AC152" s="92"/>
      <c r="AD152" s="92"/>
      <c r="AE152" s="92"/>
    </row>
    <row r="153" spans="1:31" customFormat="1" ht="18" x14ac:dyDescent="0.25">
      <c r="A153" s="62">
        <v>148</v>
      </c>
      <c r="B153" s="105" t="s">
        <v>375</v>
      </c>
      <c r="C153" s="106" t="s">
        <v>159</v>
      </c>
      <c r="D153" s="106" t="s">
        <v>159</v>
      </c>
      <c r="E153" s="92" t="s">
        <v>377</v>
      </c>
      <c r="F153" s="92" t="s">
        <v>686</v>
      </c>
      <c r="G153" s="92" t="s">
        <v>910</v>
      </c>
      <c r="H153" s="92" t="s">
        <v>1127</v>
      </c>
      <c r="I153" s="99">
        <v>3203</v>
      </c>
      <c r="J153" s="92"/>
      <c r="K153" s="92"/>
      <c r="L153" s="92"/>
      <c r="M153" s="92" t="s">
        <v>388</v>
      </c>
      <c r="N153" s="92" t="s">
        <v>1425</v>
      </c>
      <c r="O153" s="62" t="s">
        <v>166</v>
      </c>
      <c r="P153" s="92"/>
      <c r="Q153" s="62" t="s">
        <v>1500</v>
      </c>
      <c r="R153" s="92"/>
      <c r="S153" s="92"/>
      <c r="T153" s="92" t="s">
        <v>1425</v>
      </c>
      <c r="U153" s="92" t="s">
        <v>1425</v>
      </c>
      <c r="V153" s="92"/>
      <c r="W153" s="74">
        <f t="shared" si="2"/>
        <v>3203</v>
      </c>
      <c r="X153" s="92"/>
      <c r="Y153" s="92"/>
      <c r="Z153" s="92"/>
      <c r="AA153" s="92"/>
      <c r="AB153" s="92"/>
      <c r="AC153" s="92"/>
      <c r="AD153" s="92"/>
      <c r="AE153" s="92"/>
    </row>
    <row r="154" spans="1:31" customFormat="1" ht="18" x14ac:dyDescent="0.25">
      <c r="A154" s="62">
        <v>149</v>
      </c>
      <c r="B154" s="105" t="s">
        <v>375</v>
      </c>
      <c r="C154" s="106" t="s">
        <v>159</v>
      </c>
      <c r="D154" s="106" t="s">
        <v>159</v>
      </c>
      <c r="E154" s="92" t="s">
        <v>377</v>
      </c>
      <c r="F154" s="92" t="s">
        <v>687</v>
      </c>
      <c r="G154" s="92" t="s">
        <v>911</v>
      </c>
      <c r="H154" s="92" t="s">
        <v>1128</v>
      </c>
      <c r="I154" s="99">
        <v>9857</v>
      </c>
      <c r="J154" s="92"/>
      <c r="K154" s="92"/>
      <c r="L154" s="92"/>
      <c r="M154" s="92" t="s">
        <v>388</v>
      </c>
      <c r="N154" s="92" t="s">
        <v>1426</v>
      </c>
      <c r="O154" s="62" t="s">
        <v>166</v>
      </c>
      <c r="P154" s="92"/>
      <c r="Q154" s="62" t="s">
        <v>1500</v>
      </c>
      <c r="R154" s="92"/>
      <c r="S154" s="92"/>
      <c r="T154" s="92" t="s">
        <v>1426</v>
      </c>
      <c r="U154" s="92" t="s">
        <v>1426</v>
      </c>
      <c r="V154" s="92"/>
      <c r="W154" s="74">
        <f t="shared" si="2"/>
        <v>9857</v>
      </c>
      <c r="X154" s="92"/>
      <c r="Y154" s="92"/>
      <c r="Z154" s="92"/>
      <c r="AA154" s="92"/>
      <c r="AB154" s="92"/>
      <c r="AC154" s="92"/>
      <c r="AD154" s="92"/>
      <c r="AE154" s="92"/>
    </row>
    <row r="155" spans="1:31" customFormat="1" ht="18" x14ac:dyDescent="0.25">
      <c r="A155" s="62">
        <v>150</v>
      </c>
      <c r="B155" s="105" t="s">
        <v>375</v>
      </c>
      <c r="C155" s="106" t="s">
        <v>159</v>
      </c>
      <c r="D155" s="106" t="s">
        <v>159</v>
      </c>
      <c r="E155" s="92" t="s">
        <v>379</v>
      </c>
      <c r="F155" s="92" t="s">
        <v>688</v>
      </c>
      <c r="G155" s="92" t="s">
        <v>912</v>
      </c>
      <c r="H155" s="92" t="s">
        <v>1129</v>
      </c>
      <c r="I155" s="99">
        <v>1799</v>
      </c>
      <c r="J155" s="92"/>
      <c r="K155" s="92"/>
      <c r="L155" s="92"/>
      <c r="M155" s="92" t="s">
        <v>404</v>
      </c>
      <c r="N155" s="92" t="s">
        <v>1427</v>
      </c>
      <c r="O155" s="62" t="s">
        <v>166</v>
      </c>
      <c r="P155" s="92"/>
      <c r="Q155" s="62" t="s">
        <v>1500</v>
      </c>
      <c r="R155" s="92"/>
      <c r="S155" s="92"/>
      <c r="T155" s="92" t="s">
        <v>1427</v>
      </c>
      <c r="U155" s="92" t="s">
        <v>1427</v>
      </c>
      <c r="V155" s="92"/>
      <c r="W155" s="74">
        <f t="shared" si="2"/>
        <v>1799</v>
      </c>
      <c r="X155" s="92"/>
      <c r="Y155" s="92"/>
      <c r="Z155" s="92"/>
      <c r="AA155" s="92"/>
      <c r="AB155" s="92"/>
      <c r="AC155" s="92"/>
      <c r="AD155" s="92"/>
      <c r="AE155" s="92"/>
    </row>
    <row r="156" spans="1:31" customFormat="1" ht="18" x14ac:dyDescent="0.25">
      <c r="A156" s="62">
        <v>151</v>
      </c>
      <c r="B156" s="105" t="s">
        <v>375</v>
      </c>
      <c r="C156" s="106" t="s">
        <v>159</v>
      </c>
      <c r="D156" s="106" t="s">
        <v>159</v>
      </c>
      <c r="E156" s="92" t="s">
        <v>379</v>
      </c>
      <c r="F156" s="92" t="s">
        <v>689</v>
      </c>
      <c r="G156" s="92" t="s">
        <v>913</v>
      </c>
      <c r="H156" s="92" t="s">
        <v>1130</v>
      </c>
      <c r="I156" s="99">
        <v>3592</v>
      </c>
      <c r="J156" s="92"/>
      <c r="K156" s="92"/>
      <c r="L156" s="92"/>
      <c r="M156" s="92" t="s">
        <v>391</v>
      </c>
      <c r="N156" s="92" t="s">
        <v>1428</v>
      </c>
      <c r="O156" s="62" t="s">
        <v>166</v>
      </c>
      <c r="P156" s="92"/>
      <c r="Q156" s="62" t="s">
        <v>1500</v>
      </c>
      <c r="R156" s="92"/>
      <c r="S156" s="92"/>
      <c r="T156" s="92" t="s">
        <v>1428</v>
      </c>
      <c r="U156" s="92" t="s">
        <v>1428</v>
      </c>
      <c r="V156" s="92"/>
      <c r="W156" s="74">
        <f t="shared" si="2"/>
        <v>3592</v>
      </c>
      <c r="X156" s="92"/>
      <c r="Y156" s="92"/>
      <c r="Z156" s="92"/>
      <c r="AA156" s="92"/>
      <c r="AB156" s="92"/>
      <c r="AC156" s="92"/>
      <c r="AD156" s="92"/>
      <c r="AE156" s="92"/>
    </row>
    <row r="157" spans="1:31" customFormat="1" ht="18" x14ac:dyDescent="0.25">
      <c r="A157" s="62">
        <v>152</v>
      </c>
      <c r="B157" s="105" t="s">
        <v>375</v>
      </c>
      <c r="C157" s="106" t="s">
        <v>159</v>
      </c>
      <c r="D157" s="106" t="s">
        <v>159</v>
      </c>
      <c r="E157" s="92" t="s">
        <v>377</v>
      </c>
      <c r="F157" s="92" t="s">
        <v>690</v>
      </c>
      <c r="G157" s="92" t="s">
        <v>914</v>
      </c>
      <c r="H157" s="92" t="s">
        <v>1131</v>
      </c>
      <c r="I157" s="99">
        <v>1216</v>
      </c>
      <c r="J157" s="92"/>
      <c r="K157" s="92"/>
      <c r="L157" s="92"/>
      <c r="M157" s="92" t="s">
        <v>388</v>
      </c>
      <c r="N157" s="92" t="s">
        <v>1429</v>
      </c>
      <c r="O157" s="62" t="s">
        <v>166</v>
      </c>
      <c r="P157" s="92"/>
      <c r="Q157" s="62" t="s">
        <v>1500</v>
      </c>
      <c r="R157" s="92"/>
      <c r="S157" s="92"/>
      <c r="T157" s="92" t="s">
        <v>1429</v>
      </c>
      <c r="U157" s="92" t="s">
        <v>1429</v>
      </c>
      <c r="V157" s="92"/>
      <c r="W157" s="74">
        <f t="shared" si="2"/>
        <v>1216</v>
      </c>
      <c r="X157" s="92"/>
      <c r="Y157" s="92"/>
      <c r="Z157" s="92"/>
      <c r="AA157" s="92"/>
      <c r="AB157" s="92"/>
      <c r="AC157" s="92"/>
      <c r="AD157" s="92"/>
      <c r="AE157" s="92"/>
    </row>
    <row r="158" spans="1:31" customFormat="1" ht="18" x14ac:dyDescent="0.25">
      <c r="A158" s="62">
        <v>153</v>
      </c>
      <c r="B158" s="105" t="s">
        <v>375</v>
      </c>
      <c r="C158" s="106" t="s">
        <v>159</v>
      </c>
      <c r="D158" s="106" t="s">
        <v>159</v>
      </c>
      <c r="E158" s="92" t="s">
        <v>377</v>
      </c>
      <c r="F158" s="92" t="s">
        <v>691</v>
      </c>
      <c r="G158" s="92" t="s">
        <v>915</v>
      </c>
      <c r="H158" s="92" t="s">
        <v>1132</v>
      </c>
      <c r="I158" s="99">
        <v>3383</v>
      </c>
      <c r="J158" s="92"/>
      <c r="K158" s="92"/>
      <c r="L158" s="92"/>
      <c r="M158" s="92" t="s">
        <v>1261</v>
      </c>
      <c r="N158" s="92" t="s">
        <v>1430</v>
      </c>
      <c r="O158" s="62" t="s">
        <v>166</v>
      </c>
      <c r="P158" s="92"/>
      <c r="Q158" s="62" t="s">
        <v>1500</v>
      </c>
      <c r="R158" s="92"/>
      <c r="S158" s="92"/>
      <c r="T158" s="92" t="s">
        <v>1430</v>
      </c>
      <c r="U158" s="92" t="s">
        <v>1430</v>
      </c>
      <c r="V158" s="92"/>
      <c r="W158" s="74">
        <f t="shared" si="2"/>
        <v>3383</v>
      </c>
      <c r="X158" s="92"/>
      <c r="Y158" s="92"/>
      <c r="Z158" s="92"/>
      <c r="AA158" s="92"/>
      <c r="AB158" s="92"/>
      <c r="AC158" s="92"/>
      <c r="AD158" s="92"/>
      <c r="AE158" s="92"/>
    </row>
    <row r="159" spans="1:31" customFormat="1" ht="18" x14ac:dyDescent="0.25">
      <c r="A159" s="62">
        <v>154</v>
      </c>
      <c r="B159" s="105" t="s">
        <v>375</v>
      </c>
      <c r="C159" s="106" t="s">
        <v>159</v>
      </c>
      <c r="D159" s="106" t="s">
        <v>159</v>
      </c>
      <c r="E159" s="92" t="s">
        <v>377</v>
      </c>
      <c r="F159" s="92" t="s">
        <v>692</v>
      </c>
      <c r="G159" s="92" t="s">
        <v>916</v>
      </c>
      <c r="H159" s="92" t="s">
        <v>1133</v>
      </c>
      <c r="I159" s="99">
        <v>5370</v>
      </c>
      <c r="J159" s="92"/>
      <c r="K159" s="92"/>
      <c r="L159" s="92"/>
      <c r="M159" s="92" t="s">
        <v>395</v>
      </c>
      <c r="N159" s="92" t="s">
        <v>1431</v>
      </c>
      <c r="O159" s="62" t="s">
        <v>166</v>
      </c>
      <c r="P159" s="92"/>
      <c r="Q159" s="62" t="s">
        <v>1500</v>
      </c>
      <c r="R159" s="92"/>
      <c r="S159" s="92"/>
      <c r="T159" s="92" t="s">
        <v>1431</v>
      </c>
      <c r="U159" s="92" t="s">
        <v>1431</v>
      </c>
      <c r="V159" s="92"/>
      <c r="W159" s="74">
        <f t="shared" si="2"/>
        <v>5370</v>
      </c>
      <c r="X159" s="92"/>
      <c r="Y159" s="92"/>
      <c r="Z159" s="92"/>
      <c r="AA159" s="92"/>
      <c r="AB159" s="92"/>
      <c r="AC159" s="92"/>
      <c r="AD159" s="92"/>
      <c r="AE159" s="92"/>
    </row>
    <row r="160" spans="1:31" customFormat="1" ht="18" x14ac:dyDescent="0.25">
      <c r="A160" s="62">
        <v>155</v>
      </c>
      <c r="B160" s="105" t="s">
        <v>375</v>
      </c>
      <c r="C160" s="106" t="s">
        <v>159</v>
      </c>
      <c r="D160" s="106" t="s">
        <v>159</v>
      </c>
      <c r="E160" s="92" t="s">
        <v>378</v>
      </c>
      <c r="F160" s="92" t="s">
        <v>693</v>
      </c>
      <c r="G160" s="92" t="s">
        <v>917</v>
      </c>
      <c r="H160" s="92" t="s">
        <v>1134</v>
      </c>
      <c r="I160" s="99">
        <v>1030</v>
      </c>
      <c r="J160" s="92"/>
      <c r="K160" s="92"/>
      <c r="L160" s="92"/>
      <c r="M160" s="92" t="s">
        <v>386</v>
      </c>
      <c r="N160" s="92" t="s">
        <v>1432</v>
      </c>
      <c r="O160" s="62" t="s">
        <v>166</v>
      </c>
      <c r="P160" s="92"/>
      <c r="Q160" s="62" t="s">
        <v>1500</v>
      </c>
      <c r="R160" s="92"/>
      <c r="S160" s="92"/>
      <c r="T160" s="92" t="s">
        <v>1432</v>
      </c>
      <c r="U160" s="92" t="s">
        <v>1432</v>
      </c>
      <c r="V160" s="92"/>
      <c r="W160" s="74">
        <f t="shared" si="2"/>
        <v>1030</v>
      </c>
      <c r="X160" s="92"/>
      <c r="Y160" s="92"/>
      <c r="Z160" s="92"/>
      <c r="AA160" s="92"/>
      <c r="AB160" s="92"/>
      <c r="AC160" s="92"/>
      <c r="AD160" s="92"/>
      <c r="AE160" s="92"/>
    </row>
    <row r="161" spans="1:31" customFormat="1" ht="18" x14ac:dyDescent="0.25">
      <c r="A161" s="62">
        <v>156</v>
      </c>
      <c r="B161" s="105" t="s">
        <v>375</v>
      </c>
      <c r="C161" s="106" t="s">
        <v>159</v>
      </c>
      <c r="D161" s="106" t="s">
        <v>159</v>
      </c>
      <c r="E161" s="92" t="s">
        <v>377</v>
      </c>
      <c r="F161" s="92" t="s">
        <v>694</v>
      </c>
      <c r="G161" s="92" t="s">
        <v>918</v>
      </c>
      <c r="H161" s="92" t="s">
        <v>1135</v>
      </c>
      <c r="I161" s="99">
        <v>420</v>
      </c>
      <c r="J161" s="92"/>
      <c r="K161" s="92"/>
      <c r="L161" s="92"/>
      <c r="M161" s="92" t="s">
        <v>1262</v>
      </c>
      <c r="N161" s="92" t="s">
        <v>1433</v>
      </c>
      <c r="O161" s="62" t="s">
        <v>166</v>
      </c>
      <c r="P161" s="92"/>
      <c r="Q161" s="62" t="s">
        <v>1500</v>
      </c>
      <c r="R161" s="92"/>
      <c r="S161" s="92"/>
      <c r="T161" s="92" t="s">
        <v>1433</v>
      </c>
      <c r="U161" s="92" t="s">
        <v>1433</v>
      </c>
      <c r="V161" s="92"/>
      <c r="W161" s="74">
        <f t="shared" si="2"/>
        <v>420</v>
      </c>
      <c r="X161" s="92"/>
      <c r="Y161" s="92"/>
      <c r="Z161" s="92"/>
      <c r="AA161" s="92"/>
      <c r="AB161" s="92"/>
      <c r="AC161" s="92"/>
      <c r="AD161" s="92"/>
      <c r="AE161" s="92"/>
    </row>
    <row r="162" spans="1:31" customFormat="1" ht="18" x14ac:dyDescent="0.25">
      <c r="A162" s="62">
        <v>157</v>
      </c>
      <c r="B162" s="105" t="s">
        <v>375</v>
      </c>
      <c r="C162" s="106" t="s">
        <v>159</v>
      </c>
      <c r="D162" s="106" t="s">
        <v>159</v>
      </c>
      <c r="E162" s="92" t="s">
        <v>376</v>
      </c>
      <c r="F162" s="92" t="s">
        <v>695</v>
      </c>
      <c r="G162" s="92" t="s">
        <v>919</v>
      </c>
      <c r="H162" s="92" t="s">
        <v>1136</v>
      </c>
      <c r="I162" s="99">
        <v>413</v>
      </c>
      <c r="J162" s="92"/>
      <c r="K162" s="92"/>
      <c r="L162" s="92"/>
      <c r="M162" s="92" t="s">
        <v>1263</v>
      </c>
      <c r="N162" s="92" t="s">
        <v>1434</v>
      </c>
      <c r="O162" s="62" t="s">
        <v>166</v>
      </c>
      <c r="P162" s="92"/>
      <c r="Q162" s="62" t="s">
        <v>1500</v>
      </c>
      <c r="R162" s="92"/>
      <c r="S162" s="92"/>
      <c r="T162" s="92" t="s">
        <v>1434</v>
      </c>
      <c r="U162" s="92" t="s">
        <v>1434</v>
      </c>
      <c r="V162" s="92"/>
      <c r="W162" s="74">
        <f t="shared" si="2"/>
        <v>413</v>
      </c>
      <c r="X162" s="92"/>
      <c r="Y162" s="92"/>
      <c r="Z162" s="92"/>
      <c r="AA162" s="92"/>
      <c r="AB162" s="92"/>
      <c r="AC162" s="92"/>
      <c r="AD162" s="92"/>
      <c r="AE162" s="92"/>
    </row>
    <row r="163" spans="1:31" customFormat="1" ht="18" x14ac:dyDescent="0.25">
      <c r="A163" s="62">
        <v>158</v>
      </c>
      <c r="B163" s="105" t="s">
        <v>375</v>
      </c>
      <c r="C163" s="106" t="s">
        <v>159</v>
      </c>
      <c r="D163" s="106" t="s">
        <v>159</v>
      </c>
      <c r="E163" s="92" t="s">
        <v>376</v>
      </c>
      <c r="F163" s="92" t="s">
        <v>696</v>
      </c>
      <c r="G163" s="92" t="s">
        <v>920</v>
      </c>
      <c r="H163" s="92" t="s">
        <v>491</v>
      </c>
      <c r="I163" s="99">
        <v>1028</v>
      </c>
      <c r="J163" s="92"/>
      <c r="K163" s="92"/>
      <c r="L163" s="92"/>
      <c r="M163" s="92" t="s">
        <v>1262</v>
      </c>
      <c r="N163" s="92" t="s">
        <v>1435</v>
      </c>
      <c r="O163" s="62" t="s">
        <v>166</v>
      </c>
      <c r="P163" s="92"/>
      <c r="Q163" s="62" t="s">
        <v>1500</v>
      </c>
      <c r="R163" s="92"/>
      <c r="S163" s="92"/>
      <c r="T163" s="92" t="s">
        <v>1435</v>
      </c>
      <c r="U163" s="92" t="s">
        <v>1435</v>
      </c>
      <c r="V163" s="92"/>
      <c r="W163" s="74">
        <f t="shared" si="2"/>
        <v>1028</v>
      </c>
      <c r="X163" s="92"/>
      <c r="Y163" s="92"/>
      <c r="Z163" s="92"/>
      <c r="AA163" s="92"/>
      <c r="AB163" s="92"/>
      <c r="AC163" s="92"/>
      <c r="AD163" s="92"/>
      <c r="AE163" s="92"/>
    </row>
    <row r="164" spans="1:31" customFormat="1" ht="18" x14ac:dyDescent="0.25">
      <c r="A164" s="62">
        <v>159</v>
      </c>
      <c r="B164" s="105" t="s">
        <v>375</v>
      </c>
      <c r="C164" s="106" t="s">
        <v>159</v>
      </c>
      <c r="D164" s="106" t="s">
        <v>159</v>
      </c>
      <c r="E164" s="92" t="s">
        <v>376</v>
      </c>
      <c r="F164" s="92" t="s">
        <v>697</v>
      </c>
      <c r="G164" s="92" t="s">
        <v>921</v>
      </c>
      <c r="H164" s="92" t="s">
        <v>1137</v>
      </c>
      <c r="I164" s="99">
        <v>2825</v>
      </c>
      <c r="J164" s="92"/>
      <c r="K164" s="92"/>
      <c r="L164" s="92"/>
      <c r="M164" s="92" t="s">
        <v>1262</v>
      </c>
      <c r="N164" s="92" t="s">
        <v>1436</v>
      </c>
      <c r="O164" s="62" t="s">
        <v>166</v>
      </c>
      <c r="P164" s="92"/>
      <c r="Q164" s="62" t="s">
        <v>1500</v>
      </c>
      <c r="R164" s="92"/>
      <c r="S164" s="92"/>
      <c r="T164" s="92" t="s">
        <v>1436</v>
      </c>
      <c r="U164" s="92" t="s">
        <v>1436</v>
      </c>
      <c r="V164" s="92"/>
      <c r="W164" s="74">
        <f t="shared" si="2"/>
        <v>2825</v>
      </c>
      <c r="X164" s="92"/>
      <c r="Y164" s="92"/>
      <c r="Z164" s="92"/>
      <c r="AA164" s="92"/>
      <c r="AB164" s="92"/>
      <c r="AC164" s="92"/>
      <c r="AD164" s="92"/>
      <c r="AE164" s="92"/>
    </row>
    <row r="165" spans="1:31" customFormat="1" ht="18" x14ac:dyDescent="0.25">
      <c r="A165" s="62">
        <v>160</v>
      </c>
      <c r="B165" s="105" t="s">
        <v>375</v>
      </c>
      <c r="C165" s="106" t="s">
        <v>159</v>
      </c>
      <c r="D165" s="106" t="s">
        <v>159</v>
      </c>
      <c r="E165" s="92" t="s">
        <v>377</v>
      </c>
      <c r="F165" s="92" t="s">
        <v>698</v>
      </c>
      <c r="G165" s="92" t="s">
        <v>922</v>
      </c>
      <c r="H165" s="92" t="s">
        <v>1138</v>
      </c>
      <c r="I165" s="99">
        <v>1080</v>
      </c>
      <c r="J165" s="92"/>
      <c r="K165" s="92"/>
      <c r="L165" s="92"/>
      <c r="M165" s="92" t="s">
        <v>1264</v>
      </c>
      <c r="N165" s="92" t="s">
        <v>1437</v>
      </c>
      <c r="O165" s="62" t="s">
        <v>166</v>
      </c>
      <c r="P165" s="92"/>
      <c r="Q165" s="62" t="s">
        <v>1500</v>
      </c>
      <c r="R165" s="92"/>
      <c r="S165" s="92"/>
      <c r="T165" s="92" t="s">
        <v>1437</v>
      </c>
      <c r="U165" s="92" t="s">
        <v>1437</v>
      </c>
      <c r="V165" s="92"/>
      <c r="W165" s="74">
        <f t="shared" si="2"/>
        <v>1080</v>
      </c>
      <c r="X165" s="92"/>
      <c r="Y165" s="92"/>
      <c r="Z165" s="92"/>
      <c r="AA165" s="92"/>
      <c r="AB165" s="92"/>
      <c r="AC165" s="92"/>
      <c r="AD165" s="92"/>
      <c r="AE165" s="92"/>
    </row>
    <row r="166" spans="1:31" customFormat="1" ht="18" x14ac:dyDescent="0.25">
      <c r="A166" s="62">
        <v>161</v>
      </c>
      <c r="B166" s="105" t="s">
        <v>375</v>
      </c>
      <c r="C166" s="106" t="s">
        <v>159</v>
      </c>
      <c r="D166" s="106" t="s">
        <v>159</v>
      </c>
      <c r="E166" s="92" t="s">
        <v>378</v>
      </c>
      <c r="F166" s="92" t="s">
        <v>699</v>
      </c>
      <c r="G166" s="92" t="s">
        <v>923</v>
      </c>
      <c r="H166" s="92" t="s">
        <v>1139</v>
      </c>
      <c r="I166" s="99">
        <v>1134</v>
      </c>
      <c r="J166" s="92"/>
      <c r="K166" s="92"/>
      <c r="L166" s="92"/>
      <c r="M166" s="92" t="s">
        <v>1263</v>
      </c>
      <c r="N166" s="92" t="s">
        <v>1438</v>
      </c>
      <c r="O166" s="62" t="s">
        <v>166</v>
      </c>
      <c r="P166" s="92"/>
      <c r="Q166" s="62" t="s">
        <v>1500</v>
      </c>
      <c r="R166" s="92"/>
      <c r="S166" s="92"/>
      <c r="T166" s="92" t="s">
        <v>1438</v>
      </c>
      <c r="U166" s="92" t="s">
        <v>1438</v>
      </c>
      <c r="V166" s="92"/>
      <c r="W166" s="74">
        <f t="shared" si="2"/>
        <v>1134</v>
      </c>
      <c r="X166" s="92"/>
      <c r="Y166" s="92"/>
      <c r="Z166" s="92"/>
      <c r="AA166" s="92"/>
      <c r="AB166" s="92"/>
      <c r="AC166" s="92"/>
      <c r="AD166" s="92"/>
      <c r="AE166" s="92"/>
    </row>
    <row r="167" spans="1:31" customFormat="1" ht="18" x14ac:dyDescent="0.25">
      <c r="A167" s="62">
        <v>162</v>
      </c>
      <c r="B167" s="105" t="s">
        <v>375</v>
      </c>
      <c r="C167" s="106" t="s">
        <v>159</v>
      </c>
      <c r="D167" s="106" t="s">
        <v>159</v>
      </c>
      <c r="E167" s="92" t="s">
        <v>379</v>
      </c>
      <c r="F167" s="92" t="s">
        <v>700</v>
      </c>
      <c r="G167" s="92" t="s">
        <v>924</v>
      </c>
      <c r="H167" s="92" t="s">
        <v>1140</v>
      </c>
      <c r="I167" s="99">
        <v>924</v>
      </c>
      <c r="J167" s="92"/>
      <c r="K167" s="92"/>
      <c r="L167" s="92"/>
      <c r="M167" s="92" t="s">
        <v>391</v>
      </c>
      <c r="N167" s="92" t="s">
        <v>1439</v>
      </c>
      <c r="O167" s="62" t="s">
        <v>166</v>
      </c>
      <c r="P167" s="92"/>
      <c r="Q167" s="62" t="s">
        <v>1500</v>
      </c>
      <c r="R167" s="92"/>
      <c r="S167" s="92"/>
      <c r="T167" s="92" t="s">
        <v>1439</v>
      </c>
      <c r="U167" s="92" t="s">
        <v>1439</v>
      </c>
      <c r="V167" s="92"/>
      <c r="W167" s="74">
        <f t="shared" si="2"/>
        <v>924</v>
      </c>
      <c r="X167" s="92"/>
      <c r="Y167" s="92"/>
      <c r="Z167" s="92"/>
      <c r="AA167" s="92"/>
      <c r="AB167" s="92"/>
      <c r="AC167" s="92"/>
      <c r="AD167" s="92"/>
      <c r="AE167" s="92"/>
    </row>
    <row r="168" spans="1:31" customFormat="1" ht="18" x14ac:dyDescent="0.25">
      <c r="A168" s="62">
        <v>163</v>
      </c>
      <c r="B168" s="105" t="s">
        <v>375</v>
      </c>
      <c r="C168" s="106" t="s">
        <v>159</v>
      </c>
      <c r="D168" s="106" t="s">
        <v>159</v>
      </c>
      <c r="E168" s="92" t="s">
        <v>378</v>
      </c>
      <c r="F168" s="92" t="s">
        <v>701</v>
      </c>
      <c r="G168" s="92" t="s">
        <v>925</v>
      </c>
      <c r="H168" s="92" t="s">
        <v>1141</v>
      </c>
      <c r="I168" s="99">
        <v>1009</v>
      </c>
      <c r="J168" s="92"/>
      <c r="K168" s="92"/>
      <c r="L168" s="92"/>
      <c r="M168" s="92" t="s">
        <v>1265</v>
      </c>
      <c r="N168" s="92" t="s">
        <v>1440</v>
      </c>
      <c r="O168" s="62" t="s">
        <v>166</v>
      </c>
      <c r="P168" s="92"/>
      <c r="Q168" s="62" t="s">
        <v>1500</v>
      </c>
      <c r="R168" s="92"/>
      <c r="S168" s="92"/>
      <c r="T168" s="92" t="s">
        <v>1440</v>
      </c>
      <c r="U168" s="92" t="s">
        <v>1440</v>
      </c>
      <c r="V168" s="92"/>
      <c r="W168" s="74">
        <f t="shared" si="2"/>
        <v>1009</v>
      </c>
      <c r="X168" s="92"/>
      <c r="Y168" s="92"/>
      <c r="Z168" s="92"/>
      <c r="AA168" s="92"/>
      <c r="AB168" s="92"/>
      <c r="AC168" s="92"/>
      <c r="AD168" s="92"/>
      <c r="AE168" s="92"/>
    </row>
    <row r="169" spans="1:31" customFormat="1" ht="18" x14ac:dyDescent="0.25">
      <c r="A169" s="62">
        <v>164</v>
      </c>
      <c r="B169" s="105" t="s">
        <v>375</v>
      </c>
      <c r="C169" s="106" t="s">
        <v>159</v>
      </c>
      <c r="D169" s="106" t="s">
        <v>159</v>
      </c>
      <c r="E169" s="92" t="s">
        <v>376</v>
      </c>
      <c r="F169" s="92" t="s">
        <v>702</v>
      </c>
      <c r="G169" s="92" t="s">
        <v>926</v>
      </c>
      <c r="H169" s="92" t="s">
        <v>1142</v>
      </c>
      <c r="I169" s="99">
        <v>1172</v>
      </c>
      <c r="J169" s="92"/>
      <c r="K169" s="92"/>
      <c r="L169" s="92"/>
      <c r="M169" s="92" t="s">
        <v>1266</v>
      </c>
      <c r="N169" s="92" t="s">
        <v>1441</v>
      </c>
      <c r="O169" s="62" t="s">
        <v>166</v>
      </c>
      <c r="P169" s="92"/>
      <c r="Q169" s="62" t="s">
        <v>1500</v>
      </c>
      <c r="R169" s="92"/>
      <c r="S169" s="92"/>
      <c r="T169" s="92" t="s">
        <v>1441</v>
      </c>
      <c r="U169" s="92" t="s">
        <v>1441</v>
      </c>
      <c r="V169" s="92"/>
      <c r="W169" s="74">
        <f t="shared" si="2"/>
        <v>1172</v>
      </c>
      <c r="X169" s="92"/>
      <c r="Y169" s="92"/>
      <c r="Z169" s="92"/>
      <c r="AA169" s="92"/>
      <c r="AB169" s="92"/>
      <c r="AC169" s="92"/>
      <c r="AD169" s="92"/>
      <c r="AE169" s="92"/>
    </row>
    <row r="170" spans="1:31" customFormat="1" ht="18" x14ac:dyDescent="0.25">
      <c r="A170" s="62">
        <v>165</v>
      </c>
      <c r="B170" s="105" t="s">
        <v>375</v>
      </c>
      <c r="C170" s="106" t="s">
        <v>159</v>
      </c>
      <c r="D170" s="106" t="s">
        <v>159</v>
      </c>
      <c r="E170" s="92" t="s">
        <v>376</v>
      </c>
      <c r="F170" s="92" t="s">
        <v>703</v>
      </c>
      <c r="G170" s="92" t="s">
        <v>927</v>
      </c>
      <c r="H170" s="92" t="s">
        <v>1143</v>
      </c>
      <c r="I170" s="99">
        <v>1270</v>
      </c>
      <c r="J170" s="92"/>
      <c r="K170" s="92"/>
      <c r="L170" s="92"/>
      <c r="M170" s="92" t="s">
        <v>1266</v>
      </c>
      <c r="N170" s="92" t="s">
        <v>1442</v>
      </c>
      <c r="O170" s="62" t="s">
        <v>166</v>
      </c>
      <c r="P170" s="92"/>
      <c r="Q170" s="62" t="s">
        <v>1500</v>
      </c>
      <c r="R170" s="92"/>
      <c r="S170" s="92"/>
      <c r="T170" s="92" t="s">
        <v>1442</v>
      </c>
      <c r="U170" s="92" t="s">
        <v>1442</v>
      </c>
      <c r="V170" s="92"/>
      <c r="W170" s="74">
        <f t="shared" si="2"/>
        <v>1270</v>
      </c>
      <c r="X170" s="92"/>
      <c r="Y170" s="92"/>
      <c r="Z170" s="92"/>
      <c r="AA170" s="92"/>
      <c r="AB170" s="92"/>
      <c r="AC170" s="92"/>
      <c r="AD170" s="92"/>
      <c r="AE170" s="92"/>
    </row>
    <row r="171" spans="1:31" customFormat="1" ht="18" x14ac:dyDescent="0.25">
      <c r="A171" s="62">
        <v>166</v>
      </c>
      <c r="B171" s="105" t="s">
        <v>375</v>
      </c>
      <c r="C171" s="106" t="s">
        <v>159</v>
      </c>
      <c r="D171" s="106" t="s">
        <v>159</v>
      </c>
      <c r="E171" s="92" t="s">
        <v>376</v>
      </c>
      <c r="F171" s="92" t="s">
        <v>704</v>
      </c>
      <c r="G171" s="92" t="s">
        <v>928</v>
      </c>
      <c r="H171" s="92" t="s">
        <v>1144</v>
      </c>
      <c r="I171" s="99">
        <v>2188</v>
      </c>
      <c r="J171" s="92"/>
      <c r="K171" s="92"/>
      <c r="L171" s="92"/>
      <c r="M171" s="92" t="s">
        <v>1266</v>
      </c>
      <c r="N171" s="92" t="s">
        <v>1443</v>
      </c>
      <c r="O171" s="62" t="s">
        <v>166</v>
      </c>
      <c r="P171" s="92"/>
      <c r="Q171" s="62" t="s">
        <v>1500</v>
      </c>
      <c r="R171" s="92"/>
      <c r="S171" s="92"/>
      <c r="T171" s="92" t="s">
        <v>1443</v>
      </c>
      <c r="U171" s="92" t="s">
        <v>1443</v>
      </c>
      <c r="V171" s="92"/>
      <c r="W171" s="74">
        <f t="shared" si="2"/>
        <v>2188</v>
      </c>
      <c r="X171" s="92"/>
      <c r="Y171" s="92"/>
      <c r="Z171" s="92"/>
      <c r="AA171" s="92"/>
      <c r="AB171" s="92"/>
      <c r="AC171" s="92"/>
      <c r="AD171" s="92"/>
      <c r="AE171" s="92"/>
    </row>
    <row r="172" spans="1:31" customFormat="1" ht="18" x14ac:dyDescent="0.25">
      <c r="A172" s="62">
        <v>167</v>
      </c>
      <c r="B172" s="105" t="s">
        <v>375</v>
      </c>
      <c r="C172" s="106" t="s">
        <v>159</v>
      </c>
      <c r="D172" s="106" t="s">
        <v>159</v>
      </c>
      <c r="E172" s="92" t="s">
        <v>377</v>
      </c>
      <c r="F172" s="92" t="s">
        <v>705</v>
      </c>
      <c r="G172" s="92" t="s">
        <v>929</v>
      </c>
      <c r="H172" s="92" t="s">
        <v>1145</v>
      </c>
      <c r="I172" s="99">
        <v>1234</v>
      </c>
      <c r="J172" s="92"/>
      <c r="K172" s="92"/>
      <c r="L172" s="92"/>
      <c r="M172" s="92" t="s">
        <v>1267</v>
      </c>
      <c r="N172" s="92" t="s">
        <v>1444</v>
      </c>
      <c r="O172" s="62" t="s">
        <v>166</v>
      </c>
      <c r="P172" s="92"/>
      <c r="Q172" s="62" t="s">
        <v>1500</v>
      </c>
      <c r="R172" s="92"/>
      <c r="S172" s="92"/>
      <c r="T172" s="92" t="s">
        <v>1444</v>
      </c>
      <c r="U172" s="92" t="s">
        <v>1444</v>
      </c>
      <c r="V172" s="92"/>
      <c r="W172" s="74">
        <f t="shared" si="2"/>
        <v>1234</v>
      </c>
      <c r="X172" s="92"/>
      <c r="Y172" s="92"/>
      <c r="Z172" s="92"/>
      <c r="AA172" s="92"/>
      <c r="AB172" s="92"/>
      <c r="AC172" s="92"/>
      <c r="AD172" s="92"/>
      <c r="AE172" s="92"/>
    </row>
    <row r="173" spans="1:31" customFormat="1" ht="18" x14ac:dyDescent="0.25">
      <c r="A173" s="62">
        <v>168</v>
      </c>
      <c r="B173" s="105" t="s">
        <v>375</v>
      </c>
      <c r="C173" s="106" t="s">
        <v>159</v>
      </c>
      <c r="D173" s="106" t="s">
        <v>159</v>
      </c>
      <c r="E173" s="92" t="s">
        <v>376</v>
      </c>
      <c r="F173" s="92" t="s">
        <v>706</v>
      </c>
      <c r="G173" s="92" t="s">
        <v>930</v>
      </c>
      <c r="H173" s="92" t="s">
        <v>1146</v>
      </c>
      <c r="I173" s="99">
        <v>1881</v>
      </c>
      <c r="J173" s="92"/>
      <c r="K173" s="92"/>
      <c r="L173" s="92"/>
      <c r="M173" s="92" t="s">
        <v>1268</v>
      </c>
      <c r="N173" s="92" t="s">
        <v>1445</v>
      </c>
      <c r="O173" s="62" t="s">
        <v>166</v>
      </c>
      <c r="P173" s="92"/>
      <c r="Q173" s="62" t="s">
        <v>1500</v>
      </c>
      <c r="R173" s="92"/>
      <c r="S173" s="92"/>
      <c r="T173" s="92" t="s">
        <v>1445</v>
      </c>
      <c r="U173" s="92" t="s">
        <v>1445</v>
      </c>
      <c r="V173" s="92"/>
      <c r="W173" s="74">
        <f t="shared" si="2"/>
        <v>1881</v>
      </c>
      <c r="X173" s="92"/>
      <c r="Y173" s="92"/>
      <c r="Z173" s="92"/>
      <c r="AA173" s="92"/>
      <c r="AB173" s="92"/>
      <c r="AC173" s="92"/>
      <c r="AD173" s="92"/>
      <c r="AE173" s="92"/>
    </row>
    <row r="174" spans="1:31" customFormat="1" ht="18" x14ac:dyDescent="0.25">
      <c r="A174" s="62">
        <v>169</v>
      </c>
      <c r="B174" s="105" t="s">
        <v>375</v>
      </c>
      <c r="C174" s="106" t="s">
        <v>159</v>
      </c>
      <c r="D174" s="106" t="s">
        <v>159</v>
      </c>
      <c r="E174" s="92" t="s">
        <v>379</v>
      </c>
      <c r="F174" s="92" t="s">
        <v>707</v>
      </c>
      <c r="G174" s="92" t="s">
        <v>931</v>
      </c>
      <c r="H174" s="92" t="s">
        <v>1147</v>
      </c>
      <c r="I174" s="99">
        <v>6409</v>
      </c>
      <c r="J174" s="92"/>
      <c r="K174" s="92"/>
      <c r="L174" s="92"/>
      <c r="M174" s="92" t="s">
        <v>391</v>
      </c>
      <c r="N174" s="92" t="s">
        <v>1446</v>
      </c>
      <c r="O174" s="62" t="s">
        <v>166</v>
      </c>
      <c r="P174" s="92"/>
      <c r="Q174" s="62" t="s">
        <v>1500</v>
      </c>
      <c r="R174" s="92"/>
      <c r="S174" s="92"/>
      <c r="T174" s="92" t="s">
        <v>1446</v>
      </c>
      <c r="U174" s="92" t="s">
        <v>1446</v>
      </c>
      <c r="V174" s="92"/>
      <c r="W174" s="74">
        <f t="shared" si="2"/>
        <v>6409</v>
      </c>
      <c r="X174" s="92"/>
      <c r="Y174" s="92"/>
      <c r="Z174" s="92"/>
      <c r="AA174" s="92"/>
      <c r="AB174" s="92"/>
      <c r="AC174" s="92"/>
      <c r="AD174" s="92"/>
      <c r="AE174" s="92"/>
    </row>
    <row r="175" spans="1:31" customFormat="1" ht="18" x14ac:dyDescent="0.25">
      <c r="A175" s="62">
        <v>170</v>
      </c>
      <c r="B175" s="105" t="s">
        <v>375</v>
      </c>
      <c r="C175" s="106" t="s">
        <v>159</v>
      </c>
      <c r="D175" s="106" t="s">
        <v>159</v>
      </c>
      <c r="E175" s="92" t="s">
        <v>376</v>
      </c>
      <c r="F175" s="92" t="s">
        <v>708</v>
      </c>
      <c r="G175" s="92" t="s">
        <v>932</v>
      </c>
      <c r="H175" s="92" t="s">
        <v>1148</v>
      </c>
      <c r="I175" s="99">
        <v>229</v>
      </c>
      <c r="J175" s="92"/>
      <c r="K175" s="92"/>
      <c r="L175" s="92"/>
      <c r="M175" s="92" t="s">
        <v>1220</v>
      </c>
      <c r="N175" s="92" t="s">
        <v>1447</v>
      </c>
      <c r="O175" s="62" t="s">
        <v>166</v>
      </c>
      <c r="P175" s="92"/>
      <c r="Q175" s="62" t="s">
        <v>1500</v>
      </c>
      <c r="R175" s="92"/>
      <c r="S175" s="92"/>
      <c r="T175" s="92" t="s">
        <v>1447</v>
      </c>
      <c r="U175" s="92" t="s">
        <v>1447</v>
      </c>
      <c r="V175" s="92"/>
      <c r="W175" s="74">
        <f t="shared" si="2"/>
        <v>229</v>
      </c>
      <c r="X175" s="92"/>
      <c r="Y175" s="92"/>
      <c r="Z175" s="92"/>
      <c r="AA175" s="92"/>
      <c r="AB175" s="92"/>
      <c r="AC175" s="92"/>
      <c r="AD175" s="92"/>
      <c r="AE175" s="92"/>
    </row>
    <row r="176" spans="1:31" customFormat="1" ht="18" x14ac:dyDescent="0.25">
      <c r="A176" s="62">
        <v>171</v>
      </c>
      <c r="B176" s="105" t="s">
        <v>375</v>
      </c>
      <c r="C176" s="106" t="s">
        <v>159</v>
      </c>
      <c r="D176" s="106" t="s">
        <v>159</v>
      </c>
      <c r="E176" s="92" t="s">
        <v>376</v>
      </c>
      <c r="F176" s="92" t="s">
        <v>709</v>
      </c>
      <c r="G176" s="92" t="s">
        <v>933</v>
      </c>
      <c r="H176" s="92" t="s">
        <v>1149</v>
      </c>
      <c r="I176" s="99">
        <v>1753</v>
      </c>
      <c r="J176" s="92"/>
      <c r="K176" s="92"/>
      <c r="L176" s="92"/>
      <c r="M176" s="92" t="s">
        <v>1220</v>
      </c>
      <c r="N176" s="92" t="s">
        <v>1448</v>
      </c>
      <c r="O176" s="62" t="s">
        <v>166</v>
      </c>
      <c r="P176" s="92"/>
      <c r="Q176" s="62" t="s">
        <v>1500</v>
      </c>
      <c r="R176" s="92"/>
      <c r="S176" s="92"/>
      <c r="T176" s="92" t="s">
        <v>1448</v>
      </c>
      <c r="U176" s="92" t="s">
        <v>1448</v>
      </c>
      <c r="V176" s="92"/>
      <c r="W176" s="74">
        <f t="shared" si="2"/>
        <v>1753</v>
      </c>
      <c r="X176" s="92"/>
      <c r="Y176" s="92"/>
      <c r="Z176" s="92"/>
      <c r="AA176" s="92"/>
      <c r="AB176" s="92"/>
      <c r="AC176" s="92"/>
      <c r="AD176" s="92"/>
      <c r="AE176" s="92"/>
    </row>
    <row r="177" spans="1:31" customFormat="1" ht="18" x14ac:dyDescent="0.25">
      <c r="A177" s="62">
        <v>172</v>
      </c>
      <c r="B177" s="105" t="s">
        <v>375</v>
      </c>
      <c r="C177" s="106" t="s">
        <v>159</v>
      </c>
      <c r="D177" s="106" t="s">
        <v>159</v>
      </c>
      <c r="E177" s="92" t="s">
        <v>377</v>
      </c>
      <c r="F177" s="92" t="s">
        <v>710</v>
      </c>
      <c r="G177" s="92" t="s">
        <v>934</v>
      </c>
      <c r="H177" s="92" t="s">
        <v>1150</v>
      </c>
      <c r="I177" s="99">
        <v>2363</v>
      </c>
      <c r="J177" s="92"/>
      <c r="K177" s="92"/>
      <c r="L177" s="92"/>
      <c r="M177" s="92" t="s">
        <v>1269</v>
      </c>
      <c r="N177" s="92" t="s">
        <v>1449</v>
      </c>
      <c r="O177" s="62" t="s">
        <v>166</v>
      </c>
      <c r="P177" s="92"/>
      <c r="Q177" s="62" t="s">
        <v>1500</v>
      </c>
      <c r="R177" s="92"/>
      <c r="S177" s="92"/>
      <c r="T177" s="92" t="s">
        <v>1449</v>
      </c>
      <c r="U177" s="92" t="s">
        <v>1449</v>
      </c>
      <c r="V177" s="92"/>
      <c r="W177" s="74">
        <f t="shared" si="2"/>
        <v>2363</v>
      </c>
      <c r="X177" s="92"/>
      <c r="Y177" s="92"/>
      <c r="Z177" s="92"/>
      <c r="AA177" s="92"/>
      <c r="AB177" s="92"/>
      <c r="AC177" s="92"/>
      <c r="AD177" s="92"/>
      <c r="AE177" s="92"/>
    </row>
    <row r="178" spans="1:31" customFormat="1" ht="18" x14ac:dyDescent="0.25">
      <c r="A178" s="62">
        <v>173</v>
      </c>
      <c r="B178" s="105" t="s">
        <v>375</v>
      </c>
      <c r="C178" s="106" t="s">
        <v>159</v>
      </c>
      <c r="D178" s="106" t="s">
        <v>159</v>
      </c>
      <c r="E178" s="92" t="s">
        <v>764</v>
      </c>
      <c r="F178" s="92" t="s">
        <v>711</v>
      </c>
      <c r="G178" s="92" t="s">
        <v>935</v>
      </c>
      <c r="H178" s="92" t="s">
        <v>1151</v>
      </c>
      <c r="I178" s="99">
        <v>368</v>
      </c>
      <c r="J178" s="92"/>
      <c r="K178" s="92"/>
      <c r="L178" s="92"/>
      <c r="M178" s="92" t="s">
        <v>1270</v>
      </c>
      <c r="N178" s="92" t="s">
        <v>1450</v>
      </c>
      <c r="O178" s="62" t="s">
        <v>166</v>
      </c>
      <c r="P178" s="92"/>
      <c r="Q178" s="62" t="s">
        <v>1500</v>
      </c>
      <c r="R178" s="92"/>
      <c r="S178" s="92"/>
      <c r="T178" s="92" t="s">
        <v>1450</v>
      </c>
      <c r="U178" s="92" t="s">
        <v>1450</v>
      </c>
      <c r="V178" s="92"/>
      <c r="W178" s="74">
        <f t="shared" si="2"/>
        <v>368</v>
      </c>
      <c r="X178" s="92"/>
      <c r="Y178" s="92"/>
      <c r="Z178" s="92"/>
      <c r="AA178" s="92"/>
      <c r="AB178" s="92"/>
      <c r="AC178" s="92"/>
      <c r="AD178" s="92"/>
      <c r="AE178" s="92"/>
    </row>
    <row r="179" spans="1:31" customFormat="1" ht="18" x14ac:dyDescent="0.25">
      <c r="A179" s="62">
        <v>174</v>
      </c>
      <c r="B179" s="105" t="s">
        <v>375</v>
      </c>
      <c r="C179" s="106" t="s">
        <v>159</v>
      </c>
      <c r="D179" s="106" t="s">
        <v>159</v>
      </c>
      <c r="E179" s="92" t="s">
        <v>377</v>
      </c>
      <c r="F179" s="92" t="s">
        <v>712</v>
      </c>
      <c r="G179" s="92" t="s">
        <v>936</v>
      </c>
      <c r="H179" s="92" t="s">
        <v>1152</v>
      </c>
      <c r="I179" s="99">
        <v>1252</v>
      </c>
      <c r="J179" s="92"/>
      <c r="K179" s="92"/>
      <c r="L179" s="92"/>
      <c r="M179" s="92" t="s">
        <v>1270</v>
      </c>
      <c r="N179" s="92" t="s">
        <v>1451</v>
      </c>
      <c r="O179" s="62" t="s">
        <v>166</v>
      </c>
      <c r="P179" s="92"/>
      <c r="Q179" s="62" t="s">
        <v>1500</v>
      </c>
      <c r="R179" s="92"/>
      <c r="S179" s="92"/>
      <c r="T179" s="92" t="s">
        <v>1451</v>
      </c>
      <c r="U179" s="92" t="s">
        <v>1451</v>
      </c>
      <c r="V179" s="92"/>
      <c r="W179" s="74">
        <f t="shared" si="2"/>
        <v>1252</v>
      </c>
      <c r="X179" s="92"/>
      <c r="Y179" s="92"/>
      <c r="Z179" s="92"/>
      <c r="AA179" s="92"/>
      <c r="AB179" s="92"/>
      <c r="AC179" s="92"/>
      <c r="AD179" s="92"/>
      <c r="AE179" s="92"/>
    </row>
    <row r="180" spans="1:31" customFormat="1" ht="18" x14ac:dyDescent="0.25">
      <c r="A180" s="62">
        <v>175</v>
      </c>
      <c r="B180" s="105" t="s">
        <v>375</v>
      </c>
      <c r="C180" s="106" t="s">
        <v>159</v>
      </c>
      <c r="D180" s="106" t="s">
        <v>159</v>
      </c>
      <c r="E180" s="92" t="s">
        <v>764</v>
      </c>
      <c r="F180" s="92" t="s">
        <v>713</v>
      </c>
      <c r="G180" s="92" t="s">
        <v>937</v>
      </c>
      <c r="H180" s="92" t="s">
        <v>1153</v>
      </c>
      <c r="I180" s="99">
        <v>488</v>
      </c>
      <c r="J180" s="92"/>
      <c r="K180" s="92"/>
      <c r="L180" s="92"/>
      <c r="M180" s="92" t="s">
        <v>1220</v>
      </c>
      <c r="N180" s="92" t="s">
        <v>1452</v>
      </c>
      <c r="O180" s="62" t="s">
        <v>166</v>
      </c>
      <c r="P180" s="92"/>
      <c r="Q180" s="62" t="s">
        <v>1500</v>
      </c>
      <c r="R180" s="92"/>
      <c r="S180" s="92"/>
      <c r="T180" s="92" t="s">
        <v>1452</v>
      </c>
      <c r="U180" s="92" t="s">
        <v>1452</v>
      </c>
      <c r="V180" s="92"/>
      <c r="W180" s="74">
        <f t="shared" si="2"/>
        <v>488</v>
      </c>
      <c r="X180" s="92"/>
      <c r="Y180" s="92"/>
      <c r="Z180" s="92"/>
      <c r="AA180" s="92"/>
      <c r="AB180" s="92"/>
      <c r="AC180" s="92"/>
      <c r="AD180" s="92"/>
      <c r="AE180" s="92"/>
    </row>
    <row r="181" spans="1:31" customFormat="1" ht="18" x14ac:dyDescent="0.25">
      <c r="A181" s="62">
        <v>176</v>
      </c>
      <c r="B181" s="105" t="s">
        <v>375</v>
      </c>
      <c r="C181" s="106" t="s">
        <v>159</v>
      </c>
      <c r="D181" s="106" t="s">
        <v>159</v>
      </c>
      <c r="E181" s="92" t="s">
        <v>376</v>
      </c>
      <c r="F181" s="92" t="s">
        <v>714</v>
      </c>
      <c r="G181" s="92" t="s">
        <v>938</v>
      </c>
      <c r="H181" s="92" t="s">
        <v>1154</v>
      </c>
      <c r="I181" s="99">
        <v>794</v>
      </c>
      <c r="J181" s="92"/>
      <c r="K181" s="92"/>
      <c r="L181" s="92"/>
      <c r="M181" s="92" t="s">
        <v>1271</v>
      </c>
      <c r="N181" s="92" t="s">
        <v>1453</v>
      </c>
      <c r="O181" s="62" t="s">
        <v>166</v>
      </c>
      <c r="P181" s="92"/>
      <c r="Q181" s="62" t="s">
        <v>1500</v>
      </c>
      <c r="R181" s="92"/>
      <c r="S181" s="92"/>
      <c r="T181" s="92" t="s">
        <v>1453</v>
      </c>
      <c r="U181" s="92" t="s">
        <v>1453</v>
      </c>
      <c r="V181" s="92"/>
      <c r="W181" s="74">
        <f t="shared" si="2"/>
        <v>794</v>
      </c>
      <c r="X181" s="92"/>
      <c r="Y181" s="92"/>
      <c r="Z181" s="92"/>
      <c r="AA181" s="92"/>
      <c r="AB181" s="92"/>
      <c r="AC181" s="92"/>
      <c r="AD181" s="92"/>
      <c r="AE181" s="92"/>
    </row>
    <row r="182" spans="1:31" customFormat="1" ht="18" x14ac:dyDescent="0.25">
      <c r="A182" s="62">
        <v>177</v>
      </c>
      <c r="B182" s="105" t="s">
        <v>375</v>
      </c>
      <c r="C182" s="106" t="s">
        <v>159</v>
      </c>
      <c r="D182" s="106" t="s">
        <v>159</v>
      </c>
      <c r="E182" s="92" t="s">
        <v>376</v>
      </c>
      <c r="F182" s="92" t="s">
        <v>715</v>
      </c>
      <c r="G182" s="92" t="s">
        <v>939</v>
      </c>
      <c r="H182" s="92" t="s">
        <v>1155</v>
      </c>
      <c r="I182" s="99">
        <v>1078</v>
      </c>
      <c r="J182" s="92"/>
      <c r="K182" s="92"/>
      <c r="L182" s="92"/>
      <c r="M182" s="92" t="s">
        <v>1223</v>
      </c>
      <c r="N182" s="92" t="s">
        <v>1454</v>
      </c>
      <c r="O182" s="62" t="s">
        <v>166</v>
      </c>
      <c r="P182" s="92"/>
      <c r="Q182" s="62" t="s">
        <v>1500</v>
      </c>
      <c r="R182" s="92"/>
      <c r="S182" s="92"/>
      <c r="T182" s="92" t="s">
        <v>1454</v>
      </c>
      <c r="U182" s="92" t="s">
        <v>1454</v>
      </c>
      <c r="V182" s="92"/>
      <c r="W182" s="74">
        <f t="shared" si="2"/>
        <v>1078</v>
      </c>
      <c r="X182" s="92"/>
      <c r="Y182" s="92"/>
      <c r="Z182" s="92"/>
      <c r="AA182" s="92"/>
      <c r="AB182" s="92"/>
      <c r="AC182" s="92"/>
      <c r="AD182" s="92"/>
      <c r="AE182" s="92"/>
    </row>
    <row r="183" spans="1:31" customFormat="1" ht="18" x14ac:dyDescent="0.25">
      <c r="A183" s="62">
        <v>178</v>
      </c>
      <c r="B183" s="105" t="s">
        <v>375</v>
      </c>
      <c r="C183" s="106" t="s">
        <v>159</v>
      </c>
      <c r="D183" s="106" t="s">
        <v>159</v>
      </c>
      <c r="E183" s="92" t="s">
        <v>376</v>
      </c>
      <c r="F183" s="92" t="s">
        <v>716</v>
      </c>
      <c r="G183" s="92" t="s">
        <v>940</v>
      </c>
      <c r="H183" s="92" t="s">
        <v>1156</v>
      </c>
      <c r="I183" s="99">
        <v>2099</v>
      </c>
      <c r="J183" s="92"/>
      <c r="K183" s="92"/>
      <c r="L183" s="92"/>
      <c r="M183" s="92" t="s">
        <v>1272</v>
      </c>
      <c r="N183" s="92" t="s">
        <v>1454</v>
      </c>
      <c r="O183" s="62" t="s">
        <v>166</v>
      </c>
      <c r="P183" s="92"/>
      <c r="Q183" s="62" t="s">
        <v>1500</v>
      </c>
      <c r="R183" s="92"/>
      <c r="S183" s="92"/>
      <c r="T183" s="92" t="s">
        <v>1454</v>
      </c>
      <c r="U183" s="92" t="s">
        <v>1454</v>
      </c>
      <c r="V183" s="92"/>
      <c r="W183" s="74">
        <f t="shared" si="2"/>
        <v>2099</v>
      </c>
      <c r="X183" s="92"/>
      <c r="Y183" s="92"/>
      <c r="Z183" s="92"/>
      <c r="AA183" s="92"/>
      <c r="AB183" s="92"/>
      <c r="AC183" s="92"/>
      <c r="AD183" s="92"/>
      <c r="AE183" s="92"/>
    </row>
    <row r="184" spans="1:31" customFormat="1" ht="18" x14ac:dyDescent="0.25">
      <c r="A184" s="62">
        <v>179</v>
      </c>
      <c r="B184" s="105" t="s">
        <v>375</v>
      </c>
      <c r="C184" s="106" t="s">
        <v>159</v>
      </c>
      <c r="D184" s="106" t="s">
        <v>159</v>
      </c>
      <c r="E184" s="92" t="s">
        <v>381</v>
      </c>
      <c r="F184" s="92" t="s">
        <v>717</v>
      </c>
      <c r="G184" s="92" t="s">
        <v>941</v>
      </c>
      <c r="H184" s="92" t="s">
        <v>1157</v>
      </c>
      <c r="I184" s="99">
        <v>881</v>
      </c>
      <c r="J184" s="92"/>
      <c r="K184" s="92"/>
      <c r="L184" s="92"/>
      <c r="M184" s="92" t="s">
        <v>404</v>
      </c>
      <c r="N184" s="92" t="s">
        <v>1455</v>
      </c>
      <c r="O184" s="62" t="s">
        <v>166</v>
      </c>
      <c r="P184" s="92"/>
      <c r="Q184" s="62" t="s">
        <v>1500</v>
      </c>
      <c r="R184" s="92"/>
      <c r="S184" s="92"/>
      <c r="T184" s="92" t="s">
        <v>1455</v>
      </c>
      <c r="U184" s="92" t="s">
        <v>1455</v>
      </c>
      <c r="V184" s="92"/>
      <c r="W184" s="74">
        <f t="shared" si="2"/>
        <v>881</v>
      </c>
      <c r="X184" s="92"/>
      <c r="Y184" s="92"/>
      <c r="Z184" s="92"/>
      <c r="AA184" s="92"/>
      <c r="AB184" s="92"/>
      <c r="AC184" s="92"/>
      <c r="AD184" s="92"/>
      <c r="AE184" s="92"/>
    </row>
    <row r="185" spans="1:31" customFormat="1" ht="18" x14ac:dyDescent="0.25">
      <c r="A185" s="62">
        <v>180</v>
      </c>
      <c r="B185" s="105" t="s">
        <v>375</v>
      </c>
      <c r="C185" s="106" t="s">
        <v>159</v>
      </c>
      <c r="D185" s="106" t="s">
        <v>159</v>
      </c>
      <c r="E185" s="92" t="s">
        <v>377</v>
      </c>
      <c r="F185" s="92" t="s">
        <v>718</v>
      </c>
      <c r="G185" s="92" t="s">
        <v>942</v>
      </c>
      <c r="H185" s="92" t="s">
        <v>1158</v>
      </c>
      <c r="I185" s="99">
        <v>163</v>
      </c>
      <c r="J185" s="92"/>
      <c r="K185" s="92"/>
      <c r="L185" s="92"/>
      <c r="M185" s="92" t="s">
        <v>1223</v>
      </c>
      <c r="N185" s="92" t="s">
        <v>1456</v>
      </c>
      <c r="O185" s="62" t="s">
        <v>166</v>
      </c>
      <c r="P185" s="92"/>
      <c r="Q185" s="62" t="s">
        <v>1500</v>
      </c>
      <c r="R185" s="92"/>
      <c r="S185" s="92"/>
      <c r="T185" s="92" t="s">
        <v>1456</v>
      </c>
      <c r="U185" s="92" t="s">
        <v>1456</v>
      </c>
      <c r="V185" s="92"/>
      <c r="W185" s="74">
        <f t="shared" si="2"/>
        <v>163</v>
      </c>
      <c r="X185" s="92"/>
      <c r="Y185" s="92"/>
      <c r="Z185" s="92"/>
      <c r="AA185" s="92"/>
      <c r="AB185" s="92"/>
      <c r="AC185" s="92"/>
      <c r="AD185" s="92"/>
      <c r="AE185" s="92"/>
    </row>
    <row r="186" spans="1:31" customFormat="1" ht="18" x14ac:dyDescent="0.25">
      <c r="A186" s="62">
        <v>181</v>
      </c>
      <c r="B186" s="105" t="s">
        <v>375</v>
      </c>
      <c r="C186" s="106" t="s">
        <v>159</v>
      </c>
      <c r="D186" s="106" t="s">
        <v>159</v>
      </c>
      <c r="E186" s="92" t="s">
        <v>377</v>
      </c>
      <c r="F186" s="92" t="s">
        <v>719</v>
      </c>
      <c r="G186" s="92" t="s">
        <v>943</v>
      </c>
      <c r="H186" s="92" t="s">
        <v>1159</v>
      </c>
      <c r="I186" s="99">
        <v>285</v>
      </c>
      <c r="J186" s="92"/>
      <c r="K186" s="92"/>
      <c r="L186" s="92"/>
      <c r="M186" s="92" t="s">
        <v>393</v>
      </c>
      <c r="N186" s="92" t="s">
        <v>1456</v>
      </c>
      <c r="O186" s="62" t="s">
        <v>166</v>
      </c>
      <c r="P186" s="92"/>
      <c r="Q186" s="62" t="s">
        <v>1500</v>
      </c>
      <c r="R186" s="92"/>
      <c r="S186" s="92"/>
      <c r="T186" s="92" t="s">
        <v>1456</v>
      </c>
      <c r="U186" s="92" t="s">
        <v>1456</v>
      </c>
      <c r="V186" s="92"/>
      <c r="W186" s="74">
        <f t="shared" si="2"/>
        <v>285</v>
      </c>
      <c r="X186" s="92"/>
      <c r="Y186" s="92"/>
      <c r="Z186" s="92"/>
      <c r="AA186" s="92"/>
      <c r="AB186" s="92"/>
      <c r="AC186" s="92"/>
      <c r="AD186" s="92"/>
      <c r="AE186" s="92"/>
    </row>
    <row r="187" spans="1:31" customFormat="1" ht="18" x14ac:dyDescent="0.25">
      <c r="A187" s="62">
        <v>182</v>
      </c>
      <c r="B187" s="105" t="s">
        <v>375</v>
      </c>
      <c r="C187" s="106" t="s">
        <v>159</v>
      </c>
      <c r="D187" s="106" t="s">
        <v>159</v>
      </c>
      <c r="E187" s="92" t="s">
        <v>377</v>
      </c>
      <c r="F187" s="92" t="s">
        <v>720</v>
      </c>
      <c r="G187" s="92" t="s">
        <v>944</v>
      </c>
      <c r="H187" s="92" t="s">
        <v>1160</v>
      </c>
      <c r="I187" s="99">
        <v>454</v>
      </c>
      <c r="J187" s="92"/>
      <c r="K187" s="92"/>
      <c r="L187" s="92"/>
      <c r="M187" s="92" t="s">
        <v>1273</v>
      </c>
      <c r="N187" s="92" t="s">
        <v>1457</v>
      </c>
      <c r="O187" s="62" t="s">
        <v>166</v>
      </c>
      <c r="P187" s="92"/>
      <c r="Q187" s="62" t="s">
        <v>1500</v>
      </c>
      <c r="R187" s="92"/>
      <c r="S187" s="92"/>
      <c r="T187" s="92" t="s">
        <v>1457</v>
      </c>
      <c r="U187" s="92" t="s">
        <v>1457</v>
      </c>
      <c r="V187" s="92"/>
      <c r="W187" s="74">
        <f t="shared" si="2"/>
        <v>454</v>
      </c>
      <c r="X187" s="92"/>
      <c r="Y187" s="92"/>
      <c r="Z187" s="92"/>
      <c r="AA187" s="92"/>
      <c r="AB187" s="92"/>
      <c r="AC187" s="92"/>
      <c r="AD187" s="92"/>
      <c r="AE187" s="92"/>
    </row>
    <row r="188" spans="1:31" customFormat="1" ht="18" x14ac:dyDescent="0.25">
      <c r="A188" s="62">
        <v>183</v>
      </c>
      <c r="B188" s="105" t="s">
        <v>375</v>
      </c>
      <c r="C188" s="106" t="s">
        <v>159</v>
      </c>
      <c r="D188" s="106" t="s">
        <v>159</v>
      </c>
      <c r="E188" s="92" t="s">
        <v>377</v>
      </c>
      <c r="F188" s="92" t="s">
        <v>721</v>
      </c>
      <c r="G188" s="92" t="s">
        <v>945</v>
      </c>
      <c r="H188" s="92" t="s">
        <v>1161</v>
      </c>
      <c r="I188" s="99">
        <v>567</v>
      </c>
      <c r="J188" s="92"/>
      <c r="K188" s="92"/>
      <c r="L188" s="92"/>
      <c r="M188" s="92" t="s">
        <v>1274</v>
      </c>
      <c r="N188" s="92" t="s">
        <v>1458</v>
      </c>
      <c r="O188" s="62" t="s">
        <v>166</v>
      </c>
      <c r="P188" s="92"/>
      <c r="Q188" s="62" t="s">
        <v>1500</v>
      </c>
      <c r="R188" s="92"/>
      <c r="S188" s="92"/>
      <c r="T188" s="92" t="s">
        <v>1458</v>
      </c>
      <c r="U188" s="92" t="s">
        <v>1458</v>
      </c>
      <c r="V188" s="92"/>
      <c r="W188" s="74">
        <f t="shared" si="2"/>
        <v>567</v>
      </c>
      <c r="X188" s="92"/>
      <c r="Y188" s="92"/>
      <c r="Z188" s="92"/>
      <c r="AA188" s="92"/>
      <c r="AB188" s="92"/>
      <c r="AC188" s="92"/>
      <c r="AD188" s="92"/>
      <c r="AE188" s="92"/>
    </row>
    <row r="189" spans="1:31" customFormat="1" ht="18" x14ac:dyDescent="0.25">
      <c r="A189" s="62">
        <v>184</v>
      </c>
      <c r="B189" s="105" t="s">
        <v>375</v>
      </c>
      <c r="C189" s="106" t="s">
        <v>159</v>
      </c>
      <c r="D189" s="106" t="s">
        <v>159</v>
      </c>
      <c r="E189" s="92" t="s">
        <v>377</v>
      </c>
      <c r="F189" s="92" t="s">
        <v>722</v>
      </c>
      <c r="G189" s="92" t="s">
        <v>946</v>
      </c>
      <c r="H189" s="92" t="s">
        <v>1162</v>
      </c>
      <c r="I189" s="99">
        <v>4003</v>
      </c>
      <c r="J189" s="92"/>
      <c r="K189" s="92"/>
      <c r="L189" s="92"/>
      <c r="M189" s="92" t="s">
        <v>1275</v>
      </c>
      <c r="N189" s="92" t="s">
        <v>1459</v>
      </c>
      <c r="O189" s="62" t="s">
        <v>166</v>
      </c>
      <c r="P189" s="92"/>
      <c r="Q189" s="62" t="s">
        <v>1500</v>
      </c>
      <c r="R189" s="92"/>
      <c r="S189" s="92"/>
      <c r="T189" s="92" t="s">
        <v>1459</v>
      </c>
      <c r="U189" s="92" t="s">
        <v>1459</v>
      </c>
      <c r="V189" s="92"/>
      <c r="W189" s="74">
        <f t="shared" si="2"/>
        <v>4003</v>
      </c>
      <c r="X189" s="92"/>
      <c r="Y189" s="92"/>
      <c r="Z189" s="92"/>
      <c r="AA189" s="92"/>
      <c r="AB189" s="92"/>
      <c r="AC189" s="92"/>
      <c r="AD189" s="92"/>
      <c r="AE189" s="92"/>
    </row>
    <row r="190" spans="1:31" customFormat="1" ht="18" x14ac:dyDescent="0.25">
      <c r="A190" s="62">
        <v>185</v>
      </c>
      <c r="B190" s="105" t="s">
        <v>375</v>
      </c>
      <c r="C190" s="106" t="s">
        <v>159</v>
      </c>
      <c r="D190" s="106" t="s">
        <v>159</v>
      </c>
      <c r="E190" s="92" t="s">
        <v>376</v>
      </c>
      <c r="F190" s="92" t="s">
        <v>723</v>
      </c>
      <c r="G190" s="92" t="s">
        <v>947</v>
      </c>
      <c r="H190" s="92" t="s">
        <v>1163</v>
      </c>
      <c r="I190" s="99">
        <v>582</v>
      </c>
      <c r="J190" s="92"/>
      <c r="K190" s="92"/>
      <c r="L190" s="92"/>
      <c r="M190" s="92" t="s">
        <v>1255</v>
      </c>
      <c r="N190" s="92" t="s">
        <v>1460</v>
      </c>
      <c r="O190" s="62" t="s">
        <v>166</v>
      </c>
      <c r="P190" s="92"/>
      <c r="Q190" s="62" t="s">
        <v>1500</v>
      </c>
      <c r="R190" s="92"/>
      <c r="S190" s="92"/>
      <c r="T190" s="92" t="s">
        <v>1460</v>
      </c>
      <c r="U190" s="92" t="s">
        <v>1460</v>
      </c>
      <c r="V190" s="92"/>
      <c r="W190" s="74">
        <f t="shared" si="2"/>
        <v>582</v>
      </c>
      <c r="X190" s="92"/>
      <c r="Y190" s="92"/>
      <c r="Z190" s="92"/>
      <c r="AA190" s="92"/>
      <c r="AB190" s="92"/>
      <c r="AC190" s="92"/>
      <c r="AD190" s="92"/>
      <c r="AE190" s="92"/>
    </row>
    <row r="191" spans="1:31" customFormat="1" ht="18" x14ac:dyDescent="0.25">
      <c r="A191" s="62">
        <v>186</v>
      </c>
      <c r="B191" s="105" t="s">
        <v>375</v>
      </c>
      <c r="C191" s="106" t="s">
        <v>159</v>
      </c>
      <c r="D191" s="106" t="s">
        <v>159</v>
      </c>
      <c r="E191" s="92" t="s">
        <v>376</v>
      </c>
      <c r="F191" s="92" t="s">
        <v>724</v>
      </c>
      <c r="G191" s="92" t="s">
        <v>948</v>
      </c>
      <c r="H191" s="92" t="s">
        <v>1164</v>
      </c>
      <c r="I191" s="99">
        <v>999</v>
      </c>
      <c r="J191" s="92"/>
      <c r="K191" s="92"/>
      <c r="L191" s="92"/>
      <c r="M191" s="92" t="s">
        <v>1255</v>
      </c>
      <c r="N191" s="92" t="s">
        <v>1461</v>
      </c>
      <c r="O191" s="62" t="s">
        <v>166</v>
      </c>
      <c r="P191" s="92"/>
      <c r="Q191" s="62" t="s">
        <v>1500</v>
      </c>
      <c r="R191" s="92"/>
      <c r="S191" s="92"/>
      <c r="T191" s="92" t="s">
        <v>1461</v>
      </c>
      <c r="U191" s="92" t="s">
        <v>1461</v>
      </c>
      <c r="V191" s="92"/>
      <c r="W191" s="74">
        <f t="shared" si="2"/>
        <v>999</v>
      </c>
      <c r="X191" s="92"/>
      <c r="Y191" s="92"/>
      <c r="Z191" s="92"/>
      <c r="AA191" s="92"/>
      <c r="AB191" s="92"/>
      <c r="AC191" s="92"/>
      <c r="AD191" s="92"/>
      <c r="AE191" s="92"/>
    </row>
    <row r="192" spans="1:31" customFormat="1" ht="18" x14ac:dyDescent="0.25">
      <c r="A192" s="62">
        <v>187</v>
      </c>
      <c r="B192" s="105" t="s">
        <v>375</v>
      </c>
      <c r="C192" s="106" t="s">
        <v>159</v>
      </c>
      <c r="D192" s="106" t="s">
        <v>159</v>
      </c>
      <c r="E192" s="92" t="s">
        <v>377</v>
      </c>
      <c r="F192" s="92" t="s">
        <v>725</v>
      </c>
      <c r="G192" s="92" t="s">
        <v>949</v>
      </c>
      <c r="H192" s="92" t="s">
        <v>1165</v>
      </c>
      <c r="I192" s="99">
        <v>636</v>
      </c>
      <c r="J192" s="92"/>
      <c r="K192" s="92"/>
      <c r="L192" s="92"/>
      <c r="M192" s="92" t="s">
        <v>515</v>
      </c>
      <c r="N192" s="92" t="s">
        <v>1462</v>
      </c>
      <c r="O192" s="62" t="s">
        <v>166</v>
      </c>
      <c r="P192" s="92"/>
      <c r="Q192" s="62" t="s">
        <v>1500</v>
      </c>
      <c r="R192" s="92"/>
      <c r="S192" s="92"/>
      <c r="T192" s="92" t="s">
        <v>1462</v>
      </c>
      <c r="U192" s="92" t="s">
        <v>1462</v>
      </c>
      <c r="V192" s="92"/>
      <c r="W192" s="74">
        <f t="shared" si="2"/>
        <v>636</v>
      </c>
      <c r="X192" s="92"/>
      <c r="Y192" s="92"/>
      <c r="Z192" s="92"/>
      <c r="AA192" s="92"/>
      <c r="AB192" s="92"/>
      <c r="AC192" s="92"/>
      <c r="AD192" s="92"/>
      <c r="AE192" s="92"/>
    </row>
    <row r="193" spans="1:31" customFormat="1" ht="18" x14ac:dyDescent="0.25">
      <c r="A193" s="62">
        <v>188</v>
      </c>
      <c r="B193" s="105" t="s">
        <v>375</v>
      </c>
      <c r="C193" s="106" t="s">
        <v>159</v>
      </c>
      <c r="D193" s="106" t="s">
        <v>159</v>
      </c>
      <c r="E193" s="92" t="s">
        <v>377</v>
      </c>
      <c r="F193" s="92" t="s">
        <v>726</v>
      </c>
      <c r="G193" s="92" t="s">
        <v>950</v>
      </c>
      <c r="H193" s="92" t="s">
        <v>1166</v>
      </c>
      <c r="I193" s="99">
        <v>758</v>
      </c>
      <c r="J193" s="92"/>
      <c r="K193" s="92"/>
      <c r="L193" s="92"/>
      <c r="M193" s="92" t="s">
        <v>1276</v>
      </c>
      <c r="N193" s="92" t="s">
        <v>1463</v>
      </c>
      <c r="O193" s="62" t="s">
        <v>166</v>
      </c>
      <c r="P193" s="92"/>
      <c r="Q193" s="62" t="s">
        <v>1500</v>
      </c>
      <c r="R193" s="92"/>
      <c r="S193" s="92"/>
      <c r="T193" s="92" t="s">
        <v>1463</v>
      </c>
      <c r="U193" s="92" t="s">
        <v>1463</v>
      </c>
      <c r="V193" s="92"/>
      <c r="W193" s="74">
        <f t="shared" si="2"/>
        <v>758</v>
      </c>
      <c r="X193" s="92"/>
      <c r="Y193" s="92"/>
      <c r="Z193" s="92"/>
      <c r="AA193" s="92"/>
      <c r="AB193" s="92"/>
      <c r="AC193" s="92"/>
      <c r="AD193" s="92"/>
      <c r="AE193" s="92"/>
    </row>
    <row r="194" spans="1:31" customFormat="1" ht="18" x14ac:dyDescent="0.25">
      <c r="A194" s="62">
        <v>189</v>
      </c>
      <c r="B194" s="105" t="s">
        <v>375</v>
      </c>
      <c r="C194" s="106" t="s">
        <v>159</v>
      </c>
      <c r="D194" s="106" t="s">
        <v>159</v>
      </c>
      <c r="E194" s="92" t="s">
        <v>377</v>
      </c>
      <c r="F194" s="92" t="s">
        <v>727</v>
      </c>
      <c r="G194" s="92" t="s">
        <v>951</v>
      </c>
      <c r="H194" s="92" t="s">
        <v>1167</v>
      </c>
      <c r="I194" s="99">
        <v>1084</v>
      </c>
      <c r="J194" s="92"/>
      <c r="K194" s="92"/>
      <c r="L194" s="92"/>
      <c r="M194" s="92" t="s">
        <v>519</v>
      </c>
      <c r="N194" s="92" t="s">
        <v>1464</v>
      </c>
      <c r="O194" s="62" t="s">
        <v>166</v>
      </c>
      <c r="P194" s="92"/>
      <c r="Q194" s="62" t="s">
        <v>1500</v>
      </c>
      <c r="R194" s="92"/>
      <c r="S194" s="92"/>
      <c r="T194" s="92" t="s">
        <v>1464</v>
      </c>
      <c r="U194" s="92" t="s">
        <v>1464</v>
      </c>
      <c r="V194" s="92"/>
      <c r="W194" s="74">
        <f t="shared" si="2"/>
        <v>1084</v>
      </c>
      <c r="X194" s="92"/>
      <c r="Y194" s="92"/>
      <c r="Z194" s="92"/>
      <c r="AA194" s="92"/>
      <c r="AB194" s="92"/>
      <c r="AC194" s="92"/>
      <c r="AD194" s="92"/>
      <c r="AE194" s="92"/>
    </row>
    <row r="195" spans="1:31" customFormat="1" ht="18" x14ac:dyDescent="0.25">
      <c r="A195" s="62">
        <v>190</v>
      </c>
      <c r="B195" s="105" t="s">
        <v>375</v>
      </c>
      <c r="C195" s="106" t="s">
        <v>159</v>
      </c>
      <c r="D195" s="106" t="s">
        <v>159</v>
      </c>
      <c r="E195" s="92" t="s">
        <v>377</v>
      </c>
      <c r="F195" s="92" t="s">
        <v>728</v>
      </c>
      <c r="G195" s="92" t="s">
        <v>952</v>
      </c>
      <c r="H195" s="92" t="s">
        <v>1168</v>
      </c>
      <c r="I195" s="99">
        <v>1726</v>
      </c>
      <c r="J195" s="92"/>
      <c r="K195" s="92"/>
      <c r="L195" s="92"/>
      <c r="M195" s="92" t="s">
        <v>1277</v>
      </c>
      <c r="N195" s="92" t="s">
        <v>1465</v>
      </c>
      <c r="O195" s="62" t="s">
        <v>166</v>
      </c>
      <c r="P195" s="92"/>
      <c r="Q195" s="62" t="s">
        <v>1500</v>
      </c>
      <c r="R195" s="92"/>
      <c r="S195" s="92"/>
      <c r="T195" s="92" t="s">
        <v>1465</v>
      </c>
      <c r="U195" s="92" t="s">
        <v>1465</v>
      </c>
      <c r="V195" s="92"/>
      <c r="W195" s="74">
        <f t="shared" si="2"/>
        <v>1726</v>
      </c>
      <c r="X195" s="92"/>
      <c r="Y195" s="92"/>
      <c r="Z195" s="92"/>
      <c r="AA195" s="92"/>
      <c r="AB195" s="92"/>
      <c r="AC195" s="92"/>
      <c r="AD195" s="92"/>
      <c r="AE195" s="92"/>
    </row>
    <row r="196" spans="1:31" customFormat="1" ht="18" x14ac:dyDescent="0.25">
      <c r="A196" s="62">
        <v>191</v>
      </c>
      <c r="B196" s="105" t="s">
        <v>375</v>
      </c>
      <c r="C196" s="106" t="s">
        <v>159</v>
      </c>
      <c r="D196" s="106" t="s">
        <v>159</v>
      </c>
      <c r="E196" s="92" t="s">
        <v>377</v>
      </c>
      <c r="F196" s="92" t="s">
        <v>729</v>
      </c>
      <c r="G196" s="92" t="s">
        <v>953</v>
      </c>
      <c r="H196" s="92" t="s">
        <v>1169</v>
      </c>
      <c r="I196" s="99">
        <v>2268</v>
      </c>
      <c r="J196" s="92"/>
      <c r="K196" s="92"/>
      <c r="L196" s="92"/>
      <c r="M196" s="92" t="s">
        <v>1262</v>
      </c>
      <c r="N196" s="92" t="s">
        <v>1466</v>
      </c>
      <c r="O196" s="62" t="s">
        <v>166</v>
      </c>
      <c r="P196" s="92"/>
      <c r="Q196" s="62" t="s">
        <v>1500</v>
      </c>
      <c r="R196" s="92"/>
      <c r="S196" s="92"/>
      <c r="T196" s="92" t="s">
        <v>1466</v>
      </c>
      <c r="U196" s="92" t="s">
        <v>1466</v>
      </c>
      <c r="V196" s="92"/>
      <c r="W196" s="74">
        <f t="shared" si="2"/>
        <v>2268</v>
      </c>
      <c r="X196" s="92"/>
      <c r="Y196" s="92"/>
      <c r="Z196" s="92"/>
      <c r="AA196" s="92"/>
      <c r="AB196" s="92"/>
      <c r="AC196" s="92"/>
      <c r="AD196" s="92"/>
      <c r="AE196" s="92"/>
    </row>
    <row r="197" spans="1:31" customFormat="1" ht="18" x14ac:dyDescent="0.25">
      <c r="A197" s="62">
        <v>192</v>
      </c>
      <c r="B197" s="105" t="s">
        <v>375</v>
      </c>
      <c r="C197" s="106" t="s">
        <v>159</v>
      </c>
      <c r="D197" s="106" t="s">
        <v>159</v>
      </c>
      <c r="E197" s="92" t="s">
        <v>377</v>
      </c>
      <c r="F197" s="92" t="s">
        <v>730</v>
      </c>
      <c r="G197" s="92" t="s">
        <v>954</v>
      </c>
      <c r="H197" s="92" t="s">
        <v>1170</v>
      </c>
      <c r="I197" s="99">
        <v>2961</v>
      </c>
      <c r="J197" s="92"/>
      <c r="K197" s="92"/>
      <c r="L197" s="92"/>
      <c r="M197" s="92" t="s">
        <v>1278</v>
      </c>
      <c r="N197" s="92" t="s">
        <v>1467</v>
      </c>
      <c r="O197" s="62" t="s">
        <v>166</v>
      </c>
      <c r="P197" s="92"/>
      <c r="Q197" s="62" t="s">
        <v>1500</v>
      </c>
      <c r="R197" s="92"/>
      <c r="S197" s="92"/>
      <c r="T197" s="92" t="s">
        <v>1467</v>
      </c>
      <c r="U197" s="92" t="s">
        <v>1467</v>
      </c>
      <c r="V197" s="92"/>
      <c r="W197" s="74">
        <f t="shared" si="2"/>
        <v>2961</v>
      </c>
      <c r="X197" s="92"/>
      <c r="Y197" s="92"/>
      <c r="Z197" s="92"/>
      <c r="AA197" s="92"/>
      <c r="AB197" s="92"/>
      <c r="AC197" s="92"/>
      <c r="AD197" s="92"/>
      <c r="AE197" s="92"/>
    </row>
    <row r="198" spans="1:31" customFormat="1" ht="18" x14ac:dyDescent="0.25">
      <c r="A198" s="62">
        <v>193</v>
      </c>
      <c r="B198" s="105" t="s">
        <v>375</v>
      </c>
      <c r="C198" s="106" t="s">
        <v>159</v>
      </c>
      <c r="D198" s="106" t="s">
        <v>159</v>
      </c>
      <c r="E198" s="92" t="s">
        <v>377</v>
      </c>
      <c r="F198" s="92" t="s">
        <v>731</v>
      </c>
      <c r="G198" s="92" t="s">
        <v>955</v>
      </c>
      <c r="H198" s="92" t="s">
        <v>1171</v>
      </c>
      <c r="I198" s="99">
        <v>2246</v>
      </c>
      <c r="J198" s="92"/>
      <c r="K198" s="92"/>
      <c r="L198" s="92"/>
      <c r="M198" s="92" t="s">
        <v>1279</v>
      </c>
      <c r="N198" s="92" t="s">
        <v>1468</v>
      </c>
      <c r="O198" s="62" t="s">
        <v>166</v>
      </c>
      <c r="P198" s="92"/>
      <c r="Q198" s="62" t="s">
        <v>1500</v>
      </c>
      <c r="R198" s="92"/>
      <c r="S198" s="92"/>
      <c r="T198" s="92" t="s">
        <v>1468</v>
      </c>
      <c r="U198" s="92" t="s">
        <v>1468</v>
      </c>
      <c r="V198" s="92"/>
      <c r="W198" s="74">
        <f t="shared" si="2"/>
        <v>2246</v>
      </c>
      <c r="X198" s="92"/>
      <c r="Y198" s="92"/>
      <c r="Z198" s="92"/>
      <c r="AA198" s="92"/>
      <c r="AB198" s="92"/>
      <c r="AC198" s="92"/>
      <c r="AD198" s="92"/>
      <c r="AE198" s="92"/>
    </row>
    <row r="199" spans="1:31" customFormat="1" ht="18" x14ac:dyDescent="0.25">
      <c r="A199" s="62">
        <v>194</v>
      </c>
      <c r="B199" s="105" t="s">
        <v>375</v>
      </c>
      <c r="C199" s="106" t="s">
        <v>159</v>
      </c>
      <c r="D199" s="106" t="s">
        <v>159</v>
      </c>
      <c r="E199" s="92" t="s">
        <v>377</v>
      </c>
      <c r="F199" s="92" t="s">
        <v>732</v>
      </c>
      <c r="G199" s="92" t="s">
        <v>956</v>
      </c>
      <c r="H199" s="92" t="s">
        <v>1172</v>
      </c>
      <c r="I199" s="99">
        <v>1477</v>
      </c>
      <c r="J199" s="92"/>
      <c r="K199" s="92"/>
      <c r="L199" s="92"/>
      <c r="M199" s="92" t="s">
        <v>1276</v>
      </c>
      <c r="N199" s="92" t="s">
        <v>1469</v>
      </c>
      <c r="O199" s="62" t="s">
        <v>166</v>
      </c>
      <c r="P199" s="92"/>
      <c r="Q199" s="62" t="s">
        <v>1500</v>
      </c>
      <c r="R199" s="92"/>
      <c r="S199" s="92"/>
      <c r="T199" s="92" t="s">
        <v>1469</v>
      </c>
      <c r="U199" s="92" t="s">
        <v>1469</v>
      </c>
      <c r="V199" s="92"/>
      <c r="W199" s="74">
        <f t="shared" si="2"/>
        <v>1477</v>
      </c>
      <c r="X199" s="92"/>
      <c r="Y199" s="92"/>
      <c r="Z199" s="92"/>
      <c r="AA199" s="92"/>
      <c r="AB199" s="92"/>
      <c r="AC199" s="92"/>
      <c r="AD199" s="92"/>
      <c r="AE199" s="92"/>
    </row>
    <row r="200" spans="1:31" customFormat="1" ht="18" x14ac:dyDescent="0.25">
      <c r="A200" s="62">
        <v>195</v>
      </c>
      <c r="B200" s="105" t="s">
        <v>375</v>
      </c>
      <c r="C200" s="106" t="s">
        <v>159</v>
      </c>
      <c r="D200" s="106" t="s">
        <v>159</v>
      </c>
      <c r="E200" s="92" t="s">
        <v>377</v>
      </c>
      <c r="F200" s="92" t="s">
        <v>733</v>
      </c>
      <c r="G200" s="92" t="s">
        <v>957</v>
      </c>
      <c r="H200" s="92" t="s">
        <v>1173</v>
      </c>
      <c r="I200" s="99">
        <v>1526</v>
      </c>
      <c r="J200" s="92"/>
      <c r="K200" s="92"/>
      <c r="L200" s="92"/>
      <c r="M200" s="92" t="s">
        <v>393</v>
      </c>
      <c r="N200" s="92" t="s">
        <v>1470</v>
      </c>
      <c r="O200" s="62" t="s">
        <v>166</v>
      </c>
      <c r="P200" s="92"/>
      <c r="Q200" s="62" t="s">
        <v>1500</v>
      </c>
      <c r="R200" s="92"/>
      <c r="S200" s="92"/>
      <c r="T200" s="92" t="s">
        <v>1470</v>
      </c>
      <c r="U200" s="92" t="s">
        <v>1470</v>
      </c>
      <c r="V200" s="92"/>
      <c r="W200" s="74">
        <f t="shared" si="2"/>
        <v>1526</v>
      </c>
      <c r="X200" s="92"/>
      <c r="Y200" s="92"/>
      <c r="Z200" s="92"/>
      <c r="AA200" s="92"/>
      <c r="AB200" s="92"/>
      <c r="AC200" s="92"/>
      <c r="AD200" s="92"/>
      <c r="AE200" s="92"/>
    </row>
    <row r="201" spans="1:31" customFormat="1" ht="18" x14ac:dyDescent="0.25">
      <c r="A201" s="62">
        <v>196</v>
      </c>
      <c r="B201" s="105" t="s">
        <v>375</v>
      </c>
      <c r="C201" s="106" t="s">
        <v>159</v>
      </c>
      <c r="D201" s="106" t="s">
        <v>159</v>
      </c>
      <c r="E201" s="92" t="s">
        <v>377</v>
      </c>
      <c r="F201" s="92" t="s">
        <v>734</v>
      </c>
      <c r="G201" s="92" t="s">
        <v>958</v>
      </c>
      <c r="H201" s="92" t="s">
        <v>1174</v>
      </c>
      <c r="I201" s="99">
        <v>1553</v>
      </c>
      <c r="J201" s="92"/>
      <c r="K201" s="92"/>
      <c r="L201" s="92"/>
      <c r="M201" s="92" t="s">
        <v>509</v>
      </c>
      <c r="N201" s="92" t="s">
        <v>1471</v>
      </c>
      <c r="O201" s="62" t="s">
        <v>166</v>
      </c>
      <c r="P201" s="92"/>
      <c r="Q201" s="62" t="s">
        <v>1500</v>
      </c>
      <c r="R201" s="92"/>
      <c r="S201" s="92"/>
      <c r="T201" s="92" t="s">
        <v>1471</v>
      </c>
      <c r="U201" s="92" t="s">
        <v>1471</v>
      </c>
      <c r="V201" s="92"/>
      <c r="W201" s="74">
        <f t="shared" si="2"/>
        <v>1553</v>
      </c>
      <c r="X201" s="92"/>
      <c r="Y201" s="92"/>
      <c r="Z201" s="92"/>
      <c r="AA201" s="92"/>
      <c r="AB201" s="92"/>
      <c r="AC201" s="92"/>
      <c r="AD201" s="92"/>
      <c r="AE201" s="92"/>
    </row>
    <row r="202" spans="1:31" customFormat="1" ht="18" x14ac:dyDescent="0.25">
      <c r="A202" s="62">
        <v>197</v>
      </c>
      <c r="B202" s="105" t="s">
        <v>375</v>
      </c>
      <c r="C202" s="106" t="s">
        <v>159</v>
      </c>
      <c r="D202" s="106" t="s">
        <v>159</v>
      </c>
      <c r="E202" s="92" t="s">
        <v>377</v>
      </c>
      <c r="F202" s="92" t="s">
        <v>735</v>
      </c>
      <c r="G202" s="92" t="s">
        <v>959</v>
      </c>
      <c r="H202" s="92" t="s">
        <v>1175</v>
      </c>
      <c r="I202" s="99">
        <v>1728</v>
      </c>
      <c r="J202" s="92"/>
      <c r="K202" s="92"/>
      <c r="L202" s="92"/>
      <c r="M202" s="92" t="s">
        <v>393</v>
      </c>
      <c r="N202" s="92" t="s">
        <v>1472</v>
      </c>
      <c r="O202" s="62" t="s">
        <v>166</v>
      </c>
      <c r="P202" s="92"/>
      <c r="Q202" s="62" t="s">
        <v>1500</v>
      </c>
      <c r="R202" s="92"/>
      <c r="S202" s="92"/>
      <c r="T202" s="92" t="s">
        <v>1472</v>
      </c>
      <c r="U202" s="92" t="s">
        <v>1472</v>
      </c>
      <c r="V202" s="92"/>
      <c r="W202" s="74">
        <f t="shared" ref="W202:W231" si="3">I202-J202</f>
        <v>1728</v>
      </c>
      <c r="X202" s="92"/>
      <c r="Y202" s="92"/>
      <c r="Z202" s="92"/>
      <c r="AA202" s="92"/>
      <c r="AB202" s="92"/>
      <c r="AC202" s="92"/>
      <c r="AD202" s="92"/>
      <c r="AE202" s="92"/>
    </row>
    <row r="203" spans="1:31" customFormat="1" ht="18" x14ac:dyDescent="0.25">
      <c r="A203" s="62">
        <v>198</v>
      </c>
      <c r="B203" s="105" t="s">
        <v>375</v>
      </c>
      <c r="C203" s="106" t="s">
        <v>159</v>
      </c>
      <c r="D203" s="106" t="s">
        <v>159</v>
      </c>
      <c r="E203" s="92" t="s">
        <v>377</v>
      </c>
      <c r="F203" s="92" t="s">
        <v>736</v>
      </c>
      <c r="G203" s="92" t="s">
        <v>960</v>
      </c>
      <c r="H203" s="92" t="s">
        <v>1176</v>
      </c>
      <c r="I203" s="99">
        <v>1815</v>
      </c>
      <c r="J203" s="92"/>
      <c r="K203" s="92"/>
      <c r="L203" s="92"/>
      <c r="M203" s="92" t="s">
        <v>388</v>
      </c>
      <c r="N203" s="92" t="s">
        <v>1473</v>
      </c>
      <c r="O203" s="62" t="s">
        <v>166</v>
      </c>
      <c r="P203" s="92"/>
      <c r="Q203" s="62" t="s">
        <v>1500</v>
      </c>
      <c r="R203" s="92"/>
      <c r="S203" s="92"/>
      <c r="T203" s="92" t="s">
        <v>1473</v>
      </c>
      <c r="U203" s="92" t="s">
        <v>1473</v>
      </c>
      <c r="V203" s="92"/>
      <c r="W203" s="74">
        <f t="shared" si="3"/>
        <v>1815</v>
      </c>
      <c r="X203" s="92"/>
      <c r="Y203" s="92"/>
      <c r="Z203" s="92"/>
      <c r="AA203" s="92"/>
      <c r="AB203" s="92"/>
      <c r="AC203" s="92"/>
      <c r="AD203" s="92"/>
      <c r="AE203" s="92"/>
    </row>
    <row r="204" spans="1:31" customFormat="1" ht="18" x14ac:dyDescent="0.25">
      <c r="A204" s="62">
        <v>199</v>
      </c>
      <c r="B204" s="105" t="s">
        <v>375</v>
      </c>
      <c r="C204" s="106" t="s">
        <v>159</v>
      </c>
      <c r="D204" s="106" t="s">
        <v>159</v>
      </c>
      <c r="E204" s="92" t="s">
        <v>377</v>
      </c>
      <c r="F204" s="92" t="s">
        <v>737</v>
      </c>
      <c r="G204" s="92" t="s">
        <v>961</v>
      </c>
      <c r="H204" s="92" t="s">
        <v>1177</v>
      </c>
      <c r="I204" s="99">
        <v>1828</v>
      </c>
      <c r="J204" s="92"/>
      <c r="K204" s="92"/>
      <c r="L204" s="92"/>
      <c r="M204" s="92" t="s">
        <v>393</v>
      </c>
      <c r="N204" s="92" t="s">
        <v>1474</v>
      </c>
      <c r="O204" s="62" t="s">
        <v>166</v>
      </c>
      <c r="P204" s="92"/>
      <c r="Q204" s="62" t="s">
        <v>1500</v>
      </c>
      <c r="R204" s="92"/>
      <c r="S204" s="92"/>
      <c r="T204" s="92" t="s">
        <v>1474</v>
      </c>
      <c r="U204" s="92" t="s">
        <v>1474</v>
      </c>
      <c r="V204" s="92"/>
      <c r="W204" s="74">
        <f t="shared" si="3"/>
        <v>1828</v>
      </c>
      <c r="X204" s="92"/>
      <c r="Y204" s="92"/>
      <c r="Z204" s="92"/>
      <c r="AA204" s="92"/>
      <c r="AB204" s="92"/>
      <c r="AC204" s="92"/>
      <c r="AD204" s="92"/>
      <c r="AE204" s="92"/>
    </row>
    <row r="205" spans="1:31" customFormat="1" ht="18" x14ac:dyDescent="0.25">
      <c r="A205" s="62">
        <v>200</v>
      </c>
      <c r="B205" s="105" t="s">
        <v>375</v>
      </c>
      <c r="C205" s="106" t="s">
        <v>159</v>
      </c>
      <c r="D205" s="106" t="s">
        <v>159</v>
      </c>
      <c r="E205" s="92" t="s">
        <v>377</v>
      </c>
      <c r="F205" s="92" t="s">
        <v>738</v>
      </c>
      <c r="G205" s="92" t="s">
        <v>962</v>
      </c>
      <c r="H205" s="92" t="s">
        <v>1178</v>
      </c>
      <c r="I205" s="99">
        <v>2712</v>
      </c>
      <c r="J205" s="92"/>
      <c r="K205" s="92"/>
      <c r="L205" s="92"/>
      <c r="M205" s="92" t="s">
        <v>393</v>
      </c>
      <c r="N205" s="92" t="s">
        <v>1475</v>
      </c>
      <c r="O205" s="62" t="s">
        <v>166</v>
      </c>
      <c r="P205" s="92"/>
      <c r="Q205" s="62" t="s">
        <v>1500</v>
      </c>
      <c r="R205" s="92"/>
      <c r="S205" s="92"/>
      <c r="T205" s="92" t="s">
        <v>1475</v>
      </c>
      <c r="U205" s="92" t="s">
        <v>1475</v>
      </c>
      <c r="V205" s="92"/>
      <c r="W205" s="74">
        <f t="shared" si="3"/>
        <v>2712</v>
      </c>
      <c r="X205" s="92"/>
      <c r="Y205" s="92"/>
      <c r="Z205" s="92"/>
      <c r="AA205" s="92"/>
      <c r="AB205" s="92"/>
      <c r="AC205" s="92"/>
      <c r="AD205" s="92"/>
      <c r="AE205" s="92"/>
    </row>
    <row r="206" spans="1:31" customFormat="1" ht="18" x14ac:dyDescent="0.25">
      <c r="A206" s="62">
        <v>201</v>
      </c>
      <c r="B206" s="105" t="s">
        <v>375</v>
      </c>
      <c r="C206" s="106" t="s">
        <v>159</v>
      </c>
      <c r="D206" s="106" t="s">
        <v>159</v>
      </c>
      <c r="E206" s="92" t="s">
        <v>377</v>
      </c>
      <c r="F206" s="92" t="s">
        <v>739</v>
      </c>
      <c r="G206" s="92" t="s">
        <v>963</v>
      </c>
      <c r="H206" s="92" t="s">
        <v>1179</v>
      </c>
      <c r="I206" s="99">
        <v>3627</v>
      </c>
      <c r="J206" s="92"/>
      <c r="K206" s="92"/>
      <c r="L206" s="92"/>
      <c r="M206" s="92" t="s">
        <v>1240</v>
      </c>
      <c r="N206" s="92" t="s">
        <v>1476</v>
      </c>
      <c r="O206" s="62" t="s">
        <v>166</v>
      </c>
      <c r="P206" s="92"/>
      <c r="Q206" s="62" t="s">
        <v>1500</v>
      </c>
      <c r="R206" s="92"/>
      <c r="S206" s="92"/>
      <c r="T206" s="92" t="s">
        <v>1476</v>
      </c>
      <c r="U206" s="92" t="s">
        <v>1476</v>
      </c>
      <c r="V206" s="92"/>
      <c r="W206" s="74">
        <f t="shared" si="3"/>
        <v>3627</v>
      </c>
      <c r="X206" s="92"/>
      <c r="Y206" s="92"/>
      <c r="Z206" s="92"/>
      <c r="AA206" s="92"/>
      <c r="AB206" s="92"/>
      <c r="AC206" s="92"/>
      <c r="AD206" s="92"/>
      <c r="AE206" s="92"/>
    </row>
    <row r="207" spans="1:31" customFormat="1" ht="18" x14ac:dyDescent="0.25">
      <c r="A207" s="62">
        <v>202</v>
      </c>
      <c r="B207" s="105" t="s">
        <v>375</v>
      </c>
      <c r="C207" s="106" t="s">
        <v>159</v>
      </c>
      <c r="D207" s="106" t="s">
        <v>159</v>
      </c>
      <c r="E207" s="92" t="s">
        <v>377</v>
      </c>
      <c r="F207" s="92" t="s">
        <v>740</v>
      </c>
      <c r="G207" s="92" t="s">
        <v>964</v>
      </c>
      <c r="H207" s="92" t="s">
        <v>1180</v>
      </c>
      <c r="I207" s="99">
        <v>900</v>
      </c>
      <c r="J207" s="92"/>
      <c r="K207" s="92"/>
      <c r="L207" s="92"/>
      <c r="M207" s="92" t="s">
        <v>393</v>
      </c>
      <c r="N207" s="92" t="s">
        <v>1477</v>
      </c>
      <c r="O207" s="62" t="s">
        <v>166</v>
      </c>
      <c r="P207" s="92"/>
      <c r="Q207" s="62" t="s">
        <v>1500</v>
      </c>
      <c r="R207" s="92"/>
      <c r="S207" s="92"/>
      <c r="T207" s="92" t="s">
        <v>1477</v>
      </c>
      <c r="U207" s="92" t="s">
        <v>1477</v>
      </c>
      <c r="V207" s="92"/>
      <c r="W207" s="74">
        <f t="shared" si="3"/>
        <v>900</v>
      </c>
      <c r="X207" s="92"/>
      <c r="Y207" s="92"/>
      <c r="Z207" s="92"/>
      <c r="AA207" s="92"/>
      <c r="AB207" s="92"/>
      <c r="AC207" s="92"/>
      <c r="AD207" s="92"/>
      <c r="AE207" s="92"/>
    </row>
    <row r="208" spans="1:31" customFormat="1" ht="18" x14ac:dyDescent="0.25">
      <c r="A208" s="62">
        <v>203</v>
      </c>
      <c r="B208" s="105" t="s">
        <v>375</v>
      </c>
      <c r="C208" s="106" t="s">
        <v>159</v>
      </c>
      <c r="D208" s="106" t="s">
        <v>159</v>
      </c>
      <c r="E208" s="92" t="s">
        <v>377</v>
      </c>
      <c r="F208" s="92" t="s">
        <v>741</v>
      </c>
      <c r="G208" s="92" t="s">
        <v>965</v>
      </c>
      <c r="H208" s="92" t="s">
        <v>1181</v>
      </c>
      <c r="I208" s="99">
        <v>1074</v>
      </c>
      <c r="J208" s="92"/>
      <c r="K208" s="92"/>
      <c r="L208" s="92"/>
      <c r="M208" s="92" t="s">
        <v>393</v>
      </c>
      <c r="N208" s="92" t="s">
        <v>1478</v>
      </c>
      <c r="O208" s="62" t="s">
        <v>166</v>
      </c>
      <c r="P208" s="92"/>
      <c r="Q208" s="62" t="s">
        <v>1500</v>
      </c>
      <c r="R208" s="92"/>
      <c r="S208" s="92"/>
      <c r="T208" s="92" t="s">
        <v>1478</v>
      </c>
      <c r="U208" s="92" t="s">
        <v>1478</v>
      </c>
      <c r="V208" s="92"/>
      <c r="W208" s="74">
        <f t="shared" si="3"/>
        <v>1074</v>
      </c>
      <c r="X208" s="92"/>
      <c r="Y208" s="92"/>
      <c r="Z208" s="92"/>
      <c r="AA208" s="92"/>
      <c r="AB208" s="92"/>
      <c r="AC208" s="92"/>
      <c r="AD208" s="92"/>
      <c r="AE208" s="92"/>
    </row>
    <row r="209" spans="1:31" customFormat="1" ht="18" x14ac:dyDescent="0.25">
      <c r="A209" s="62">
        <v>204</v>
      </c>
      <c r="B209" s="105" t="s">
        <v>375</v>
      </c>
      <c r="C209" s="106" t="s">
        <v>159</v>
      </c>
      <c r="D209" s="106" t="s">
        <v>159</v>
      </c>
      <c r="E209" s="92" t="s">
        <v>377</v>
      </c>
      <c r="F209" s="92" t="s">
        <v>742</v>
      </c>
      <c r="G209" s="92" t="s">
        <v>966</v>
      </c>
      <c r="H209" s="92" t="s">
        <v>1182</v>
      </c>
      <c r="I209" s="99">
        <v>1113</v>
      </c>
      <c r="J209" s="92"/>
      <c r="K209" s="92"/>
      <c r="L209" s="92"/>
      <c r="M209" s="92" t="s">
        <v>393</v>
      </c>
      <c r="N209" s="92" t="s">
        <v>1479</v>
      </c>
      <c r="O209" s="62" t="s">
        <v>166</v>
      </c>
      <c r="P209" s="92"/>
      <c r="Q209" s="62" t="s">
        <v>1500</v>
      </c>
      <c r="R209" s="92"/>
      <c r="S209" s="92"/>
      <c r="T209" s="92" t="s">
        <v>1479</v>
      </c>
      <c r="U209" s="92" t="s">
        <v>1479</v>
      </c>
      <c r="V209" s="92"/>
      <c r="W209" s="74">
        <f t="shared" si="3"/>
        <v>1113</v>
      </c>
      <c r="X209" s="92"/>
      <c r="Y209" s="92"/>
      <c r="Z209" s="92"/>
      <c r="AA209" s="92"/>
      <c r="AB209" s="92"/>
      <c r="AC209" s="92"/>
      <c r="AD209" s="92"/>
      <c r="AE209" s="92"/>
    </row>
    <row r="210" spans="1:31" customFormat="1" ht="18" x14ac:dyDescent="0.25">
      <c r="A210" s="62">
        <v>205</v>
      </c>
      <c r="B210" s="105" t="s">
        <v>375</v>
      </c>
      <c r="C210" s="106" t="s">
        <v>159</v>
      </c>
      <c r="D210" s="106" t="s">
        <v>159</v>
      </c>
      <c r="E210" s="92" t="s">
        <v>377</v>
      </c>
      <c r="F210" s="92" t="s">
        <v>743</v>
      </c>
      <c r="G210" s="92" t="s">
        <v>967</v>
      </c>
      <c r="H210" s="92" t="s">
        <v>1183</v>
      </c>
      <c r="I210" s="99">
        <v>1205</v>
      </c>
      <c r="J210" s="92"/>
      <c r="K210" s="92"/>
      <c r="L210" s="92"/>
      <c r="M210" s="92" t="s">
        <v>393</v>
      </c>
      <c r="N210" s="92" t="s">
        <v>1480</v>
      </c>
      <c r="O210" s="62" t="s">
        <v>166</v>
      </c>
      <c r="P210" s="92"/>
      <c r="Q210" s="62" t="s">
        <v>1500</v>
      </c>
      <c r="R210" s="92"/>
      <c r="S210" s="92"/>
      <c r="T210" s="92" t="s">
        <v>1480</v>
      </c>
      <c r="U210" s="92" t="s">
        <v>1480</v>
      </c>
      <c r="V210" s="92"/>
      <c r="W210" s="74">
        <f t="shared" si="3"/>
        <v>1205</v>
      </c>
      <c r="X210" s="92"/>
      <c r="Y210" s="92"/>
      <c r="Z210" s="92"/>
      <c r="AA210" s="92"/>
      <c r="AB210" s="92"/>
      <c r="AC210" s="92"/>
      <c r="AD210" s="92"/>
      <c r="AE210" s="92"/>
    </row>
    <row r="211" spans="1:31" customFormat="1" ht="18" x14ac:dyDescent="0.25">
      <c r="A211" s="62">
        <v>206</v>
      </c>
      <c r="B211" s="105" t="s">
        <v>375</v>
      </c>
      <c r="C211" s="106" t="s">
        <v>159</v>
      </c>
      <c r="D211" s="106" t="s">
        <v>159</v>
      </c>
      <c r="E211" s="92" t="s">
        <v>377</v>
      </c>
      <c r="F211" s="92" t="s">
        <v>744</v>
      </c>
      <c r="G211" s="92" t="s">
        <v>968</v>
      </c>
      <c r="H211" s="92" t="s">
        <v>1184</v>
      </c>
      <c r="I211" s="99">
        <v>1217</v>
      </c>
      <c r="J211" s="92"/>
      <c r="K211" s="92"/>
      <c r="L211" s="92"/>
      <c r="M211" s="92" t="s">
        <v>393</v>
      </c>
      <c r="N211" s="92" t="s">
        <v>1481</v>
      </c>
      <c r="O211" s="62" t="s">
        <v>166</v>
      </c>
      <c r="P211" s="92"/>
      <c r="Q211" s="62" t="s">
        <v>1500</v>
      </c>
      <c r="R211" s="92"/>
      <c r="S211" s="92"/>
      <c r="T211" s="92" t="s">
        <v>1481</v>
      </c>
      <c r="U211" s="92" t="s">
        <v>1481</v>
      </c>
      <c r="V211" s="92"/>
      <c r="W211" s="74">
        <f t="shared" si="3"/>
        <v>1217</v>
      </c>
      <c r="X211" s="92"/>
      <c r="Y211" s="92"/>
      <c r="Z211" s="92"/>
      <c r="AA211" s="92"/>
      <c r="AB211" s="92"/>
      <c r="AC211" s="92"/>
      <c r="AD211" s="92"/>
      <c r="AE211" s="92"/>
    </row>
    <row r="212" spans="1:31" customFormat="1" ht="18" x14ac:dyDescent="0.25">
      <c r="A212" s="62">
        <v>207</v>
      </c>
      <c r="B212" s="105" t="s">
        <v>375</v>
      </c>
      <c r="C212" s="106" t="s">
        <v>159</v>
      </c>
      <c r="D212" s="106" t="s">
        <v>159</v>
      </c>
      <c r="E212" s="92" t="s">
        <v>377</v>
      </c>
      <c r="F212" s="92" t="s">
        <v>745</v>
      </c>
      <c r="G212" s="92" t="s">
        <v>969</v>
      </c>
      <c r="H212" s="92" t="s">
        <v>1185</v>
      </c>
      <c r="I212" s="99">
        <v>1217</v>
      </c>
      <c r="J212" s="92"/>
      <c r="K212" s="92"/>
      <c r="L212" s="92"/>
      <c r="M212" s="92" t="s">
        <v>393</v>
      </c>
      <c r="N212" s="92" t="s">
        <v>1482</v>
      </c>
      <c r="O212" s="62" t="s">
        <v>166</v>
      </c>
      <c r="P212" s="92"/>
      <c r="Q212" s="62" t="s">
        <v>1500</v>
      </c>
      <c r="R212" s="92"/>
      <c r="S212" s="92"/>
      <c r="T212" s="92" t="s">
        <v>1482</v>
      </c>
      <c r="U212" s="92" t="s">
        <v>1482</v>
      </c>
      <c r="V212" s="92"/>
      <c r="W212" s="74">
        <f t="shared" si="3"/>
        <v>1217</v>
      </c>
      <c r="X212" s="92"/>
      <c r="Y212" s="92"/>
      <c r="Z212" s="92"/>
      <c r="AA212" s="92"/>
      <c r="AB212" s="92"/>
      <c r="AC212" s="92"/>
      <c r="AD212" s="92"/>
      <c r="AE212" s="92"/>
    </row>
    <row r="213" spans="1:31" customFormat="1" ht="18" x14ac:dyDescent="0.25">
      <c r="A213" s="62">
        <v>208</v>
      </c>
      <c r="B213" s="105" t="s">
        <v>375</v>
      </c>
      <c r="C213" s="106" t="s">
        <v>159</v>
      </c>
      <c r="D213" s="106" t="s">
        <v>159</v>
      </c>
      <c r="E213" s="92" t="s">
        <v>377</v>
      </c>
      <c r="F213" s="92" t="s">
        <v>746</v>
      </c>
      <c r="G213" s="92" t="s">
        <v>970</v>
      </c>
      <c r="H213" s="92" t="s">
        <v>1186</v>
      </c>
      <c r="I213" s="99">
        <v>1225</v>
      </c>
      <c r="J213" s="92"/>
      <c r="K213" s="92"/>
      <c r="L213" s="92"/>
      <c r="M213" s="92" t="s">
        <v>393</v>
      </c>
      <c r="N213" s="92" t="s">
        <v>1483</v>
      </c>
      <c r="O213" s="62" t="s">
        <v>166</v>
      </c>
      <c r="P213" s="92"/>
      <c r="Q213" s="62" t="s">
        <v>1500</v>
      </c>
      <c r="R213" s="92"/>
      <c r="S213" s="92"/>
      <c r="T213" s="92" t="s">
        <v>1483</v>
      </c>
      <c r="U213" s="92" t="s">
        <v>1483</v>
      </c>
      <c r="V213" s="92"/>
      <c r="W213" s="74">
        <f t="shared" si="3"/>
        <v>1225</v>
      </c>
      <c r="X213" s="92"/>
      <c r="Y213" s="92"/>
      <c r="Z213" s="92"/>
      <c r="AA213" s="92"/>
      <c r="AB213" s="92"/>
      <c r="AC213" s="92"/>
      <c r="AD213" s="92"/>
      <c r="AE213" s="92"/>
    </row>
    <row r="214" spans="1:31" customFormat="1" ht="18" x14ac:dyDescent="0.25">
      <c r="A214" s="62">
        <v>209</v>
      </c>
      <c r="B214" s="105" t="s">
        <v>375</v>
      </c>
      <c r="C214" s="106" t="s">
        <v>159</v>
      </c>
      <c r="D214" s="106" t="s">
        <v>159</v>
      </c>
      <c r="E214" s="92" t="s">
        <v>377</v>
      </c>
      <c r="F214" s="92" t="s">
        <v>747</v>
      </c>
      <c r="G214" s="92" t="s">
        <v>971</v>
      </c>
      <c r="H214" s="92" t="s">
        <v>1187</v>
      </c>
      <c r="I214" s="99">
        <v>1393</v>
      </c>
      <c r="J214" s="92"/>
      <c r="K214" s="92"/>
      <c r="L214" s="92"/>
      <c r="M214" s="92" t="s">
        <v>393</v>
      </c>
      <c r="N214" s="92" t="s">
        <v>1484</v>
      </c>
      <c r="O214" s="62" t="s">
        <v>166</v>
      </c>
      <c r="P214" s="92"/>
      <c r="Q214" s="62" t="s">
        <v>1500</v>
      </c>
      <c r="R214" s="92"/>
      <c r="S214" s="92"/>
      <c r="T214" s="92" t="s">
        <v>1484</v>
      </c>
      <c r="U214" s="92" t="s">
        <v>1484</v>
      </c>
      <c r="V214" s="92"/>
      <c r="W214" s="74">
        <f t="shared" si="3"/>
        <v>1393</v>
      </c>
      <c r="X214" s="92"/>
      <c r="Y214" s="92"/>
      <c r="Z214" s="92"/>
      <c r="AA214" s="92"/>
      <c r="AB214" s="92"/>
      <c r="AC214" s="92"/>
      <c r="AD214" s="92"/>
      <c r="AE214" s="92"/>
    </row>
    <row r="215" spans="1:31" customFormat="1" ht="18" x14ac:dyDescent="0.25">
      <c r="A215" s="62">
        <v>210</v>
      </c>
      <c r="B215" s="105" t="s">
        <v>375</v>
      </c>
      <c r="C215" s="106" t="s">
        <v>159</v>
      </c>
      <c r="D215" s="106" t="s">
        <v>159</v>
      </c>
      <c r="E215" s="92" t="s">
        <v>377</v>
      </c>
      <c r="F215" s="92" t="s">
        <v>748</v>
      </c>
      <c r="G215" s="92" t="s">
        <v>972</v>
      </c>
      <c r="H215" s="92" t="s">
        <v>1188</v>
      </c>
      <c r="I215" s="99">
        <v>1457</v>
      </c>
      <c r="J215" s="92"/>
      <c r="K215" s="92"/>
      <c r="L215" s="92"/>
      <c r="M215" s="92" t="s">
        <v>393</v>
      </c>
      <c r="N215" s="92" t="s">
        <v>1485</v>
      </c>
      <c r="O215" s="62" t="s">
        <v>166</v>
      </c>
      <c r="P215" s="92"/>
      <c r="Q215" s="62" t="s">
        <v>1500</v>
      </c>
      <c r="R215" s="92"/>
      <c r="S215" s="92"/>
      <c r="T215" s="92" t="s">
        <v>1485</v>
      </c>
      <c r="U215" s="92" t="s">
        <v>1485</v>
      </c>
      <c r="V215" s="92"/>
      <c r="W215" s="74">
        <f t="shared" si="3"/>
        <v>1457</v>
      </c>
      <c r="X215" s="92"/>
      <c r="Y215" s="92"/>
      <c r="Z215" s="92"/>
      <c r="AA215" s="92"/>
      <c r="AB215" s="92"/>
      <c r="AC215" s="92"/>
      <c r="AD215" s="92"/>
      <c r="AE215" s="92"/>
    </row>
    <row r="216" spans="1:31" customFormat="1" ht="18" x14ac:dyDescent="0.25">
      <c r="A216" s="62">
        <v>211</v>
      </c>
      <c r="B216" s="105" t="s">
        <v>375</v>
      </c>
      <c r="C216" s="106" t="s">
        <v>159</v>
      </c>
      <c r="D216" s="106" t="s">
        <v>159</v>
      </c>
      <c r="E216" s="92" t="s">
        <v>377</v>
      </c>
      <c r="F216" s="92" t="s">
        <v>749</v>
      </c>
      <c r="G216" s="92" t="s">
        <v>973</v>
      </c>
      <c r="H216" s="92" t="s">
        <v>1189</v>
      </c>
      <c r="I216" s="99">
        <v>800</v>
      </c>
      <c r="J216" s="92"/>
      <c r="K216" s="92"/>
      <c r="L216" s="92"/>
      <c r="M216" s="92" t="s">
        <v>1280</v>
      </c>
      <c r="N216" s="92" t="s">
        <v>1486</v>
      </c>
      <c r="O216" s="62" t="s">
        <v>166</v>
      </c>
      <c r="P216" s="92"/>
      <c r="Q216" s="62" t="s">
        <v>1500</v>
      </c>
      <c r="R216" s="92"/>
      <c r="S216" s="92"/>
      <c r="T216" s="92" t="s">
        <v>1486</v>
      </c>
      <c r="U216" s="92" t="s">
        <v>1486</v>
      </c>
      <c r="V216" s="92"/>
      <c r="W216" s="74">
        <f t="shared" si="3"/>
        <v>800</v>
      </c>
      <c r="X216" s="92"/>
      <c r="Y216" s="92"/>
      <c r="Z216" s="92"/>
      <c r="AA216" s="92"/>
      <c r="AB216" s="92"/>
      <c r="AC216" s="92"/>
      <c r="AD216" s="92"/>
      <c r="AE216" s="92"/>
    </row>
    <row r="217" spans="1:31" customFormat="1" ht="18" x14ac:dyDescent="0.25">
      <c r="A217" s="62">
        <v>212</v>
      </c>
      <c r="B217" s="105" t="s">
        <v>375</v>
      </c>
      <c r="C217" s="106" t="s">
        <v>159</v>
      </c>
      <c r="D217" s="106" t="s">
        <v>159</v>
      </c>
      <c r="E217" s="92" t="s">
        <v>377</v>
      </c>
      <c r="F217" s="92" t="s">
        <v>750</v>
      </c>
      <c r="G217" s="92" t="s">
        <v>974</v>
      </c>
      <c r="H217" s="92" t="s">
        <v>1190</v>
      </c>
      <c r="I217" s="99">
        <v>1889</v>
      </c>
      <c r="J217" s="92"/>
      <c r="K217" s="92"/>
      <c r="L217" s="92"/>
      <c r="M217" s="92" t="s">
        <v>1281</v>
      </c>
      <c r="N217" s="92" t="s">
        <v>1487</v>
      </c>
      <c r="O217" s="62" t="s">
        <v>166</v>
      </c>
      <c r="P217" s="92"/>
      <c r="Q217" s="62" t="s">
        <v>1500</v>
      </c>
      <c r="R217" s="92"/>
      <c r="S217" s="92"/>
      <c r="T217" s="92" t="s">
        <v>1487</v>
      </c>
      <c r="U217" s="92" t="s">
        <v>1487</v>
      </c>
      <c r="V217" s="92"/>
      <c r="W217" s="74">
        <f t="shared" si="3"/>
        <v>1889</v>
      </c>
      <c r="X217" s="92"/>
      <c r="Y217" s="92"/>
      <c r="Z217" s="92"/>
      <c r="AA217" s="92"/>
      <c r="AB217" s="92"/>
      <c r="AC217" s="92"/>
      <c r="AD217" s="92"/>
      <c r="AE217" s="92"/>
    </row>
    <row r="218" spans="1:31" customFormat="1" ht="18" x14ac:dyDescent="0.25">
      <c r="A218" s="62">
        <v>213</v>
      </c>
      <c r="B218" s="105" t="s">
        <v>375</v>
      </c>
      <c r="C218" s="106" t="s">
        <v>159</v>
      </c>
      <c r="D218" s="106" t="s">
        <v>159</v>
      </c>
      <c r="E218" s="92" t="s">
        <v>377</v>
      </c>
      <c r="F218" s="92" t="s">
        <v>751</v>
      </c>
      <c r="G218" s="92" t="s">
        <v>975</v>
      </c>
      <c r="H218" s="92" t="s">
        <v>1191</v>
      </c>
      <c r="I218" s="99">
        <v>1710</v>
      </c>
      <c r="J218" s="92"/>
      <c r="K218" s="92"/>
      <c r="L218" s="92"/>
      <c r="M218" s="92" t="s">
        <v>1282</v>
      </c>
      <c r="N218" s="92" t="s">
        <v>1488</v>
      </c>
      <c r="O218" s="62" t="s">
        <v>166</v>
      </c>
      <c r="P218" s="92"/>
      <c r="Q218" s="62" t="s">
        <v>1500</v>
      </c>
      <c r="R218" s="92"/>
      <c r="S218" s="92"/>
      <c r="T218" s="92" t="s">
        <v>1488</v>
      </c>
      <c r="U218" s="92" t="s">
        <v>1488</v>
      </c>
      <c r="V218" s="92"/>
      <c r="W218" s="74">
        <f t="shared" si="3"/>
        <v>1710</v>
      </c>
      <c r="X218" s="92"/>
      <c r="Y218" s="92"/>
      <c r="Z218" s="92"/>
      <c r="AA218" s="92"/>
      <c r="AB218" s="92"/>
      <c r="AC218" s="92"/>
      <c r="AD218" s="92"/>
      <c r="AE218" s="92"/>
    </row>
    <row r="219" spans="1:31" customFormat="1" ht="18" x14ac:dyDescent="0.25">
      <c r="A219" s="62">
        <v>214</v>
      </c>
      <c r="B219" s="105" t="s">
        <v>375</v>
      </c>
      <c r="C219" s="106" t="s">
        <v>159</v>
      </c>
      <c r="D219" s="106" t="s">
        <v>159</v>
      </c>
      <c r="E219" s="92" t="s">
        <v>377</v>
      </c>
      <c r="F219" s="92" t="s">
        <v>752</v>
      </c>
      <c r="G219" s="92" t="s">
        <v>976</v>
      </c>
      <c r="H219" s="92" t="s">
        <v>1192</v>
      </c>
      <c r="I219" s="99">
        <v>398</v>
      </c>
      <c r="J219" s="92"/>
      <c r="K219" s="92"/>
      <c r="L219" s="92"/>
      <c r="M219" s="92" t="s">
        <v>1283</v>
      </c>
      <c r="N219" s="92" t="s">
        <v>1489</v>
      </c>
      <c r="O219" s="62" t="s">
        <v>166</v>
      </c>
      <c r="P219" s="92"/>
      <c r="Q219" s="62" t="s">
        <v>1500</v>
      </c>
      <c r="R219" s="92"/>
      <c r="S219" s="92"/>
      <c r="T219" s="92" t="s">
        <v>1489</v>
      </c>
      <c r="U219" s="92" t="s">
        <v>1489</v>
      </c>
      <c r="V219" s="92"/>
      <c r="W219" s="74">
        <f t="shared" si="3"/>
        <v>398</v>
      </c>
      <c r="X219" s="92"/>
      <c r="Y219" s="92"/>
      <c r="Z219" s="92"/>
      <c r="AA219" s="92"/>
      <c r="AB219" s="92"/>
      <c r="AC219" s="92"/>
      <c r="AD219" s="92"/>
      <c r="AE219" s="92"/>
    </row>
    <row r="220" spans="1:31" customFormat="1" ht="18" x14ac:dyDescent="0.25">
      <c r="A220" s="62">
        <v>215</v>
      </c>
      <c r="B220" s="105" t="s">
        <v>375</v>
      </c>
      <c r="C220" s="106" t="s">
        <v>159</v>
      </c>
      <c r="D220" s="106" t="s">
        <v>159</v>
      </c>
      <c r="E220" s="92" t="s">
        <v>376</v>
      </c>
      <c r="F220" s="92" t="s">
        <v>753</v>
      </c>
      <c r="G220" s="92" t="s">
        <v>977</v>
      </c>
      <c r="H220" s="92" t="s">
        <v>1193</v>
      </c>
      <c r="I220" s="99">
        <v>1074</v>
      </c>
      <c r="J220" s="92"/>
      <c r="K220" s="92"/>
      <c r="L220" s="92"/>
      <c r="M220" s="92" t="s">
        <v>1283</v>
      </c>
      <c r="N220" s="92" t="s">
        <v>1490</v>
      </c>
      <c r="O220" s="62" t="s">
        <v>166</v>
      </c>
      <c r="P220" s="92"/>
      <c r="Q220" s="62" t="s">
        <v>1500</v>
      </c>
      <c r="R220" s="92"/>
      <c r="S220" s="92"/>
      <c r="T220" s="92" t="s">
        <v>1490</v>
      </c>
      <c r="U220" s="92" t="s">
        <v>1490</v>
      </c>
      <c r="V220" s="92"/>
      <c r="W220" s="74">
        <f t="shared" si="3"/>
        <v>1074</v>
      </c>
      <c r="X220" s="92"/>
      <c r="Y220" s="92"/>
      <c r="Z220" s="92"/>
      <c r="AA220" s="92"/>
      <c r="AB220" s="92"/>
      <c r="AC220" s="92"/>
      <c r="AD220" s="92"/>
      <c r="AE220" s="92"/>
    </row>
    <row r="221" spans="1:31" customFormat="1" ht="18" x14ac:dyDescent="0.25">
      <c r="A221" s="62">
        <v>216</v>
      </c>
      <c r="B221" s="105" t="s">
        <v>375</v>
      </c>
      <c r="C221" s="106" t="s">
        <v>159</v>
      </c>
      <c r="D221" s="106" t="s">
        <v>159</v>
      </c>
      <c r="E221" s="92" t="s">
        <v>377</v>
      </c>
      <c r="F221" s="92" t="s">
        <v>754</v>
      </c>
      <c r="G221" s="92" t="s">
        <v>978</v>
      </c>
      <c r="H221" s="92" t="s">
        <v>1194</v>
      </c>
      <c r="I221" s="99">
        <v>230</v>
      </c>
      <c r="J221" s="92"/>
      <c r="K221" s="92"/>
      <c r="L221" s="92"/>
      <c r="M221" s="92" t="s">
        <v>1209</v>
      </c>
      <c r="N221" s="92" t="s">
        <v>1491</v>
      </c>
      <c r="O221" s="62" t="s">
        <v>166</v>
      </c>
      <c r="P221" s="92"/>
      <c r="Q221" s="62" t="s">
        <v>1500</v>
      </c>
      <c r="R221" s="92"/>
      <c r="S221" s="92"/>
      <c r="T221" s="92" t="s">
        <v>1491</v>
      </c>
      <c r="U221" s="92" t="s">
        <v>1491</v>
      </c>
      <c r="V221" s="92"/>
      <c r="W221" s="74">
        <f t="shared" si="3"/>
        <v>230</v>
      </c>
      <c r="X221" s="92"/>
      <c r="Y221" s="92"/>
      <c r="Z221" s="92"/>
      <c r="AA221" s="92"/>
      <c r="AB221" s="92"/>
      <c r="AC221" s="92"/>
      <c r="AD221" s="92"/>
      <c r="AE221" s="92"/>
    </row>
    <row r="222" spans="1:31" customFormat="1" ht="18" x14ac:dyDescent="0.25">
      <c r="A222" s="62">
        <v>217</v>
      </c>
      <c r="B222" s="105" t="s">
        <v>375</v>
      </c>
      <c r="C222" s="106" t="s">
        <v>159</v>
      </c>
      <c r="D222" s="106" t="s">
        <v>159</v>
      </c>
      <c r="E222" s="92" t="s">
        <v>377</v>
      </c>
      <c r="F222" s="92" t="s">
        <v>755</v>
      </c>
      <c r="G222" s="92" t="s">
        <v>979</v>
      </c>
      <c r="H222" s="92" t="s">
        <v>1195</v>
      </c>
      <c r="I222" s="99">
        <v>1043</v>
      </c>
      <c r="J222" s="92"/>
      <c r="K222" s="92"/>
      <c r="L222" s="92"/>
      <c r="M222" s="92" t="s">
        <v>1284</v>
      </c>
      <c r="N222" s="92" t="s">
        <v>1492</v>
      </c>
      <c r="O222" s="62" t="s">
        <v>166</v>
      </c>
      <c r="P222" s="92"/>
      <c r="Q222" s="62" t="s">
        <v>1500</v>
      </c>
      <c r="R222" s="92"/>
      <c r="S222" s="92"/>
      <c r="T222" s="92" t="s">
        <v>1492</v>
      </c>
      <c r="U222" s="92" t="s">
        <v>1492</v>
      </c>
      <c r="V222" s="92"/>
      <c r="W222" s="74">
        <f t="shared" si="3"/>
        <v>1043</v>
      </c>
      <c r="X222" s="92"/>
      <c r="Y222" s="92"/>
      <c r="Z222" s="92"/>
      <c r="AA222" s="92"/>
      <c r="AB222" s="92"/>
      <c r="AC222" s="92"/>
      <c r="AD222" s="92"/>
      <c r="AE222" s="92"/>
    </row>
    <row r="223" spans="1:31" customFormat="1" ht="18" x14ac:dyDescent="0.25">
      <c r="A223" s="62">
        <v>218</v>
      </c>
      <c r="B223" s="105" t="s">
        <v>375</v>
      </c>
      <c r="C223" s="106" t="s">
        <v>159</v>
      </c>
      <c r="D223" s="106" t="s">
        <v>159</v>
      </c>
      <c r="E223" s="92" t="s">
        <v>377</v>
      </c>
      <c r="F223" s="92" t="s">
        <v>756</v>
      </c>
      <c r="G223" s="92" t="s">
        <v>980</v>
      </c>
      <c r="H223" s="92" t="s">
        <v>1196</v>
      </c>
      <c r="I223" s="99">
        <v>355</v>
      </c>
      <c r="J223" s="92"/>
      <c r="K223" s="92"/>
      <c r="L223" s="92"/>
      <c r="M223" s="92" t="s">
        <v>397</v>
      </c>
      <c r="N223" s="92" t="s">
        <v>1493</v>
      </c>
      <c r="O223" s="62" t="s">
        <v>166</v>
      </c>
      <c r="P223" s="92"/>
      <c r="Q223" s="62" t="s">
        <v>1500</v>
      </c>
      <c r="R223" s="92"/>
      <c r="S223" s="92"/>
      <c r="T223" s="92" t="s">
        <v>1493</v>
      </c>
      <c r="U223" s="92" t="s">
        <v>1493</v>
      </c>
      <c r="V223" s="92"/>
      <c r="W223" s="74">
        <f t="shared" si="3"/>
        <v>355</v>
      </c>
      <c r="X223" s="92"/>
      <c r="Y223" s="92"/>
      <c r="Z223" s="92"/>
      <c r="AA223" s="92"/>
      <c r="AB223" s="92"/>
      <c r="AC223" s="92"/>
      <c r="AD223" s="92"/>
      <c r="AE223" s="92"/>
    </row>
    <row r="224" spans="1:31" customFormat="1" ht="18" x14ac:dyDescent="0.25">
      <c r="A224" s="62">
        <v>219</v>
      </c>
      <c r="B224" s="105" t="s">
        <v>375</v>
      </c>
      <c r="C224" s="106" t="s">
        <v>159</v>
      </c>
      <c r="D224" s="106" t="s">
        <v>159</v>
      </c>
      <c r="E224" s="92" t="s">
        <v>377</v>
      </c>
      <c r="F224" s="92" t="s">
        <v>757</v>
      </c>
      <c r="G224" s="92" t="s">
        <v>981</v>
      </c>
      <c r="H224" s="92" t="s">
        <v>1197</v>
      </c>
      <c r="I224" s="99">
        <v>382</v>
      </c>
      <c r="J224" s="92"/>
      <c r="K224" s="92"/>
      <c r="L224" s="92"/>
      <c r="M224" s="92" t="s">
        <v>1217</v>
      </c>
      <c r="N224" s="92" t="s">
        <v>1494</v>
      </c>
      <c r="O224" s="62" t="s">
        <v>166</v>
      </c>
      <c r="P224" s="92"/>
      <c r="Q224" s="62" t="s">
        <v>1500</v>
      </c>
      <c r="R224" s="92"/>
      <c r="S224" s="92"/>
      <c r="T224" s="92" t="s">
        <v>1494</v>
      </c>
      <c r="U224" s="92" t="s">
        <v>1494</v>
      </c>
      <c r="V224" s="92"/>
      <c r="W224" s="74">
        <f t="shared" si="3"/>
        <v>382</v>
      </c>
      <c r="X224" s="92"/>
      <c r="Y224" s="92"/>
      <c r="Z224" s="92"/>
      <c r="AA224" s="92"/>
      <c r="AB224" s="92"/>
      <c r="AC224" s="92"/>
      <c r="AD224" s="92"/>
      <c r="AE224" s="92"/>
    </row>
    <row r="225" spans="1:39" customFormat="1" ht="18" x14ac:dyDescent="0.25">
      <c r="A225" s="62">
        <v>220</v>
      </c>
      <c r="B225" s="105" t="s">
        <v>375</v>
      </c>
      <c r="C225" s="106" t="s">
        <v>159</v>
      </c>
      <c r="D225" s="106" t="s">
        <v>159</v>
      </c>
      <c r="E225" s="92" t="s">
        <v>377</v>
      </c>
      <c r="F225" s="92" t="s">
        <v>758</v>
      </c>
      <c r="G225" s="92" t="s">
        <v>982</v>
      </c>
      <c r="H225" s="92" t="s">
        <v>1198</v>
      </c>
      <c r="I225" s="99">
        <v>642</v>
      </c>
      <c r="J225" s="92"/>
      <c r="K225" s="92"/>
      <c r="L225" s="92"/>
      <c r="M225" s="92" t="s">
        <v>1285</v>
      </c>
      <c r="N225" s="92" t="s">
        <v>1495</v>
      </c>
      <c r="O225" s="62" t="s">
        <v>166</v>
      </c>
      <c r="P225" s="92"/>
      <c r="Q225" s="62" t="s">
        <v>1500</v>
      </c>
      <c r="R225" s="92"/>
      <c r="S225" s="92"/>
      <c r="T225" s="92" t="s">
        <v>1495</v>
      </c>
      <c r="U225" s="92" t="s">
        <v>1495</v>
      </c>
      <c r="V225" s="92"/>
      <c r="W225" s="74">
        <f t="shared" si="3"/>
        <v>642</v>
      </c>
      <c r="X225" s="92"/>
      <c r="Y225" s="92"/>
      <c r="Z225" s="92"/>
      <c r="AA225" s="92"/>
      <c r="AB225" s="92"/>
      <c r="AC225" s="92"/>
      <c r="AD225" s="92"/>
      <c r="AE225" s="92"/>
    </row>
    <row r="226" spans="1:39" customFormat="1" ht="18" x14ac:dyDescent="0.25">
      <c r="A226" s="62">
        <v>221</v>
      </c>
      <c r="B226" s="105" t="s">
        <v>375</v>
      </c>
      <c r="C226" s="106" t="s">
        <v>159</v>
      </c>
      <c r="D226" s="106" t="s">
        <v>159</v>
      </c>
      <c r="E226" s="92" t="s">
        <v>377</v>
      </c>
      <c r="F226" s="92" t="s">
        <v>759</v>
      </c>
      <c r="G226" s="92" t="s">
        <v>983</v>
      </c>
      <c r="H226" s="92" t="s">
        <v>1199</v>
      </c>
      <c r="I226" s="99">
        <v>690</v>
      </c>
      <c r="J226" s="92"/>
      <c r="K226" s="92"/>
      <c r="L226" s="92"/>
      <c r="M226" s="92" t="s">
        <v>518</v>
      </c>
      <c r="N226" s="92" t="s">
        <v>1496</v>
      </c>
      <c r="O226" s="62" t="s">
        <v>166</v>
      </c>
      <c r="P226" s="92"/>
      <c r="Q226" s="62" t="s">
        <v>1500</v>
      </c>
      <c r="R226" s="92"/>
      <c r="S226" s="92"/>
      <c r="T226" s="92" t="s">
        <v>1496</v>
      </c>
      <c r="U226" s="92" t="s">
        <v>1496</v>
      </c>
      <c r="V226" s="92"/>
      <c r="W226" s="74">
        <f t="shared" si="3"/>
        <v>690</v>
      </c>
      <c r="X226" s="92"/>
      <c r="Y226" s="92"/>
      <c r="Z226" s="92"/>
      <c r="AA226" s="92"/>
      <c r="AB226" s="92"/>
      <c r="AC226" s="92"/>
      <c r="AD226" s="92"/>
      <c r="AE226" s="92"/>
    </row>
    <row r="227" spans="1:39" customFormat="1" ht="18" x14ac:dyDescent="0.25">
      <c r="A227" s="62">
        <v>222</v>
      </c>
      <c r="B227" s="105" t="s">
        <v>375</v>
      </c>
      <c r="C227" s="106" t="s">
        <v>159</v>
      </c>
      <c r="D227" s="106" t="s">
        <v>159</v>
      </c>
      <c r="E227" s="92" t="s">
        <v>377</v>
      </c>
      <c r="F227" s="92" t="s">
        <v>760</v>
      </c>
      <c r="G227" s="92" t="s">
        <v>984</v>
      </c>
      <c r="H227" s="92" t="s">
        <v>1200</v>
      </c>
      <c r="I227" s="99">
        <v>2846</v>
      </c>
      <c r="J227" s="92"/>
      <c r="K227" s="92"/>
      <c r="L227" s="92"/>
      <c r="M227" s="92" t="s">
        <v>386</v>
      </c>
      <c r="N227" s="92" t="s">
        <v>1496</v>
      </c>
      <c r="O227" s="62" t="s">
        <v>166</v>
      </c>
      <c r="P227" s="92"/>
      <c r="Q227" s="62" t="s">
        <v>1500</v>
      </c>
      <c r="R227" s="92"/>
      <c r="S227" s="92"/>
      <c r="T227" s="92" t="s">
        <v>1496</v>
      </c>
      <c r="U227" s="92" t="s">
        <v>1496</v>
      </c>
      <c r="V227" s="92"/>
      <c r="W227" s="74">
        <f t="shared" si="3"/>
        <v>2846</v>
      </c>
      <c r="X227" s="92"/>
      <c r="Y227" s="92"/>
      <c r="Z227" s="92"/>
      <c r="AA227" s="92"/>
      <c r="AB227" s="92"/>
      <c r="AC227" s="92"/>
      <c r="AD227" s="92"/>
      <c r="AE227" s="92"/>
    </row>
    <row r="228" spans="1:39" customFormat="1" ht="18" x14ac:dyDescent="0.25">
      <c r="A228" s="62">
        <v>223</v>
      </c>
      <c r="B228" s="105" t="s">
        <v>375</v>
      </c>
      <c r="C228" s="106" t="s">
        <v>159</v>
      </c>
      <c r="D228" s="106" t="s">
        <v>159</v>
      </c>
      <c r="E228" s="92" t="s">
        <v>379</v>
      </c>
      <c r="F228" s="92" t="s">
        <v>761</v>
      </c>
      <c r="G228" s="92" t="s">
        <v>985</v>
      </c>
      <c r="H228" s="92" t="s">
        <v>1201</v>
      </c>
      <c r="I228" s="99">
        <v>2117</v>
      </c>
      <c r="J228" s="92"/>
      <c r="K228" s="92"/>
      <c r="L228" s="92"/>
      <c r="M228" s="92" t="s">
        <v>1286</v>
      </c>
      <c r="N228" s="92" t="s">
        <v>1497</v>
      </c>
      <c r="O228" s="62" t="s">
        <v>166</v>
      </c>
      <c r="P228" s="92"/>
      <c r="Q228" s="62" t="s">
        <v>1500</v>
      </c>
      <c r="R228" s="92"/>
      <c r="S228" s="92"/>
      <c r="T228" s="92" t="s">
        <v>1497</v>
      </c>
      <c r="U228" s="92" t="s">
        <v>1497</v>
      </c>
      <c r="V228" s="92"/>
      <c r="W228" s="74">
        <f t="shared" si="3"/>
        <v>2117</v>
      </c>
      <c r="X228" s="92"/>
      <c r="Y228" s="92"/>
      <c r="Z228" s="92"/>
      <c r="AA228" s="92"/>
      <c r="AB228" s="92"/>
      <c r="AC228" s="92"/>
      <c r="AD228" s="92"/>
      <c r="AE228" s="92"/>
    </row>
    <row r="229" spans="1:39" customFormat="1" ht="18" x14ac:dyDescent="0.25">
      <c r="A229" s="62">
        <v>224</v>
      </c>
      <c r="B229" s="105" t="s">
        <v>375</v>
      </c>
      <c r="C229" s="106" t="s">
        <v>159</v>
      </c>
      <c r="D229" s="106" t="s">
        <v>159</v>
      </c>
      <c r="E229" s="92" t="s">
        <v>377</v>
      </c>
      <c r="F229" s="92" t="s">
        <v>762</v>
      </c>
      <c r="G229" s="92" t="s">
        <v>986</v>
      </c>
      <c r="H229" s="92" t="s">
        <v>1202</v>
      </c>
      <c r="I229" s="99">
        <v>937</v>
      </c>
      <c r="J229" s="92">
        <v>937</v>
      </c>
      <c r="K229" s="92" t="s">
        <v>8126</v>
      </c>
      <c r="L229" s="92"/>
      <c r="M229" s="92" t="s">
        <v>388</v>
      </c>
      <c r="N229" s="92" t="s">
        <v>1498</v>
      </c>
      <c r="O229" s="62" t="s">
        <v>166</v>
      </c>
      <c r="P229" s="92"/>
      <c r="Q229" s="62" t="s">
        <v>1500</v>
      </c>
      <c r="R229" s="92"/>
      <c r="S229" s="92"/>
      <c r="T229" s="92" t="s">
        <v>1498</v>
      </c>
      <c r="U229" s="92" t="s">
        <v>1498</v>
      </c>
      <c r="V229" s="92"/>
      <c r="W229" s="74">
        <f t="shared" si="3"/>
        <v>0</v>
      </c>
      <c r="X229" s="92"/>
      <c r="Y229" s="92"/>
      <c r="Z229" s="92"/>
      <c r="AA229" s="92"/>
      <c r="AB229" s="92"/>
      <c r="AC229" s="92"/>
      <c r="AD229" s="92"/>
      <c r="AE229" s="92"/>
    </row>
    <row r="230" spans="1:39" customFormat="1" ht="18.75" thickBot="1" x14ac:dyDescent="0.3">
      <c r="A230" s="62">
        <v>225</v>
      </c>
      <c r="B230" s="105" t="s">
        <v>375</v>
      </c>
      <c r="C230" s="106" t="s">
        <v>159</v>
      </c>
      <c r="D230" s="106" t="s">
        <v>159</v>
      </c>
      <c r="E230" s="92" t="s">
        <v>377</v>
      </c>
      <c r="F230" s="92" t="s">
        <v>763</v>
      </c>
      <c r="G230" s="92" t="s">
        <v>987</v>
      </c>
      <c r="H230" s="92" t="s">
        <v>1203</v>
      </c>
      <c r="I230" s="99">
        <v>792</v>
      </c>
      <c r="J230" s="92">
        <v>792</v>
      </c>
      <c r="K230" s="92" t="s">
        <v>8126</v>
      </c>
      <c r="L230" s="92"/>
      <c r="M230" s="92" t="s">
        <v>388</v>
      </c>
      <c r="N230" s="92" t="s">
        <v>1499</v>
      </c>
      <c r="O230" s="62" t="s">
        <v>166</v>
      </c>
      <c r="P230" s="92"/>
      <c r="Q230" s="62" t="s">
        <v>1500</v>
      </c>
      <c r="R230" s="92"/>
      <c r="S230" s="92"/>
      <c r="T230" s="92" t="s">
        <v>1499</v>
      </c>
      <c r="U230" s="92" t="s">
        <v>1499</v>
      </c>
      <c r="V230" s="92"/>
      <c r="W230" s="74">
        <f t="shared" si="3"/>
        <v>0</v>
      </c>
      <c r="X230" s="92"/>
      <c r="Y230" s="92"/>
      <c r="Z230" s="92"/>
      <c r="AA230" s="92"/>
      <c r="AB230" s="92"/>
      <c r="AC230" s="92"/>
      <c r="AD230" s="92"/>
      <c r="AE230" s="92"/>
    </row>
    <row r="231" spans="1:39" s="8" customFormat="1" ht="18" customHeight="1" thickBot="1" x14ac:dyDescent="0.3">
      <c r="A231" s="62">
        <v>2</v>
      </c>
      <c r="B231" s="105" t="s">
        <v>375</v>
      </c>
      <c r="C231" s="106" t="s">
        <v>159</v>
      </c>
      <c r="D231" s="106" t="s">
        <v>159</v>
      </c>
      <c r="E231" s="92" t="s">
        <v>376</v>
      </c>
      <c r="F231" t="s">
        <v>1520</v>
      </c>
      <c r="G231" s="92" t="s">
        <v>765</v>
      </c>
      <c r="H231" t="s">
        <v>1521</v>
      </c>
      <c r="I231" s="151">
        <v>2665</v>
      </c>
      <c r="J231" s="62">
        <v>2665</v>
      </c>
      <c r="K231" s="187">
        <v>9067</v>
      </c>
      <c r="L231" s="188">
        <v>45000</v>
      </c>
      <c r="M231" t="s">
        <v>1522</v>
      </c>
      <c r="N231" s="92" t="s">
        <v>1287</v>
      </c>
      <c r="O231" s="62" t="s">
        <v>166</v>
      </c>
      <c r="P231" s="62"/>
      <c r="Q231" s="62" t="s">
        <v>1500</v>
      </c>
      <c r="R231" s="62"/>
      <c r="S231" s="62"/>
      <c r="T231" t="s">
        <v>8123</v>
      </c>
      <c r="U231" t="s">
        <v>8124</v>
      </c>
      <c r="V231" s="62"/>
      <c r="W231" s="74">
        <f t="shared" si="3"/>
        <v>0</v>
      </c>
      <c r="X231" t="s">
        <v>8123</v>
      </c>
      <c r="Y231" s="74"/>
      <c r="Z231" s="74"/>
      <c r="AA231" s="74"/>
      <c r="AB231" s="74"/>
      <c r="AC231" s="64"/>
      <c r="AD231" s="62"/>
      <c r="AE231" s="62"/>
      <c r="AF231" s="1"/>
      <c r="AG231" s="1"/>
      <c r="AH231" s="1"/>
      <c r="AI231" s="1"/>
      <c r="AJ231" s="1"/>
      <c r="AK231" s="1"/>
      <c r="AL231" s="1"/>
      <c r="AM231" s="1"/>
    </row>
    <row r="232" spans="1:39" s="12" customFormat="1" ht="27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>
        <f>SUM(I5:I231)</f>
        <v>385738</v>
      </c>
      <c r="J232" s="10">
        <f>SUM(J5:J231)</f>
        <v>29018.06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spans="1:39" s="12" customFormat="1" ht="27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spans="1:39" s="12" customFormat="1" ht="27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spans="1:39" s="12" customFormat="1" ht="27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spans="1:39" s="12" customFormat="1" ht="27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spans="1:39" s="12" customFormat="1" ht="27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spans="1:39" s="12" customFormat="1" ht="27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spans="1:39" s="12" customFormat="1" ht="27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spans="1:39" s="12" customFormat="1" ht="27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spans="1:34" s="12" customFormat="1" ht="27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spans="1:34" s="12" customFormat="1" ht="27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spans="1:34" s="12" customFormat="1" ht="27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spans="1:34" s="12" customFormat="1" ht="27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spans="1:34" s="12" customFormat="1" ht="27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spans="1:34" s="12" customFormat="1" ht="27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spans="1:34" s="12" customFormat="1" ht="27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spans="1:34" s="12" customFormat="1" ht="27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spans="1:34" s="12" customFormat="1" ht="27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spans="1:34" s="12" customFormat="1" ht="27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spans="1:34" s="12" customFormat="1" ht="27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spans="1:34" s="12" customFormat="1" ht="27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spans="1:34" s="12" customFormat="1" ht="27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spans="1:34" s="12" customFormat="1" ht="27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spans="1:34" s="12" customFormat="1" ht="27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pans="1:34" s="12" customFormat="1" ht="27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spans="1:34" s="12" customFormat="1" ht="27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spans="1:34" s="12" customFormat="1" ht="27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spans="1:34" s="12" customFormat="1" ht="27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spans="1:34" s="12" customFormat="1" ht="27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spans="1:34" s="12" customFormat="1" ht="27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spans="1:34" s="12" customFormat="1" ht="27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spans="1:34" s="12" customFormat="1" ht="27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spans="1:34" s="12" customFormat="1" ht="27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spans="1:34" s="12" customFormat="1" ht="27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spans="1:34" s="12" customFormat="1" ht="27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spans="1:34" s="12" customFormat="1" ht="27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spans="1:34" s="12" customFormat="1" ht="27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spans="1:34" s="12" customFormat="1" ht="27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spans="1:34" s="12" customFormat="1" ht="27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spans="1:34" s="12" customFormat="1" ht="27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spans="1:34" s="12" customFormat="1" ht="27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spans="1:34" s="12" customFormat="1" ht="27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spans="1:34" s="12" customFormat="1" ht="27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spans="1:34" s="12" customFormat="1" ht="27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spans="1:34" s="12" customFormat="1" ht="27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spans="1:34" s="12" customFormat="1" ht="27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spans="1:34" s="12" customFormat="1" ht="27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spans="1:34" s="12" customFormat="1" ht="27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spans="1:34" s="12" customFormat="1" ht="27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spans="1:34" s="12" customFormat="1" ht="27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spans="1:34" s="8" customFormat="1" ht="18" customHeight="1" x14ac:dyDescent="0.25">
      <c r="A282" s="13">
        <v>1</v>
      </c>
      <c r="B282" s="94" t="s">
        <v>375</v>
      </c>
      <c r="C282" s="98" t="s">
        <v>159</v>
      </c>
      <c r="D282" s="98" t="s">
        <v>159</v>
      </c>
      <c r="E282" s="13"/>
      <c r="F282" s="13"/>
      <c r="G282" s="13"/>
      <c r="H282" s="13"/>
      <c r="I282" s="14"/>
      <c r="J282" s="14"/>
      <c r="K282" s="14"/>
      <c r="L282" s="14"/>
      <c r="M282" s="15"/>
      <c r="N282" s="13"/>
      <c r="O282" s="13"/>
      <c r="P282" s="13"/>
      <c r="Q282" s="13"/>
      <c r="R282" s="13"/>
      <c r="S282" s="13"/>
      <c r="T282" s="13"/>
      <c r="U282" s="13"/>
      <c r="V282" s="13"/>
      <c r="W282" s="48">
        <f>I282-J282-R282</f>
        <v>0</v>
      </c>
      <c r="X282" s="16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s="8" customFormat="1" ht="18" customHeight="1" x14ac:dyDescent="0.25">
      <c r="A283" s="13">
        <v>2</v>
      </c>
      <c r="B283" s="94" t="s">
        <v>375</v>
      </c>
      <c r="C283" s="94" t="s">
        <v>159</v>
      </c>
      <c r="D283" s="94" t="s">
        <v>159</v>
      </c>
      <c r="E283" s="13"/>
      <c r="F283" s="13"/>
      <c r="G283" s="13"/>
      <c r="H283" s="13"/>
      <c r="I283" s="14"/>
      <c r="J283" s="14"/>
      <c r="K283" s="14"/>
      <c r="L283" s="14"/>
      <c r="M283" s="15"/>
      <c r="N283" s="13"/>
      <c r="O283" s="13"/>
      <c r="P283" s="13"/>
      <c r="Q283" s="13"/>
      <c r="R283" s="13"/>
      <c r="S283" s="13"/>
      <c r="T283" s="13"/>
      <c r="U283" s="13"/>
      <c r="V283" s="13"/>
      <c r="W283" s="48">
        <f t="shared" ref="W283:W289" si="4">I283-J283-R283</f>
        <v>0</v>
      </c>
      <c r="X283" s="16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s="8" customFormat="1" ht="18" customHeight="1" x14ac:dyDescent="0.25">
      <c r="A284" s="13">
        <v>3</v>
      </c>
      <c r="B284" s="94" t="s">
        <v>375</v>
      </c>
      <c r="C284" s="94" t="s">
        <v>159</v>
      </c>
      <c r="D284" s="94" t="s">
        <v>159</v>
      </c>
      <c r="E284" s="13"/>
      <c r="F284" s="13"/>
      <c r="G284" s="13"/>
      <c r="H284" s="13" t="s">
        <v>27</v>
      </c>
      <c r="I284" s="14"/>
      <c r="J284" s="14"/>
      <c r="K284" s="14"/>
      <c r="L284" s="14"/>
      <c r="M284" s="15"/>
      <c r="N284" s="13"/>
      <c r="O284" s="13"/>
      <c r="P284" s="13"/>
      <c r="Q284" s="13"/>
      <c r="R284" s="13"/>
      <c r="S284" s="13"/>
      <c r="T284" s="13"/>
      <c r="U284" s="13"/>
      <c r="V284" s="13"/>
      <c r="W284" s="48">
        <f t="shared" si="4"/>
        <v>0</v>
      </c>
      <c r="X284" s="16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s="8" customFormat="1" ht="18" customHeight="1" x14ac:dyDescent="0.25">
      <c r="A285" s="13">
        <v>4</v>
      </c>
      <c r="B285" s="94" t="s">
        <v>375</v>
      </c>
      <c r="C285" s="94" t="s">
        <v>159</v>
      </c>
      <c r="D285" s="94" t="s">
        <v>159</v>
      </c>
      <c r="E285" s="13"/>
      <c r="F285" s="13"/>
      <c r="G285" s="13"/>
      <c r="H285" s="13"/>
      <c r="I285" s="14"/>
      <c r="J285" s="14"/>
      <c r="K285" s="14"/>
      <c r="L285" s="14"/>
      <c r="M285" s="15"/>
      <c r="N285" s="13"/>
      <c r="O285" s="13"/>
      <c r="P285" s="13"/>
      <c r="Q285" s="13"/>
      <c r="R285" s="13"/>
      <c r="S285" s="13"/>
      <c r="T285" s="13"/>
      <c r="U285" s="13"/>
      <c r="V285" s="13"/>
      <c r="W285" s="48">
        <f t="shared" si="4"/>
        <v>0</v>
      </c>
      <c r="X285" s="16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s="8" customFormat="1" ht="18" customHeight="1" x14ac:dyDescent="0.25">
      <c r="A286" s="13">
        <v>5</v>
      </c>
      <c r="B286" s="94" t="s">
        <v>375</v>
      </c>
      <c r="C286" s="94" t="s">
        <v>159</v>
      </c>
      <c r="D286" s="94" t="s">
        <v>159</v>
      </c>
      <c r="E286" s="13"/>
      <c r="F286" s="13"/>
      <c r="G286" s="13"/>
      <c r="H286" s="13"/>
      <c r="I286" s="14"/>
      <c r="J286" s="14"/>
      <c r="K286" s="14"/>
      <c r="L286" s="14"/>
      <c r="M286" s="15"/>
      <c r="N286" s="13"/>
      <c r="O286" s="13"/>
      <c r="P286" s="13"/>
      <c r="Q286" s="13"/>
      <c r="R286" s="13"/>
      <c r="S286" s="13"/>
      <c r="T286" s="13"/>
      <c r="U286" s="13"/>
      <c r="V286" s="13"/>
      <c r="W286" s="48">
        <f t="shared" si="4"/>
        <v>0</v>
      </c>
      <c r="X286" s="16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s="8" customFormat="1" ht="18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4"/>
      <c r="J287" s="14"/>
      <c r="K287" s="14"/>
      <c r="L287" s="14"/>
      <c r="M287" s="15"/>
      <c r="N287" s="13"/>
      <c r="O287" s="13"/>
      <c r="P287" s="13"/>
      <c r="Q287" s="13"/>
      <c r="R287" s="13"/>
      <c r="S287" s="13"/>
      <c r="T287" s="13"/>
      <c r="U287" s="13"/>
      <c r="V287" s="13"/>
      <c r="W287" s="48">
        <f t="shared" si="4"/>
        <v>0</v>
      </c>
      <c r="X287" s="16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s="8" customFormat="1" ht="18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4"/>
      <c r="J288" s="14"/>
      <c r="K288" s="14"/>
      <c r="L288" s="14"/>
      <c r="M288" s="15"/>
      <c r="N288" s="13"/>
      <c r="O288" s="13"/>
      <c r="P288" s="13"/>
      <c r="Q288" s="13"/>
      <c r="R288" s="13"/>
      <c r="S288" s="13"/>
      <c r="T288" s="13"/>
      <c r="U288" s="13"/>
      <c r="V288" s="13"/>
      <c r="W288" s="48">
        <f t="shared" si="4"/>
        <v>0</v>
      </c>
      <c r="X288" s="16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s="8" customFormat="1" ht="18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4"/>
      <c r="J289" s="14"/>
      <c r="K289" s="14"/>
      <c r="L289" s="14"/>
      <c r="M289" s="15"/>
      <c r="N289" s="13"/>
      <c r="O289" s="13"/>
      <c r="P289" s="13"/>
      <c r="Q289" s="13"/>
      <c r="R289" s="13"/>
      <c r="S289" s="13"/>
      <c r="T289" s="13"/>
      <c r="U289" s="13"/>
      <c r="V289" s="16"/>
      <c r="W289" s="48">
        <f t="shared" si="4"/>
        <v>0</v>
      </c>
      <c r="X289" s="16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1:34" s="54" customFormat="1" ht="27" customHeight="1" x14ac:dyDescent="0.25">
      <c r="A290" s="49"/>
      <c r="B290" s="49"/>
      <c r="C290" s="49"/>
      <c r="D290" s="50"/>
      <c r="E290" s="51"/>
      <c r="F290" s="51"/>
      <c r="G290" s="51"/>
      <c r="H290" s="18" t="s">
        <v>28</v>
      </c>
      <c r="I290" s="52">
        <f>SUM(I282:I289)</f>
        <v>0</v>
      </c>
      <c r="J290" s="52">
        <f>SUM(J282:J289)</f>
        <v>0</v>
      </c>
      <c r="K290" s="51"/>
      <c r="L290" s="51"/>
      <c r="M290" s="51"/>
      <c r="N290" s="51"/>
      <c r="O290" s="51"/>
      <c r="P290" s="51"/>
      <c r="Q290" s="51"/>
      <c r="R290" s="52">
        <f>SUM(R282:R289)</f>
        <v>0</v>
      </c>
      <c r="S290" s="51"/>
      <c r="T290" s="51"/>
      <c r="U290" s="51"/>
      <c r="V290" s="51"/>
      <c r="W290" s="52">
        <f>SUM(W282:W289)</f>
        <v>0</v>
      </c>
      <c r="X290" s="53"/>
    </row>
    <row r="291" spans="1:34" s="23" customFormat="1" ht="15" customHeight="1" x14ac:dyDescent="0.25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2"/>
    </row>
    <row r="293" spans="1:34" s="8" customFormat="1" ht="24.75" customHeight="1" x14ac:dyDescent="0.25">
      <c r="B293" s="24" t="s">
        <v>29</v>
      </c>
      <c r="C293" s="24" t="s">
        <v>30</v>
      </c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34" s="8" customFormat="1" ht="24.75" customHeight="1" x14ac:dyDescent="0.25">
      <c r="B294" s="24"/>
      <c r="C294" s="24" t="s">
        <v>31</v>
      </c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34" ht="24.75" customHeight="1" x14ac:dyDescent="0.25">
      <c r="B295" s="24"/>
      <c r="C295" s="24" t="s">
        <v>32</v>
      </c>
      <c r="D295" s="24"/>
      <c r="E295" s="24"/>
      <c r="F295" s="24"/>
      <c r="G295" s="24"/>
      <c r="H295" s="24"/>
      <c r="I295" s="24"/>
      <c r="J295" s="24"/>
      <c r="K295" s="24"/>
      <c r="L295" s="24"/>
    </row>
  </sheetData>
  <mergeCells count="25">
    <mergeCell ref="O5:O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M5:M6"/>
    <mergeCell ref="N5:N6"/>
    <mergeCell ref="V5:V6"/>
    <mergeCell ref="W5:W6"/>
    <mergeCell ref="X5:X6"/>
    <mergeCell ref="P5:P6"/>
    <mergeCell ref="Q5:Q6"/>
    <mergeCell ref="R5:R6"/>
    <mergeCell ref="S5:S6"/>
    <mergeCell ref="T5:T6"/>
    <mergeCell ref="U5:U6"/>
  </mergeCells>
  <printOptions horizontalCentered="1"/>
  <pageMargins left="0.17" right="0" top="0.75" bottom="0.75" header="0" footer="0"/>
  <pageSetup paperSize="9" scale="48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AH73"/>
  <sheetViews>
    <sheetView topLeftCell="A53" workbookViewId="0">
      <selection activeCell="I58" sqref="I58"/>
    </sheetView>
  </sheetViews>
  <sheetFormatPr defaultRowHeight="15" x14ac:dyDescent="0.25"/>
  <cols>
    <col min="2" max="2" width="12.140625" customWidth="1"/>
    <col min="3" max="3" width="14" customWidth="1"/>
    <col min="4" max="4" width="11.140625" customWidth="1"/>
    <col min="6" max="6" width="10.28515625" customWidth="1"/>
    <col min="8" max="8" width="23.85546875" customWidth="1"/>
    <col min="9" max="9" width="18.140625" customWidth="1"/>
    <col min="10" max="10" width="13.42578125" customWidth="1"/>
    <col min="11" max="11" width="13.85546875" customWidth="1"/>
    <col min="12" max="12" width="10.140625" customWidth="1"/>
    <col min="13" max="13" width="21.28515625" customWidth="1"/>
    <col min="14" max="14" width="19.42578125" customWidth="1"/>
    <col min="15" max="15" width="25" customWidth="1"/>
    <col min="16" max="16" width="15.85546875" customWidth="1"/>
    <col min="17" max="17" width="17.5703125" customWidth="1"/>
    <col min="18" max="18" width="14.140625" customWidth="1"/>
    <col min="19" max="19" width="18.7109375" customWidth="1"/>
    <col min="20" max="20" width="13.42578125" customWidth="1"/>
    <col min="21" max="21" width="12.42578125" customWidth="1"/>
    <col min="22" max="22" width="13" customWidth="1"/>
    <col min="23" max="23" width="15.42578125" customWidth="1"/>
  </cols>
  <sheetData>
    <row r="2" spans="1:34" s="2" customFormat="1" ht="33" customHeight="1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2" customFormat="1" ht="27" customHeight="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3" customFormat="1" ht="27" customHeight="1" x14ac:dyDescent="0.25">
      <c r="A4" s="180" t="s">
        <v>155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4" s="2" customFormat="1" ht="27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  <c r="U5" s="5"/>
      <c r="V5" s="6" t="s">
        <v>2</v>
      </c>
      <c r="W5" s="6"/>
      <c r="X5" s="58" t="s">
        <v>111</v>
      </c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8" customFormat="1" ht="33.75" customHeight="1" x14ac:dyDescent="0.25">
      <c r="A6" s="160" t="s">
        <v>3</v>
      </c>
      <c r="B6" s="160" t="s">
        <v>4</v>
      </c>
      <c r="C6" s="160" t="s">
        <v>5</v>
      </c>
      <c r="D6" s="160" t="s">
        <v>6</v>
      </c>
      <c r="E6" s="160" t="s">
        <v>7</v>
      </c>
      <c r="F6" s="160" t="s">
        <v>8</v>
      </c>
      <c r="G6" s="160" t="s">
        <v>9</v>
      </c>
      <c r="H6" s="160" t="s">
        <v>10</v>
      </c>
      <c r="I6" s="160" t="s">
        <v>11</v>
      </c>
      <c r="J6" s="167" t="s">
        <v>12</v>
      </c>
      <c r="K6" s="168"/>
      <c r="L6" s="169"/>
      <c r="M6" s="160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1" t="s">
        <v>19</v>
      </c>
      <c r="T6" s="160" t="s">
        <v>20</v>
      </c>
      <c r="U6" s="160" t="s">
        <v>21</v>
      </c>
      <c r="V6" s="160" t="s">
        <v>22</v>
      </c>
      <c r="W6" s="160" t="s">
        <v>150</v>
      </c>
      <c r="X6" s="160" t="s">
        <v>23</v>
      </c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8" customFormat="1" ht="67.5" customHeight="1" x14ac:dyDescent="0.25">
      <c r="A7" s="160"/>
      <c r="B7" s="160"/>
      <c r="C7" s="160"/>
      <c r="D7" s="160"/>
      <c r="E7" s="160"/>
      <c r="F7" s="160"/>
      <c r="G7" s="160"/>
      <c r="H7" s="160"/>
      <c r="I7" s="160">
        <v>0</v>
      </c>
      <c r="J7" s="9" t="s">
        <v>24</v>
      </c>
      <c r="K7" s="9" t="s">
        <v>25</v>
      </c>
      <c r="L7" s="9" t="s">
        <v>26</v>
      </c>
      <c r="M7" s="160"/>
      <c r="N7" s="160"/>
      <c r="O7" s="160"/>
      <c r="P7" s="160"/>
      <c r="Q7" s="160"/>
      <c r="R7" s="160"/>
      <c r="S7" s="162"/>
      <c r="T7" s="160"/>
      <c r="U7" s="160"/>
      <c r="V7" s="160"/>
      <c r="W7" s="160">
        <v>0</v>
      </c>
      <c r="X7" s="160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12" customFormat="1" ht="2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s="12" customFormat="1" ht="27" customHeight="1" x14ac:dyDescent="0.25">
      <c r="A9" s="10">
        <v>1</v>
      </c>
      <c r="B9" s="93" t="s">
        <v>375</v>
      </c>
      <c r="C9" s="94" t="s">
        <v>159</v>
      </c>
      <c r="D9" s="94" t="s">
        <v>159</v>
      </c>
      <c r="E9" s="95" t="s">
        <v>376</v>
      </c>
      <c r="F9" s="92" t="s">
        <v>173</v>
      </c>
      <c r="G9" t="s">
        <v>300</v>
      </c>
      <c r="H9" s="92" t="s">
        <v>251</v>
      </c>
      <c r="I9" s="92">
        <v>288</v>
      </c>
      <c r="J9" s="92">
        <v>288</v>
      </c>
      <c r="K9" s="10"/>
      <c r="L9" s="10"/>
      <c r="M9" s="92" t="s">
        <v>384</v>
      </c>
      <c r="N9" s="10"/>
      <c r="O9" t="s">
        <v>166</v>
      </c>
      <c r="P9" s="10"/>
      <c r="Q9" s="10"/>
      <c r="R9" s="10"/>
      <c r="S9" s="10"/>
      <c r="T9" s="10"/>
      <c r="U9" s="10"/>
      <c r="V9" s="10"/>
      <c r="W9" s="10"/>
      <c r="X9" s="10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12" customFormat="1" ht="27" customHeight="1" x14ac:dyDescent="0.25">
      <c r="A10" s="10">
        <v>2</v>
      </c>
      <c r="B10" s="93" t="s">
        <v>375</v>
      </c>
      <c r="C10" s="94" t="s">
        <v>159</v>
      </c>
      <c r="D10" s="94" t="s">
        <v>159</v>
      </c>
      <c r="E10" s="95" t="s">
        <v>376</v>
      </c>
      <c r="F10" s="92" t="s">
        <v>174</v>
      </c>
      <c r="G10" t="s">
        <v>301</v>
      </c>
      <c r="H10" s="92" t="s">
        <v>252</v>
      </c>
      <c r="I10" s="92">
        <v>8758</v>
      </c>
      <c r="J10" s="92">
        <v>8758</v>
      </c>
      <c r="K10" s="10"/>
      <c r="L10" s="10"/>
      <c r="M10" s="92" t="s">
        <v>385</v>
      </c>
      <c r="N10" s="10"/>
      <c r="O10" t="s">
        <v>166</v>
      </c>
      <c r="P10" s="10"/>
      <c r="Q10" s="10"/>
      <c r="R10" s="10"/>
      <c r="S10" s="10"/>
      <c r="T10" s="10"/>
      <c r="U10" s="10"/>
      <c r="V10" s="10"/>
      <c r="W10" s="10"/>
      <c r="X10" s="10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s="12" customFormat="1" ht="27" customHeight="1" x14ac:dyDescent="0.25">
      <c r="A11" s="10">
        <v>3</v>
      </c>
      <c r="B11" s="93" t="s">
        <v>375</v>
      </c>
      <c r="C11" s="94" t="s">
        <v>159</v>
      </c>
      <c r="D11" s="94" t="s">
        <v>159</v>
      </c>
      <c r="E11" s="95" t="s">
        <v>376</v>
      </c>
      <c r="F11" s="92" t="s">
        <v>175</v>
      </c>
      <c r="G11" t="s">
        <v>302</v>
      </c>
      <c r="H11" s="92" t="s">
        <v>253</v>
      </c>
      <c r="I11" s="92">
        <v>3715</v>
      </c>
      <c r="J11" s="92">
        <v>3715</v>
      </c>
      <c r="K11" s="10"/>
      <c r="L11" s="10"/>
      <c r="M11" s="92" t="s">
        <v>385</v>
      </c>
      <c r="N11" s="10"/>
      <c r="O11" t="s">
        <v>166</v>
      </c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12" customFormat="1" ht="27" customHeight="1" x14ac:dyDescent="0.25">
      <c r="A12" s="10">
        <v>4</v>
      </c>
      <c r="B12" s="93" t="s">
        <v>375</v>
      </c>
      <c r="C12" s="94" t="s">
        <v>159</v>
      </c>
      <c r="D12" s="94" t="s">
        <v>159</v>
      </c>
      <c r="E12" s="95" t="s">
        <v>376</v>
      </c>
      <c r="F12" s="92" t="s">
        <v>176</v>
      </c>
      <c r="G12" t="s">
        <v>303</v>
      </c>
      <c r="H12" s="92" t="s">
        <v>254</v>
      </c>
      <c r="I12" s="92">
        <v>2671</v>
      </c>
      <c r="J12" s="92">
        <v>2671</v>
      </c>
      <c r="K12" s="10"/>
      <c r="L12" s="10"/>
      <c r="M12" s="92" t="s">
        <v>386</v>
      </c>
      <c r="N12" s="10"/>
      <c r="O12" t="s">
        <v>410</v>
      </c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s="12" customFormat="1" ht="27" customHeight="1" x14ac:dyDescent="0.25">
      <c r="A13" s="10">
        <v>5</v>
      </c>
      <c r="B13" s="93" t="s">
        <v>375</v>
      </c>
      <c r="C13" s="94" t="s">
        <v>159</v>
      </c>
      <c r="D13" s="94" t="s">
        <v>159</v>
      </c>
      <c r="E13" s="95" t="s">
        <v>377</v>
      </c>
      <c r="F13" s="92" t="s">
        <v>177</v>
      </c>
      <c r="G13" t="s">
        <v>304</v>
      </c>
      <c r="H13" s="92" t="s">
        <v>255</v>
      </c>
      <c r="I13" s="92">
        <v>1166</v>
      </c>
      <c r="J13" s="92">
        <v>1166</v>
      </c>
      <c r="K13" s="10"/>
      <c r="L13" s="10"/>
      <c r="M13" s="92" t="s">
        <v>387</v>
      </c>
      <c r="N13" s="10"/>
      <c r="O13" t="s">
        <v>166</v>
      </c>
      <c r="P13" s="10"/>
      <c r="Q13" s="10"/>
      <c r="R13" s="10"/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s="12" customFormat="1" ht="27" customHeight="1" x14ac:dyDescent="0.25">
      <c r="A14" s="10">
        <v>6</v>
      </c>
      <c r="B14" s="93" t="s">
        <v>375</v>
      </c>
      <c r="C14" s="94" t="s">
        <v>159</v>
      </c>
      <c r="D14" s="94" t="s">
        <v>159</v>
      </c>
      <c r="E14" s="95" t="s">
        <v>377</v>
      </c>
      <c r="F14" s="92" t="s">
        <v>178</v>
      </c>
      <c r="G14" t="s">
        <v>305</v>
      </c>
      <c r="H14" s="92" t="s">
        <v>256</v>
      </c>
      <c r="I14" s="92">
        <v>1311</v>
      </c>
      <c r="J14" s="92">
        <v>1311</v>
      </c>
      <c r="K14" s="10"/>
      <c r="L14" s="10"/>
      <c r="M14" s="92" t="s">
        <v>388</v>
      </c>
      <c r="N14" s="10"/>
      <c r="O14" t="s">
        <v>166</v>
      </c>
      <c r="P14" s="10"/>
      <c r="Q14" s="10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s="12" customFormat="1" ht="27" customHeight="1" x14ac:dyDescent="0.25">
      <c r="A15" s="10">
        <v>7</v>
      </c>
      <c r="B15" s="93" t="s">
        <v>375</v>
      </c>
      <c r="C15" s="94" t="s">
        <v>159</v>
      </c>
      <c r="D15" s="94" t="s">
        <v>159</v>
      </c>
      <c r="E15" s="95" t="s">
        <v>377</v>
      </c>
      <c r="F15" s="92" t="s">
        <v>179</v>
      </c>
      <c r="G15" t="s">
        <v>306</v>
      </c>
      <c r="H15" s="92" t="s">
        <v>257</v>
      </c>
      <c r="I15" s="92">
        <v>1342</v>
      </c>
      <c r="J15" s="92">
        <v>1342</v>
      </c>
      <c r="K15" s="10"/>
      <c r="L15" s="10"/>
      <c r="M15" s="92" t="s">
        <v>388</v>
      </c>
      <c r="N15" s="10"/>
      <c r="O15" t="s">
        <v>166</v>
      </c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12" customFormat="1" ht="27" customHeight="1" x14ac:dyDescent="0.25">
      <c r="A16" s="10">
        <v>8</v>
      </c>
      <c r="B16" s="93" t="s">
        <v>375</v>
      </c>
      <c r="C16" s="94" t="s">
        <v>159</v>
      </c>
      <c r="D16" s="94" t="s">
        <v>159</v>
      </c>
      <c r="E16" s="95" t="s">
        <v>377</v>
      </c>
      <c r="F16" s="92" t="s">
        <v>181</v>
      </c>
      <c r="G16" t="s">
        <v>308</v>
      </c>
      <c r="H16" s="92" t="s">
        <v>257</v>
      </c>
      <c r="I16" s="92">
        <v>1258</v>
      </c>
      <c r="J16" s="92">
        <v>1258</v>
      </c>
      <c r="K16" s="10"/>
      <c r="L16" s="10"/>
      <c r="M16" s="92" t="s">
        <v>388</v>
      </c>
      <c r="N16" s="10"/>
      <c r="O16" t="s">
        <v>166</v>
      </c>
      <c r="P16" s="10"/>
      <c r="Q16" s="10"/>
      <c r="R16" s="10"/>
      <c r="S16" s="10"/>
      <c r="T16" s="10"/>
      <c r="U16" s="10"/>
      <c r="V16" s="10"/>
      <c r="W16" s="10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s="12" customFormat="1" ht="27" customHeight="1" x14ac:dyDescent="0.25">
      <c r="A17" s="10">
        <v>9</v>
      </c>
      <c r="B17" s="93" t="s">
        <v>375</v>
      </c>
      <c r="C17" s="94" t="s">
        <v>159</v>
      </c>
      <c r="D17" s="94" t="s">
        <v>159</v>
      </c>
      <c r="E17" s="95" t="s">
        <v>377</v>
      </c>
      <c r="F17" s="92" t="s">
        <v>182</v>
      </c>
      <c r="G17" t="s">
        <v>309</v>
      </c>
      <c r="H17" s="92" t="s">
        <v>257</v>
      </c>
      <c r="I17" s="92">
        <v>6019</v>
      </c>
      <c r="J17" s="92">
        <v>6019</v>
      </c>
      <c r="K17" s="10"/>
      <c r="L17" s="10"/>
      <c r="M17" s="92" t="s">
        <v>388</v>
      </c>
      <c r="N17" s="10"/>
      <c r="O17" t="s">
        <v>166</v>
      </c>
      <c r="P17" s="10"/>
      <c r="Q17" s="10"/>
      <c r="R17" s="10"/>
      <c r="S17" s="10"/>
      <c r="T17" s="10"/>
      <c r="U17" s="10"/>
      <c r="V17" s="10"/>
      <c r="W17" s="10"/>
      <c r="X17" s="10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s="12" customFormat="1" ht="27" customHeight="1" x14ac:dyDescent="0.25">
      <c r="A18" s="10">
        <v>10</v>
      </c>
      <c r="B18" s="93" t="s">
        <v>375</v>
      </c>
      <c r="C18" s="94" t="s">
        <v>159</v>
      </c>
      <c r="D18" s="94" t="s">
        <v>159</v>
      </c>
      <c r="E18" s="95" t="s">
        <v>377</v>
      </c>
      <c r="F18" s="92" t="s">
        <v>183</v>
      </c>
      <c r="G18" t="s">
        <v>310</v>
      </c>
      <c r="H18" s="92" t="s">
        <v>259</v>
      </c>
      <c r="I18" s="92">
        <v>709</v>
      </c>
      <c r="J18" s="92">
        <v>709</v>
      </c>
      <c r="K18" s="10"/>
      <c r="L18" s="10"/>
      <c r="M18" s="92" t="s">
        <v>390</v>
      </c>
      <c r="N18" s="10"/>
      <c r="O18" t="s">
        <v>410</v>
      </c>
      <c r="P18" s="10"/>
      <c r="Q18" s="10"/>
      <c r="R18" s="10"/>
      <c r="S18" s="10"/>
      <c r="T18" s="10"/>
      <c r="U18" s="10"/>
      <c r="V18" s="10"/>
      <c r="W18" s="10"/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s="12" customFormat="1" ht="27" customHeight="1" x14ac:dyDescent="0.25">
      <c r="A19" s="10">
        <v>11</v>
      </c>
      <c r="B19" s="93" t="s">
        <v>375</v>
      </c>
      <c r="C19" s="94" t="s">
        <v>159</v>
      </c>
      <c r="D19" s="94" t="s">
        <v>159</v>
      </c>
      <c r="E19" s="95" t="s">
        <v>377</v>
      </c>
      <c r="F19" s="92" t="s">
        <v>184</v>
      </c>
      <c r="G19" t="s">
        <v>311</v>
      </c>
      <c r="H19" s="92" t="s">
        <v>259</v>
      </c>
      <c r="I19" s="92">
        <v>455</v>
      </c>
      <c r="J19" s="92">
        <v>455</v>
      </c>
      <c r="K19" s="10"/>
      <c r="L19" s="10"/>
      <c r="M19" s="92" t="s">
        <v>390</v>
      </c>
      <c r="N19" s="10"/>
      <c r="O19" t="s">
        <v>166</v>
      </c>
      <c r="P19" s="10"/>
      <c r="Q19" s="10"/>
      <c r="R19" s="10"/>
      <c r="S19" s="10"/>
      <c r="T19" s="10"/>
      <c r="U19" s="10"/>
      <c r="V19" s="10"/>
      <c r="W19" s="10"/>
      <c r="X19" s="10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s="12" customFormat="1" ht="27" customHeight="1" x14ac:dyDescent="0.25">
      <c r="A20" s="10">
        <v>12</v>
      </c>
      <c r="B20" s="93" t="s">
        <v>375</v>
      </c>
      <c r="C20" s="94" t="s">
        <v>159</v>
      </c>
      <c r="D20" s="94" t="s">
        <v>159</v>
      </c>
      <c r="E20" s="95" t="s">
        <v>377</v>
      </c>
      <c r="F20" s="92" t="s">
        <v>185</v>
      </c>
      <c r="G20" t="s">
        <v>312</v>
      </c>
      <c r="H20" s="92" t="s">
        <v>259</v>
      </c>
      <c r="I20" s="92">
        <v>1508</v>
      </c>
      <c r="J20" s="92">
        <v>1508</v>
      </c>
      <c r="K20" s="10"/>
      <c r="L20" s="10"/>
      <c r="M20" s="92" t="s">
        <v>390</v>
      </c>
      <c r="N20" s="10"/>
      <c r="O20" t="s">
        <v>166</v>
      </c>
      <c r="P20" s="10"/>
      <c r="Q20" s="10"/>
      <c r="R20" s="10"/>
      <c r="S20" s="10"/>
      <c r="T20" s="10"/>
      <c r="U20" s="10"/>
      <c r="V20" s="10"/>
      <c r="W20" s="10"/>
      <c r="X20" s="10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12" customFormat="1" ht="27" customHeight="1" x14ac:dyDescent="0.25">
      <c r="A21" s="10">
        <v>13</v>
      </c>
      <c r="B21" s="93" t="s">
        <v>375</v>
      </c>
      <c r="C21" s="94" t="s">
        <v>159</v>
      </c>
      <c r="D21" s="94" t="s">
        <v>159</v>
      </c>
      <c r="E21" s="95" t="s">
        <v>377</v>
      </c>
      <c r="F21" s="92" t="s">
        <v>186</v>
      </c>
      <c r="G21" t="s">
        <v>313</v>
      </c>
      <c r="H21" s="92" t="s">
        <v>259</v>
      </c>
      <c r="I21" s="92">
        <v>546</v>
      </c>
      <c r="J21" s="92">
        <v>546</v>
      </c>
      <c r="K21" s="10"/>
      <c r="L21" s="10"/>
      <c r="M21" s="92" t="s">
        <v>390</v>
      </c>
      <c r="N21" s="10"/>
      <c r="O21" t="s">
        <v>166</v>
      </c>
      <c r="P21" s="10"/>
      <c r="Q21" s="10"/>
      <c r="R21" s="10"/>
      <c r="S21" s="10"/>
      <c r="T21" s="10"/>
      <c r="U21" s="10"/>
      <c r="V21" s="10"/>
      <c r="W21" s="10"/>
      <c r="X21" s="10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12" customFormat="1" ht="27" customHeight="1" x14ac:dyDescent="0.25">
      <c r="A22" s="10">
        <v>14</v>
      </c>
      <c r="B22" s="93" t="s">
        <v>375</v>
      </c>
      <c r="C22" s="94" t="s">
        <v>159</v>
      </c>
      <c r="D22" s="94" t="s">
        <v>159</v>
      </c>
      <c r="E22" s="95" t="s">
        <v>377</v>
      </c>
      <c r="F22" s="92" t="s">
        <v>187</v>
      </c>
      <c r="G22" t="s">
        <v>314</v>
      </c>
      <c r="H22" s="92" t="s">
        <v>259</v>
      </c>
      <c r="I22" s="92">
        <v>900</v>
      </c>
      <c r="J22" s="92">
        <v>900</v>
      </c>
      <c r="K22" s="10"/>
      <c r="L22" s="10"/>
      <c r="M22" s="92" t="s">
        <v>390</v>
      </c>
      <c r="N22" s="10"/>
      <c r="O22" t="s">
        <v>166</v>
      </c>
      <c r="P22" s="10"/>
      <c r="Q22" s="10"/>
      <c r="R22" s="10"/>
      <c r="S22" s="10"/>
      <c r="T22" s="10"/>
      <c r="U22" s="10"/>
      <c r="V22" s="10"/>
      <c r="W22" s="10"/>
      <c r="X22" s="10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12" customFormat="1" ht="27" customHeight="1" x14ac:dyDescent="0.25">
      <c r="A23" s="10">
        <v>15</v>
      </c>
      <c r="B23" s="93" t="s">
        <v>375</v>
      </c>
      <c r="C23" s="94" t="s">
        <v>159</v>
      </c>
      <c r="D23" s="94" t="s">
        <v>159</v>
      </c>
      <c r="E23" s="95" t="s">
        <v>377</v>
      </c>
      <c r="F23" s="92" t="s">
        <v>188</v>
      </c>
      <c r="G23" t="s">
        <v>315</v>
      </c>
      <c r="H23" s="92" t="s">
        <v>257</v>
      </c>
      <c r="I23" s="92">
        <v>9609</v>
      </c>
      <c r="J23" s="92">
        <v>9609</v>
      </c>
      <c r="K23" s="10"/>
      <c r="L23" s="10"/>
      <c r="M23" s="92" t="s">
        <v>388</v>
      </c>
      <c r="N23" s="10"/>
      <c r="O23" t="s">
        <v>166</v>
      </c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12" customFormat="1" ht="27" customHeight="1" x14ac:dyDescent="0.25">
      <c r="A24" s="10">
        <v>16</v>
      </c>
      <c r="B24" s="93" t="s">
        <v>375</v>
      </c>
      <c r="C24" s="94" t="s">
        <v>159</v>
      </c>
      <c r="D24" s="94" t="s">
        <v>159</v>
      </c>
      <c r="E24" s="95" t="s">
        <v>377</v>
      </c>
      <c r="F24" s="92" t="s">
        <v>189</v>
      </c>
      <c r="G24" t="s">
        <v>316</v>
      </c>
      <c r="H24" s="92" t="s">
        <v>257</v>
      </c>
      <c r="I24" s="92">
        <v>5329</v>
      </c>
      <c r="J24" s="92">
        <v>5329</v>
      </c>
      <c r="K24" s="10"/>
      <c r="L24" s="10"/>
      <c r="M24" s="92" t="s">
        <v>388</v>
      </c>
      <c r="N24" s="10"/>
      <c r="O24" t="s">
        <v>166</v>
      </c>
      <c r="P24" s="10"/>
      <c r="Q24" s="10"/>
      <c r="R24" s="10"/>
      <c r="S24" s="10"/>
      <c r="T24" s="10"/>
      <c r="U24" s="10"/>
      <c r="V24" s="10"/>
      <c r="W24" s="10"/>
      <c r="X24" s="10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12" customFormat="1" ht="27" customHeight="1" x14ac:dyDescent="0.25">
      <c r="A25" s="10">
        <v>17</v>
      </c>
      <c r="B25" s="93" t="s">
        <v>375</v>
      </c>
      <c r="C25" s="94" t="s">
        <v>159</v>
      </c>
      <c r="D25" s="94" t="s">
        <v>159</v>
      </c>
      <c r="E25" s="95" t="s">
        <v>377</v>
      </c>
      <c r="F25" s="92" t="s">
        <v>190</v>
      </c>
      <c r="G25" t="s">
        <v>317</v>
      </c>
      <c r="H25" s="92" t="s">
        <v>257</v>
      </c>
      <c r="I25" s="92">
        <v>1474</v>
      </c>
      <c r="J25" s="92">
        <v>1474</v>
      </c>
      <c r="K25" s="10"/>
      <c r="L25" s="10"/>
      <c r="M25" s="92" t="s">
        <v>390</v>
      </c>
      <c r="N25" s="10"/>
      <c r="O25" t="s">
        <v>166</v>
      </c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12" customFormat="1" ht="27" customHeight="1" x14ac:dyDescent="0.25">
      <c r="A26" s="10">
        <v>18</v>
      </c>
      <c r="B26" s="93" t="s">
        <v>375</v>
      </c>
      <c r="C26" s="94" t="s">
        <v>159</v>
      </c>
      <c r="D26" s="94" t="s">
        <v>159</v>
      </c>
      <c r="E26" s="95" t="s">
        <v>377</v>
      </c>
      <c r="F26" s="92" t="s">
        <v>191</v>
      </c>
      <c r="G26" t="s">
        <v>318</v>
      </c>
      <c r="H26" s="92" t="s">
        <v>260</v>
      </c>
      <c r="I26" s="92">
        <v>319</v>
      </c>
      <c r="J26" s="92">
        <v>319</v>
      </c>
      <c r="K26" s="10"/>
      <c r="L26" s="10"/>
      <c r="M26" s="92" t="s">
        <v>391</v>
      </c>
      <c r="N26" s="10"/>
      <c r="O26" t="s">
        <v>410</v>
      </c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12" customFormat="1" ht="27" customHeight="1" x14ac:dyDescent="0.25">
      <c r="A27" s="10">
        <v>19</v>
      </c>
      <c r="B27" s="93" t="s">
        <v>375</v>
      </c>
      <c r="C27" s="94" t="s">
        <v>159</v>
      </c>
      <c r="D27" s="94" t="s">
        <v>159</v>
      </c>
      <c r="E27" s="95" t="s">
        <v>377</v>
      </c>
      <c r="F27" s="92" t="s">
        <v>192</v>
      </c>
      <c r="G27" t="s">
        <v>319</v>
      </c>
      <c r="H27" s="92" t="s">
        <v>261</v>
      </c>
      <c r="I27" s="92">
        <v>1994</v>
      </c>
      <c r="J27" s="92">
        <v>1994</v>
      </c>
      <c r="K27" s="10"/>
      <c r="L27" s="10"/>
      <c r="M27" s="92" t="s">
        <v>388</v>
      </c>
      <c r="N27" s="10"/>
      <c r="O27" t="s">
        <v>166</v>
      </c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2" customFormat="1" ht="27" customHeight="1" x14ac:dyDescent="0.25">
      <c r="A28" s="10">
        <v>20</v>
      </c>
      <c r="B28" s="93" t="s">
        <v>375</v>
      </c>
      <c r="C28" s="94" t="s">
        <v>159</v>
      </c>
      <c r="D28" s="94" t="s">
        <v>159</v>
      </c>
      <c r="E28" s="95" t="s">
        <v>377</v>
      </c>
      <c r="F28" s="92" t="s">
        <v>193</v>
      </c>
      <c r="G28" t="s">
        <v>320</v>
      </c>
      <c r="H28" s="92" t="s">
        <v>261</v>
      </c>
      <c r="I28" s="92">
        <v>6202</v>
      </c>
      <c r="J28" s="92">
        <v>6202</v>
      </c>
      <c r="K28" s="10"/>
      <c r="L28" s="10"/>
      <c r="M28" s="92" t="s">
        <v>388</v>
      </c>
      <c r="N28" s="10"/>
      <c r="O28" t="s">
        <v>166</v>
      </c>
      <c r="P28" s="10"/>
      <c r="Q28" s="10"/>
      <c r="R28" s="10"/>
      <c r="S28" s="10"/>
      <c r="T28" s="10"/>
      <c r="U28" s="10"/>
      <c r="V28" s="10"/>
      <c r="W28" s="10"/>
      <c r="X28" s="10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12" customFormat="1" ht="27" customHeight="1" x14ac:dyDescent="0.25">
      <c r="A29" s="10">
        <v>21</v>
      </c>
      <c r="B29" s="93" t="s">
        <v>375</v>
      </c>
      <c r="C29" s="94" t="s">
        <v>159</v>
      </c>
      <c r="D29" s="94" t="s">
        <v>159</v>
      </c>
      <c r="E29" s="95" t="s">
        <v>377</v>
      </c>
      <c r="F29" s="92" t="s">
        <v>194</v>
      </c>
      <c r="G29" t="s">
        <v>321</v>
      </c>
      <c r="H29" s="92" t="s">
        <v>261</v>
      </c>
      <c r="I29" s="92">
        <v>550</v>
      </c>
      <c r="J29" s="92">
        <v>550</v>
      </c>
      <c r="K29" s="10"/>
      <c r="L29" s="10"/>
      <c r="M29" s="92" t="s">
        <v>390</v>
      </c>
      <c r="N29" s="10"/>
      <c r="O29" t="s">
        <v>166</v>
      </c>
      <c r="P29" s="10"/>
      <c r="Q29" s="10"/>
      <c r="R29" s="10"/>
      <c r="S29" s="10"/>
      <c r="T29" s="10"/>
      <c r="U29" s="10"/>
      <c r="V29" s="10"/>
      <c r="W29" s="10"/>
      <c r="X29" s="10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12" customFormat="1" ht="27" customHeight="1" x14ac:dyDescent="0.25">
      <c r="A30" s="10">
        <v>22</v>
      </c>
      <c r="B30" s="93" t="s">
        <v>375</v>
      </c>
      <c r="C30" s="94" t="s">
        <v>159</v>
      </c>
      <c r="D30" s="94" t="s">
        <v>159</v>
      </c>
      <c r="E30" s="95" t="s">
        <v>377</v>
      </c>
      <c r="F30" s="92" t="s">
        <v>195</v>
      </c>
      <c r="G30" t="s">
        <v>322</v>
      </c>
      <c r="H30" s="92" t="s">
        <v>261</v>
      </c>
      <c r="I30" s="92">
        <v>1139</v>
      </c>
      <c r="J30" s="92">
        <v>1139</v>
      </c>
      <c r="K30" s="10"/>
      <c r="L30" s="10"/>
      <c r="M30" s="92" t="s">
        <v>390</v>
      </c>
      <c r="N30" s="10"/>
      <c r="O30" t="s">
        <v>166</v>
      </c>
      <c r="P30" s="10"/>
      <c r="Q30" s="10"/>
      <c r="R30" s="10"/>
      <c r="S30" s="10"/>
      <c r="T30" s="10"/>
      <c r="U30" s="10"/>
      <c r="V30" s="10"/>
      <c r="W30" s="10"/>
      <c r="X30" s="10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12" customFormat="1" ht="27" customHeight="1" x14ac:dyDescent="0.25">
      <c r="A31" s="10">
        <v>23</v>
      </c>
      <c r="B31" s="93" t="s">
        <v>375</v>
      </c>
      <c r="C31" s="94" t="s">
        <v>159</v>
      </c>
      <c r="D31" s="94" t="s">
        <v>159</v>
      </c>
      <c r="E31" s="95" t="s">
        <v>377</v>
      </c>
      <c r="F31" s="92" t="s">
        <v>196</v>
      </c>
      <c r="G31" t="s">
        <v>323</v>
      </c>
      <c r="H31" s="92" t="s">
        <v>262</v>
      </c>
      <c r="I31" s="92">
        <v>705</v>
      </c>
      <c r="J31" s="92">
        <v>705</v>
      </c>
      <c r="K31" s="10"/>
      <c r="L31" s="10"/>
      <c r="M31" s="92" t="s">
        <v>390</v>
      </c>
      <c r="N31" s="10"/>
      <c r="O31" t="s">
        <v>166</v>
      </c>
      <c r="P31" s="10"/>
      <c r="Q31" s="10"/>
      <c r="R31" s="10"/>
      <c r="S31" s="10"/>
      <c r="T31" s="10"/>
      <c r="U31" s="10"/>
      <c r="V31" s="10"/>
      <c r="W31" s="10"/>
      <c r="X31" s="10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12" customFormat="1" ht="27" customHeight="1" x14ac:dyDescent="0.25">
      <c r="A32" s="10">
        <v>24</v>
      </c>
      <c r="B32" s="93" t="s">
        <v>375</v>
      </c>
      <c r="C32" s="94" t="s">
        <v>159</v>
      </c>
      <c r="D32" s="94" t="s">
        <v>159</v>
      </c>
      <c r="E32" s="95" t="s">
        <v>377</v>
      </c>
      <c r="F32" s="92" t="s">
        <v>197</v>
      </c>
      <c r="G32" t="s">
        <v>324</v>
      </c>
      <c r="H32" s="92" t="s">
        <v>261</v>
      </c>
      <c r="I32" s="92">
        <v>1997</v>
      </c>
      <c r="J32" s="92">
        <v>1997</v>
      </c>
      <c r="K32" s="10"/>
      <c r="L32" s="10"/>
      <c r="M32" s="92" t="s">
        <v>390</v>
      </c>
      <c r="N32" s="10"/>
      <c r="O32" t="s">
        <v>166</v>
      </c>
      <c r="P32" s="10"/>
      <c r="Q32" s="10"/>
      <c r="R32" s="10"/>
      <c r="S32" s="10"/>
      <c r="T32" s="10"/>
      <c r="U32" s="10"/>
      <c r="V32" s="10"/>
      <c r="W32" s="10"/>
      <c r="X32" s="10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12" customFormat="1" ht="27" customHeight="1" x14ac:dyDescent="0.25">
      <c r="A33" s="10">
        <v>25</v>
      </c>
      <c r="B33" s="93" t="s">
        <v>375</v>
      </c>
      <c r="C33" s="94" t="s">
        <v>159</v>
      </c>
      <c r="D33" s="94" t="s">
        <v>159</v>
      </c>
      <c r="E33" s="95" t="s">
        <v>377</v>
      </c>
      <c r="F33" s="92" t="s">
        <v>198</v>
      </c>
      <c r="G33" t="s">
        <v>325</v>
      </c>
      <c r="H33" s="92" t="s">
        <v>261</v>
      </c>
      <c r="I33" s="92">
        <v>1086</v>
      </c>
      <c r="J33" s="92">
        <v>1086</v>
      </c>
      <c r="K33" s="10"/>
      <c r="L33" s="10"/>
      <c r="M33" s="92" t="s">
        <v>388</v>
      </c>
      <c r="N33" s="10"/>
      <c r="O33" t="s">
        <v>166</v>
      </c>
      <c r="P33" s="10"/>
      <c r="Q33" s="10"/>
      <c r="R33" s="10"/>
      <c r="S33" s="10"/>
      <c r="T33" s="10"/>
      <c r="U33" s="10"/>
      <c r="V33" s="10"/>
      <c r="W33" s="10"/>
      <c r="X33" s="10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s="12" customFormat="1" ht="27" customHeight="1" x14ac:dyDescent="0.25">
      <c r="A34" s="10">
        <v>26</v>
      </c>
      <c r="B34" s="93" t="s">
        <v>375</v>
      </c>
      <c r="C34" s="94" t="s">
        <v>159</v>
      </c>
      <c r="D34" s="94" t="s">
        <v>159</v>
      </c>
      <c r="E34" s="95" t="s">
        <v>377</v>
      </c>
      <c r="F34" s="92" t="s">
        <v>199</v>
      </c>
      <c r="G34" t="s">
        <v>326</v>
      </c>
      <c r="H34" s="92" t="s">
        <v>263</v>
      </c>
      <c r="I34" s="92">
        <v>1100</v>
      </c>
      <c r="J34" s="92">
        <v>1100</v>
      </c>
      <c r="K34" s="10"/>
      <c r="L34" s="10"/>
      <c r="M34" s="92" t="s">
        <v>390</v>
      </c>
      <c r="N34" s="10"/>
      <c r="O34" t="s">
        <v>166</v>
      </c>
      <c r="P34" s="10"/>
      <c r="Q34" s="10"/>
      <c r="R34" s="10"/>
      <c r="S34" s="10"/>
      <c r="T34" s="10"/>
      <c r="U34" s="10"/>
      <c r="V34" s="10"/>
      <c r="W34" s="10"/>
      <c r="X34" s="10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s="12" customFormat="1" ht="27" customHeight="1" x14ac:dyDescent="0.25">
      <c r="A35" s="10">
        <v>27</v>
      </c>
      <c r="B35" s="93" t="s">
        <v>375</v>
      </c>
      <c r="C35" s="94" t="s">
        <v>159</v>
      </c>
      <c r="D35" s="94" t="s">
        <v>159</v>
      </c>
      <c r="E35" s="95" t="s">
        <v>377</v>
      </c>
      <c r="F35" s="92" t="s">
        <v>200</v>
      </c>
      <c r="G35" t="s">
        <v>327</v>
      </c>
      <c r="H35" s="92" t="s">
        <v>261</v>
      </c>
      <c r="I35" s="92">
        <v>1618</v>
      </c>
      <c r="J35" s="92">
        <v>1618</v>
      </c>
      <c r="K35" s="10"/>
      <c r="L35" s="10"/>
      <c r="M35" s="92" t="s">
        <v>388</v>
      </c>
      <c r="N35" s="10"/>
      <c r="O35" t="s">
        <v>166</v>
      </c>
      <c r="P35" s="10"/>
      <c r="Q35" s="10"/>
      <c r="R35" s="10"/>
      <c r="S35" s="10"/>
      <c r="T35" s="10"/>
      <c r="U35" s="10"/>
      <c r="V35" s="10"/>
      <c r="W35" s="10"/>
      <c r="X35" s="10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s="12" customFormat="1" ht="27" customHeight="1" x14ac:dyDescent="0.25">
      <c r="A36" s="10">
        <v>28</v>
      </c>
      <c r="B36" s="93" t="s">
        <v>375</v>
      </c>
      <c r="C36" s="94" t="s">
        <v>159</v>
      </c>
      <c r="D36" s="94" t="s">
        <v>159</v>
      </c>
      <c r="E36" s="95" t="s">
        <v>377</v>
      </c>
      <c r="F36" s="92" t="s">
        <v>201</v>
      </c>
      <c r="G36" t="s">
        <v>328</v>
      </c>
      <c r="H36" s="92" t="s">
        <v>261</v>
      </c>
      <c r="I36" s="92">
        <v>890</v>
      </c>
      <c r="J36" s="92">
        <v>890</v>
      </c>
      <c r="K36" s="10"/>
      <c r="L36" s="10"/>
      <c r="M36" s="92" t="s">
        <v>388</v>
      </c>
      <c r="N36" s="10"/>
      <c r="O36" t="s">
        <v>166</v>
      </c>
      <c r="P36" s="10"/>
      <c r="Q36" s="10"/>
      <c r="R36" s="10"/>
      <c r="S36" s="10"/>
      <c r="T36" s="10"/>
      <c r="U36" s="10"/>
      <c r="V36" s="10"/>
      <c r="W36" s="10"/>
      <c r="X36" s="10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s="12" customFormat="1" ht="27" customHeight="1" x14ac:dyDescent="0.25">
      <c r="A37" s="10">
        <v>29</v>
      </c>
      <c r="B37" s="93" t="s">
        <v>375</v>
      </c>
      <c r="C37" s="94" t="s">
        <v>159</v>
      </c>
      <c r="D37" s="94" t="s">
        <v>159</v>
      </c>
      <c r="E37" s="95" t="s">
        <v>377</v>
      </c>
      <c r="F37" s="92" t="s">
        <v>202</v>
      </c>
      <c r="G37" t="s">
        <v>329</v>
      </c>
      <c r="H37" s="92" t="s">
        <v>262</v>
      </c>
      <c r="I37" s="92">
        <v>2384</v>
      </c>
      <c r="J37" s="92">
        <v>2384</v>
      </c>
      <c r="K37" s="10"/>
      <c r="L37" s="10"/>
      <c r="M37" s="92" t="s">
        <v>390</v>
      </c>
      <c r="N37" s="10"/>
      <c r="O37" t="s">
        <v>166</v>
      </c>
      <c r="P37" s="10"/>
      <c r="Q37" s="10"/>
      <c r="R37" s="10"/>
      <c r="S37" s="10"/>
      <c r="T37" s="10"/>
      <c r="U37" s="10"/>
      <c r="V37" s="10"/>
      <c r="W37" s="10"/>
      <c r="X37" s="10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s="12" customFormat="1" ht="27" customHeight="1" x14ac:dyDescent="0.25">
      <c r="A38" s="10">
        <v>30</v>
      </c>
      <c r="B38" s="93" t="s">
        <v>375</v>
      </c>
      <c r="C38" s="94" t="s">
        <v>159</v>
      </c>
      <c r="D38" s="94" t="s">
        <v>159</v>
      </c>
      <c r="E38" s="95" t="s">
        <v>377</v>
      </c>
      <c r="F38" s="92" t="s">
        <v>203</v>
      </c>
      <c r="G38" t="s">
        <v>330</v>
      </c>
      <c r="H38" s="92" t="s">
        <v>264</v>
      </c>
      <c r="I38" s="92">
        <v>1078</v>
      </c>
      <c r="J38" s="92">
        <v>1078</v>
      </c>
      <c r="K38" s="10"/>
      <c r="L38" s="10"/>
      <c r="M38" s="92" t="s">
        <v>390</v>
      </c>
      <c r="N38" s="10"/>
      <c r="O38" t="s">
        <v>166</v>
      </c>
      <c r="P38" s="10"/>
      <c r="Q38" s="10"/>
      <c r="R38" s="10"/>
      <c r="S38" s="10"/>
      <c r="T38" s="10"/>
      <c r="U38" s="10"/>
      <c r="V38" s="10"/>
      <c r="W38" s="10"/>
      <c r="X38" s="10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s="12" customFormat="1" ht="27" customHeight="1" x14ac:dyDescent="0.25">
      <c r="A39" s="10">
        <v>31</v>
      </c>
      <c r="B39" s="93" t="s">
        <v>375</v>
      </c>
      <c r="C39" s="94" t="s">
        <v>159</v>
      </c>
      <c r="D39" s="94" t="s">
        <v>159</v>
      </c>
      <c r="E39" s="95" t="s">
        <v>377</v>
      </c>
      <c r="F39" s="92" t="s">
        <v>204</v>
      </c>
      <c r="G39" t="s">
        <v>331</v>
      </c>
      <c r="H39" s="92" t="s">
        <v>261</v>
      </c>
      <c r="I39" s="92">
        <v>1247</v>
      </c>
      <c r="J39" s="92">
        <v>1247</v>
      </c>
      <c r="K39" s="10"/>
      <c r="L39" s="10"/>
      <c r="M39" s="92" t="s">
        <v>388</v>
      </c>
      <c r="N39" s="10"/>
      <c r="O39" t="s">
        <v>166</v>
      </c>
      <c r="P39" s="10"/>
      <c r="Q39" s="10"/>
      <c r="R39" s="10"/>
      <c r="S39" s="10"/>
      <c r="T39" s="10"/>
      <c r="U39" s="10"/>
      <c r="V39" s="10"/>
      <c r="W39" s="10"/>
      <c r="X39" s="10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s="12" customFormat="1" ht="27" customHeight="1" x14ac:dyDescent="0.25">
      <c r="A40" s="10">
        <v>32</v>
      </c>
      <c r="B40" s="93" t="s">
        <v>375</v>
      </c>
      <c r="C40" s="94" t="s">
        <v>159</v>
      </c>
      <c r="D40" s="94" t="s">
        <v>159</v>
      </c>
      <c r="E40" s="95" t="s">
        <v>377</v>
      </c>
      <c r="F40" s="92" t="s">
        <v>205</v>
      </c>
      <c r="G40" t="s">
        <v>332</v>
      </c>
      <c r="H40" s="92" t="s">
        <v>261</v>
      </c>
      <c r="I40" s="92">
        <v>1033</v>
      </c>
      <c r="J40" s="92">
        <v>1033</v>
      </c>
      <c r="K40" s="10"/>
      <c r="L40" s="10"/>
      <c r="M40" s="92" t="s">
        <v>388</v>
      </c>
      <c r="N40" s="10"/>
      <c r="O40" t="s">
        <v>166</v>
      </c>
      <c r="P40" s="10"/>
      <c r="Q40" s="10"/>
      <c r="R40" s="10"/>
      <c r="S40" s="10"/>
      <c r="T40" s="10"/>
      <c r="U40" s="10"/>
      <c r="V40" s="10"/>
      <c r="W40" s="10"/>
      <c r="X40" s="10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s="12" customFormat="1" ht="27" customHeight="1" x14ac:dyDescent="0.25">
      <c r="A41" s="10">
        <v>33</v>
      </c>
      <c r="B41" s="93" t="s">
        <v>375</v>
      </c>
      <c r="C41" s="94" t="s">
        <v>159</v>
      </c>
      <c r="D41" s="94" t="s">
        <v>159</v>
      </c>
      <c r="E41" s="95" t="s">
        <v>377</v>
      </c>
      <c r="F41" s="92" t="s">
        <v>206</v>
      </c>
      <c r="G41" t="s">
        <v>333</v>
      </c>
      <c r="H41" s="92" t="s">
        <v>261</v>
      </c>
      <c r="I41" s="92">
        <v>7037</v>
      </c>
      <c r="J41" s="92">
        <v>7037</v>
      </c>
      <c r="K41" s="10"/>
      <c r="L41" s="10"/>
      <c r="M41" s="92" t="s">
        <v>388</v>
      </c>
      <c r="N41" s="10"/>
      <c r="O41" t="s">
        <v>166</v>
      </c>
      <c r="P41" s="10"/>
      <c r="Q41" s="10"/>
      <c r="R41" s="10"/>
      <c r="S41" s="10"/>
      <c r="T41" s="10"/>
      <c r="U41" s="10"/>
      <c r="V41" s="10"/>
      <c r="W41" s="10"/>
      <c r="X41" s="10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s="12" customFormat="1" ht="27" customHeight="1" x14ac:dyDescent="0.25">
      <c r="A42" s="10">
        <v>34</v>
      </c>
      <c r="B42" s="93" t="s">
        <v>375</v>
      </c>
      <c r="C42" s="94" t="s">
        <v>159</v>
      </c>
      <c r="D42" s="94" t="s">
        <v>159</v>
      </c>
      <c r="E42" s="95" t="s">
        <v>377</v>
      </c>
      <c r="F42" s="92" t="s">
        <v>207</v>
      </c>
      <c r="G42" t="s">
        <v>334</v>
      </c>
      <c r="H42" s="92" t="s">
        <v>261</v>
      </c>
      <c r="I42" s="92">
        <v>1144</v>
      </c>
      <c r="J42" s="92">
        <v>1144</v>
      </c>
      <c r="K42" s="10"/>
      <c r="L42" s="10"/>
      <c r="M42" s="92" t="s">
        <v>392</v>
      </c>
      <c r="N42" s="10"/>
      <c r="O42" t="s">
        <v>166</v>
      </c>
      <c r="P42" s="10"/>
      <c r="Q42" s="10"/>
      <c r="R42" s="10"/>
      <c r="S42" s="10"/>
      <c r="T42" s="10"/>
      <c r="U42" s="10"/>
      <c r="V42" s="10"/>
      <c r="W42" s="10"/>
      <c r="X42" s="10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s="12" customFormat="1" ht="27" customHeight="1" x14ac:dyDescent="0.25">
      <c r="A43" s="10">
        <v>35</v>
      </c>
      <c r="B43" s="93" t="s">
        <v>375</v>
      </c>
      <c r="C43" s="94" t="s">
        <v>159</v>
      </c>
      <c r="D43" s="94" t="s">
        <v>159</v>
      </c>
      <c r="E43" s="95" t="s">
        <v>377</v>
      </c>
      <c r="F43" s="92" t="s">
        <v>208</v>
      </c>
      <c r="G43" t="s">
        <v>335</v>
      </c>
      <c r="H43" s="92" t="s">
        <v>261</v>
      </c>
      <c r="I43" s="92">
        <v>1053</v>
      </c>
      <c r="J43" s="92">
        <v>1053</v>
      </c>
      <c r="K43" s="10"/>
      <c r="L43" s="10"/>
      <c r="M43" s="92" t="s">
        <v>388</v>
      </c>
      <c r="N43" s="10"/>
      <c r="O43" t="s">
        <v>166</v>
      </c>
      <c r="P43" s="10"/>
      <c r="Q43" s="10"/>
      <c r="R43" s="10"/>
      <c r="S43" s="10"/>
      <c r="T43" s="10"/>
      <c r="U43" s="10"/>
      <c r="V43" s="10"/>
      <c r="W43" s="10"/>
      <c r="X43" s="10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s="12" customFormat="1" ht="27" customHeight="1" x14ac:dyDescent="0.25">
      <c r="A44" s="10">
        <v>36</v>
      </c>
      <c r="B44" s="93" t="s">
        <v>375</v>
      </c>
      <c r="C44" s="94" t="s">
        <v>159</v>
      </c>
      <c r="D44" s="94" t="s">
        <v>159</v>
      </c>
      <c r="E44" s="95" t="s">
        <v>377</v>
      </c>
      <c r="F44" s="92" t="s">
        <v>209</v>
      </c>
      <c r="G44" t="s">
        <v>336</v>
      </c>
      <c r="H44" s="92" t="s">
        <v>261</v>
      </c>
      <c r="I44" s="92">
        <v>554</v>
      </c>
      <c r="J44" s="92">
        <v>554</v>
      </c>
      <c r="K44" s="10"/>
      <c r="L44" s="10"/>
      <c r="M44" s="92" t="s">
        <v>388</v>
      </c>
      <c r="N44" s="10"/>
      <c r="O44" t="s">
        <v>166</v>
      </c>
      <c r="P44" s="10"/>
      <c r="Q44" s="10"/>
      <c r="R44" s="10"/>
      <c r="S44" s="10"/>
      <c r="T44" s="10"/>
      <c r="U44" s="10"/>
      <c r="V44" s="10"/>
      <c r="W44" s="10"/>
      <c r="X44" s="10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s="12" customFormat="1" ht="27" customHeight="1" x14ac:dyDescent="0.25">
      <c r="A45" s="10">
        <v>37</v>
      </c>
      <c r="B45" s="93" t="s">
        <v>375</v>
      </c>
      <c r="C45" s="94" t="s">
        <v>159</v>
      </c>
      <c r="D45" s="94" t="s">
        <v>159</v>
      </c>
      <c r="E45" s="95" t="s">
        <v>377</v>
      </c>
      <c r="F45" s="92" t="s">
        <v>210</v>
      </c>
      <c r="G45" t="s">
        <v>337</v>
      </c>
      <c r="H45" s="92" t="s">
        <v>265</v>
      </c>
      <c r="I45" s="92">
        <v>2118</v>
      </c>
      <c r="J45" s="92">
        <v>2118</v>
      </c>
      <c r="K45" s="10"/>
      <c r="L45" s="10"/>
      <c r="M45" s="92" t="s">
        <v>393</v>
      </c>
      <c r="N45" s="10"/>
      <c r="O45" t="s">
        <v>410</v>
      </c>
      <c r="P45" s="10"/>
      <c r="Q45" s="10"/>
      <c r="R45" s="10"/>
      <c r="S45" s="10"/>
      <c r="T45" s="10"/>
      <c r="U45" s="10"/>
      <c r="V45" s="10"/>
      <c r="W45" s="10"/>
      <c r="X45" s="10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s="12" customFormat="1" ht="27" customHeight="1" x14ac:dyDescent="0.25">
      <c r="A46" s="10">
        <v>38</v>
      </c>
      <c r="B46" s="93" t="s">
        <v>375</v>
      </c>
      <c r="C46" s="94" t="s">
        <v>159</v>
      </c>
      <c r="D46" s="94" t="s">
        <v>159</v>
      </c>
      <c r="E46" s="95" t="s">
        <v>377</v>
      </c>
      <c r="F46" s="92" t="s">
        <v>211</v>
      </c>
      <c r="G46" t="s">
        <v>338</v>
      </c>
      <c r="H46" s="92" t="s">
        <v>261</v>
      </c>
      <c r="I46" s="92">
        <v>991</v>
      </c>
      <c r="J46" s="92">
        <v>991</v>
      </c>
      <c r="K46" s="10"/>
      <c r="L46" s="10"/>
      <c r="M46" s="92" t="s">
        <v>388</v>
      </c>
      <c r="N46" s="10"/>
      <c r="O46" t="s">
        <v>166</v>
      </c>
      <c r="P46" s="10"/>
      <c r="Q46" s="10"/>
      <c r="R46" s="10"/>
      <c r="S46" s="10"/>
      <c r="T46" s="10"/>
      <c r="U46" s="10"/>
      <c r="V46" s="10"/>
      <c r="W46" s="10"/>
      <c r="X46" s="10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s="12" customFormat="1" ht="27" customHeight="1" x14ac:dyDescent="0.25">
      <c r="A47" s="10">
        <v>39</v>
      </c>
      <c r="B47" s="93" t="s">
        <v>375</v>
      </c>
      <c r="C47" s="94" t="s">
        <v>159</v>
      </c>
      <c r="D47" s="94" t="s">
        <v>159</v>
      </c>
      <c r="E47" s="95" t="s">
        <v>377</v>
      </c>
      <c r="F47" s="92" t="s">
        <v>212</v>
      </c>
      <c r="G47" t="s">
        <v>339</v>
      </c>
      <c r="H47" s="92" t="s">
        <v>261</v>
      </c>
      <c r="I47" s="92">
        <v>126</v>
      </c>
      <c r="J47" s="92">
        <v>126</v>
      </c>
      <c r="K47" s="10"/>
      <c r="L47" s="10"/>
      <c r="M47" s="92" t="s">
        <v>388</v>
      </c>
      <c r="N47" s="10"/>
      <c r="O47" t="s">
        <v>166</v>
      </c>
      <c r="P47" s="10"/>
      <c r="Q47" s="10"/>
      <c r="R47" s="10"/>
      <c r="S47" s="10"/>
      <c r="T47" s="10"/>
      <c r="U47" s="10"/>
      <c r="V47" s="10"/>
      <c r="W47" s="10"/>
      <c r="X47" s="10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s="12" customFormat="1" ht="27" customHeight="1" x14ac:dyDescent="0.25">
      <c r="A48" s="10">
        <v>40</v>
      </c>
      <c r="B48" s="93" t="s">
        <v>375</v>
      </c>
      <c r="C48" s="94" t="s">
        <v>159</v>
      </c>
      <c r="D48" s="94" t="s">
        <v>159</v>
      </c>
      <c r="E48" s="95" t="s">
        <v>377</v>
      </c>
      <c r="F48" s="92" t="s">
        <v>213</v>
      </c>
      <c r="G48" t="s">
        <v>340</v>
      </c>
      <c r="H48" s="92" t="s">
        <v>262</v>
      </c>
      <c r="I48" s="92">
        <v>511</v>
      </c>
      <c r="J48" s="92">
        <v>511</v>
      </c>
      <c r="K48" s="10"/>
      <c r="L48" s="10"/>
      <c r="M48" s="92" t="s">
        <v>390</v>
      </c>
      <c r="N48" s="10"/>
      <c r="O48" t="s">
        <v>166</v>
      </c>
      <c r="P48" s="10"/>
      <c r="Q48" s="10"/>
      <c r="R48" s="10"/>
      <c r="S48" s="10"/>
      <c r="T48" s="10"/>
      <c r="U48" s="10"/>
      <c r="V48" s="10"/>
      <c r="W48" s="10"/>
      <c r="X48" s="10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s="12" customFormat="1" ht="27" customHeight="1" x14ac:dyDescent="0.25">
      <c r="A49" s="10">
        <v>41</v>
      </c>
      <c r="B49" s="93" t="s">
        <v>375</v>
      </c>
      <c r="C49" s="94" t="s">
        <v>159</v>
      </c>
      <c r="D49" s="94" t="s">
        <v>159</v>
      </c>
      <c r="E49" s="95" t="s">
        <v>377</v>
      </c>
      <c r="F49" s="92" t="s">
        <v>215</v>
      </c>
      <c r="G49" t="s">
        <v>342</v>
      </c>
      <c r="H49" s="92" t="s">
        <v>261</v>
      </c>
      <c r="I49" s="92">
        <v>1795</v>
      </c>
      <c r="J49" s="92">
        <v>1795</v>
      </c>
      <c r="K49" s="10"/>
      <c r="L49" s="10"/>
      <c r="M49" s="92" t="s">
        <v>390</v>
      </c>
      <c r="N49" s="10"/>
      <c r="O49" t="s">
        <v>166</v>
      </c>
      <c r="P49" s="10"/>
      <c r="Q49" s="10"/>
      <c r="R49" s="10"/>
      <c r="S49" s="10"/>
      <c r="T49" s="10"/>
      <c r="U49" s="10"/>
      <c r="V49" s="10"/>
      <c r="W49" s="10"/>
      <c r="X49" s="10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s="12" customFormat="1" ht="27" customHeight="1" x14ac:dyDescent="0.25">
      <c r="A50" s="10">
        <v>42</v>
      </c>
      <c r="B50" s="93" t="s">
        <v>375</v>
      </c>
      <c r="C50" s="94" t="s">
        <v>159</v>
      </c>
      <c r="D50" s="94" t="s">
        <v>159</v>
      </c>
      <c r="E50" s="95" t="s">
        <v>377</v>
      </c>
      <c r="F50" s="92" t="s">
        <v>216</v>
      </c>
      <c r="G50" t="s">
        <v>343</v>
      </c>
      <c r="H50" s="92" t="s">
        <v>266</v>
      </c>
      <c r="I50" s="92">
        <v>1078</v>
      </c>
      <c r="J50" s="92">
        <v>1078</v>
      </c>
      <c r="K50" s="10"/>
      <c r="L50" s="10"/>
      <c r="M50" s="92" t="s">
        <v>390</v>
      </c>
      <c r="N50" s="10"/>
      <c r="O50" t="s">
        <v>166</v>
      </c>
      <c r="P50" s="10"/>
      <c r="Q50" s="10"/>
      <c r="R50" s="10"/>
      <c r="S50" s="10"/>
      <c r="T50" s="10"/>
      <c r="U50" s="10"/>
      <c r="V50" s="10"/>
      <c r="W50" s="10"/>
      <c r="X50" s="10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s="12" customFormat="1" ht="27" customHeight="1" x14ac:dyDescent="0.25">
      <c r="A51" s="10">
        <v>43</v>
      </c>
      <c r="B51" s="93" t="s">
        <v>375</v>
      </c>
      <c r="C51" s="94" t="s">
        <v>159</v>
      </c>
      <c r="D51" s="94" t="s">
        <v>159</v>
      </c>
      <c r="E51" s="95" t="s">
        <v>377</v>
      </c>
      <c r="F51" s="92" t="s">
        <v>217</v>
      </c>
      <c r="G51" t="s">
        <v>344</v>
      </c>
      <c r="H51" s="92" t="s">
        <v>261</v>
      </c>
      <c r="I51" s="92">
        <v>3876</v>
      </c>
      <c r="J51" s="92">
        <v>3876</v>
      </c>
      <c r="K51" s="10"/>
      <c r="L51" s="10"/>
      <c r="M51" s="92" t="s">
        <v>388</v>
      </c>
      <c r="N51" s="10"/>
      <c r="O51" t="s">
        <v>166</v>
      </c>
      <c r="P51" s="10"/>
      <c r="Q51" s="10"/>
      <c r="R51" s="10"/>
      <c r="S51" s="10"/>
      <c r="T51" s="10"/>
      <c r="U51" s="10"/>
      <c r="V51" s="10"/>
      <c r="W51" s="10"/>
      <c r="X51" s="10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s="12" customFormat="1" ht="27" customHeight="1" x14ac:dyDescent="0.25">
      <c r="A52" s="10">
        <v>44</v>
      </c>
      <c r="B52" s="93" t="s">
        <v>375</v>
      </c>
      <c r="C52" s="94" t="s">
        <v>159</v>
      </c>
      <c r="D52" s="94" t="s">
        <v>159</v>
      </c>
      <c r="E52" s="95" t="s">
        <v>377</v>
      </c>
      <c r="F52" s="92" t="s">
        <v>218</v>
      </c>
      <c r="G52" t="s">
        <v>345</v>
      </c>
      <c r="H52" s="92" t="s">
        <v>261</v>
      </c>
      <c r="I52" s="92">
        <v>615</v>
      </c>
      <c r="J52" s="92">
        <v>615</v>
      </c>
      <c r="K52" s="10"/>
      <c r="L52" s="10"/>
      <c r="M52" s="92" t="s">
        <v>390</v>
      </c>
      <c r="N52" s="10"/>
      <c r="O52" t="s">
        <v>166</v>
      </c>
      <c r="P52" s="10"/>
      <c r="Q52" s="10"/>
      <c r="R52" s="10"/>
      <c r="S52" s="10"/>
      <c r="T52" s="10"/>
      <c r="U52" s="10"/>
      <c r="V52" s="10"/>
      <c r="W52" s="10"/>
      <c r="X52" s="10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s="12" customFormat="1" ht="27" customHeight="1" x14ac:dyDescent="0.25">
      <c r="A53" s="10">
        <v>45</v>
      </c>
      <c r="B53" s="93" t="s">
        <v>375</v>
      </c>
      <c r="C53" s="94" t="s">
        <v>159</v>
      </c>
      <c r="D53" s="94" t="s">
        <v>159</v>
      </c>
      <c r="E53" s="95" t="s">
        <v>377</v>
      </c>
      <c r="F53" s="92" t="s">
        <v>219</v>
      </c>
      <c r="G53" t="s">
        <v>346</v>
      </c>
      <c r="H53" s="92" t="s">
        <v>267</v>
      </c>
      <c r="I53" s="92">
        <v>745</v>
      </c>
      <c r="J53" s="92">
        <v>745</v>
      </c>
      <c r="K53" s="10"/>
      <c r="L53" s="10"/>
      <c r="M53" s="92" t="s">
        <v>395</v>
      </c>
      <c r="N53" s="10"/>
      <c r="O53" t="s">
        <v>410</v>
      </c>
      <c r="P53" s="10"/>
      <c r="Q53" s="10"/>
      <c r="R53" s="10"/>
      <c r="S53" s="10"/>
      <c r="T53" s="10"/>
      <c r="U53" s="10"/>
      <c r="V53" s="10"/>
      <c r="W53" s="10"/>
      <c r="X53" s="10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s="12" customFormat="1" ht="27" customHeight="1" x14ac:dyDescent="0.25">
      <c r="A54" s="10">
        <v>46</v>
      </c>
      <c r="B54" s="93" t="s">
        <v>375</v>
      </c>
      <c r="C54" s="94" t="s">
        <v>159</v>
      </c>
      <c r="D54" s="94" t="s">
        <v>159</v>
      </c>
      <c r="E54" s="95" t="s">
        <v>377</v>
      </c>
      <c r="F54" s="92" t="s">
        <v>220</v>
      </c>
      <c r="G54" t="s">
        <v>347</v>
      </c>
      <c r="H54" s="92" t="s">
        <v>268</v>
      </c>
      <c r="I54" s="92">
        <v>1213</v>
      </c>
      <c r="J54" s="92">
        <v>1213</v>
      </c>
      <c r="K54" s="10"/>
      <c r="L54" s="10"/>
      <c r="M54" s="92" t="s">
        <v>388</v>
      </c>
      <c r="N54" s="10"/>
      <c r="O54" t="s">
        <v>166</v>
      </c>
      <c r="P54" s="10"/>
      <c r="Q54" s="10"/>
      <c r="R54" s="10"/>
      <c r="S54" s="10"/>
      <c r="T54" s="10"/>
      <c r="U54" s="10"/>
      <c r="V54" s="10"/>
      <c r="W54" s="10"/>
      <c r="X54" s="10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s="12" customFormat="1" ht="27" customHeight="1" x14ac:dyDescent="0.25">
      <c r="A55" s="10">
        <v>47</v>
      </c>
      <c r="B55" s="93" t="s">
        <v>375</v>
      </c>
      <c r="C55" s="94" t="s">
        <v>159</v>
      </c>
      <c r="D55" s="94" t="s">
        <v>159</v>
      </c>
      <c r="E55" s="95" t="s">
        <v>377</v>
      </c>
      <c r="F55" s="92" t="s">
        <v>221</v>
      </c>
      <c r="G55" t="s">
        <v>348</v>
      </c>
      <c r="H55" s="92" t="s">
        <v>269</v>
      </c>
      <c r="I55" s="92">
        <v>780</v>
      </c>
      <c r="J55" s="92">
        <v>780</v>
      </c>
      <c r="K55" s="10"/>
      <c r="L55" s="10"/>
      <c r="M55" s="92" t="s">
        <v>388</v>
      </c>
      <c r="N55" s="10"/>
      <c r="O55" t="s">
        <v>410</v>
      </c>
      <c r="P55" s="10"/>
      <c r="Q55" s="10"/>
      <c r="R55" s="10"/>
      <c r="S55" s="10"/>
      <c r="T55" s="10"/>
      <c r="U55" s="10"/>
      <c r="V55" s="10"/>
      <c r="W55" s="10"/>
      <c r="X55" s="10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s="12" customFormat="1" ht="27" customHeight="1" x14ac:dyDescent="0.25">
      <c r="A56" s="10">
        <v>48</v>
      </c>
      <c r="B56" s="93" t="s">
        <v>375</v>
      </c>
      <c r="C56" s="94" t="s">
        <v>159</v>
      </c>
      <c r="D56" s="94" t="s">
        <v>159</v>
      </c>
      <c r="E56" s="95" t="s">
        <v>377</v>
      </c>
      <c r="F56" s="92" t="s">
        <v>222</v>
      </c>
      <c r="G56" t="s">
        <v>349</v>
      </c>
      <c r="H56" s="92" t="s">
        <v>270</v>
      </c>
      <c r="I56" s="92">
        <v>693</v>
      </c>
      <c r="J56" s="92">
        <v>693</v>
      </c>
      <c r="K56" s="10"/>
      <c r="L56" s="10"/>
      <c r="M56" s="92" t="s">
        <v>396</v>
      </c>
      <c r="N56" s="10"/>
      <c r="O56" t="s">
        <v>166</v>
      </c>
      <c r="P56" s="10"/>
      <c r="Q56" s="10"/>
      <c r="R56" s="10"/>
      <c r="S56" s="10"/>
      <c r="T56" s="10"/>
      <c r="U56" s="10"/>
      <c r="V56" s="10"/>
      <c r="W56" s="10"/>
      <c r="X56" s="10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s="12" customFormat="1" ht="27" customHeight="1" x14ac:dyDescent="0.25">
      <c r="A57" s="10">
        <v>49</v>
      </c>
      <c r="B57" s="93" t="s">
        <v>375</v>
      </c>
      <c r="C57" s="94" t="s">
        <v>159</v>
      </c>
      <c r="D57" s="94" t="s">
        <v>159</v>
      </c>
      <c r="E57" s="95" t="s">
        <v>377</v>
      </c>
      <c r="F57" s="92" t="s">
        <v>223</v>
      </c>
      <c r="G57" t="s">
        <v>350</v>
      </c>
      <c r="H57" s="92" t="s">
        <v>271</v>
      </c>
      <c r="I57" s="92">
        <v>1069</v>
      </c>
      <c r="J57" s="92">
        <v>1069</v>
      </c>
      <c r="K57" s="10"/>
      <c r="L57" s="10"/>
      <c r="M57" s="92" t="s">
        <v>397</v>
      </c>
      <c r="N57" s="10"/>
      <c r="O57" t="s">
        <v>410</v>
      </c>
      <c r="P57" s="10"/>
      <c r="Q57" s="10"/>
      <c r="R57" s="10"/>
      <c r="S57" s="10"/>
      <c r="T57" s="10"/>
      <c r="U57" s="10"/>
      <c r="V57" s="10"/>
      <c r="W57" s="10"/>
      <c r="X57" s="10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s="12" customFormat="1" ht="27" customHeight="1" x14ac:dyDescent="0.25">
      <c r="A58" s="10">
        <v>50</v>
      </c>
      <c r="B58" s="93" t="s">
        <v>375</v>
      </c>
      <c r="C58" s="94" t="s">
        <v>159</v>
      </c>
      <c r="D58" s="94" t="s">
        <v>159</v>
      </c>
      <c r="E58" s="95" t="s">
        <v>377</v>
      </c>
      <c r="F58" s="92" t="s">
        <v>224</v>
      </c>
      <c r="G58" t="s">
        <v>351</v>
      </c>
      <c r="H58" s="92" t="s">
        <v>272</v>
      </c>
      <c r="I58" s="92">
        <v>3797</v>
      </c>
      <c r="J58" s="92">
        <v>3797</v>
      </c>
      <c r="K58" s="10"/>
      <c r="L58" s="10"/>
      <c r="M58" s="92" t="s">
        <v>398</v>
      </c>
      <c r="N58" s="10"/>
      <c r="O58" t="s">
        <v>166</v>
      </c>
      <c r="P58" s="10"/>
      <c r="Q58" s="10"/>
      <c r="R58" s="10"/>
      <c r="S58" s="10"/>
      <c r="T58" s="10"/>
      <c r="U58" s="10"/>
      <c r="V58" s="10"/>
      <c r="W58" s="10"/>
      <c r="X58" s="10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s="12" customFormat="1" ht="27" customHeight="1" x14ac:dyDescent="0.25">
      <c r="A59" s="10">
        <v>51</v>
      </c>
      <c r="B59" s="93" t="s">
        <v>375</v>
      </c>
      <c r="C59" s="94" t="s">
        <v>159</v>
      </c>
      <c r="D59" s="94" t="s">
        <v>159</v>
      </c>
      <c r="E59" s="95" t="s">
        <v>377</v>
      </c>
      <c r="F59" s="92" t="s">
        <v>225</v>
      </c>
      <c r="G59" t="s">
        <v>352</v>
      </c>
      <c r="H59" s="92" t="s">
        <v>273</v>
      </c>
      <c r="I59" s="92">
        <v>1625</v>
      </c>
      <c r="J59" s="92">
        <v>1625</v>
      </c>
      <c r="K59" s="10"/>
      <c r="L59" s="10"/>
      <c r="M59" s="92" t="s">
        <v>393</v>
      </c>
      <c r="N59" s="10"/>
      <c r="O59" t="s">
        <v>410</v>
      </c>
      <c r="P59" s="10"/>
      <c r="Q59" s="10"/>
      <c r="R59" s="10"/>
      <c r="S59" s="10"/>
      <c r="T59" s="10"/>
      <c r="U59" s="10"/>
      <c r="V59" s="10"/>
      <c r="W59" s="10"/>
      <c r="X59" s="10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s="12" customFormat="1" ht="27" customHeight="1" x14ac:dyDescent="0.25">
      <c r="A60" s="10">
        <v>52</v>
      </c>
      <c r="B60" s="93" t="s">
        <v>375</v>
      </c>
      <c r="C60" s="94" t="s">
        <v>159</v>
      </c>
      <c r="D60" s="94" t="s">
        <v>159</v>
      </c>
      <c r="E60" s="95" t="s">
        <v>378</v>
      </c>
      <c r="F60" s="92" t="s">
        <v>226</v>
      </c>
      <c r="G60" t="s">
        <v>353</v>
      </c>
      <c r="H60" s="92" t="s">
        <v>274</v>
      </c>
      <c r="I60" s="92">
        <v>1432</v>
      </c>
      <c r="J60" s="92">
        <v>1432</v>
      </c>
      <c r="K60" s="10"/>
      <c r="L60" s="10"/>
      <c r="M60" s="92" t="s">
        <v>399</v>
      </c>
      <c r="N60" s="10"/>
      <c r="O60" t="s">
        <v>166</v>
      </c>
      <c r="P60" s="10"/>
      <c r="Q60" s="10"/>
      <c r="R60" s="10"/>
      <c r="S60" s="10"/>
      <c r="T60" s="10"/>
      <c r="U60" s="10"/>
      <c r="V60" s="10"/>
      <c r="W60" s="10"/>
      <c r="X60" s="10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s="12" customFormat="1" ht="27" customHeight="1" x14ac:dyDescent="0.25">
      <c r="A61" s="10">
        <v>53</v>
      </c>
      <c r="B61" s="93" t="s">
        <v>375</v>
      </c>
      <c r="C61" s="94" t="s">
        <v>159</v>
      </c>
      <c r="D61" s="94" t="s">
        <v>159</v>
      </c>
      <c r="E61" s="95" t="s">
        <v>378</v>
      </c>
      <c r="F61" s="92" t="s">
        <v>228</v>
      </c>
      <c r="G61" t="s">
        <v>355</v>
      </c>
      <c r="H61" s="92" t="s">
        <v>276</v>
      </c>
      <c r="I61" s="92">
        <v>6258</v>
      </c>
      <c r="J61" s="92">
        <v>6258</v>
      </c>
      <c r="K61" s="10"/>
      <c r="L61" s="10"/>
      <c r="M61" s="92" t="s">
        <v>402</v>
      </c>
      <c r="N61" s="10"/>
      <c r="O61" t="s">
        <v>166</v>
      </c>
      <c r="P61" s="10"/>
      <c r="Q61" s="10"/>
      <c r="R61" s="10"/>
      <c r="S61" s="10"/>
      <c r="T61" s="10"/>
      <c r="U61" s="10"/>
      <c r="V61" s="10"/>
      <c r="W61" s="10"/>
      <c r="X61" s="10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s="12" customFormat="1" ht="27" customHeight="1" x14ac:dyDescent="0.25">
      <c r="A62" s="10">
        <v>54</v>
      </c>
      <c r="B62" s="93" t="s">
        <v>375</v>
      </c>
      <c r="C62" s="94" t="s">
        <v>159</v>
      </c>
      <c r="D62" s="94" t="s">
        <v>159</v>
      </c>
      <c r="E62" s="95" t="s">
        <v>379</v>
      </c>
      <c r="F62" s="92" t="s">
        <v>230</v>
      </c>
      <c r="G62" t="s">
        <v>357</v>
      </c>
      <c r="H62" s="92" t="s">
        <v>278</v>
      </c>
      <c r="I62" s="92">
        <v>5302</v>
      </c>
      <c r="J62" s="92">
        <v>5302</v>
      </c>
      <c r="K62" s="10"/>
      <c r="L62" s="10"/>
      <c r="M62" s="92" t="s">
        <v>391</v>
      </c>
      <c r="N62" s="10"/>
      <c r="O62" t="s">
        <v>166</v>
      </c>
      <c r="P62" s="10"/>
      <c r="Q62" s="10"/>
      <c r="R62" s="10"/>
      <c r="S62" s="10"/>
      <c r="T62" s="10"/>
      <c r="U62" s="10"/>
      <c r="V62" s="10"/>
      <c r="W62" s="10"/>
      <c r="X62" s="10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s="12" customFormat="1" ht="27" customHeight="1" x14ac:dyDescent="0.25">
      <c r="A63" s="10">
        <v>55</v>
      </c>
      <c r="B63" s="93" t="s">
        <v>375</v>
      </c>
      <c r="C63" s="94" t="s">
        <v>159</v>
      </c>
      <c r="D63" s="94" t="s">
        <v>159</v>
      </c>
      <c r="E63" s="95" t="s">
        <v>379</v>
      </c>
      <c r="F63" s="92" t="s">
        <v>231</v>
      </c>
      <c r="G63" t="s">
        <v>358</v>
      </c>
      <c r="H63" s="92" t="s">
        <v>279</v>
      </c>
      <c r="I63" s="92">
        <v>756</v>
      </c>
      <c r="J63" s="92">
        <v>756</v>
      </c>
      <c r="K63" s="10"/>
      <c r="L63" s="10"/>
      <c r="M63" s="92" t="s">
        <v>391</v>
      </c>
      <c r="N63" s="10"/>
      <c r="O63" t="s">
        <v>166</v>
      </c>
      <c r="P63" s="10"/>
      <c r="Q63" s="10"/>
      <c r="R63" s="10"/>
      <c r="S63" s="10"/>
      <c r="T63" s="10"/>
      <c r="U63" s="10"/>
      <c r="V63" s="10"/>
      <c r="W63" s="10"/>
      <c r="X63" s="10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s="12" customFormat="1" ht="27" customHeight="1" x14ac:dyDescent="0.25">
      <c r="A64" s="10">
        <v>56</v>
      </c>
      <c r="B64" s="93" t="s">
        <v>375</v>
      </c>
      <c r="C64" s="94" t="s">
        <v>159</v>
      </c>
      <c r="D64" s="94" t="s">
        <v>159</v>
      </c>
      <c r="E64" s="95" t="s">
        <v>379</v>
      </c>
      <c r="F64" s="92" t="s">
        <v>232</v>
      </c>
      <c r="G64" t="s">
        <v>359</v>
      </c>
      <c r="H64" s="92" t="s">
        <v>280</v>
      </c>
      <c r="I64" s="92">
        <v>228</v>
      </c>
      <c r="J64" s="92">
        <v>228</v>
      </c>
      <c r="K64" s="10"/>
      <c r="L64" s="10"/>
      <c r="M64" s="92" t="s">
        <v>391</v>
      </c>
      <c r="N64" s="10"/>
      <c r="O64" t="s">
        <v>166</v>
      </c>
      <c r="P64" s="10"/>
      <c r="Q64" s="10"/>
      <c r="R64" s="10"/>
      <c r="S64" s="10"/>
      <c r="T64" s="10"/>
      <c r="U64" s="10"/>
      <c r="V64" s="10"/>
      <c r="W64" s="10"/>
      <c r="X64" s="10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s="12" customFormat="1" ht="27" customHeight="1" x14ac:dyDescent="0.25">
      <c r="A65" s="10">
        <v>57</v>
      </c>
      <c r="B65" s="93" t="s">
        <v>375</v>
      </c>
      <c r="C65" s="94" t="s">
        <v>159</v>
      </c>
      <c r="D65" s="94" t="s">
        <v>159</v>
      </c>
      <c r="E65" s="95" t="s">
        <v>379</v>
      </c>
      <c r="F65" s="92" t="s">
        <v>233</v>
      </c>
      <c r="G65" t="s">
        <v>360</v>
      </c>
      <c r="H65" s="92" t="s">
        <v>281</v>
      </c>
      <c r="I65" s="92">
        <v>278</v>
      </c>
      <c r="J65" s="92">
        <v>278</v>
      </c>
      <c r="K65" s="10"/>
      <c r="L65" s="10"/>
      <c r="M65" s="92" t="s">
        <v>391</v>
      </c>
      <c r="N65" s="10"/>
      <c r="O65" t="s">
        <v>166</v>
      </c>
      <c r="P65" s="10"/>
      <c r="Q65" s="10"/>
      <c r="R65" s="10"/>
      <c r="S65" s="10"/>
      <c r="T65" s="10"/>
      <c r="U65" s="10"/>
      <c r="V65" s="10"/>
      <c r="W65" s="10"/>
      <c r="X65" s="10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s="12" customFormat="1" ht="27" customHeight="1" x14ac:dyDescent="0.25">
      <c r="A66" s="10">
        <v>58</v>
      </c>
      <c r="B66" s="93" t="s">
        <v>375</v>
      </c>
      <c r="C66" s="94" t="s">
        <v>159</v>
      </c>
      <c r="D66" s="94" t="s">
        <v>159</v>
      </c>
      <c r="E66" s="95" t="s">
        <v>379</v>
      </c>
      <c r="F66" s="92" t="s">
        <v>235</v>
      </c>
      <c r="G66" t="s">
        <v>362</v>
      </c>
      <c r="H66" s="92" t="s">
        <v>283</v>
      </c>
      <c r="I66" s="92">
        <v>8847</v>
      </c>
      <c r="J66" s="92">
        <v>8847</v>
      </c>
      <c r="K66" s="10"/>
      <c r="L66" s="10"/>
      <c r="M66" s="92" t="s">
        <v>405</v>
      </c>
      <c r="N66" s="10"/>
      <c r="O66" t="s">
        <v>166</v>
      </c>
      <c r="P66" s="10"/>
      <c r="Q66" s="10"/>
      <c r="R66" s="10"/>
      <c r="S66" s="10"/>
      <c r="T66" s="10"/>
      <c r="U66" s="10"/>
      <c r="V66" s="10"/>
      <c r="W66" s="10"/>
      <c r="X66" s="10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s="54" customFormat="1" ht="27" customHeight="1" x14ac:dyDescent="0.25">
      <c r="A67" s="49"/>
      <c r="B67" s="49"/>
      <c r="C67" s="49"/>
      <c r="D67" s="50"/>
      <c r="E67" s="51"/>
      <c r="F67" s="51"/>
      <c r="G67" s="51"/>
      <c r="H67" s="18" t="s">
        <v>28</v>
      </c>
      <c r="I67" s="52">
        <f>SUM(I9:I66)</f>
        <v>124321</v>
      </c>
      <c r="J67" s="52">
        <f>SUM(J9:J66)</f>
        <v>124321</v>
      </c>
      <c r="K67" s="51"/>
      <c r="L67" s="51"/>
      <c r="M67" s="51"/>
      <c r="N67" s="51"/>
      <c r="O67" s="51"/>
      <c r="P67" s="51"/>
      <c r="Q67" s="51"/>
      <c r="R67" s="52" t="e">
        <f>SUM(#REF!)</f>
        <v>#REF!</v>
      </c>
      <c r="S67" s="51"/>
      <c r="T67" s="51"/>
      <c r="U67" s="51"/>
      <c r="V67" s="51"/>
      <c r="W67" s="52" t="e">
        <f>SUM(#REF!)</f>
        <v>#REF!</v>
      </c>
      <c r="X67" s="53"/>
    </row>
    <row r="68" spans="1:34" s="23" customFormat="1" ht="15" customHeight="1" x14ac:dyDescent="0.25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2"/>
    </row>
    <row r="69" spans="1:34" s="2" customFormat="1" ht="15" customHeight="1" x14ac:dyDescent="0.25"/>
    <row r="70" spans="1:34" s="8" customFormat="1" ht="24.75" customHeight="1" x14ac:dyDescent="0.25">
      <c r="B70" s="24" t="s">
        <v>29</v>
      </c>
      <c r="C70" s="24" t="s">
        <v>30</v>
      </c>
      <c r="D70" s="24"/>
      <c r="E70" s="24"/>
      <c r="F70" s="24"/>
      <c r="G70" s="24"/>
      <c r="H70" s="24"/>
      <c r="I70" s="24"/>
      <c r="J70" s="24"/>
      <c r="K70" s="24"/>
      <c r="L70" s="24"/>
    </row>
    <row r="71" spans="1:34" s="8" customFormat="1" ht="24.75" customHeight="1" x14ac:dyDescent="0.25">
      <c r="B71" s="24"/>
      <c r="C71" s="24" t="s">
        <v>31</v>
      </c>
      <c r="D71" s="24"/>
      <c r="E71" s="24"/>
      <c r="F71" s="24"/>
      <c r="G71" s="24"/>
      <c r="H71" s="24"/>
      <c r="I71" s="24"/>
      <c r="J71" s="24"/>
      <c r="K71" s="24"/>
      <c r="L71" s="24"/>
    </row>
    <row r="72" spans="1:34" s="2" customFormat="1" ht="24.75" customHeight="1" x14ac:dyDescent="0.25">
      <c r="B72" s="24"/>
      <c r="C72" s="24" t="s">
        <v>32</v>
      </c>
      <c r="D72" s="24"/>
      <c r="E72" s="24"/>
      <c r="F72" s="24"/>
      <c r="G72" s="24"/>
      <c r="H72" s="24"/>
      <c r="I72" s="24"/>
      <c r="J72" s="24"/>
      <c r="K72" s="24"/>
      <c r="L72" s="24"/>
    </row>
    <row r="73" spans="1:34" s="2" customFormat="1" ht="15" customHeight="1" x14ac:dyDescent="0.25"/>
  </sheetData>
  <mergeCells count="25">
    <mergeCell ref="O6:O7"/>
    <mergeCell ref="A2:X2"/>
    <mergeCell ref="A3:X3"/>
    <mergeCell ref="A4:X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N6:N7"/>
    <mergeCell ref="V6:V7"/>
    <mergeCell ref="W6:W7"/>
    <mergeCell ref="X6:X7"/>
    <mergeCell ref="P6:P7"/>
    <mergeCell ref="Q6:Q7"/>
    <mergeCell ref="R6:R7"/>
    <mergeCell ref="S6:S7"/>
    <mergeCell ref="T6:T7"/>
    <mergeCell ref="U6:U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AH46"/>
  <sheetViews>
    <sheetView topLeftCell="M19" workbookViewId="0">
      <selection activeCell="R10" sqref="R10:R39"/>
    </sheetView>
  </sheetViews>
  <sheetFormatPr defaultRowHeight="15" x14ac:dyDescent="0.25"/>
  <cols>
    <col min="2" max="2" width="11.5703125" bestFit="1" customWidth="1"/>
    <col min="3" max="3" width="18.28515625" customWidth="1"/>
    <col min="4" max="4" width="13.140625" customWidth="1"/>
    <col min="6" max="6" width="11.85546875" customWidth="1"/>
    <col min="8" max="8" width="19.42578125" customWidth="1"/>
    <col min="9" max="9" width="19" customWidth="1"/>
    <col min="10" max="10" width="14" customWidth="1"/>
    <col min="11" max="11" width="11.42578125" customWidth="1"/>
    <col min="12" max="12" width="10.85546875" customWidth="1"/>
    <col min="13" max="13" width="17.140625" customWidth="1"/>
    <col min="14" max="14" width="17.42578125" customWidth="1"/>
    <col min="15" max="15" width="27.140625" customWidth="1"/>
    <col min="16" max="16" width="13.7109375" customWidth="1"/>
    <col min="17" max="17" width="19.7109375" customWidth="1"/>
    <col min="18" max="18" width="14.42578125" customWidth="1"/>
    <col min="19" max="19" width="17" customWidth="1"/>
    <col min="20" max="20" width="12.7109375" customWidth="1"/>
    <col min="21" max="21" width="14" customWidth="1"/>
    <col min="22" max="22" width="13.28515625" customWidth="1"/>
    <col min="23" max="23" width="15.7109375" customWidth="1"/>
  </cols>
  <sheetData>
    <row r="2" spans="1:34" s="2" customFormat="1" ht="33" customHeight="1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2" customFormat="1" ht="27" customHeight="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3" customFormat="1" ht="27" customHeight="1" x14ac:dyDescent="0.25">
      <c r="A4" s="180" t="s">
        <v>156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4" s="2" customFormat="1" ht="27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  <c r="U5" s="5"/>
      <c r="V5" s="6" t="s">
        <v>2</v>
      </c>
      <c r="W5" s="6"/>
      <c r="X5" s="58" t="s">
        <v>112</v>
      </c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8" customFormat="1" ht="33.75" customHeight="1" x14ac:dyDescent="0.25">
      <c r="A6" s="160" t="s">
        <v>3</v>
      </c>
      <c r="B6" s="160" t="s">
        <v>4</v>
      </c>
      <c r="C6" s="160" t="s">
        <v>5</v>
      </c>
      <c r="D6" s="160" t="s">
        <v>6</v>
      </c>
      <c r="E6" s="160" t="s">
        <v>7</v>
      </c>
      <c r="F6" s="160" t="s">
        <v>8</v>
      </c>
      <c r="G6" s="160" t="s">
        <v>9</v>
      </c>
      <c r="H6" s="160" t="s">
        <v>10</v>
      </c>
      <c r="I6" s="160" t="s">
        <v>11</v>
      </c>
      <c r="J6" s="167" t="s">
        <v>12</v>
      </c>
      <c r="K6" s="168"/>
      <c r="L6" s="169"/>
      <c r="M6" s="160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1" t="s">
        <v>19</v>
      </c>
      <c r="T6" s="160" t="s">
        <v>20</v>
      </c>
      <c r="U6" s="160" t="s">
        <v>21</v>
      </c>
      <c r="V6" s="160" t="s">
        <v>22</v>
      </c>
      <c r="W6" s="160" t="s">
        <v>150</v>
      </c>
      <c r="X6" s="160" t="s">
        <v>23</v>
      </c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8" customFormat="1" ht="75.75" customHeight="1" x14ac:dyDescent="0.25">
      <c r="A7" s="160"/>
      <c r="B7" s="160"/>
      <c r="C7" s="160"/>
      <c r="D7" s="160"/>
      <c r="E7" s="160"/>
      <c r="F7" s="160"/>
      <c r="G7" s="160"/>
      <c r="H7" s="160"/>
      <c r="I7" s="160">
        <v>0</v>
      </c>
      <c r="J7" s="9" t="s">
        <v>24</v>
      </c>
      <c r="K7" s="9" t="s">
        <v>25</v>
      </c>
      <c r="L7" s="9" t="s">
        <v>26</v>
      </c>
      <c r="M7" s="160"/>
      <c r="N7" s="160"/>
      <c r="O7" s="160"/>
      <c r="P7" s="160"/>
      <c r="Q7" s="160"/>
      <c r="R7" s="160"/>
      <c r="S7" s="162"/>
      <c r="T7" s="160"/>
      <c r="U7" s="160"/>
      <c r="V7" s="160"/>
      <c r="W7" s="160">
        <v>0</v>
      </c>
      <c r="X7" s="160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12" customFormat="1" ht="2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s="8" customFormat="1" ht="18" customHeight="1" x14ac:dyDescent="0.25">
      <c r="A9" s="13">
        <v>1</v>
      </c>
      <c r="B9" s="94" t="s">
        <v>375</v>
      </c>
      <c r="C9" s="98" t="s">
        <v>159</v>
      </c>
      <c r="D9" s="98" t="s">
        <v>159</v>
      </c>
      <c r="E9" s="13" t="s">
        <v>160</v>
      </c>
      <c r="F9" s="190" t="s">
        <v>161</v>
      </c>
      <c r="G9" s="13" t="s">
        <v>162</v>
      </c>
      <c r="H9" t="s">
        <v>163</v>
      </c>
      <c r="I9" s="14">
        <v>1600</v>
      </c>
      <c r="J9" s="14">
        <v>0</v>
      </c>
      <c r="K9" s="14">
        <v>0</v>
      </c>
      <c r="L9" s="14">
        <v>0</v>
      </c>
      <c r="M9" t="s">
        <v>164</v>
      </c>
      <c r="N9" s="91" t="s">
        <v>165</v>
      </c>
      <c r="O9" s="13" t="s">
        <v>166</v>
      </c>
      <c r="P9" s="13">
        <v>1355</v>
      </c>
      <c r="Q9" s="13" t="s">
        <v>166</v>
      </c>
      <c r="R9" s="13">
        <v>1355</v>
      </c>
      <c r="S9" s="13">
        <v>2021</v>
      </c>
      <c r="T9" s="91" t="s">
        <v>167</v>
      </c>
      <c r="U9" s="91" t="s">
        <v>168</v>
      </c>
      <c r="V9" s="13"/>
      <c r="W9" s="191">
        <f>I9-J9-R9</f>
        <v>245</v>
      </c>
      <c r="X9" s="1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8" customFormat="1" ht="18" customHeight="1" x14ac:dyDescent="0.25">
      <c r="A10" s="13"/>
      <c r="B10" s="94" t="s">
        <v>375</v>
      </c>
      <c r="C10" s="98" t="s">
        <v>159</v>
      </c>
      <c r="D10" s="98" t="s">
        <v>159</v>
      </c>
      <c r="E10" s="92" t="s">
        <v>377</v>
      </c>
      <c r="F10" s="92" t="s">
        <v>413</v>
      </c>
      <c r="G10" t="s">
        <v>443</v>
      </c>
      <c r="H10" s="92" t="s">
        <v>473</v>
      </c>
      <c r="I10" s="99">
        <v>702</v>
      </c>
      <c r="J10" s="14">
        <v>0</v>
      </c>
      <c r="K10" s="14">
        <v>0</v>
      </c>
      <c r="L10" s="14">
        <v>0</v>
      </c>
      <c r="M10" s="92" t="s">
        <v>503</v>
      </c>
      <c r="N10" s="92" t="s">
        <v>521</v>
      </c>
      <c r="O10" s="13"/>
      <c r="P10" s="191">
        <v>369.66</v>
      </c>
      <c r="Q10" s="13" t="s">
        <v>166</v>
      </c>
      <c r="R10" s="191">
        <v>369.66</v>
      </c>
      <c r="S10" t="s">
        <v>537</v>
      </c>
      <c r="T10" s="92" t="s">
        <v>521</v>
      </c>
      <c r="U10" s="97"/>
      <c r="V10" s="13"/>
      <c r="W10" s="191">
        <f t="shared" ref="W10:W39" si="0">I10-J10-R10</f>
        <v>332.34</v>
      </c>
      <c r="X10" s="1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8" customFormat="1" ht="18" customHeight="1" x14ac:dyDescent="0.25">
      <c r="A11" s="13"/>
      <c r="B11" s="94" t="s">
        <v>375</v>
      </c>
      <c r="C11" s="98" t="s">
        <v>159</v>
      </c>
      <c r="D11" s="98" t="s">
        <v>159</v>
      </c>
      <c r="E11" s="92" t="s">
        <v>377</v>
      </c>
      <c r="F11" s="92" t="s">
        <v>414</v>
      </c>
      <c r="G11" t="s">
        <v>444</v>
      </c>
      <c r="H11" s="92" t="s">
        <v>474</v>
      </c>
      <c r="I11" s="99">
        <v>1079</v>
      </c>
      <c r="J11" s="14">
        <v>0</v>
      </c>
      <c r="K11" s="14">
        <v>0</v>
      </c>
      <c r="L11" s="14">
        <v>0</v>
      </c>
      <c r="M11" s="92" t="s">
        <v>504</v>
      </c>
      <c r="N11" s="92" t="s">
        <v>521</v>
      </c>
      <c r="O11" s="13"/>
      <c r="P11" s="191">
        <v>380.04999999999995</v>
      </c>
      <c r="Q11" s="13" t="s">
        <v>166</v>
      </c>
      <c r="R11" s="191">
        <v>380.04999999999995</v>
      </c>
      <c r="S11" t="s">
        <v>537</v>
      </c>
      <c r="T11" s="92" t="s">
        <v>521</v>
      </c>
      <c r="U11" s="97"/>
      <c r="V11" s="13"/>
      <c r="W11" s="191">
        <f t="shared" si="0"/>
        <v>698.95</v>
      </c>
      <c r="X11" s="1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8" customFormat="1" ht="18" customHeight="1" x14ac:dyDescent="0.25">
      <c r="A12" s="13"/>
      <c r="B12" s="94" t="s">
        <v>375</v>
      </c>
      <c r="C12" s="98" t="s">
        <v>159</v>
      </c>
      <c r="D12" s="98" t="s">
        <v>159</v>
      </c>
      <c r="E12" s="92" t="s">
        <v>377</v>
      </c>
      <c r="F12" s="92" t="s">
        <v>415</v>
      </c>
      <c r="G12" t="s">
        <v>445</v>
      </c>
      <c r="H12" s="92" t="s">
        <v>475</v>
      </c>
      <c r="I12" s="99">
        <v>1404</v>
      </c>
      <c r="J12" s="14">
        <v>0</v>
      </c>
      <c r="K12" s="14">
        <v>0</v>
      </c>
      <c r="L12" s="14">
        <v>0</v>
      </c>
      <c r="M12" s="92" t="s">
        <v>505</v>
      </c>
      <c r="N12" s="92" t="s">
        <v>521</v>
      </c>
      <c r="O12" s="13"/>
      <c r="P12" s="191">
        <v>119.73000000000002</v>
      </c>
      <c r="Q12" s="13" t="s">
        <v>166</v>
      </c>
      <c r="R12" s="191">
        <v>119.73000000000002</v>
      </c>
      <c r="S12" t="s">
        <v>537</v>
      </c>
      <c r="T12" s="92" t="s">
        <v>521</v>
      </c>
      <c r="U12" s="97"/>
      <c r="V12" s="13"/>
      <c r="W12" s="191">
        <f t="shared" si="0"/>
        <v>1284.27</v>
      </c>
      <c r="X12" s="1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8" customFormat="1" ht="18" customHeight="1" x14ac:dyDescent="0.25">
      <c r="A13" s="13"/>
      <c r="B13" s="94" t="s">
        <v>375</v>
      </c>
      <c r="C13" s="98" t="s">
        <v>159</v>
      </c>
      <c r="D13" s="98" t="s">
        <v>159</v>
      </c>
      <c r="E13" s="92" t="s">
        <v>377</v>
      </c>
      <c r="F13" s="92" t="s">
        <v>416</v>
      </c>
      <c r="G13" t="s">
        <v>446</v>
      </c>
      <c r="H13" s="92" t="s">
        <v>476</v>
      </c>
      <c r="I13" s="99">
        <v>1007</v>
      </c>
      <c r="J13" s="14">
        <v>0</v>
      </c>
      <c r="K13" s="14">
        <v>0</v>
      </c>
      <c r="L13" s="14">
        <v>0</v>
      </c>
      <c r="M13" s="92" t="s">
        <v>506</v>
      </c>
      <c r="N13" s="92" t="s">
        <v>522</v>
      </c>
      <c r="O13" s="13"/>
      <c r="P13" s="191">
        <v>89.740000000000009</v>
      </c>
      <c r="Q13" s="13" t="s">
        <v>166</v>
      </c>
      <c r="R13" s="191">
        <v>89.740000000000009</v>
      </c>
      <c r="S13" t="s">
        <v>537</v>
      </c>
      <c r="T13" s="92" t="s">
        <v>522</v>
      </c>
      <c r="U13" s="97"/>
      <c r="V13" s="13"/>
      <c r="W13" s="191">
        <f t="shared" si="0"/>
        <v>917.26</v>
      </c>
      <c r="X13" s="16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8" customFormat="1" ht="18" customHeight="1" x14ac:dyDescent="0.25">
      <c r="A14" s="13"/>
      <c r="B14" s="94" t="s">
        <v>375</v>
      </c>
      <c r="C14" s="98" t="s">
        <v>159</v>
      </c>
      <c r="D14" s="98" t="s">
        <v>159</v>
      </c>
      <c r="E14" s="92" t="s">
        <v>381</v>
      </c>
      <c r="F14" s="92" t="s">
        <v>417</v>
      </c>
      <c r="G14" t="s">
        <v>447</v>
      </c>
      <c r="H14" s="92" t="s">
        <v>477</v>
      </c>
      <c r="I14" s="99">
        <v>1471</v>
      </c>
      <c r="J14" s="14">
        <v>0</v>
      </c>
      <c r="K14" s="14">
        <v>0</v>
      </c>
      <c r="L14" s="14">
        <v>0</v>
      </c>
      <c r="M14" s="92" t="s">
        <v>507</v>
      </c>
      <c r="N14" s="92" t="s">
        <v>523</v>
      </c>
      <c r="O14" s="13"/>
      <c r="P14" s="191">
        <v>1470.46</v>
      </c>
      <c r="Q14" s="13" t="s">
        <v>166</v>
      </c>
      <c r="R14" s="191">
        <v>1470.46</v>
      </c>
      <c r="S14" t="s">
        <v>537</v>
      </c>
      <c r="T14" s="92" t="s">
        <v>523</v>
      </c>
      <c r="U14" s="97"/>
      <c r="V14" s="13"/>
      <c r="W14" s="191">
        <f t="shared" si="0"/>
        <v>0.53999999999996362</v>
      </c>
      <c r="X14" s="16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8" customFormat="1" ht="18" customHeight="1" x14ac:dyDescent="0.25">
      <c r="A15" s="13"/>
      <c r="B15" s="94" t="s">
        <v>375</v>
      </c>
      <c r="C15" s="98" t="s">
        <v>159</v>
      </c>
      <c r="D15" s="98" t="s">
        <v>159</v>
      </c>
      <c r="E15" s="92" t="s">
        <v>377</v>
      </c>
      <c r="F15" s="92" t="s">
        <v>418</v>
      </c>
      <c r="G15" t="s">
        <v>448</v>
      </c>
      <c r="H15" s="92" t="s">
        <v>478</v>
      </c>
      <c r="I15" s="99">
        <v>513</v>
      </c>
      <c r="J15" s="14">
        <v>0</v>
      </c>
      <c r="K15" s="14">
        <v>0</v>
      </c>
      <c r="L15" s="14">
        <v>0</v>
      </c>
      <c r="M15" s="92" t="s">
        <v>406</v>
      </c>
      <c r="N15" s="92" t="s">
        <v>524</v>
      </c>
      <c r="O15" s="13"/>
      <c r="P15" s="191">
        <v>110.32</v>
      </c>
      <c r="Q15" s="13" t="s">
        <v>166</v>
      </c>
      <c r="R15" s="191">
        <v>110.32</v>
      </c>
      <c r="S15" t="s">
        <v>537</v>
      </c>
      <c r="T15" s="92" t="s">
        <v>524</v>
      </c>
      <c r="U15" s="97"/>
      <c r="V15" s="13"/>
      <c r="W15" s="191">
        <f t="shared" si="0"/>
        <v>402.68</v>
      </c>
      <c r="X15" s="16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8" customFormat="1" ht="18" customHeight="1" x14ac:dyDescent="0.25">
      <c r="A16" s="13"/>
      <c r="B16" s="94" t="s">
        <v>375</v>
      </c>
      <c r="C16" s="98" t="s">
        <v>159</v>
      </c>
      <c r="D16" s="98" t="s">
        <v>159</v>
      </c>
      <c r="E16" s="92" t="s">
        <v>377</v>
      </c>
      <c r="F16" s="92" t="s">
        <v>419</v>
      </c>
      <c r="G16" t="s">
        <v>449</v>
      </c>
      <c r="H16" s="92" t="s">
        <v>479</v>
      </c>
      <c r="I16" s="99">
        <v>807</v>
      </c>
      <c r="J16" s="14">
        <v>0</v>
      </c>
      <c r="K16" s="14">
        <v>0</v>
      </c>
      <c r="L16" s="14">
        <v>0</v>
      </c>
      <c r="M16" s="92" t="s">
        <v>508</v>
      </c>
      <c r="N16" s="92" t="s">
        <v>525</v>
      </c>
      <c r="O16" s="13"/>
      <c r="P16" s="191">
        <v>290.49</v>
      </c>
      <c r="Q16" s="13" t="s">
        <v>166</v>
      </c>
      <c r="R16" s="191">
        <v>290.49</v>
      </c>
      <c r="S16" t="s">
        <v>537</v>
      </c>
      <c r="T16" s="92" t="s">
        <v>525</v>
      </c>
      <c r="U16" s="97"/>
      <c r="V16" s="13"/>
      <c r="W16" s="191">
        <f t="shared" si="0"/>
        <v>516.51</v>
      </c>
      <c r="X16" s="16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8" customFormat="1" ht="18" customHeight="1" x14ac:dyDescent="0.25">
      <c r="A17" s="13"/>
      <c r="B17" s="94" t="s">
        <v>375</v>
      </c>
      <c r="C17" s="98" t="s">
        <v>159</v>
      </c>
      <c r="D17" s="98" t="s">
        <v>159</v>
      </c>
      <c r="E17" s="92" t="s">
        <v>377</v>
      </c>
      <c r="F17" s="92" t="s">
        <v>420</v>
      </c>
      <c r="G17" t="s">
        <v>450</v>
      </c>
      <c r="H17" s="92" t="s">
        <v>480</v>
      </c>
      <c r="I17" s="99">
        <v>1011</v>
      </c>
      <c r="J17" s="14">
        <v>0</v>
      </c>
      <c r="K17" s="14">
        <v>0</v>
      </c>
      <c r="L17" s="14">
        <v>0</v>
      </c>
      <c r="M17" s="92" t="s">
        <v>508</v>
      </c>
      <c r="N17" s="92" t="s">
        <v>525</v>
      </c>
      <c r="O17" s="13"/>
      <c r="P17" s="191">
        <v>99.13</v>
      </c>
      <c r="Q17" s="13" t="s">
        <v>166</v>
      </c>
      <c r="R17" s="191">
        <v>99.13</v>
      </c>
      <c r="S17" t="s">
        <v>537</v>
      </c>
      <c r="T17" s="92" t="s">
        <v>525</v>
      </c>
      <c r="U17" s="97"/>
      <c r="V17" s="13"/>
      <c r="W17" s="191">
        <f t="shared" si="0"/>
        <v>911.87</v>
      </c>
      <c r="X17" s="16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8" customFormat="1" ht="18" customHeight="1" x14ac:dyDescent="0.25">
      <c r="A18" s="13"/>
      <c r="B18" s="94" t="s">
        <v>375</v>
      </c>
      <c r="C18" s="98" t="s">
        <v>159</v>
      </c>
      <c r="D18" s="98" t="s">
        <v>159</v>
      </c>
      <c r="E18" s="92" t="s">
        <v>377</v>
      </c>
      <c r="F18" s="92" t="s">
        <v>421</v>
      </c>
      <c r="G18" t="s">
        <v>451</v>
      </c>
      <c r="H18" s="92" t="s">
        <v>481</v>
      </c>
      <c r="I18" s="99">
        <v>1140</v>
      </c>
      <c r="J18" s="14">
        <v>0</v>
      </c>
      <c r="K18" s="14">
        <v>0</v>
      </c>
      <c r="L18" s="14">
        <v>0</v>
      </c>
      <c r="M18" s="92" t="s">
        <v>509</v>
      </c>
      <c r="N18" s="92" t="s">
        <v>526</v>
      </c>
      <c r="O18" s="13"/>
      <c r="P18" s="191">
        <v>169.85000000000002</v>
      </c>
      <c r="Q18" s="13" t="s">
        <v>166</v>
      </c>
      <c r="R18" s="191">
        <v>169.85000000000002</v>
      </c>
      <c r="S18" t="s">
        <v>537</v>
      </c>
      <c r="T18" s="92" t="s">
        <v>526</v>
      </c>
      <c r="U18" s="97"/>
      <c r="V18" s="13"/>
      <c r="W18" s="191">
        <f t="shared" si="0"/>
        <v>970.15</v>
      </c>
      <c r="X18" s="16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8" customFormat="1" ht="18" customHeight="1" x14ac:dyDescent="0.25">
      <c r="A19" s="13"/>
      <c r="B19" s="94" t="s">
        <v>375</v>
      </c>
      <c r="C19" s="98" t="s">
        <v>159</v>
      </c>
      <c r="D19" s="98" t="s">
        <v>159</v>
      </c>
      <c r="E19" s="92" t="s">
        <v>377</v>
      </c>
      <c r="F19" s="92" t="s">
        <v>422</v>
      </c>
      <c r="G19" t="s">
        <v>452</v>
      </c>
      <c r="H19" s="92" t="s">
        <v>482</v>
      </c>
      <c r="I19" s="99">
        <v>1066</v>
      </c>
      <c r="J19" s="14">
        <v>0</v>
      </c>
      <c r="K19" s="14">
        <v>0</v>
      </c>
      <c r="L19" s="14">
        <v>0</v>
      </c>
      <c r="M19" s="92" t="s">
        <v>510</v>
      </c>
      <c r="N19" s="92" t="s">
        <v>527</v>
      </c>
      <c r="O19" s="13"/>
      <c r="P19" s="191">
        <v>260.44000000000005</v>
      </c>
      <c r="Q19" s="13" t="s">
        <v>166</v>
      </c>
      <c r="R19" s="191">
        <v>260.44000000000005</v>
      </c>
      <c r="S19" t="s">
        <v>537</v>
      </c>
      <c r="T19" s="92" t="s">
        <v>527</v>
      </c>
      <c r="U19" s="97"/>
      <c r="V19" s="13"/>
      <c r="W19" s="191">
        <f t="shared" si="0"/>
        <v>805.56</v>
      </c>
      <c r="X19" s="16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8" customFormat="1" ht="18" customHeight="1" x14ac:dyDescent="0.25">
      <c r="A20" s="13"/>
      <c r="B20" s="94" t="s">
        <v>375</v>
      </c>
      <c r="C20" s="98" t="s">
        <v>159</v>
      </c>
      <c r="D20" s="98" t="s">
        <v>159</v>
      </c>
      <c r="E20" s="92" t="s">
        <v>376</v>
      </c>
      <c r="F20" s="92" t="s">
        <v>423</v>
      </c>
      <c r="G20" t="s">
        <v>453</v>
      </c>
      <c r="H20" s="92" t="s">
        <v>483</v>
      </c>
      <c r="I20" s="99">
        <v>529</v>
      </c>
      <c r="J20" s="14">
        <v>0</v>
      </c>
      <c r="K20" s="14">
        <v>0</v>
      </c>
      <c r="L20" s="14">
        <v>0</v>
      </c>
      <c r="M20" s="92" t="s">
        <v>511</v>
      </c>
      <c r="N20" s="92" t="s">
        <v>528</v>
      </c>
      <c r="O20" s="13"/>
      <c r="P20" s="191">
        <v>314.57</v>
      </c>
      <c r="Q20" s="13" t="s">
        <v>166</v>
      </c>
      <c r="R20" s="191">
        <v>314.57</v>
      </c>
      <c r="S20" t="s">
        <v>537</v>
      </c>
      <c r="T20" s="92" t="s">
        <v>528</v>
      </c>
      <c r="U20" s="97"/>
      <c r="V20" s="13"/>
      <c r="W20" s="191">
        <f t="shared" si="0"/>
        <v>214.43</v>
      </c>
      <c r="X20" s="16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8" customFormat="1" ht="18" customHeight="1" x14ac:dyDescent="0.25">
      <c r="A21" s="13"/>
      <c r="B21" s="94" t="s">
        <v>375</v>
      </c>
      <c r="C21" s="98" t="s">
        <v>159</v>
      </c>
      <c r="D21" s="98" t="s">
        <v>159</v>
      </c>
      <c r="E21" s="92" t="s">
        <v>377</v>
      </c>
      <c r="F21" s="92" t="s">
        <v>424</v>
      </c>
      <c r="G21" t="s">
        <v>454</v>
      </c>
      <c r="H21" s="92" t="s">
        <v>484</v>
      </c>
      <c r="I21" s="99">
        <v>396</v>
      </c>
      <c r="J21" s="14">
        <v>0</v>
      </c>
      <c r="K21" s="14">
        <v>0</v>
      </c>
      <c r="L21" s="14">
        <v>0</v>
      </c>
      <c r="M21" s="92" t="s">
        <v>512</v>
      </c>
      <c r="N21" s="92" t="s">
        <v>529</v>
      </c>
      <c r="O21" s="13"/>
      <c r="P21" s="191">
        <v>140.51</v>
      </c>
      <c r="Q21" s="13" t="s">
        <v>166</v>
      </c>
      <c r="R21" s="191">
        <v>140.51</v>
      </c>
      <c r="S21" t="s">
        <v>537</v>
      </c>
      <c r="T21" s="92" t="s">
        <v>529</v>
      </c>
      <c r="U21" s="97"/>
      <c r="V21" s="13"/>
      <c r="W21" s="191">
        <f t="shared" si="0"/>
        <v>255.49</v>
      </c>
      <c r="X21" s="16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8" customFormat="1" ht="18" customHeight="1" x14ac:dyDescent="0.25">
      <c r="A22" s="13"/>
      <c r="B22" s="94" t="s">
        <v>375</v>
      </c>
      <c r="C22" s="98" t="s">
        <v>159</v>
      </c>
      <c r="D22" s="98" t="s">
        <v>159</v>
      </c>
      <c r="E22" s="92" t="s">
        <v>377</v>
      </c>
      <c r="F22" s="92" t="s">
        <v>425</v>
      </c>
      <c r="G22" t="s">
        <v>455</v>
      </c>
      <c r="H22" s="92" t="s">
        <v>485</v>
      </c>
      <c r="I22" s="99">
        <v>321</v>
      </c>
      <c r="J22" s="14">
        <v>0</v>
      </c>
      <c r="K22" s="14">
        <v>0</v>
      </c>
      <c r="L22" s="14">
        <v>0</v>
      </c>
      <c r="M22" s="92" t="s">
        <v>513</v>
      </c>
      <c r="N22" s="92" t="s">
        <v>530</v>
      </c>
      <c r="O22" s="13"/>
      <c r="P22" s="191">
        <v>129.99</v>
      </c>
      <c r="Q22" s="13" t="s">
        <v>166</v>
      </c>
      <c r="R22" s="191">
        <v>129.99</v>
      </c>
      <c r="S22" t="s">
        <v>537</v>
      </c>
      <c r="T22" s="92" t="s">
        <v>530</v>
      </c>
      <c r="U22" s="97"/>
      <c r="V22" s="13"/>
      <c r="W22" s="191">
        <f t="shared" si="0"/>
        <v>191.01</v>
      </c>
      <c r="X22" s="16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8" customFormat="1" ht="18" customHeight="1" x14ac:dyDescent="0.25">
      <c r="A23" s="13"/>
      <c r="B23" s="94" t="s">
        <v>375</v>
      </c>
      <c r="C23" s="98" t="s">
        <v>159</v>
      </c>
      <c r="D23" s="98" t="s">
        <v>159</v>
      </c>
      <c r="E23" s="92" t="s">
        <v>377</v>
      </c>
      <c r="F23" s="92" t="s">
        <v>426</v>
      </c>
      <c r="G23" t="s">
        <v>456</v>
      </c>
      <c r="H23" s="92" t="s">
        <v>486</v>
      </c>
      <c r="I23" s="99">
        <v>514</v>
      </c>
      <c r="J23" s="14">
        <v>0</v>
      </c>
      <c r="K23" s="14">
        <v>0</v>
      </c>
      <c r="L23" s="14">
        <v>0</v>
      </c>
      <c r="M23" s="92" t="s">
        <v>406</v>
      </c>
      <c r="N23" s="92" t="s">
        <v>531</v>
      </c>
      <c r="O23" s="13"/>
      <c r="P23" s="191">
        <v>200.04000000000002</v>
      </c>
      <c r="Q23" s="13" t="s">
        <v>166</v>
      </c>
      <c r="R23" s="191">
        <v>200.04000000000002</v>
      </c>
      <c r="S23" t="s">
        <v>537</v>
      </c>
      <c r="T23" s="92" t="s">
        <v>531</v>
      </c>
      <c r="U23" s="97"/>
      <c r="V23" s="13"/>
      <c r="W23" s="191">
        <f t="shared" si="0"/>
        <v>313.95999999999998</v>
      </c>
      <c r="X23" s="16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8" customFormat="1" ht="18" customHeight="1" x14ac:dyDescent="0.25">
      <c r="A24" s="13"/>
      <c r="B24" s="94" t="s">
        <v>375</v>
      </c>
      <c r="C24" s="98" t="s">
        <v>159</v>
      </c>
      <c r="D24" s="98" t="s">
        <v>159</v>
      </c>
      <c r="E24" s="92" t="s">
        <v>377</v>
      </c>
      <c r="F24" s="92" t="s">
        <v>427</v>
      </c>
      <c r="G24" t="s">
        <v>457</v>
      </c>
      <c r="H24" s="92" t="s">
        <v>487</v>
      </c>
      <c r="I24" s="99">
        <v>974</v>
      </c>
      <c r="J24" s="14">
        <v>0</v>
      </c>
      <c r="K24" s="14">
        <v>0</v>
      </c>
      <c r="L24" s="14">
        <v>0</v>
      </c>
      <c r="M24" s="92" t="s">
        <v>382</v>
      </c>
      <c r="N24" s="92" t="s">
        <v>532</v>
      </c>
      <c r="O24" s="13"/>
      <c r="P24" s="191">
        <v>974</v>
      </c>
      <c r="Q24" s="13" t="s">
        <v>166</v>
      </c>
      <c r="R24" s="191">
        <v>974</v>
      </c>
      <c r="S24" t="s">
        <v>537</v>
      </c>
      <c r="T24" s="92" t="s">
        <v>532</v>
      </c>
      <c r="U24" s="97"/>
      <c r="V24" s="13"/>
      <c r="W24" s="191">
        <f t="shared" si="0"/>
        <v>0</v>
      </c>
      <c r="X24" s="16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8" customFormat="1" ht="18" customHeight="1" x14ac:dyDescent="0.25">
      <c r="A25" s="13"/>
      <c r="B25" s="94" t="s">
        <v>375</v>
      </c>
      <c r="C25" s="98" t="s">
        <v>159</v>
      </c>
      <c r="D25" s="98" t="s">
        <v>159</v>
      </c>
      <c r="E25" s="92" t="s">
        <v>377</v>
      </c>
      <c r="F25" s="92" t="s">
        <v>428</v>
      </c>
      <c r="G25" t="s">
        <v>458</v>
      </c>
      <c r="H25" s="92" t="s">
        <v>488</v>
      </c>
      <c r="I25" s="99">
        <v>441</v>
      </c>
      <c r="J25" s="14">
        <v>0</v>
      </c>
      <c r="K25" s="14">
        <v>0</v>
      </c>
      <c r="L25" s="14">
        <v>0</v>
      </c>
      <c r="M25" s="92" t="s">
        <v>406</v>
      </c>
      <c r="N25" s="92" t="s">
        <v>533</v>
      </c>
      <c r="O25" s="13"/>
      <c r="P25" s="191">
        <v>441.44</v>
      </c>
      <c r="Q25" s="13" t="s">
        <v>166</v>
      </c>
      <c r="R25" s="191">
        <v>441.44</v>
      </c>
      <c r="S25" t="s">
        <v>537</v>
      </c>
      <c r="T25" s="92" t="s">
        <v>533</v>
      </c>
      <c r="U25" s="97"/>
      <c r="V25" s="13"/>
      <c r="W25" s="191">
        <f t="shared" si="0"/>
        <v>-0.43999999999999773</v>
      </c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8" customFormat="1" ht="18" customHeight="1" x14ac:dyDescent="0.25">
      <c r="A26" s="13"/>
      <c r="B26" s="94" t="s">
        <v>375</v>
      </c>
      <c r="C26" s="98" t="s">
        <v>159</v>
      </c>
      <c r="D26" s="98" t="s">
        <v>159</v>
      </c>
      <c r="E26" s="92" t="s">
        <v>376</v>
      </c>
      <c r="F26" s="92" t="s">
        <v>429</v>
      </c>
      <c r="G26" t="s">
        <v>459</v>
      </c>
      <c r="H26" s="92" t="s">
        <v>489</v>
      </c>
      <c r="I26" s="99">
        <v>2443</v>
      </c>
      <c r="J26" s="14">
        <v>0</v>
      </c>
      <c r="K26" s="14">
        <v>0</v>
      </c>
      <c r="L26" s="14">
        <v>0</v>
      </c>
      <c r="M26" s="92" t="s">
        <v>514</v>
      </c>
      <c r="N26" s="92" t="s">
        <v>534</v>
      </c>
      <c r="O26" s="13"/>
      <c r="P26" s="191">
        <v>1499.25</v>
      </c>
      <c r="Q26" s="13" t="s">
        <v>166</v>
      </c>
      <c r="R26" s="191">
        <v>1499.25</v>
      </c>
      <c r="S26" t="s">
        <v>537</v>
      </c>
      <c r="T26" s="92" t="s">
        <v>534</v>
      </c>
      <c r="U26" s="97"/>
      <c r="V26" s="13"/>
      <c r="W26" s="191">
        <f t="shared" si="0"/>
        <v>943.75</v>
      </c>
      <c r="X26" s="16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8" customFormat="1" ht="18" customHeight="1" x14ac:dyDescent="0.25">
      <c r="A27" s="13"/>
      <c r="B27" s="94" t="s">
        <v>375</v>
      </c>
      <c r="C27" s="98" t="s">
        <v>159</v>
      </c>
      <c r="D27" s="98" t="s">
        <v>159</v>
      </c>
      <c r="E27" s="92" t="s">
        <v>376</v>
      </c>
      <c r="F27" s="92" t="s">
        <v>430</v>
      </c>
      <c r="G27" t="s">
        <v>460</v>
      </c>
      <c r="H27" s="92" t="s">
        <v>490</v>
      </c>
      <c r="I27" s="99">
        <v>2844</v>
      </c>
      <c r="J27" s="14">
        <v>0</v>
      </c>
      <c r="K27" s="14">
        <v>0</v>
      </c>
      <c r="L27" s="14">
        <v>0</v>
      </c>
      <c r="M27" s="92" t="s">
        <v>515</v>
      </c>
      <c r="N27" s="92" t="s">
        <v>534</v>
      </c>
      <c r="O27" s="13"/>
      <c r="P27" s="191">
        <v>485.55000000000018</v>
      </c>
      <c r="Q27" s="13" t="s">
        <v>166</v>
      </c>
      <c r="R27" s="191">
        <v>485.55000000000018</v>
      </c>
      <c r="S27" t="s">
        <v>537</v>
      </c>
      <c r="T27" s="92" t="s">
        <v>534</v>
      </c>
      <c r="U27" s="97"/>
      <c r="V27" s="13"/>
      <c r="W27" s="191">
        <f t="shared" si="0"/>
        <v>2358.4499999999998</v>
      </c>
      <c r="X27" s="16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8" customFormat="1" ht="18" customHeight="1" x14ac:dyDescent="0.25">
      <c r="A28" s="13"/>
      <c r="B28" s="94" t="s">
        <v>375</v>
      </c>
      <c r="C28" s="98" t="s">
        <v>159</v>
      </c>
      <c r="D28" s="98" t="s">
        <v>159</v>
      </c>
      <c r="E28" s="92" t="s">
        <v>376</v>
      </c>
      <c r="F28" s="92" t="s">
        <v>431</v>
      </c>
      <c r="G28" t="s">
        <v>461</v>
      </c>
      <c r="H28" s="92" t="s">
        <v>491</v>
      </c>
      <c r="I28" s="99">
        <v>2053</v>
      </c>
      <c r="J28" s="14">
        <v>0</v>
      </c>
      <c r="K28" s="14">
        <v>0</v>
      </c>
      <c r="L28" s="14">
        <v>0</v>
      </c>
      <c r="M28" s="92" t="s">
        <v>382</v>
      </c>
      <c r="N28" s="92" t="s">
        <v>534</v>
      </c>
      <c r="O28" s="13"/>
      <c r="P28" s="191">
        <v>904.21</v>
      </c>
      <c r="Q28" s="13" t="s">
        <v>166</v>
      </c>
      <c r="R28" s="191">
        <v>904.21</v>
      </c>
      <c r="S28" t="s">
        <v>537</v>
      </c>
      <c r="T28" s="92" t="s">
        <v>534</v>
      </c>
      <c r="U28" s="97"/>
      <c r="V28" s="13"/>
      <c r="W28" s="191">
        <f t="shared" si="0"/>
        <v>1148.79</v>
      </c>
      <c r="X28" s="16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8" customFormat="1" ht="18" customHeight="1" x14ac:dyDescent="0.25">
      <c r="A29" s="13"/>
      <c r="B29" s="94" t="s">
        <v>375</v>
      </c>
      <c r="C29" s="98" t="s">
        <v>159</v>
      </c>
      <c r="D29" s="98" t="s">
        <v>159</v>
      </c>
      <c r="E29" s="92" t="s">
        <v>376</v>
      </c>
      <c r="F29" s="92" t="s">
        <v>432</v>
      </c>
      <c r="G29" t="s">
        <v>462</v>
      </c>
      <c r="H29" s="92" t="s">
        <v>492</v>
      </c>
      <c r="I29" s="99">
        <v>1351</v>
      </c>
      <c r="J29" s="14">
        <v>0</v>
      </c>
      <c r="K29" s="14">
        <v>0</v>
      </c>
      <c r="L29" s="14">
        <v>0</v>
      </c>
      <c r="M29" s="92" t="s">
        <v>394</v>
      </c>
      <c r="N29" s="92" t="s">
        <v>534</v>
      </c>
      <c r="O29" s="13"/>
      <c r="P29" s="191">
        <v>220.69000000000005</v>
      </c>
      <c r="Q29" s="13" t="s">
        <v>166</v>
      </c>
      <c r="R29" s="191">
        <v>220.69000000000005</v>
      </c>
      <c r="S29" t="s">
        <v>537</v>
      </c>
      <c r="T29" s="92" t="s">
        <v>534</v>
      </c>
      <c r="U29" s="97"/>
      <c r="V29" s="13"/>
      <c r="W29" s="191">
        <f t="shared" si="0"/>
        <v>1130.31</v>
      </c>
      <c r="X29" s="16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8" customFormat="1" ht="18" customHeight="1" x14ac:dyDescent="0.25">
      <c r="A30" s="13"/>
      <c r="B30" s="94" t="s">
        <v>375</v>
      </c>
      <c r="C30" s="98" t="s">
        <v>159</v>
      </c>
      <c r="D30" s="98" t="s">
        <v>159</v>
      </c>
      <c r="E30" s="92" t="s">
        <v>377</v>
      </c>
      <c r="F30" s="92" t="s">
        <v>433</v>
      </c>
      <c r="G30" t="s">
        <v>463</v>
      </c>
      <c r="H30" s="92" t="s">
        <v>493</v>
      </c>
      <c r="I30" s="99">
        <v>894</v>
      </c>
      <c r="J30" s="14">
        <v>0</v>
      </c>
      <c r="K30" s="14">
        <v>0</v>
      </c>
      <c r="L30" s="14">
        <v>0</v>
      </c>
      <c r="M30" s="92" t="s">
        <v>394</v>
      </c>
      <c r="N30" s="92" t="s">
        <v>534</v>
      </c>
      <c r="O30" s="13"/>
      <c r="P30" s="191">
        <v>224.5</v>
      </c>
      <c r="Q30" s="13" t="s">
        <v>166</v>
      </c>
      <c r="R30" s="191">
        <v>224.5</v>
      </c>
      <c r="S30" t="s">
        <v>537</v>
      </c>
      <c r="T30" s="92" t="s">
        <v>534</v>
      </c>
      <c r="U30" s="97"/>
      <c r="V30" s="13"/>
      <c r="W30" s="191">
        <f t="shared" si="0"/>
        <v>669.5</v>
      </c>
      <c r="X30" s="16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8" customFormat="1" ht="18" customHeight="1" x14ac:dyDescent="0.25">
      <c r="A31" s="13"/>
      <c r="B31" s="94" t="s">
        <v>375</v>
      </c>
      <c r="C31" s="98" t="s">
        <v>159</v>
      </c>
      <c r="D31" s="98" t="s">
        <v>159</v>
      </c>
      <c r="E31" s="92" t="s">
        <v>377</v>
      </c>
      <c r="F31" s="92" t="s">
        <v>434</v>
      </c>
      <c r="G31" t="s">
        <v>464</v>
      </c>
      <c r="H31" s="92" t="s">
        <v>494</v>
      </c>
      <c r="I31" s="99">
        <v>650</v>
      </c>
      <c r="J31" s="14">
        <v>0</v>
      </c>
      <c r="K31" s="14">
        <v>0</v>
      </c>
      <c r="L31" s="14">
        <v>0</v>
      </c>
      <c r="M31" s="92" t="s">
        <v>394</v>
      </c>
      <c r="N31" s="92" t="s">
        <v>534</v>
      </c>
      <c r="O31" s="13"/>
      <c r="P31" s="191">
        <v>110.10000000000002</v>
      </c>
      <c r="Q31" s="13" t="s">
        <v>166</v>
      </c>
      <c r="R31" s="191">
        <v>110.10000000000002</v>
      </c>
      <c r="S31" t="s">
        <v>537</v>
      </c>
      <c r="T31" s="92" t="s">
        <v>534</v>
      </c>
      <c r="U31" s="97"/>
      <c r="V31" s="13"/>
      <c r="W31" s="191">
        <f t="shared" si="0"/>
        <v>539.9</v>
      </c>
      <c r="X31" s="16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8" customFormat="1" ht="18" customHeight="1" x14ac:dyDescent="0.25">
      <c r="A32" s="13"/>
      <c r="B32" s="94" t="s">
        <v>375</v>
      </c>
      <c r="C32" s="98" t="s">
        <v>159</v>
      </c>
      <c r="D32" s="98" t="s">
        <v>159</v>
      </c>
      <c r="E32" s="92" t="s">
        <v>377</v>
      </c>
      <c r="F32" s="92" t="s">
        <v>435</v>
      </c>
      <c r="G32" t="s">
        <v>465</v>
      </c>
      <c r="H32" s="92" t="s">
        <v>495</v>
      </c>
      <c r="I32" s="99">
        <v>1396</v>
      </c>
      <c r="J32" s="14">
        <v>0</v>
      </c>
      <c r="K32" s="14">
        <v>0</v>
      </c>
      <c r="L32" s="14">
        <v>0</v>
      </c>
      <c r="M32" s="92" t="s">
        <v>382</v>
      </c>
      <c r="N32" s="92" t="s">
        <v>534</v>
      </c>
      <c r="O32" s="13"/>
      <c r="P32" s="191">
        <v>239.68000000000006</v>
      </c>
      <c r="Q32" s="13" t="s">
        <v>166</v>
      </c>
      <c r="R32" s="191">
        <v>239.68000000000006</v>
      </c>
      <c r="S32" t="s">
        <v>537</v>
      </c>
      <c r="T32" s="92" t="s">
        <v>534</v>
      </c>
      <c r="U32" s="97"/>
      <c r="V32" s="13"/>
      <c r="W32" s="191">
        <f t="shared" si="0"/>
        <v>1156.32</v>
      </c>
      <c r="X32" s="16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s="8" customFormat="1" ht="18" customHeight="1" x14ac:dyDescent="0.25">
      <c r="A33" s="13"/>
      <c r="B33" s="94" t="s">
        <v>375</v>
      </c>
      <c r="C33" s="98" t="s">
        <v>159</v>
      </c>
      <c r="D33" s="98" t="s">
        <v>159</v>
      </c>
      <c r="E33" s="92" t="s">
        <v>377</v>
      </c>
      <c r="F33" s="92" t="s">
        <v>436</v>
      </c>
      <c r="G33" t="s">
        <v>466</v>
      </c>
      <c r="H33" s="92" t="s">
        <v>496</v>
      </c>
      <c r="I33" s="99">
        <v>1316</v>
      </c>
      <c r="J33" s="14">
        <v>0</v>
      </c>
      <c r="K33" s="14">
        <v>0</v>
      </c>
      <c r="L33" s="14">
        <v>0</v>
      </c>
      <c r="M33" s="92" t="s">
        <v>516</v>
      </c>
      <c r="N33" s="92" t="s">
        <v>534</v>
      </c>
      <c r="O33" s="13"/>
      <c r="P33" s="191">
        <v>400.46000000000004</v>
      </c>
      <c r="Q33" s="13" t="s">
        <v>166</v>
      </c>
      <c r="R33" s="191">
        <v>400.46000000000004</v>
      </c>
      <c r="S33" t="s">
        <v>537</v>
      </c>
      <c r="T33" s="92" t="s">
        <v>534</v>
      </c>
      <c r="U33" s="97"/>
      <c r="V33" s="13"/>
      <c r="W33" s="191">
        <f t="shared" si="0"/>
        <v>915.54</v>
      </c>
      <c r="X33" s="16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s="8" customFormat="1" ht="18" customHeight="1" x14ac:dyDescent="0.25">
      <c r="A34" s="13"/>
      <c r="B34" s="94" t="s">
        <v>375</v>
      </c>
      <c r="C34" s="98" t="s">
        <v>159</v>
      </c>
      <c r="D34" s="98" t="s">
        <v>159</v>
      </c>
      <c r="E34" s="92" t="s">
        <v>377</v>
      </c>
      <c r="F34" s="92" t="s">
        <v>437</v>
      </c>
      <c r="G34" t="s">
        <v>467</v>
      </c>
      <c r="H34" s="92" t="s">
        <v>497</v>
      </c>
      <c r="I34" s="99">
        <v>2802</v>
      </c>
      <c r="J34" s="14">
        <v>0</v>
      </c>
      <c r="K34" s="14">
        <v>0</v>
      </c>
      <c r="L34" s="14">
        <v>0</v>
      </c>
      <c r="M34" s="92" t="s">
        <v>517</v>
      </c>
      <c r="N34" s="92" t="s">
        <v>534</v>
      </c>
      <c r="O34" s="13"/>
      <c r="P34" s="191">
        <v>229.36000000000013</v>
      </c>
      <c r="Q34" s="13" t="s">
        <v>166</v>
      </c>
      <c r="R34" s="191">
        <v>229.36000000000013</v>
      </c>
      <c r="S34" t="s">
        <v>537</v>
      </c>
      <c r="T34" s="92" t="s">
        <v>534</v>
      </c>
      <c r="U34" s="97"/>
      <c r="V34" s="13"/>
      <c r="W34" s="191">
        <f t="shared" si="0"/>
        <v>2572.64</v>
      </c>
      <c r="X34" s="16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s="8" customFormat="1" ht="18" customHeight="1" x14ac:dyDescent="0.25">
      <c r="A35" s="13"/>
      <c r="B35" s="94" t="s">
        <v>375</v>
      </c>
      <c r="C35" s="98" t="s">
        <v>159</v>
      </c>
      <c r="D35" s="98" t="s">
        <v>159</v>
      </c>
      <c r="E35" s="92" t="s">
        <v>377</v>
      </c>
      <c r="F35" s="92" t="s">
        <v>438</v>
      </c>
      <c r="G35" t="s">
        <v>468</v>
      </c>
      <c r="H35" s="92" t="s">
        <v>498</v>
      </c>
      <c r="I35" s="99">
        <v>787</v>
      </c>
      <c r="J35" s="14">
        <v>0</v>
      </c>
      <c r="K35" s="14">
        <v>0</v>
      </c>
      <c r="L35" s="14">
        <v>0</v>
      </c>
      <c r="M35" s="92" t="s">
        <v>518</v>
      </c>
      <c r="N35" s="92" t="s">
        <v>534</v>
      </c>
      <c r="O35" s="13"/>
      <c r="P35" s="191">
        <v>170.73000000000002</v>
      </c>
      <c r="Q35" s="13" t="s">
        <v>166</v>
      </c>
      <c r="R35" s="191">
        <v>170.73000000000002</v>
      </c>
      <c r="S35" t="s">
        <v>537</v>
      </c>
      <c r="T35" s="92" t="s">
        <v>534</v>
      </c>
      <c r="U35" s="97"/>
      <c r="V35" s="13"/>
      <c r="W35" s="191">
        <f t="shared" si="0"/>
        <v>616.27</v>
      </c>
      <c r="X35" s="16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8" customFormat="1" ht="18" customHeight="1" x14ac:dyDescent="0.25">
      <c r="A36" s="13"/>
      <c r="B36" s="94" t="s">
        <v>375</v>
      </c>
      <c r="C36" s="98" t="s">
        <v>159</v>
      </c>
      <c r="D36" s="98" t="s">
        <v>159</v>
      </c>
      <c r="E36" s="92" t="s">
        <v>378</v>
      </c>
      <c r="F36" s="92" t="s">
        <v>439</v>
      </c>
      <c r="G36" t="s">
        <v>469</v>
      </c>
      <c r="H36" s="92" t="s">
        <v>499</v>
      </c>
      <c r="I36" s="99">
        <v>936</v>
      </c>
      <c r="J36" s="14">
        <v>0</v>
      </c>
      <c r="K36" s="14">
        <v>0</v>
      </c>
      <c r="L36" s="14">
        <v>0</v>
      </c>
      <c r="M36" s="92" t="s">
        <v>382</v>
      </c>
      <c r="N36" s="92" t="s">
        <v>534</v>
      </c>
      <c r="O36" s="13"/>
      <c r="P36" s="191">
        <v>354.17999999999995</v>
      </c>
      <c r="Q36" s="13" t="s">
        <v>166</v>
      </c>
      <c r="R36" s="191">
        <v>354.17999999999995</v>
      </c>
      <c r="S36" t="s">
        <v>537</v>
      </c>
      <c r="T36" s="92" t="s">
        <v>534</v>
      </c>
      <c r="U36" s="97"/>
      <c r="V36" s="13"/>
      <c r="W36" s="191">
        <f t="shared" si="0"/>
        <v>581.82000000000005</v>
      </c>
      <c r="X36" s="16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s="8" customFormat="1" ht="18" customHeight="1" x14ac:dyDescent="0.25">
      <c r="A37" s="13"/>
      <c r="B37" s="94" t="s">
        <v>375</v>
      </c>
      <c r="C37" s="98" t="s">
        <v>159</v>
      </c>
      <c r="D37" s="98" t="s">
        <v>159</v>
      </c>
      <c r="E37" s="92" t="s">
        <v>377</v>
      </c>
      <c r="F37" s="92" t="s">
        <v>440</v>
      </c>
      <c r="G37" t="s">
        <v>470</v>
      </c>
      <c r="H37" s="92" t="s">
        <v>500</v>
      </c>
      <c r="I37" s="99">
        <v>2088</v>
      </c>
      <c r="J37" s="14">
        <v>0</v>
      </c>
      <c r="K37" s="14">
        <v>0</v>
      </c>
      <c r="L37" s="14">
        <v>0</v>
      </c>
      <c r="M37" s="92" t="s">
        <v>519</v>
      </c>
      <c r="N37" s="92" t="s">
        <v>535</v>
      </c>
      <c r="O37" s="13"/>
      <c r="P37" s="191">
        <v>405.24</v>
      </c>
      <c r="Q37" s="13" t="s">
        <v>166</v>
      </c>
      <c r="R37" s="191">
        <v>405.24</v>
      </c>
      <c r="S37" t="s">
        <v>537</v>
      </c>
      <c r="T37" s="92" t="s">
        <v>535</v>
      </c>
      <c r="U37" s="97"/>
      <c r="V37" s="13"/>
      <c r="W37" s="191">
        <f t="shared" si="0"/>
        <v>1682.76</v>
      </c>
      <c r="X37" s="16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8" customFormat="1" ht="18" customHeight="1" x14ac:dyDescent="0.25">
      <c r="A38" s="13"/>
      <c r="B38" s="94" t="s">
        <v>375</v>
      </c>
      <c r="C38" s="98" t="s">
        <v>159</v>
      </c>
      <c r="D38" s="98" t="s">
        <v>159</v>
      </c>
      <c r="E38" s="92" t="s">
        <v>377</v>
      </c>
      <c r="F38" s="92" t="s">
        <v>441</v>
      </c>
      <c r="G38" t="s">
        <v>471</v>
      </c>
      <c r="H38" s="92" t="s">
        <v>501</v>
      </c>
      <c r="I38" s="99">
        <v>551</v>
      </c>
      <c r="J38" s="14">
        <v>0</v>
      </c>
      <c r="K38" s="14">
        <v>0</v>
      </c>
      <c r="L38" s="14">
        <v>0</v>
      </c>
      <c r="M38" s="92" t="s">
        <v>382</v>
      </c>
      <c r="N38" s="92" t="s">
        <v>535</v>
      </c>
      <c r="O38" s="13"/>
      <c r="P38" s="191">
        <v>190.41000000000003</v>
      </c>
      <c r="Q38" s="13" t="s">
        <v>166</v>
      </c>
      <c r="R38" s="191">
        <v>190.41000000000003</v>
      </c>
      <c r="S38" t="s">
        <v>537</v>
      </c>
      <c r="T38" s="92" t="s">
        <v>535</v>
      </c>
      <c r="U38" s="97"/>
      <c r="V38" s="13"/>
      <c r="W38" s="191">
        <f t="shared" si="0"/>
        <v>360.59</v>
      </c>
      <c r="X38" s="16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8" customFormat="1" ht="18" customHeight="1" x14ac:dyDescent="0.25">
      <c r="A39" s="13"/>
      <c r="B39" s="94" t="s">
        <v>375</v>
      </c>
      <c r="C39" s="98" t="s">
        <v>159</v>
      </c>
      <c r="D39" s="98" t="s">
        <v>159</v>
      </c>
      <c r="E39" s="92" t="s">
        <v>377</v>
      </c>
      <c r="F39" s="92" t="s">
        <v>442</v>
      </c>
      <c r="G39" t="s">
        <v>472</v>
      </c>
      <c r="H39" s="92" t="s">
        <v>502</v>
      </c>
      <c r="I39" s="99">
        <v>2254</v>
      </c>
      <c r="J39" s="14">
        <v>0</v>
      </c>
      <c r="K39" s="14">
        <v>0</v>
      </c>
      <c r="L39" s="14">
        <v>0</v>
      </c>
      <c r="M39" s="92" t="s">
        <v>520</v>
      </c>
      <c r="N39" s="92" t="s">
        <v>536</v>
      </c>
      <c r="O39" s="13"/>
      <c r="P39" s="191">
        <v>240.06999999999994</v>
      </c>
      <c r="Q39" s="13" t="s">
        <v>166</v>
      </c>
      <c r="R39" s="191">
        <v>240.06999999999994</v>
      </c>
      <c r="S39" t="s">
        <v>537</v>
      </c>
      <c r="T39" s="92" t="s">
        <v>536</v>
      </c>
      <c r="U39" s="97"/>
      <c r="V39" s="13"/>
      <c r="W39" s="191">
        <f t="shared" si="0"/>
        <v>2013.93</v>
      </c>
      <c r="X39" s="16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s="54" customFormat="1" ht="27" customHeight="1" x14ac:dyDescent="0.25">
      <c r="A40" s="49"/>
      <c r="B40" s="93" t="s">
        <v>375</v>
      </c>
      <c r="C40" s="94" t="s">
        <v>159</v>
      </c>
      <c r="D40" s="94" t="s">
        <v>159</v>
      </c>
      <c r="E40" s="51"/>
      <c r="F40" s="51"/>
      <c r="G40" s="51"/>
      <c r="H40" s="18" t="s">
        <v>28</v>
      </c>
      <c r="I40" s="52">
        <f>SUM(I9:I39)</f>
        <v>37340</v>
      </c>
      <c r="J40" s="52">
        <f>SUM(J9:J39)</f>
        <v>0</v>
      </c>
      <c r="K40" s="51"/>
      <c r="L40" s="51"/>
      <c r="M40" s="51"/>
      <c r="N40" s="51"/>
      <c r="O40" s="51"/>
      <c r="P40" s="51"/>
      <c r="Q40" s="51"/>
      <c r="R40" s="52">
        <f>SUM(R9:R39)</f>
        <v>12589.85</v>
      </c>
      <c r="S40" s="51"/>
      <c r="T40" s="51"/>
      <c r="U40" s="51"/>
      <c r="V40" s="51"/>
      <c r="W40" s="52">
        <f>SUM(W9:W39)</f>
        <v>24750.149999999998</v>
      </c>
      <c r="X40" s="53"/>
    </row>
    <row r="41" spans="1:34" s="23" customFormat="1" ht="15" customHeight="1" x14ac:dyDescent="0.2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1"/>
      <c r="X41" s="22"/>
    </row>
    <row r="42" spans="1:34" s="2" customFormat="1" ht="15" customHeight="1" x14ac:dyDescent="0.25"/>
    <row r="43" spans="1:34" s="8" customFormat="1" ht="24.75" customHeight="1" x14ac:dyDescent="0.25">
      <c r="B43" s="24" t="s">
        <v>29</v>
      </c>
      <c r="C43" s="24" t="s">
        <v>30</v>
      </c>
      <c r="D43" s="24"/>
      <c r="E43" s="24"/>
      <c r="F43" s="24"/>
      <c r="G43" s="24"/>
      <c r="H43" s="24"/>
      <c r="I43" s="24"/>
      <c r="J43" s="24"/>
      <c r="K43" s="24"/>
      <c r="L43" s="24"/>
    </row>
    <row r="44" spans="1:34" s="8" customFormat="1" ht="24.75" customHeight="1" x14ac:dyDescent="0.25">
      <c r="B44" s="24"/>
      <c r="C44" s="24" t="s">
        <v>31</v>
      </c>
      <c r="D44" s="24"/>
      <c r="E44" s="24"/>
      <c r="F44" s="24"/>
      <c r="G44" s="24"/>
      <c r="H44" s="24"/>
      <c r="I44" s="24"/>
      <c r="J44" s="24"/>
      <c r="K44" s="24"/>
      <c r="L44" s="24"/>
    </row>
    <row r="45" spans="1:34" s="2" customFormat="1" ht="24.75" customHeight="1" x14ac:dyDescent="0.25">
      <c r="B45" s="24"/>
      <c r="C45" s="24" t="s">
        <v>32</v>
      </c>
      <c r="D45" s="24"/>
      <c r="E45" s="24"/>
      <c r="F45" s="24"/>
      <c r="G45" s="24"/>
      <c r="H45" s="24"/>
      <c r="I45" s="24"/>
      <c r="J45" s="24"/>
      <c r="K45" s="24"/>
      <c r="L45" s="24"/>
    </row>
    <row r="46" spans="1:34" s="2" customFormat="1" ht="15" customHeight="1" x14ac:dyDescent="0.25"/>
  </sheetData>
  <mergeCells count="25">
    <mergeCell ref="O6:O7"/>
    <mergeCell ref="A2:X2"/>
    <mergeCell ref="A3:X3"/>
    <mergeCell ref="A4:X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N6:N7"/>
    <mergeCell ref="V6:V7"/>
    <mergeCell ref="W6:W7"/>
    <mergeCell ref="X6:X7"/>
    <mergeCell ref="P6:P7"/>
    <mergeCell ref="Q6:Q7"/>
    <mergeCell ref="R6:R7"/>
    <mergeCell ref="S6:S7"/>
    <mergeCell ref="T6:T7"/>
    <mergeCell ref="U6:U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2:AH37"/>
  <sheetViews>
    <sheetView topLeftCell="H4" workbookViewId="0">
      <selection activeCell="AB10" sqref="AB10"/>
    </sheetView>
  </sheetViews>
  <sheetFormatPr defaultRowHeight="15" x14ac:dyDescent="0.25"/>
  <cols>
    <col min="2" max="2" width="11.5703125" bestFit="1" customWidth="1"/>
    <col min="3" max="3" width="14.28515625" customWidth="1"/>
    <col min="4" max="4" width="12" customWidth="1"/>
    <col min="6" max="6" width="12.5703125" customWidth="1"/>
    <col min="8" max="8" width="21.28515625" customWidth="1"/>
    <col min="9" max="14" width="9.140625" customWidth="1"/>
    <col min="15" max="15" width="6.140625" customWidth="1"/>
    <col min="16" max="16" width="12.85546875" customWidth="1"/>
    <col min="17" max="17" width="12.28515625" customWidth="1"/>
    <col min="18" max="18" width="9.42578125" customWidth="1"/>
    <col min="19" max="19" width="11.42578125" customWidth="1"/>
    <col min="20" max="22" width="14.42578125" customWidth="1"/>
    <col min="23" max="23" width="15" customWidth="1"/>
  </cols>
  <sheetData>
    <row r="2" spans="1:34" s="2" customFormat="1" ht="33" customHeight="1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2" customFormat="1" ht="27" customHeight="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3" customFormat="1" ht="27" customHeight="1" x14ac:dyDescent="0.25">
      <c r="A4" s="180" t="s">
        <v>157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4" s="2" customFormat="1" ht="27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  <c r="U5" s="5"/>
      <c r="V5" s="6" t="s">
        <v>2</v>
      </c>
      <c r="W5" s="6"/>
      <c r="X5" s="58" t="s">
        <v>113</v>
      </c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8" customFormat="1" ht="33.75" customHeight="1" x14ac:dyDescent="0.25">
      <c r="A6" s="160" t="s">
        <v>3</v>
      </c>
      <c r="B6" s="160" t="s">
        <v>4</v>
      </c>
      <c r="C6" s="160" t="s">
        <v>5</v>
      </c>
      <c r="D6" s="160" t="s">
        <v>6</v>
      </c>
      <c r="E6" s="160" t="s">
        <v>7</v>
      </c>
      <c r="F6" s="160" t="s">
        <v>8</v>
      </c>
      <c r="G6" s="160" t="s">
        <v>9</v>
      </c>
      <c r="H6" s="160" t="s">
        <v>10</v>
      </c>
      <c r="I6" s="160" t="s">
        <v>11</v>
      </c>
      <c r="J6" s="167" t="s">
        <v>12</v>
      </c>
      <c r="K6" s="168"/>
      <c r="L6" s="169"/>
      <c r="M6" s="160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81" t="s">
        <v>18</v>
      </c>
      <c r="S6" s="161" t="s">
        <v>19</v>
      </c>
      <c r="T6" s="160" t="s">
        <v>20</v>
      </c>
      <c r="U6" s="160" t="s">
        <v>21</v>
      </c>
      <c r="V6" s="160" t="s">
        <v>22</v>
      </c>
      <c r="W6" s="160" t="s">
        <v>150</v>
      </c>
      <c r="X6" s="160" t="s">
        <v>23</v>
      </c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8" customFormat="1" ht="75" customHeight="1" x14ac:dyDescent="0.25">
      <c r="A7" s="160"/>
      <c r="B7" s="160"/>
      <c r="C7" s="160"/>
      <c r="D7" s="160"/>
      <c r="E7" s="160"/>
      <c r="F7" s="160"/>
      <c r="G7" s="160"/>
      <c r="H7" s="160"/>
      <c r="I7" s="160">
        <v>0</v>
      </c>
      <c r="J7" s="9" t="s">
        <v>24</v>
      </c>
      <c r="K7" s="9" t="s">
        <v>25</v>
      </c>
      <c r="L7" s="9" t="s">
        <v>26</v>
      </c>
      <c r="M7" s="160"/>
      <c r="N7" s="160"/>
      <c r="O7" s="160"/>
      <c r="P7" s="160"/>
      <c r="Q7" s="160"/>
      <c r="R7" s="181"/>
      <c r="S7" s="162"/>
      <c r="T7" s="160"/>
      <c r="U7" s="160"/>
      <c r="V7" s="160"/>
      <c r="W7" s="160">
        <v>0</v>
      </c>
      <c r="X7" s="160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12" customFormat="1" ht="2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s="12" customFormat="1" ht="27" customHeight="1" x14ac:dyDescent="0.25">
      <c r="A9" s="10">
        <v>1</v>
      </c>
      <c r="B9" s="93" t="s">
        <v>375</v>
      </c>
      <c r="C9" s="94" t="s">
        <v>159</v>
      </c>
      <c r="D9" s="94" t="s">
        <v>159</v>
      </c>
      <c r="E9" s="95" t="s">
        <v>376</v>
      </c>
      <c r="F9" s="92" t="s">
        <v>169</v>
      </c>
      <c r="G9" t="s">
        <v>296</v>
      </c>
      <c r="H9" s="92" t="s">
        <v>248</v>
      </c>
      <c r="I9" s="92">
        <v>1133</v>
      </c>
      <c r="J9" s="92">
        <v>1133</v>
      </c>
      <c r="K9" s="10"/>
      <c r="L9" s="10"/>
      <c r="M9" s="92" t="s">
        <v>382</v>
      </c>
      <c r="N9" s="10"/>
      <c r="O9" t="s">
        <v>166</v>
      </c>
      <c r="P9" s="10"/>
      <c r="Q9" s="93" t="s">
        <v>166</v>
      </c>
      <c r="R9" s="10"/>
      <c r="S9" s="10"/>
      <c r="T9" s="10"/>
      <c r="U9" s="10"/>
      <c r="V9" s="10"/>
      <c r="W9" s="10">
        <v>0</v>
      </c>
      <c r="X9" s="10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12" customFormat="1" ht="27" customHeight="1" x14ac:dyDescent="0.25">
      <c r="A10" s="10">
        <v>2</v>
      </c>
      <c r="B10" s="93" t="s">
        <v>375</v>
      </c>
      <c r="C10" s="94" t="s">
        <v>159</v>
      </c>
      <c r="D10" s="94" t="s">
        <v>159</v>
      </c>
      <c r="E10" s="95" t="s">
        <v>376</v>
      </c>
      <c r="F10" s="92" t="s">
        <v>170</v>
      </c>
      <c r="G10" t="s">
        <v>297</v>
      </c>
      <c r="H10" s="92" t="s">
        <v>249</v>
      </c>
      <c r="I10" s="92">
        <v>175</v>
      </c>
      <c r="J10" s="92">
        <v>175</v>
      </c>
      <c r="K10" s="10"/>
      <c r="L10" s="10"/>
      <c r="M10" s="92" t="s">
        <v>383</v>
      </c>
      <c r="N10" s="10"/>
      <c r="O10" t="s">
        <v>166</v>
      </c>
      <c r="P10" s="10"/>
      <c r="Q10" s="93" t="s">
        <v>166</v>
      </c>
      <c r="R10" s="10"/>
      <c r="S10" s="10"/>
      <c r="T10" s="10"/>
      <c r="U10" s="10"/>
      <c r="V10" s="10"/>
      <c r="W10" s="10">
        <v>0</v>
      </c>
      <c r="X10" s="10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s="12" customFormat="1" ht="27" customHeight="1" x14ac:dyDescent="0.25">
      <c r="A11" s="10">
        <v>3</v>
      </c>
      <c r="B11" s="93" t="s">
        <v>375</v>
      </c>
      <c r="C11" s="94" t="s">
        <v>159</v>
      </c>
      <c r="D11" s="94" t="s">
        <v>159</v>
      </c>
      <c r="E11" s="95" t="s">
        <v>376</v>
      </c>
      <c r="F11" s="92" t="s">
        <v>171</v>
      </c>
      <c r="G11" t="s">
        <v>298</v>
      </c>
      <c r="H11" s="92" t="s">
        <v>250</v>
      </c>
      <c r="I11" s="92">
        <v>1015</v>
      </c>
      <c r="J11" s="92">
        <v>1015</v>
      </c>
      <c r="K11" s="10"/>
      <c r="L11" s="10"/>
      <c r="M11" s="92" t="s">
        <v>382</v>
      </c>
      <c r="N11" s="10"/>
      <c r="O11" t="s">
        <v>166</v>
      </c>
      <c r="P11" s="10"/>
      <c r="Q11" s="93" t="s">
        <v>166</v>
      </c>
      <c r="R11" s="10"/>
      <c r="S11" s="10"/>
      <c r="T11" s="10"/>
      <c r="U11" s="10"/>
      <c r="V11" s="10"/>
      <c r="W11" s="10">
        <v>0</v>
      </c>
      <c r="X11" s="10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12" customFormat="1" ht="27" customHeight="1" x14ac:dyDescent="0.25">
      <c r="A12" s="10">
        <v>4</v>
      </c>
      <c r="B12" s="93" t="s">
        <v>375</v>
      </c>
      <c r="C12" s="94" t="s">
        <v>159</v>
      </c>
      <c r="D12" s="94" t="s">
        <v>159</v>
      </c>
      <c r="E12" s="95" t="s">
        <v>376</v>
      </c>
      <c r="F12" s="92" t="s">
        <v>172</v>
      </c>
      <c r="G12" t="s">
        <v>299</v>
      </c>
      <c r="H12" s="92" t="s">
        <v>249</v>
      </c>
      <c r="I12" s="92">
        <v>173</v>
      </c>
      <c r="J12" s="92">
        <v>173</v>
      </c>
      <c r="K12" s="10"/>
      <c r="L12" s="10"/>
      <c r="M12" s="92" t="s">
        <v>383</v>
      </c>
      <c r="N12" s="10"/>
      <c r="O12" t="s">
        <v>166</v>
      </c>
      <c r="P12" s="10"/>
      <c r="Q12" s="93" t="s">
        <v>166</v>
      </c>
      <c r="R12" s="10"/>
      <c r="S12" s="10"/>
      <c r="T12" s="10"/>
      <c r="U12" s="10"/>
      <c r="V12" s="10"/>
      <c r="W12" s="10">
        <v>0</v>
      </c>
      <c r="X12" s="10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s="12" customFormat="1" ht="27" customHeight="1" x14ac:dyDescent="0.25">
      <c r="A13" s="10">
        <v>5</v>
      </c>
      <c r="B13" s="93" t="s">
        <v>375</v>
      </c>
      <c r="C13" s="94" t="s">
        <v>159</v>
      </c>
      <c r="D13" s="94" t="s">
        <v>159</v>
      </c>
      <c r="E13" s="95" t="s">
        <v>377</v>
      </c>
      <c r="F13" s="92" t="s">
        <v>180</v>
      </c>
      <c r="G13" t="s">
        <v>307</v>
      </c>
      <c r="H13" s="92" t="s">
        <v>258</v>
      </c>
      <c r="I13" s="92">
        <v>484</v>
      </c>
      <c r="J13" s="92">
        <v>484</v>
      </c>
      <c r="K13" s="10"/>
      <c r="L13" s="10"/>
      <c r="M13" s="92" t="s">
        <v>389</v>
      </c>
      <c r="N13" s="10"/>
      <c r="O13" t="s">
        <v>166</v>
      </c>
      <c r="P13" s="10"/>
      <c r="Q13" s="93" t="s">
        <v>166</v>
      </c>
      <c r="R13" s="10"/>
      <c r="S13" s="10"/>
      <c r="T13" s="10"/>
      <c r="U13" s="10"/>
      <c r="V13" s="10"/>
      <c r="W13" s="10">
        <v>0</v>
      </c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s="12" customFormat="1" ht="27" customHeight="1" x14ac:dyDescent="0.25">
      <c r="A14" s="10">
        <v>6</v>
      </c>
      <c r="B14" s="93" t="s">
        <v>375</v>
      </c>
      <c r="C14" s="94" t="s">
        <v>159</v>
      </c>
      <c r="D14" s="94" t="s">
        <v>159</v>
      </c>
      <c r="E14" s="95" t="s">
        <v>377</v>
      </c>
      <c r="F14" s="92" t="s">
        <v>214</v>
      </c>
      <c r="G14" t="s">
        <v>341</v>
      </c>
      <c r="H14" s="92" t="s">
        <v>262</v>
      </c>
      <c r="I14" s="92">
        <v>102</v>
      </c>
      <c r="J14" s="92">
        <v>102</v>
      </c>
      <c r="K14" s="10"/>
      <c r="L14" s="10"/>
      <c r="M14" s="92" t="s">
        <v>394</v>
      </c>
      <c r="N14" s="10"/>
      <c r="O14" t="s">
        <v>166</v>
      </c>
      <c r="P14" s="10"/>
      <c r="Q14" s="93" t="s">
        <v>166</v>
      </c>
      <c r="R14" s="10"/>
      <c r="S14" s="10"/>
      <c r="T14" s="10"/>
      <c r="U14" s="10"/>
      <c r="V14" s="10"/>
      <c r="W14" s="10">
        <v>0</v>
      </c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s="12" customFormat="1" ht="27" customHeight="1" x14ac:dyDescent="0.25">
      <c r="A15" s="10">
        <v>7</v>
      </c>
      <c r="B15" s="93" t="s">
        <v>375</v>
      </c>
      <c r="C15" s="94" t="s">
        <v>159</v>
      </c>
      <c r="D15" s="94" t="s">
        <v>159</v>
      </c>
      <c r="E15" s="95" t="s">
        <v>378</v>
      </c>
      <c r="F15" s="92" t="s">
        <v>227</v>
      </c>
      <c r="G15" t="s">
        <v>354</v>
      </c>
      <c r="H15" s="92" t="s">
        <v>275</v>
      </c>
      <c r="I15" s="92">
        <v>1281</v>
      </c>
      <c r="J15" s="92">
        <v>1281</v>
      </c>
      <c r="K15" s="10"/>
      <c r="L15" s="10"/>
      <c r="M15" s="92" t="s">
        <v>400</v>
      </c>
      <c r="N15" s="10"/>
      <c r="O15" t="s">
        <v>166</v>
      </c>
      <c r="P15" s="10"/>
      <c r="Q15" s="93" t="s">
        <v>166</v>
      </c>
      <c r="R15" s="10"/>
      <c r="S15" s="10"/>
      <c r="T15" s="10"/>
      <c r="U15" s="10"/>
      <c r="V15" s="10"/>
      <c r="W15" s="10">
        <v>0</v>
      </c>
      <c r="X15" s="10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s="12" customFormat="1" ht="27" customHeight="1" x14ac:dyDescent="0.25">
      <c r="A16" s="10">
        <v>8</v>
      </c>
      <c r="B16" s="93" t="s">
        <v>375</v>
      </c>
      <c r="C16" s="94" t="s">
        <v>159</v>
      </c>
      <c r="D16" s="94" t="s">
        <v>159</v>
      </c>
      <c r="E16" s="95" t="s">
        <v>378</v>
      </c>
      <c r="F16" s="92" t="s">
        <v>229</v>
      </c>
      <c r="G16" t="s">
        <v>356</v>
      </c>
      <c r="H16" s="92" t="s">
        <v>277</v>
      </c>
      <c r="I16" s="92">
        <v>12307</v>
      </c>
      <c r="J16" s="92">
        <v>12307</v>
      </c>
      <c r="K16" s="10"/>
      <c r="L16" s="10"/>
      <c r="M16" s="92" t="s">
        <v>403</v>
      </c>
      <c r="N16" s="10"/>
      <c r="O16" t="s">
        <v>166</v>
      </c>
      <c r="P16" s="10"/>
      <c r="Q16" s="93" t="s">
        <v>166</v>
      </c>
      <c r="R16" s="10"/>
      <c r="S16" s="10"/>
      <c r="T16" s="10"/>
      <c r="U16" s="10"/>
      <c r="V16" s="10"/>
      <c r="W16" s="10">
        <v>0</v>
      </c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s="12" customFormat="1" ht="27" customHeight="1" x14ac:dyDescent="0.25">
      <c r="A17" s="10">
        <v>9</v>
      </c>
      <c r="B17" s="93" t="s">
        <v>375</v>
      </c>
      <c r="C17" s="94" t="s">
        <v>159</v>
      </c>
      <c r="D17" s="94" t="s">
        <v>159</v>
      </c>
      <c r="E17" s="95" t="s">
        <v>379</v>
      </c>
      <c r="F17" s="92" t="s">
        <v>234</v>
      </c>
      <c r="G17" t="s">
        <v>361</v>
      </c>
      <c r="H17" s="92" t="s">
        <v>282</v>
      </c>
      <c r="I17" s="92">
        <v>401</v>
      </c>
      <c r="J17" s="92">
        <v>401</v>
      </c>
      <c r="K17" s="10"/>
      <c r="L17" s="10"/>
      <c r="M17" s="92" t="s">
        <v>404</v>
      </c>
      <c r="N17" s="10"/>
      <c r="O17" t="s">
        <v>166</v>
      </c>
      <c r="P17" s="10"/>
      <c r="Q17" s="93" t="s">
        <v>166</v>
      </c>
      <c r="R17" s="10"/>
      <c r="S17" s="10"/>
      <c r="T17" s="10"/>
      <c r="U17" s="10"/>
      <c r="V17" s="10"/>
      <c r="W17" s="10">
        <v>0</v>
      </c>
      <c r="X17" s="10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s="12" customFormat="1" ht="27" customHeight="1" x14ac:dyDescent="0.25">
      <c r="A18" s="10">
        <v>10</v>
      </c>
      <c r="B18" s="93" t="s">
        <v>375</v>
      </c>
      <c r="C18" s="94" t="s">
        <v>159</v>
      </c>
      <c r="D18" s="94" t="s">
        <v>159</v>
      </c>
      <c r="E18" s="95" t="s">
        <v>380</v>
      </c>
      <c r="F18" s="92" t="s">
        <v>236</v>
      </c>
      <c r="G18" t="s">
        <v>363</v>
      </c>
      <c r="H18" s="92" t="s">
        <v>284</v>
      </c>
      <c r="I18" s="92">
        <v>1229</v>
      </c>
      <c r="J18" s="92">
        <v>1229</v>
      </c>
      <c r="K18" s="10"/>
      <c r="L18" s="10"/>
      <c r="M18" s="92" t="s">
        <v>406</v>
      </c>
      <c r="N18" s="10"/>
      <c r="O18" t="s">
        <v>166</v>
      </c>
      <c r="P18" s="10"/>
      <c r="Q18" s="93" t="s">
        <v>166</v>
      </c>
      <c r="R18" s="10"/>
      <c r="S18" t="s">
        <v>412</v>
      </c>
      <c r="T18" s="10"/>
      <c r="U18" s="10"/>
      <c r="V18" s="10"/>
      <c r="W18" s="10">
        <v>0</v>
      </c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s="12" customFormat="1" ht="27" customHeight="1" x14ac:dyDescent="0.25">
      <c r="A19" s="10">
        <v>11</v>
      </c>
      <c r="B19" s="93" t="s">
        <v>375</v>
      </c>
      <c r="C19" s="94" t="s">
        <v>159</v>
      </c>
      <c r="D19" s="94" t="s">
        <v>159</v>
      </c>
      <c r="E19" s="95" t="s">
        <v>380</v>
      </c>
      <c r="F19" s="92" t="s">
        <v>237</v>
      </c>
      <c r="G19" t="s">
        <v>364</v>
      </c>
      <c r="H19" s="92" t="s">
        <v>285</v>
      </c>
      <c r="I19" s="92">
        <v>2987</v>
      </c>
      <c r="J19" s="92">
        <v>2987</v>
      </c>
      <c r="K19" s="10"/>
      <c r="L19" s="10"/>
      <c r="M19" s="96">
        <v>44216</v>
      </c>
      <c r="N19" s="10"/>
      <c r="O19" t="s">
        <v>166</v>
      </c>
      <c r="P19" s="10"/>
      <c r="Q19" s="93" t="s">
        <v>166</v>
      </c>
      <c r="R19" s="10"/>
      <c r="S19" t="s">
        <v>412</v>
      </c>
      <c r="T19" s="10"/>
      <c r="U19" s="10"/>
      <c r="V19" s="10"/>
      <c r="W19" s="10">
        <v>0</v>
      </c>
      <c r="X19" s="10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s="12" customFormat="1" ht="27" customHeight="1" x14ac:dyDescent="0.25">
      <c r="A20" s="10">
        <v>12</v>
      </c>
      <c r="B20" s="93" t="s">
        <v>375</v>
      </c>
      <c r="C20" s="94" t="s">
        <v>159</v>
      </c>
      <c r="D20" s="94" t="s">
        <v>159</v>
      </c>
      <c r="E20" s="95" t="s">
        <v>380</v>
      </c>
      <c r="F20" s="92" t="s">
        <v>238</v>
      </c>
      <c r="G20" t="s">
        <v>365</v>
      </c>
      <c r="H20" s="92" t="s">
        <v>286</v>
      </c>
      <c r="I20" s="92">
        <v>904</v>
      </c>
      <c r="J20" s="92">
        <v>904</v>
      </c>
      <c r="K20" s="10"/>
      <c r="L20" s="10"/>
      <c r="M20" s="96">
        <v>43831</v>
      </c>
      <c r="N20" s="10"/>
      <c r="O20" t="s">
        <v>166</v>
      </c>
      <c r="P20" s="10"/>
      <c r="Q20" s="93" t="s">
        <v>166</v>
      </c>
      <c r="R20" s="10"/>
      <c r="S20" t="s">
        <v>412</v>
      </c>
      <c r="T20" s="10"/>
      <c r="U20" s="10"/>
      <c r="V20" s="10"/>
      <c r="W20" s="10">
        <v>0</v>
      </c>
      <c r="X20" s="10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12" customFormat="1" ht="27" customHeight="1" x14ac:dyDescent="0.25">
      <c r="A21" s="10">
        <v>13</v>
      </c>
      <c r="B21" s="93" t="s">
        <v>375</v>
      </c>
      <c r="C21" s="94" t="s">
        <v>159</v>
      </c>
      <c r="D21" s="94" t="s">
        <v>159</v>
      </c>
      <c r="E21" s="95" t="s">
        <v>380</v>
      </c>
      <c r="F21" s="92" t="s">
        <v>239</v>
      </c>
      <c r="G21" t="s">
        <v>366</v>
      </c>
      <c r="H21" s="92" t="s">
        <v>287</v>
      </c>
      <c r="I21" s="92">
        <v>2525</v>
      </c>
      <c r="J21" s="92">
        <v>2525</v>
      </c>
      <c r="K21" s="10"/>
      <c r="L21" s="10"/>
      <c r="M21" s="96">
        <v>43804</v>
      </c>
      <c r="N21" s="10"/>
      <c r="O21" t="s">
        <v>166</v>
      </c>
      <c r="P21" s="10"/>
      <c r="Q21" s="93" t="s">
        <v>166</v>
      </c>
      <c r="R21" s="10"/>
      <c r="S21" t="s">
        <v>412</v>
      </c>
      <c r="T21" s="10"/>
      <c r="U21" s="10"/>
      <c r="V21" s="10"/>
      <c r="W21" s="10">
        <v>0</v>
      </c>
      <c r="X21" s="10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12" customFormat="1" ht="27" customHeight="1" x14ac:dyDescent="0.25">
      <c r="A22" s="10">
        <v>14</v>
      </c>
      <c r="B22" s="93" t="s">
        <v>375</v>
      </c>
      <c r="C22" s="94" t="s">
        <v>159</v>
      </c>
      <c r="D22" s="94" t="s">
        <v>159</v>
      </c>
      <c r="E22" s="95" t="s">
        <v>380</v>
      </c>
      <c r="F22" s="92" t="s">
        <v>240</v>
      </c>
      <c r="G22" t="s">
        <v>367</v>
      </c>
      <c r="H22" s="92" t="s">
        <v>288</v>
      </c>
      <c r="I22" s="92">
        <v>2005</v>
      </c>
      <c r="J22" s="92">
        <v>2005</v>
      </c>
      <c r="K22" s="10"/>
      <c r="L22" s="10"/>
      <c r="M22" s="96">
        <v>43466</v>
      </c>
      <c r="N22" s="10"/>
      <c r="O22" t="s">
        <v>166</v>
      </c>
      <c r="P22" s="10"/>
      <c r="Q22" s="93" t="s">
        <v>166</v>
      </c>
      <c r="R22" s="10"/>
      <c r="S22" t="s">
        <v>412</v>
      </c>
      <c r="T22" s="10"/>
      <c r="U22" s="10"/>
      <c r="V22" s="10"/>
      <c r="W22" s="10">
        <v>0</v>
      </c>
      <c r="X22" s="10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12" customFormat="1" ht="27" customHeight="1" x14ac:dyDescent="0.25">
      <c r="A23" s="10">
        <v>15</v>
      </c>
      <c r="B23" s="93" t="s">
        <v>375</v>
      </c>
      <c r="C23" s="94" t="s">
        <v>159</v>
      </c>
      <c r="D23" s="94" t="s">
        <v>159</v>
      </c>
      <c r="E23" s="95" t="s">
        <v>381</v>
      </c>
      <c r="F23" s="92" t="s">
        <v>241</v>
      </c>
      <c r="G23" t="s">
        <v>368</v>
      </c>
      <c r="H23" s="92" t="s">
        <v>289</v>
      </c>
      <c r="I23" s="92">
        <v>3435</v>
      </c>
      <c r="J23" s="92">
        <v>3435</v>
      </c>
      <c r="K23" s="10"/>
      <c r="L23" s="10"/>
      <c r="M23" s="92" t="s">
        <v>404</v>
      </c>
      <c r="N23" s="10"/>
      <c r="O23" t="s">
        <v>166</v>
      </c>
      <c r="P23" s="10"/>
      <c r="Q23" s="93" t="s">
        <v>166</v>
      </c>
      <c r="R23" s="10"/>
      <c r="S23" t="s">
        <v>412</v>
      </c>
      <c r="T23" s="10"/>
      <c r="U23" s="10"/>
      <c r="V23" s="10"/>
      <c r="W23" s="10">
        <v>0</v>
      </c>
      <c r="X23" s="10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12" customFormat="1" ht="27" customHeight="1" x14ac:dyDescent="0.25">
      <c r="A24" s="10">
        <v>16</v>
      </c>
      <c r="B24" s="93" t="s">
        <v>375</v>
      </c>
      <c r="C24" s="94" t="s">
        <v>159</v>
      </c>
      <c r="D24" s="94" t="s">
        <v>159</v>
      </c>
      <c r="E24" s="95" t="s">
        <v>381</v>
      </c>
      <c r="F24" s="92" t="s">
        <v>242</v>
      </c>
      <c r="G24" t="s">
        <v>369</v>
      </c>
      <c r="H24" s="92" t="s">
        <v>290</v>
      </c>
      <c r="I24" s="92">
        <v>12549</v>
      </c>
      <c r="J24" s="92">
        <v>12549</v>
      </c>
      <c r="K24" s="10"/>
      <c r="L24" s="10"/>
      <c r="M24" s="92" t="s">
        <v>407</v>
      </c>
      <c r="N24" s="10"/>
      <c r="O24" t="s">
        <v>411</v>
      </c>
      <c r="P24" s="10"/>
      <c r="Q24" s="10"/>
      <c r="R24" s="10"/>
      <c r="S24" t="s">
        <v>412</v>
      </c>
      <c r="T24" s="10"/>
      <c r="U24" s="10"/>
      <c r="V24" s="10"/>
      <c r="W24" s="10">
        <v>0</v>
      </c>
      <c r="X24" t="s">
        <v>411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12" customFormat="1" ht="27" customHeight="1" x14ac:dyDescent="0.25">
      <c r="A25" s="10">
        <v>17</v>
      </c>
      <c r="B25" s="93" t="s">
        <v>375</v>
      </c>
      <c r="C25" s="94" t="s">
        <v>159</v>
      </c>
      <c r="D25" s="94" t="s">
        <v>159</v>
      </c>
      <c r="E25" s="95" t="s">
        <v>381</v>
      </c>
      <c r="F25" s="92" t="s">
        <v>243</v>
      </c>
      <c r="G25" t="s">
        <v>370</v>
      </c>
      <c r="H25" s="92" t="s">
        <v>291</v>
      </c>
      <c r="I25" s="92">
        <v>5278</v>
      </c>
      <c r="J25" s="92">
        <v>5278</v>
      </c>
      <c r="K25" s="10"/>
      <c r="L25" s="10"/>
      <c r="M25" s="92" t="s">
        <v>408</v>
      </c>
      <c r="N25" s="10"/>
      <c r="O25" t="s">
        <v>166</v>
      </c>
      <c r="P25" s="10"/>
      <c r="Q25" t="s">
        <v>166</v>
      </c>
      <c r="R25" s="10"/>
      <c r="S25" t="s">
        <v>412</v>
      </c>
      <c r="T25" s="10"/>
      <c r="U25" s="10"/>
      <c r="V25" s="10"/>
      <c r="W25" s="10">
        <v>0</v>
      </c>
      <c r="X25" s="10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12" customFormat="1" ht="27" customHeight="1" x14ac:dyDescent="0.25">
      <c r="A26" s="10">
        <v>18</v>
      </c>
      <c r="B26" s="93" t="s">
        <v>375</v>
      </c>
      <c r="C26" s="94" t="s">
        <v>159</v>
      </c>
      <c r="D26" s="94" t="s">
        <v>159</v>
      </c>
      <c r="E26" s="95" t="s">
        <v>381</v>
      </c>
      <c r="F26" s="92" t="s">
        <v>244</v>
      </c>
      <c r="G26" t="s">
        <v>371</v>
      </c>
      <c r="H26" s="92" t="s">
        <v>292</v>
      </c>
      <c r="I26" s="92">
        <v>1208</v>
      </c>
      <c r="J26" s="92">
        <v>1208</v>
      </c>
      <c r="K26" s="10"/>
      <c r="L26" s="10"/>
      <c r="M26" s="92" t="s">
        <v>404</v>
      </c>
      <c r="N26" s="10"/>
      <c r="O26" t="s">
        <v>166</v>
      </c>
      <c r="P26" s="10"/>
      <c r="Q26" t="s">
        <v>166</v>
      </c>
      <c r="R26" s="10"/>
      <c r="S26" t="s">
        <v>412</v>
      </c>
      <c r="T26" s="10"/>
      <c r="U26" s="10"/>
      <c r="V26" s="10"/>
      <c r="W26" s="10">
        <v>0</v>
      </c>
      <c r="X26" s="10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12" customFormat="1" ht="27" customHeight="1" x14ac:dyDescent="0.25">
      <c r="A27" s="10">
        <v>19</v>
      </c>
      <c r="B27" s="93" t="s">
        <v>375</v>
      </c>
      <c r="C27" s="94" t="s">
        <v>159</v>
      </c>
      <c r="D27" s="94" t="s">
        <v>159</v>
      </c>
      <c r="E27" s="95" t="s">
        <v>381</v>
      </c>
      <c r="F27" s="92" t="s">
        <v>245</v>
      </c>
      <c r="G27" t="s">
        <v>372</v>
      </c>
      <c r="H27" s="92" t="s">
        <v>293</v>
      </c>
      <c r="I27" s="92">
        <v>290</v>
      </c>
      <c r="J27" s="92">
        <v>290</v>
      </c>
      <c r="K27" s="10"/>
      <c r="L27" s="10"/>
      <c r="M27" s="92" t="s">
        <v>404</v>
      </c>
      <c r="N27" s="10"/>
      <c r="O27" t="s">
        <v>166</v>
      </c>
      <c r="P27" s="10"/>
      <c r="Q27" t="s">
        <v>166</v>
      </c>
      <c r="R27" s="10"/>
      <c r="S27" t="s">
        <v>412</v>
      </c>
      <c r="T27" s="10"/>
      <c r="U27" s="10"/>
      <c r="V27" s="10"/>
      <c r="W27" s="10">
        <v>0</v>
      </c>
      <c r="X27" s="10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8" customFormat="1" ht="18" customHeight="1" x14ac:dyDescent="0.25">
      <c r="A28" s="10">
        <v>20</v>
      </c>
      <c r="B28" s="93" t="s">
        <v>375</v>
      </c>
      <c r="C28" s="94" t="s">
        <v>159</v>
      </c>
      <c r="D28" s="94" t="s">
        <v>159</v>
      </c>
      <c r="E28" s="95" t="s">
        <v>381</v>
      </c>
      <c r="F28" s="92" t="s">
        <v>246</v>
      </c>
      <c r="G28" t="s">
        <v>373</v>
      </c>
      <c r="H28" s="92" t="s">
        <v>294</v>
      </c>
      <c r="I28" s="92">
        <v>1039</v>
      </c>
      <c r="J28" s="92">
        <v>1039</v>
      </c>
      <c r="K28" s="10"/>
      <c r="L28" s="10"/>
      <c r="M28" s="92" t="s">
        <v>404</v>
      </c>
      <c r="N28" s="10"/>
      <c r="O28" t="s">
        <v>166</v>
      </c>
      <c r="P28" s="13"/>
      <c r="Q28" t="s">
        <v>166</v>
      </c>
      <c r="R28" s="13"/>
      <c r="S28" t="s">
        <v>412</v>
      </c>
      <c r="T28" s="13"/>
      <c r="U28" s="13"/>
      <c r="V28" s="13"/>
      <c r="W28" s="48">
        <f>I28-J28-R28</f>
        <v>0</v>
      </c>
      <c r="X28" s="16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8" customFormat="1" ht="18" customHeight="1" x14ac:dyDescent="0.25">
      <c r="A29" s="10">
        <v>21</v>
      </c>
      <c r="B29" s="93" t="s">
        <v>375</v>
      </c>
      <c r="C29" s="94" t="s">
        <v>159</v>
      </c>
      <c r="D29" s="94" t="s">
        <v>159</v>
      </c>
      <c r="E29" s="95" t="s">
        <v>381</v>
      </c>
      <c r="F29" s="92" t="s">
        <v>247</v>
      </c>
      <c r="G29" t="s">
        <v>374</v>
      </c>
      <c r="H29" s="92" t="s">
        <v>295</v>
      </c>
      <c r="I29" s="92">
        <v>852</v>
      </c>
      <c r="J29" s="92">
        <v>852</v>
      </c>
      <c r="K29" s="10"/>
      <c r="L29" s="10"/>
      <c r="M29" s="92" t="s">
        <v>409</v>
      </c>
      <c r="N29" s="10"/>
      <c r="O29" t="s">
        <v>166</v>
      </c>
      <c r="P29" s="13"/>
      <c r="Q29" t="s">
        <v>166</v>
      </c>
      <c r="R29" s="13"/>
      <c r="S29" t="s">
        <v>412</v>
      </c>
      <c r="T29" s="13"/>
      <c r="U29" s="13"/>
      <c r="V29" s="13"/>
      <c r="W29" s="48">
        <f t="shared" ref="W29" si="0">I29-J29-R29</f>
        <v>0</v>
      </c>
      <c r="X29" s="16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54" customFormat="1" ht="27" customHeight="1" x14ac:dyDescent="0.25">
      <c r="A30" s="49"/>
      <c r="B30" s="49"/>
      <c r="C30" s="49"/>
      <c r="D30" s="50"/>
      <c r="E30" s="51"/>
      <c r="F30" s="51"/>
      <c r="G30" s="51"/>
      <c r="H30" s="18" t="s">
        <v>28</v>
      </c>
      <c r="I30" s="100">
        <f>SUM(I9:I29)</f>
        <v>51372</v>
      </c>
      <c r="J30" s="100">
        <f>SUM(J9:J29)</f>
        <v>51372</v>
      </c>
      <c r="K30" s="51"/>
      <c r="L30" s="51"/>
      <c r="M30" s="51"/>
      <c r="N30" s="51"/>
      <c r="O30" s="51"/>
      <c r="P30" s="51"/>
      <c r="Q30"/>
      <c r="R30" s="52">
        <f>SUM(R28:R29)</f>
        <v>0</v>
      </c>
      <c r="S30" s="51"/>
      <c r="T30" s="51"/>
      <c r="U30" s="51"/>
      <c r="V30" s="51"/>
      <c r="W30" s="52">
        <f>SUM(W28:W29)</f>
        <v>0</v>
      </c>
      <c r="X30" s="53"/>
    </row>
    <row r="31" spans="1:34" s="23" customFormat="1" ht="15" customHeight="1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2"/>
    </row>
    <row r="32" spans="1:34" s="2" customFormat="1" ht="15" customHeight="1" x14ac:dyDescent="0.25"/>
    <row r="33" spans="2:12" s="8" customFormat="1" ht="24.75" customHeight="1" x14ac:dyDescent="0.25">
      <c r="B33" s="24" t="s">
        <v>29</v>
      </c>
      <c r="C33" s="24" t="s">
        <v>30</v>
      </c>
      <c r="D33" s="24"/>
      <c r="E33" s="24"/>
      <c r="F33" s="24"/>
      <c r="G33" s="24"/>
      <c r="H33" s="24"/>
      <c r="I33" s="24"/>
      <c r="J33" s="24"/>
      <c r="K33" s="24"/>
      <c r="L33" s="24"/>
    </row>
    <row r="34" spans="2:12" s="8" customFormat="1" ht="24.75" customHeight="1" x14ac:dyDescent="0.25">
      <c r="B34" s="24"/>
      <c r="C34" s="24" t="s">
        <v>31</v>
      </c>
      <c r="D34" s="24"/>
      <c r="E34" s="24"/>
      <c r="F34" s="24"/>
      <c r="G34" s="24"/>
      <c r="H34" s="24"/>
      <c r="I34" s="24"/>
      <c r="J34" s="24"/>
      <c r="K34" s="24"/>
      <c r="L34" s="24"/>
    </row>
    <row r="35" spans="2:12" s="2" customFormat="1" ht="24.75" customHeight="1" x14ac:dyDescent="0.25">
      <c r="B35" s="24"/>
      <c r="C35" s="24" t="s">
        <v>32</v>
      </c>
      <c r="D35" s="24"/>
      <c r="E35" s="24"/>
      <c r="F35" s="24"/>
      <c r="G35" s="24"/>
      <c r="H35" s="24"/>
      <c r="I35" s="24"/>
      <c r="J35" s="24"/>
      <c r="K35" s="24"/>
      <c r="L35" s="24"/>
    </row>
    <row r="36" spans="2:12" s="2" customFormat="1" ht="15" customHeight="1" x14ac:dyDescent="0.25"/>
    <row r="37" spans="2:12" s="2" customFormat="1" ht="15" customHeight="1" x14ac:dyDescent="0.25"/>
  </sheetData>
  <mergeCells count="25">
    <mergeCell ref="O6:O7"/>
    <mergeCell ref="A2:X2"/>
    <mergeCell ref="A3:X3"/>
    <mergeCell ref="A4:X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N6:N7"/>
    <mergeCell ref="V6:V7"/>
    <mergeCell ref="W6:W7"/>
    <mergeCell ref="X6:X7"/>
    <mergeCell ref="P6:P7"/>
    <mergeCell ref="Q6:Q7"/>
    <mergeCell ref="R6:R7"/>
    <mergeCell ref="S6:S7"/>
    <mergeCell ref="T6:T7"/>
    <mergeCell ref="U6:U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AH21"/>
  <sheetViews>
    <sheetView topLeftCell="D3" workbookViewId="0">
      <selection activeCell="F9" sqref="F9"/>
    </sheetView>
  </sheetViews>
  <sheetFormatPr defaultRowHeight="15" x14ac:dyDescent="0.25"/>
  <cols>
    <col min="2" max="2" width="11.5703125" bestFit="1" customWidth="1"/>
    <col min="3" max="3" width="15" customWidth="1"/>
    <col min="4" max="4" width="11.28515625" customWidth="1"/>
    <col min="8" max="8" width="23.85546875" customWidth="1"/>
    <col min="9" max="9" width="17.7109375" customWidth="1"/>
    <col min="10" max="10" width="13.28515625" customWidth="1"/>
    <col min="11" max="11" width="15" customWidth="1"/>
    <col min="12" max="12" width="12.28515625" customWidth="1"/>
    <col min="13" max="13" width="22.85546875" customWidth="1"/>
    <col min="14" max="14" width="21.42578125" customWidth="1"/>
    <col min="15" max="15" width="26.7109375" customWidth="1"/>
    <col min="16" max="16" width="15.140625" customWidth="1"/>
    <col min="17" max="17" width="18" customWidth="1"/>
    <col min="18" max="18" width="16.7109375" customWidth="1"/>
    <col min="19" max="19" width="18.28515625" customWidth="1"/>
    <col min="20" max="22" width="15.28515625" customWidth="1"/>
    <col min="23" max="23" width="18.5703125" customWidth="1"/>
    <col min="24" max="24" width="27.28515625" customWidth="1"/>
    <col min="25" max="25" width="16.85546875" customWidth="1"/>
    <col min="26" max="26" width="14.28515625" customWidth="1"/>
  </cols>
  <sheetData>
    <row r="2" spans="1:34" s="2" customFormat="1" ht="33" customHeight="1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2" customFormat="1" ht="27" customHeight="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73" customFormat="1" ht="27" customHeight="1" x14ac:dyDescent="0.25">
      <c r="A4" s="180" t="s">
        <v>158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4" s="2" customFormat="1" ht="27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  <c r="U5" s="5"/>
      <c r="V5" s="6" t="s">
        <v>2</v>
      </c>
      <c r="W5" s="6"/>
      <c r="X5" s="58"/>
      <c r="Y5" s="58" t="s">
        <v>114</v>
      </c>
      <c r="Z5" s="1"/>
      <c r="AA5" s="1"/>
      <c r="AB5" s="1"/>
      <c r="AC5" s="1"/>
      <c r="AD5" s="1"/>
      <c r="AE5" s="1"/>
      <c r="AF5" s="1"/>
      <c r="AG5" s="1"/>
      <c r="AH5" s="1"/>
    </row>
    <row r="6" spans="1:34" s="8" customFormat="1" ht="33.75" customHeight="1" x14ac:dyDescent="0.25">
      <c r="A6" s="160" t="s">
        <v>3</v>
      </c>
      <c r="B6" s="160" t="s">
        <v>4</v>
      </c>
      <c r="C6" s="160" t="s">
        <v>5</v>
      </c>
      <c r="D6" s="160" t="s">
        <v>6</v>
      </c>
      <c r="E6" s="160" t="s">
        <v>7</v>
      </c>
      <c r="F6" s="160" t="s">
        <v>8</v>
      </c>
      <c r="G6" s="160" t="s">
        <v>9</v>
      </c>
      <c r="H6" s="160" t="s">
        <v>10</v>
      </c>
      <c r="I6" s="160" t="s">
        <v>11</v>
      </c>
      <c r="J6" s="167" t="s">
        <v>12</v>
      </c>
      <c r="K6" s="168"/>
      <c r="L6" s="169"/>
      <c r="M6" s="160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1" t="s">
        <v>19</v>
      </c>
      <c r="T6" s="160" t="s">
        <v>20</v>
      </c>
      <c r="U6" s="160" t="s">
        <v>21</v>
      </c>
      <c r="V6" s="160" t="s">
        <v>22</v>
      </c>
      <c r="W6" s="167" t="s">
        <v>150</v>
      </c>
      <c r="X6" s="160" t="s">
        <v>115</v>
      </c>
      <c r="Y6" s="160" t="s">
        <v>139</v>
      </c>
      <c r="Z6" s="160" t="s">
        <v>23</v>
      </c>
      <c r="AA6" s="7"/>
      <c r="AB6" s="7"/>
      <c r="AC6" s="7"/>
      <c r="AD6" s="7"/>
      <c r="AE6" s="7"/>
      <c r="AF6" s="7"/>
      <c r="AG6" s="7"/>
      <c r="AH6" s="7"/>
    </row>
    <row r="7" spans="1:34" s="8" customFormat="1" ht="111.75" customHeight="1" x14ac:dyDescent="0.25">
      <c r="A7" s="160"/>
      <c r="B7" s="160"/>
      <c r="C7" s="160"/>
      <c r="D7" s="160"/>
      <c r="E7" s="160"/>
      <c r="F7" s="160"/>
      <c r="G7" s="160"/>
      <c r="H7" s="160"/>
      <c r="I7" s="160">
        <v>0</v>
      </c>
      <c r="J7" s="9" t="s">
        <v>24</v>
      </c>
      <c r="K7" s="9" t="s">
        <v>25</v>
      </c>
      <c r="L7" s="9" t="s">
        <v>26</v>
      </c>
      <c r="M7" s="160"/>
      <c r="N7" s="160"/>
      <c r="O7" s="160"/>
      <c r="P7" s="160"/>
      <c r="Q7" s="160"/>
      <c r="R7" s="160"/>
      <c r="S7" s="162"/>
      <c r="T7" s="160"/>
      <c r="U7" s="160"/>
      <c r="V7" s="160"/>
      <c r="W7" s="167">
        <v>0</v>
      </c>
      <c r="X7" s="160"/>
      <c r="Y7" s="160"/>
      <c r="Z7" s="160"/>
      <c r="AA7" s="1"/>
      <c r="AB7" s="1"/>
      <c r="AC7" s="1"/>
      <c r="AD7" s="1"/>
      <c r="AE7" s="1"/>
      <c r="AF7" s="1"/>
      <c r="AG7" s="1"/>
      <c r="AH7" s="1"/>
    </row>
    <row r="8" spans="1:34" s="12" customFormat="1" ht="2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59">
        <v>23</v>
      </c>
      <c r="X8" s="63">
        <v>24</v>
      </c>
      <c r="Y8" s="63">
        <v>25</v>
      </c>
      <c r="Z8" s="63">
        <v>26</v>
      </c>
      <c r="AA8" s="11"/>
      <c r="AB8" s="11"/>
      <c r="AC8" s="11"/>
      <c r="AD8" s="11"/>
      <c r="AE8" s="11"/>
      <c r="AF8" s="11"/>
      <c r="AG8" s="11"/>
      <c r="AH8" s="11"/>
    </row>
    <row r="9" spans="1:34" s="8" customFormat="1" ht="25.5" customHeight="1" x14ac:dyDescent="0.45">
      <c r="A9" s="13"/>
      <c r="B9" s="94" t="s">
        <v>375</v>
      </c>
      <c r="C9" s="98" t="s">
        <v>159</v>
      </c>
      <c r="D9" s="98" t="s">
        <v>159</v>
      </c>
      <c r="E9" s="112" t="s">
        <v>380</v>
      </c>
      <c r="F9" s="111" t="s">
        <v>717</v>
      </c>
      <c r="G9" s="13"/>
      <c r="H9" s="113" t="s">
        <v>1501</v>
      </c>
      <c r="I9" s="116">
        <v>881</v>
      </c>
      <c r="J9" s="14"/>
      <c r="K9" s="14"/>
      <c r="L9" s="14"/>
      <c r="M9" s="117">
        <v>42763</v>
      </c>
      <c r="N9" s="117">
        <v>42852</v>
      </c>
      <c r="O9" s="13" t="s">
        <v>166</v>
      </c>
      <c r="P9" s="13"/>
      <c r="Q9" s="13"/>
      <c r="R9" s="13"/>
      <c r="S9" s="13"/>
      <c r="T9" s="117">
        <v>43213</v>
      </c>
      <c r="U9" s="117">
        <v>43301</v>
      </c>
      <c r="V9" s="13"/>
      <c r="W9" s="60">
        <f>I9-J9-R9</f>
        <v>881</v>
      </c>
      <c r="X9" s="64"/>
      <c r="Y9" s="62"/>
      <c r="Z9" s="62"/>
      <c r="AA9" s="1"/>
      <c r="AB9" s="1"/>
      <c r="AC9" s="1"/>
      <c r="AD9" s="1"/>
      <c r="AE9" s="1"/>
      <c r="AF9" s="1"/>
      <c r="AG9" s="1"/>
      <c r="AH9" s="1"/>
    </row>
    <row r="10" spans="1:34" s="8" customFormat="1" ht="25.5" customHeight="1" x14ac:dyDescent="0.45">
      <c r="A10" s="13"/>
      <c r="B10" s="94" t="s">
        <v>375</v>
      </c>
      <c r="C10" s="98" t="s">
        <v>159</v>
      </c>
      <c r="D10" s="98" t="s">
        <v>159</v>
      </c>
      <c r="E10" s="112" t="s">
        <v>380</v>
      </c>
      <c r="F10" s="111" t="s">
        <v>620</v>
      </c>
      <c r="G10" s="13"/>
      <c r="H10" s="114" t="s">
        <v>1502</v>
      </c>
      <c r="I10" s="116">
        <v>556</v>
      </c>
      <c r="J10" s="14"/>
      <c r="K10" s="14"/>
      <c r="L10" s="14"/>
      <c r="M10" s="117">
        <v>44110</v>
      </c>
      <c r="N10" s="117">
        <v>44432</v>
      </c>
      <c r="O10" s="13" t="s">
        <v>166</v>
      </c>
      <c r="P10" s="13"/>
      <c r="Q10" s="13"/>
      <c r="R10" s="13"/>
      <c r="S10" s="13"/>
      <c r="T10" s="117">
        <v>44690</v>
      </c>
      <c r="U10" s="117">
        <v>44797</v>
      </c>
      <c r="V10" s="13"/>
      <c r="W10" s="60">
        <f t="shared" ref="W10:W13" si="0">I10-J10-R10</f>
        <v>556</v>
      </c>
      <c r="X10" s="64"/>
      <c r="Y10" s="62"/>
      <c r="Z10" s="62"/>
      <c r="AA10" s="1"/>
      <c r="AB10" s="1"/>
      <c r="AC10" s="1"/>
      <c r="AD10" s="1"/>
      <c r="AE10" s="1"/>
      <c r="AF10" s="1"/>
      <c r="AG10" s="1"/>
      <c r="AH10" s="1"/>
    </row>
    <row r="11" spans="1:34" s="8" customFormat="1" ht="25.5" customHeight="1" x14ac:dyDescent="0.45">
      <c r="A11" s="13"/>
      <c r="B11" s="94" t="s">
        <v>375</v>
      </c>
      <c r="C11" s="98" t="s">
        <v>159</v>
      </c>
      <c r="D11" s="98" t="s">
        <v>159</v>
      </c>
      <c r="E11" s="112" t="s">
        <v>378</v>
      </c>
      <c r="F11" s="111" t="s">
        <v>439</v>
      </c>
      <c r="G11" s="13"/>
      <c r="H11" s="115" t="s">
        <v>1503</v>
      </c>
      <c r="I11" s="116">
        <v>582</v>
      </c>
      <c r="J11" s="14"/>
      <c r="K11" s="14"/>
      <c r="L11" s="14"/>
      <c r="M11" s="117">
        <v>43180</v>
      </c>
      <c r="N11" s="117">
        <v>43213</v>
      </c>
      <c r="O11" s="13" t="s">
        <v>166</v>
      </c>
      <c r="P11" s="13"/>
      <c r="Q11" s="13"/>
      <c r="R11" s="13"/>
      <c r="S11" s="13"/>
      <c r="T11" s="117">
        <v>43304</v>
      </c>
      <c r="U11" s="117">
        <v>43475</v>
      </c>
      <c r="V11" s="13"/>
      <c r="W11" s="60">
        <f t="shared" si="0"/>
        <v>582</v>
      </c>
      <c r="X11" s="64"/>
      <c r="Y11" s="62"/>
      <c r="Z11" s="62"/>
      <c r="AA11" s="1"/>
      <c r="AB11" s="1"/>
      <c r="AC11" s="1"/>
      <c r="AD11" s="1"/>
      <c r="AE11" s="1"/>
      <c r="AF11" s="1"/>
      <c r="AG11" s="1"/>
      <c r="AH11" s="1"/>
    </row>
    <row r="12" spans="1:34" s="8" customFormat="1" ht="25.5" customHeight="1" x14ac:dyDescent="0.45">
      <c r="A12" s="13"/>
      <c r="B12" s="94" t="s">
        <v>375</v>
      </c>
      <c r="C12" s="98" t="s">
        <v>159</v>
      </c>
      <c r="D12" s="98" t="s">
        <v>159</v>
      </c>
      <c r="E12" s="112" t="s">
        <v>378</v>
      </c>
      <c r="F12" s="109" t="s">
        <v>541</v>
      </c>
      <c r="G12" s="13"/>
      <c r="H12" s="115" t="s">
        <v>1504</v>
      </c>
      <c r="I12" s="116">
        <v>737</v>
      </c>
      <c r="J12" s="14"/>
      <c r="K12" s="14"/>
      <c r="L12" s="14"/>
      <c r="M12" s="118">
        <v>42619</v>
      </c>
      <c r="N12" s="118">
        <v>42742</v>
      </c>
      <c r="O12" s="13" t="s">
        <v>166</v>
      </c>
      <c r="P12" s="13"/>
      <c r="Q12" s="13"/>
      <c r="R12" s="13"/>
      <c r="S12" s="13"/>
      <c r="T12" s="117">
        <v>43117</v>
      </c>
      <c r="U12" s="117">
        <v>43214</v>
      </c>
      <c r="V12" s="13"/>
      <c r="W12" s="60">
        <f t="shared" si="0"/>
        <v>737</v>
      </c>
      <c r="X12" s="64"/>
      <c r="Y12" s="62"/>
      <c r="Z12" s="62"/>
      <c r="AA12" s="1"/>
      <c r="AB12" s="1"/>
      <c r="AC12" s="1"/>
      <c r="AD12" s="1"/>
      <c r="AE12" s="1"/>
      <c r="AF12" s="1"/>
      <c r="AG12" s="1"/>
      <c r="AH12" s="1"/>
    </row>
    <row r="13" spans="1:34" s="8" customFormat="1" ht="25.5" customHeight="1" x14ac:dyDescent="0.45">
      <c r="A13" s="13"/>
      <c r="B13" s="94" t="s">
        <v>375</v>
      </c>
      <c r="C13" s="98" t="s">
        <v>159</v>
      </c>
      <c r="D13" s="98" t="s">
        <v>159</v>
      </c>
      <c r="E13" s="112" t="s">
        <v>378</v>
      </c>
      <c r="F13" s="110" t="s">
        <v>542</v>
      </c>
      <c r="G13" s="13"/>
      <c r="H13" s="114" t="s">
        <v>1504</v>
      </c>
      <c r="I13" s="116">
        <v>1102</v>
      </c>
      <c r="J13" s="14"/>
      <c r="K13" s="14"/>
      <c r="L13" s="14"/>
      <c r="M13" s="118">
        <v>42619</v>
      </c>
      <c r="N13" s="118">
        <v>42742</v>
      </c>
      <c r="O13" s="13" t="s">
        <v>166</v>
      </c>
      <c r="P13" s="13"/>
      <c r="Q13" s="13"/>
      <c r="R13" s="13"/>
      <c r="S13" s="13"/>
      <c r="T13" s="117">
        <v>43117</v>
      </c>
      <c r="U13" s="119">
        <v>43214</v>
      </c>
      <c r="V13" s="13"/>
      <c r="W13" s="60">
        <f t="shared" si="0"/>
        <v>1102</v>
      </c>
      <c r="X13" s="64"/>
      <c r="Y13" s="62"/>
      <c r="Z13" s="62"/>
      <c r="AA13" s="1"/>
      <c r="AB13" s="1"/>
      <c r="AC13" s="1"/>
      <c r="AD13" s="1"/>
      <c r="AE13" s="1"/>
      <c r="AF13" s="1"/>
      <c r="AG13" s="1"/>
      <c r="AH13" s="1"/>
    </row>
    <row r="14" spans="1:34" s="54" customFormat="1" ht="27" customHeight="1" x14ac:dyDescent="0.25">
      <c r="A14" s="49"/>
      <c r="B14" s="49"/>
      <c r="C14" s="49"/>
      <c r="D14" s="50"/>
      <c r="E14" s="51"/>
      <c r="F14" s="51"/>
      <c r="G14" s="51"/>
      <c r="H14" s="18" t="s">
        <v>28</v>
      </c>
      <c r="I14" s="52">
        <f>SUM(I9:I13)</f>
        <v>3858</v>
      </c>
      <c r="J14" s="52">
        <f>SUM(J9:J13)</f>
        <v>0</v>
      </c>
      <c r="K14" s="51"/>
      <c r="L14" s="51"/>
      <c r="M14" s="51"/>
      <c r="N14" s="51"/>
      <c r="O14" s="51"/>
      <c r="P14" s="51"/>
      <c r="Q14" s="51"/>
      <c r="R14" s="52">
        <f>SUM(R9:R13)</f>
        <v>0</v>
      </c>
      <c r="S14" s="51"/>
      <c r="T14" s="51"/>
      <c r="U14" s="51"/>
      <c r="V14" s="51"/>
      <c r="W14" s="61">
        <f>SUM(W9:W13)</f>
        <v>3858</v>
      </c>
      <c r="X14" s="65"/>
      <c r="Y14" s="65"/>
      <c r="Z14" s="65"/>
    </row>
    <row r="15" spans="1:34" s="23" customFormat="1" ht="15" customHeigh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0"/>
      <c r="X15" s="22"/>
      <c r="Y15" s="22"/>
      <c r="Z15" s="22"/>
    </row>
    <row r="16" spans="1:34" s="2" customFormat="1" ht="15" customHeight="1" x14ac:dyDescent="0.25"/>
    <row r="17" spans="2:12" s="8" customFormat="1" ht="24.75" customHeight="1" x14ac:dyDescent="0.25">
      <c r="B17" s="24" t="s">
        <v>29</v>
      </c>
      <c r="C17" s="70" t="s">
        <v>30</v>
      </c>
      <c r="D17" s="70"/>
      <c r="E17" s="24"/>
      <c r="F17" s="24"/>
      <c r="G17" s="24"/>
      <c r="H17" s="24"/>
      <c r="I17" s="24"/>
      <c r="J17" s="24"/>
      <c r="K17" s="24"/>
      <c r="L17" s="24"/>
    </row>
    <row r="18" spans="2:12" s="8" customFormat="1" ht="24.75" customHeight="1" x14ac:dyDescent="0.25">
      <c r="B18" s="24"/>
      <c r="C18" s="70" t="s">
        <v>31</v>
      </c>
      <c r="D18" s="70"/>
      <c r="E18" s="24"/>
      <c r="F18" s="24"/>
      <c r="G18" s="24"/>
      <c r="H18" s="24"/>
      <c r="I18" s="24"/>
      <c r="J18" s="24"/>
      <c r="K18" s="24"/>
      <c r="L18" s="24"/>
    </row>
    <row r="19" spans="2:12" s="2" customFormat="1" ht="24.75" customHeight="1" x14ac:dyDescent="0.25">
      <c r="B19" s="24"/>
      <c r="C19" s="70" t="s">
        <v>32</v>
      </c>
      <c r="D19" s="70"/>
      <c r="E19" s="24"/>
      <c r="F19" s="24"/>
      <c r="G19" s="24"/>
      <c r="H19" s="24"/>
      <c r="I19" s="24"/>
      <c r="J19" s="24"/>
      <c r="K19" s="24"/>
      <c r="L19" s="24"/>
    </row>
    <row r="20" spans="2:12" s="2" customFormat="1" ht="24.75" customHeight="1" x14ac:dyDescent="0.25">
      <c r="C20" s="54" t="s">
        <v>127</v>
      </c>
      <c r="D20" s="71"/>
    </row>
    <row r="21" spans="2:12" s="2" customFormat="1" ht="15" customHeight="1" x14ac:dyDescent="0.25">
      <c r="C21" s="71"/>
      <c r="D21" s="71"/>
    </row>
  </sheetData>
  <mergeCells count="27">
    <mergeCell ref="A2:X2"/>
    <mergeCell ref="A3:X3"/>
    <mergeCell ref="A4:X4"/>
    <mergeCell ref="A6:A7"/>
    <mergeCell ref="B6:B7"/>
    <mergeCell ref="C6:C7"/>
    <mergeCell ref="D6:D7"/>
    <mergeCell ref="E6:E7"/>
    <mergeCell ref="F6:F7"/>
    <mergeCell ref="G6:G7"/>
    <mergeCell ref="U6:U7"/>
    <mergeCell ref="H6:H7"/>
    <mergeCell ref="I6:I7"/>
    <mergeCell ref="J6:L6"/>
    <mergeCell ref="M6:M7"/>
    <mergeCell ref="N6:N7"/>
    <mergeCell ref="O6:O7"/>
    <mergeCell ref="P6:P7"/>
    <mergeCell ref="Q6:Q7"/>
    <mergeCell ref="R6:R7"/>
    <mergeCell ref="S6:S7"/>
    <mergeCell ref="Z6:Z7"/>
    <mergeCell ref="T6:T7"/>
    <mergeCell ref="V6:V7"/>
    <mergeCell ref="W6:W7"/>
    <mergeCell ref="X6:X7"/>
    <mergeCell ref="Y6:Y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2:AH24"/>
  <sheetViews>
    <sheetView topLeftCell="C1" workbookViewId="0">
      <selection activeCell="C9" sqref="A9:XFD9"/>
    </sheetView>
  </sheetViews>
  <sheetFormatPr defaultRowHeight="15" x14ac:dyDescent="0.25"/>
  <cols>
    <col min="2" max="2" width="11.5703125" bestFit="1" customWidth="1"/>
    <col min="3" max="3" width="18.42578125" customWidth="1"/>
    <col min="4" max="4" width="13.28515625" customWidth="1"/>
    <col min="8" max="8" width="25.28515625" customWidth="1"/>
    <col min="9" max="9" width="18.28515625" customWidth="1"/>
    <col min="10" max="10" width="13.140625" customWidth="1"/>
    <col min="11" max="11" width="15.5703125" customWidth="1"/>
    <col min="12" max="12" width="13" customWidth="1"/>
    <col min="13" max="13" width="22.42578125" customWidth="1"/>
    <col min="14" max="14" width="21.140625" customWidth="1"/>
    <col min="15" max="15" width="28.140625" customWidth="1"/>
    <col min="16" max="16" width="17.140625" customWidth="1"/>
    <col min="17" max="17" width="16" customWidth="1"/>
    <col min="18" max="18" width="17.85546875" customWidth="1"/>
    <col min="19" max="19" width="19.85546875" customWidth="1"/>
    <col min="20" max="23" width="16.85546875" customWidth="1"/>
    <col min="24" max="24" width="14.85546875" bestFit="1" customWidth="1"/>
  </cols>
  <sheetData>
    <row r="2" spans="1:34" s="2" customFormat="1" ht="33" customHeight="1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2" customFormat="1" ht="27" customHeight="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2" customFormat="1" ht="27" customHeight="1" x14ac:dyDescent="0.25">
      <c r="A4" s="180" t="s">
        <v>117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2" customFormat="1" ht="27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  <c r="U5" s="5"/>
      <c r="V5" s="6" t="s">
        <v>2</v>
      </c>
      <c r="W5" s="6"/>
      <c r="X5" s="58" t="s">
        <v>116</v>
      </c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8" customFormat="1" ht="33.75" customHeight="1" x14ac:dyDescent="0.25">
      <c r="A6" s="160" t="s">
        <v>3</v>
      </c>
      <c r="B6" s="160" t="s">
        <v>4</v>
      </c>
      <c r="C6" s="160" t="s">
        <v>5</v>
      </c>
      <c r="D6" s="160" t="s">
        <v>6</v>
      </c>
      <c r="E6" s="160" t="s">
        <v>7</v>
      </c>
      <c r="F6" s="160" t="s">
        <v>8</v>
      </c>
      <c r="G6" s="160" t="s">
        <v>9</v>
      </c>
      <c r="H6" s="160" t="s">
        <v>10</v>
      </c>
      <c r="I6" s="160" t="s">
        <v>11</v>
      </c>
      <c r="J6" s="167" t="s">
        <v>12</v>
      </c>
      <c r="K6" s="168"/>
      <c r="L6" s="169"/>
      <c r="M6" s="160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1" t="s">
        <v>19</v>
      </c>
      <c r="T6" s="160" t="s">
        <v>20</v>
      </c>
      <c r="U6" s="160" t="s">
        <v>21</v>
      </c>
      <c r="V6" s="160" t="s">
        <v>22</v>
      </c>
      <c r="W6" s="160" t="s">
        <v>150</v>
      </c>
      <c r="X6" s="160" t="s">
        <v>23</v>
      </c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8" customFormat="1" ht="75" customHeight="1" x14ac:dyDescent="0.25">
      <c r="A7" s="160"/>
      <c r="B7" s="160"/>
      <c r="C7" s="160"/>
      <c r="D7" s="160"/>
      <c r="E7" s="160"/>
      <c r="F7" s="160"/>
      <c r="G7" s="160"/>
      <c r="H7" s="160"/>
      <c r="I7" s="160">
        <v>0</v>
      </c>
      <c r="J7" s="9" t="s">
        <v>24</v>
      </c>
      <c r="K7" s="9" t="s">
        <v>25</v>
      </c>
      <c r="L7" s="9" t="s">
        <v>26</v>
      </c>
      <c r="M7" s="160"/>
      <c r="N7" s="160"/>
      <c r="O7" s="160"/>
      <c r="P7" s="160"/>
      <c r="Q7" s="160"/>
      <c r="R7" s="160"/>
      <c r="S7" s="162"/>
      <c r="T7" s="160"/>
      <c r="U7" s="160"/>
      <c r="V7" s="160"/>
      <c r="W7" s="160">
        <v>0</v>
      </c>
      <c r="X7" s="160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12" customFormat="1" ht="2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s="8" customFormat="1" ht="18" customHeight="1" x14ac:dyDescent="0.25">
      <c r="A9" s="13"/>
      <c r="B9" s="93" t="s">
        <v>375</v>
      </c>
      <c r="C9" s="94" t="s">
        <v>159</v>
      </c>
      <c r="D9" s="94" t="s">
        <v>159</v>
      </c>
      <c r="E9" s="13" t="s">
        <v>538</v>
      </c>
      <c r="F9" s="13" t="s">
        <v>538</v>
      </c>
      <c r="G9" s="13" t="s">
        <v>538</v>
      </c>
      <c r="H9" s="13" t="s">
        <v>538</v>
      </c>
      <c r="I9" s="13" t="s">
        <v>538</v>
      </c>
      <c r="J9" s="13" t="s">
        <v>538</v>
      </c>
      <c r="K9" s="13" t="s">
        <v>538</v>
      </c>
      <c r="L9" s="13" t="s">
        <v>538</v>
      </c>
      <c r="M9" s="13" t="s">
        <v>538</v>
      </c>
      <c r="N9" s="13" t="s">
        <v>538</v>
      </c>
      <c r="O9" s="13" t="s">
        <v>538</v>
      </c>
      <c r="P9" s="13" t="s">
        <v>538</v>
      </c>
      <c r="Q9" s="13" t="s">
        <v>538</v>
      </c>
      <c r="R9" s="13" t="s">
        <v>538</v>
      </c>
      <c r="S9" s="13" t="s">
        <v>538</v>
      </c>
      <c r="T9" s="13" t="s">
        <v>538</v>
      </c>
      <c r="U9" s="13" t="s">
        <v>538</v>
      </c>
      <c r="V9" s="13" t="s">
        <v>538</v>
      </c>
      <c r="W9" s="13" t="s">
        <v>538</v>
      </c>
      <c r="X9" s="13" t="s">
        <v>538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s="8" customFormat="1" ht="18" customHeight="1" x14ac:dyDescent="0.25">
      <c r="A10" s="13"/>
      <c r="B10" s="13"/>
      <c r="C10" s="13"/>
      <c r="D10" s="13"/>
      <c r="E10" s="13"/>
      <c r="F10" s="13"/>
      <c r="G10" s="13"/>
      <c r="H10" s="13"/>
      <c r="I10" s="14"/>
      <c r="J10" s="14"/>
      <c r="K10" s="14"/>
      <c r="L10" s="14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48">
        <f t="shared" ref="W10:W16" si="0">I10-J10-R10</f>
        <v>0</v>
      </c>
      <c r="X10" s="1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8" customFormat="1" ht="18" customHeight="1" x14ac:dyDescent="0.25">
      <c r="A11" s="13"/>
      <c r="B11" s="13"/>
      <c r="C11" s="13"/>
      <c r="D11" s="13"/>
      <c r="E11" s="13"/>
      <c r="F11" s="13"/>
      <c r="G11" s="13"/>
      <c r="H11" s="13" t="s">
        <v>27</v>
      </c>
      <c r="I11" s="14"/>
      <c r="J11" s="14"/>
      <c r="K11" s="14"/>
      <c r="L11" s="14"/>
      <c r="M11" s="15"/>
      <c r="N11" s="13"/>
      <c r="O11" s="13"/>
      <c r="P11" s="13"/>
      <c r="Q11" s="13"/>
      <c r="R11" s="13"/>
      <c r="S11" s="13"/>
      <c r="T11" s="13"/>
      <c r="U11" s="13"/>
      <c r="V11" s="13"/>
      <c r="W11" s="48">
        <f t="shared" si="0"/>
        <v>0</v>
      </c>
      <c r="X11" s="1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8" customFormat="1" ht="18" customHeight="1" x14ac:dyDescent="0.25">
      <c r="A12" s="13"/>
      <c r="B12" s="13"/>
      <c r="C12" s="13"/>
      <c r="D12" s="13"/>
      <c r="E12" s="13"/>
      <c r="F12" s="13"/>
      <c r="G12" s="13"/>
      <c r="H12" s="13"/>
      <c r="I12" s="14"/>
      <c r="J12" s="14"/>
      <c r="K12" s="14"/>
      <c r="L12" s="14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48">
        <f t="shared" si="0"/>
        <v>0</v>
      </c>
      <c r="X12" s="1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8" customFormat="1" ht="18" customHeight="1" x14ac:dyDescent="0.25">
      <c r="A13" s="13"/>
      <c r="B13" s="13"/>
      <c r="C13" s="13"/>
      <c r="D13" s="13"/>
      <c r="E13" s="13"/>
      <c r="F13" s="13"/>
      <c r="G13" s="13"/>
      <c r="H13" s="13"/>
      <c r="I13" s="14"/>
      <c r="J13" s="14"/>
      <c r="K13" s="14"/>
      <c r="L13" s="14"/>
      <c r="M13" s="15"/>
      <c r="N13" s="13"/>
      <c r="O13" s="13"/>
      <c r="P13" s="13"/>
      <c r="Q13" s="13"/>
      <c r="R13" s="13"/>
      <c r="S13" s="13"/>
      <c r="T13" s="13"/>
      <c r="U13" s="13"/>
      <c r="V13" s="13"/>
      <c r="W13" s="48">
        <f t="shared" si="0"/>
        <v>0</v>
      </c>
      <c r="X13" s="16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8" customFormat="1" ht="18" customHeight="1" x14ac:dyDescent="0.25">
      <c r="A14" s="13"/>
      <c r="B14" s="13"/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5"/>
      <c r="N14" s="13"/>
      <c r="O14" s="13"/>
      <c r="P14" s="13"/>
      <c r="Q14" s="13"/>
      <c r="R14" s="13"/>
      <c r="S14" s="13"/>
      <c r="T14" s="13"/>
      <c r="U14" s="13"/>
      <c r="V14" s="13"/>
      <c r="W14" s="48">
        <f t="shared" si="0"/>
        <v>0</v>
      </c>
      <c r="X14" s="16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8" customFormat="1" ht="18" customHeight="1" x14ac:dyDescent="0.25">
      <c r="A15" s="13"/>
      <c r="B15" s="13"/>
      <c r="C15" s="13"/>
      <c r="D15" s="13"/>
      <c r="E15" s="13"/>
      <c r="F15" s="13"/>
      <c r="G15" s="13"/>
      <c r="H15" s="13"/>
      <c r="I15" s="14"/>
      <c r="J15" s="14"/>
      <c r="K15" s="14"/>
      <c r="L15" s="14"/>
      <c r="M15" s="15"/>
      <c r="N15" s="13"/>
      <c r="O15" s="13"/>
      <c r="P15" s="13"/>
      <c r="Q15" s="13"/>
      <c r="R15" s="13"/>
      <c r="S15" s="13"/>
      <c r="T15" s="13"/>
      <c r="U15" s="13"/>
      <c r="V15" s="13"/>
      <c r="W15" s="48">
        <f t="shared" si="0"/>
        <v>0</v>
      </c>
      <c r="X15" s="16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8" customFormat="1" ht="18" customHeight="1" x14ac:dyDescent="0.25">
      <c r="A16" s="13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5"/>
      <c r="N16" s="13"/>
      <c r="O16" s="13"/>
      <c r="P16" s="13"/>
      <c r="Q16" s="13"/>
      <c r="R16" s="13"/>
      <c r="S16" s="13"/>
      <c r="T16" s="13"/>
      <c r="U16" s="13"/>
      <c r="V16" s="16"/>
      <c r="W16" s="48">
        <f t="shared" si="0"/>
        <v>0</v>
      </c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24" s="54" customFormat="1" ht="27" customHeight="1" x14ac:dyDescent="0.25">
      <c r="A17" s="49"/>
      <c r="B17" s="49"/>
      <c r="C17" s="49"/>
      <c r="D17" s="50"/>
      <c r="E17" s="51"/>
      <c r="F17" s="51"/>
      <c r="G17" s="51"/>
      <c r="H17" s="18" t="s">
        <v>28</v>
      </c>
      <c r="I17" s="52">
        <f>SUM(I9:I16)</f>
        <v>0</v>
      </c>
      <c r="J17" s="52">
        <f>SUM(J9:J16)</f>
        <v>0</v>
      </c>
      <c r="K17" s="51"/>
      <c r="L17" s="51"/>
      <c r="M17" s="51"/>
      <c r="N17" s="51"/>
      <c r="O17" s="51"/>
      <c r="P17" s="51"/>
      <c r="Q17" s="51"/>
      <c r="R17" s="52">
        <f>SUM(R9:R16)</f>
        <v>0</v>
      </c>
      <c r="S17" s="51"/>
      <c r="T17" s="51"/>
      <c r="U17" s="51"/>
      <c r="V17" s="51"/>
      <c r="W17" s="52">
        <f>SUM(W9:W16)</f>
        <v>0</v>
      </c>
      <c r="X17" s="53"/>
    </row>
    <row r="18" spans="1:24" s="23" customFormat="1" ht="15" customHeight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2"/>
    </row>
    <row r="19" spans="1:24" s="2" customFormat="1" ht="15" customHeight="1" x14ac:dyDescent="0.25"/>
    <row r="20" spans="1:24" s="8" customFormat="1" ht="24.75" customHeight="1" x14ac:dyDescent="0.25">
      <c r="B20" s="24" t="s">
        <v>29</v>
      </c>
      <c r="C20" s="24" t="s">
        <v>30</v>
      </c>
      <c r="D20" s="24"/>
      <c r="E20" s="24"/>
      <c r="F20" s="24"/>
      <c r="G20" s="24"/>
      <c r="H20" s="24"/>
      <c r="I20" s="24"/>
      <c r="J20" s="24"/>
      <c r="K20" s="24"/>
      <c r="L20" s="24"/>
    </row>
    <row r="21" spans="1:24" s="8" customFormat="1" ht="24.75" customHeight="1" x14ac:dyDescent="0.25">
      <c r="B21" s="24"/>
      <c r="C21" s="24" t="s">
        <v>31</v>
      </c>
      <c r="D21" s="24"/>
      <c r="E21" s="24"/>
      <c r="F21" s="24"/>
      <c r="G21" s="24"/>
      <c r="H21" s="24"/>
      <c r="I21" s="24"/>
      <c r="J21" s="24"/>
      <c r="K21" s="24"/>
      <c r="L21" s="24"/>
    </row>
    <row r="22" spans="1:24" s="2" customFormat="1" ht="24.75" customHeight="1" x14ac:dyDescent="0.25">
      <c r="B22" s="24"/>
      <c r="C22" s="24" t="s">
        <v>32</v>
      </c>
      <c r="D22" s="24"/>
      <c r="E22" s="24"/>
      <c r="F22" s="24"/>
      <c r="G22" s="24"/>
      <c r="H22" s="24"/>
      <c r="I22" s="24"/>
      <c r="J22" s="24"/>
      <c r="K22" s="24"/>
      <c r="L22" s="24"/>
    </row>
    <row r="23" spans="1:24" s="2" customFormat="1" ht="15" customHeight="1" x14ac:dyDescent="0.25"/>
    <row r="24" spans="1:24" s="2" customFormat="1" ht="15" customHeight="1" x14ac:dyDescent="0.25"/>
  </sheetData>
  <mergeCells count="25">
    <mergeCell ref="O6:O7"/>
    <mergeCell ref="A2:X2"/>
    <mergeCell ref="A3:X3"/>
    <mergeCell ref="A4:X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N6:N7"/>
    <mergeCell ref="V6:V7"/>
    <mergeCell ref="W6:W7"/>
    <mergeCell ref="X6:X7"/>
    <mergeCell ref="P6:P7"/>
    <mergeCell ref="Q6:Q7"/>
    <mergeCell ref="R6:R7"/>
    <mergeCell ref="S6:S7"/>
    <mergeCell ref="T6:T7"/>
    <mergeCell ref="U6:U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2:AM24"/>
  <sheetViews>
    <sheetView workbookViewId="0">
      <selection activeCell="A9" sqref="A9:XFD9"/>
    </sheetView>
  </sheetViews>
  <sheetFormatPr defaultRowHeight="15" x14ac:dyDescent="0.25"/>
  <cols>
    <col min="2" max="2" width="11.5703125" bestFit="1" customWidth="1"/>
    <col min="3" max="3" width="15.5703125" customWidth="1"/>
    <col min="4" max="4" width="13.85546875" customWidth="1"/>
    <col min="8" max="8" width="25.85546875" customWidth="1"/>
    <col min="9" max="9" width="16.7109375" customWidth="1"/>
    <col min="10" max="12" width="13.5703125" customWidth="1"/>
    <col min="13" max="14" width="17.28515625" customWidth="1"/>
    <col min="15" max="15" width="27.5703125" customWidth="1"/>
    <col min="16" max="16" width="14.85546875" customWidth="1"/>
    <col min="17" max="17" width="17.7109375" customWidth="1"/>
    <col min="18" max="18" width="17.85546875" customWidth="1"/>
    <col min="19" max="19" width="17" customWidth="1"/>
    <col min="20" max="22" width="15.42578125" customWidth="1"/>
    <col min="23" max="23" width="20.42578125" customWidth="1"/>
    <col min="24" max="24" width="21.7109375" customWidth="1"/>
    <col min="25" max="25" width="18.5703125" customWidth="1"/>
    <col min="26" max="26" width="15.85546875" customWidth="1"/>
    <col min="27" max="27" width="11.140625" customWidth="1"/>
    <col min="28" max="28" width="12" customWidth="1"/>
    <col min="29" max="29" width="17.85546875" customWidth="1"/>
    <col min="30" max="30" width="19.5703125" customWidth="1"/>
  </cols>
  <sheetData>
    <row r="2" spans="1:39" s="2" customFormat="1" ht="33" customHeight="1" x14ac:dyDescent="0.25">
      <c r="A2" s="163" t="s">
        <v>0</v>
      </c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9" s="2" customFormat="1" ht="27" customHeight="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9" s="73" customFormat="1" ht="27" customHeight="1" x14ac:dyDescent="0.25">
      <c r="A4" s="180" t="s">
        <v>118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9" s="2" customFormat="1" ht="27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3"/>
      <c r="U5" s="5"/>
      <c r="V5" s="6" t="s">
        <v>2</v>
      </c>
      <c r="W5" s="6"/>
      <c r="X5" s="58"/>
      <c r="Y5" s="1"/>
      <c r="Z5" s="58" t="s">
        <v>119</v>
      </c>
      <c r="AA5" s="1"/>
      <c r="AB5" s="1"/>
      <c r="AC5" s="1"/>
      <c r="AD5" s="1"/>
      <c r="AE5" s="1"/>
      <c r="AF5" s="1"/>
      <c r="AG5" s="1"/>
      <c r="AH5" s="1"/>
    </row>
    <row r="6" spans="1:39" s="8" customFormat="1" ht="33.75" customHeight="1" x14ac:dyDescent="0.25">
      <c r="A6" s="160" t="s">
        <v>3</v>
      </c>
      <c r="B6" s="160" t="s">
        <v>4</v>
      </c>
      <c r="C6" s="160" t="s">
        <v>5</v>
      </c>
      <c r="D6" s="160" t="s">
        <v>6</v>
      </c>
      <c r="E6" s="160" t="s">
        <v>7</v>
      </c>
      <c r="F6" s="160" t="s">
        <v>8</v>
      </c>
      <c r="G6" s="160" t="s">
        <v>9</v>
      </c>
      <c r="H6" s="160" t="s">
        <v>10</v>
      </c>
      <c r="I6" s="160" t="s">
        <v>11</v>
      </c>
      <c r="J6" s="167" t="s">
        <v>12</v>
      </c>
      <c r="K6" s="168"/>
      <c r="L6" s="169"/>
      <c r="M6" s="160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1" t="s">
        <v>19</v>
      </c>
      <c r="T6" s="160" t="s">
        <v>20</v>
      </c>
      <c r="U6" s="160" t="s">
        <v>21</v>
      </c>
      <c r="V6" s="160" t="s">
        <v>22</v>
      </c>
      <c r="W6" s="167" t="s">
        <v>150</v>
      </c>
      <c r="X6" s="160" t="s">
        <v>131</v>
      </c>
      <c r="Y6" s="160"/>
      <c r="Z6" s="160"/>
      <c r="AA6" s="160"/>
      <c r="AB6" s="160"/>
      <c r="AC6" s="160"/>
      <c r="AD6" s="160" t="s">
        <v>138</v>
      </c>
      <c r="AE6" s="160" t="s">
        <v>23</v>
      </c>
      <c r="AF6" s="7"/>
      <c r="AG6" s="7"/>
      <c r="AH6" s="7"/>
      <c r="AI6" s="7"/>
      <c r="AJ6" s="7"/>
      <c r="AK6" s="7"/>
      <c r="AL6" s="7"/>
      <c r="AM6" s="7"/>
    </row>
    <row r="7" spans="1:39" s="8" customFormat="1" ht="65.25" customHeight="1" x14ac:dyDescent="0.25">
      <c r="A7" s="160"/>
      <c r="B7" s="160"/>
      <c r="C7" s="160"/>
      <c r="D7" s="160"/>
      <c r="E7" s="160"/>
      <c r="F7" s="160"/>
      <c r="G7" s="160"/>
      <c r="H7" s="160"/>
      <c r="I7" s="160">
        <v>0</v>
      </c>
      <c r="J7" s="9" t="s">
        <v>24</v>
      </c>
      <c r="K7" s="9" t="s">
        <v>25</v>
      </c>
      <c r="L7" s="9" t="s">
        <v>26</v>
      </c>
      <c r="M7" s="160"/>
      <c r="N7" s="160"/>
      <c r="O7" s="160"/>
      <c r="P7" s="160"/>
      <c r="Q7" s="160"/>
      <c r="R7" s="160"/>
      <c r="S7" s="162"/>
      <c r="T7" s="160"/>
      <c r="U7" s="160"/>
      <c r="V7" s="160"/>
      <c r="W7" s="167">
        <v>0</v>
      </c>
      <c r="X7" s="9" t="s">
        <v>134</v>
      </c>
      <c r="Y7" s="9" t="s">
        <v>135</v>
      </c>
      <c r="Z7" s="9" t="s">
        <v>132</v>
      </c>
      <c r="AA7" s="9" t="s">
        <v>136</v>
      </c>
      <c r="AB7" s="9" t="s">
        <v>137</v>
      </c>
      <c r="AC7" s="9" t="s">
        <v>133</v>
      </c>
      <c r="AD7" s="160"/>
      <c r="AE7" s="160"/>
      <c r="AF7" s="1"/>
      <c r="AG7" s="1"/>
      <c r="AH7" s="1"/>
      <c r="AI7" s="1"/>
      <c r="AJ7" s="1"/>
      <c r="AK7" s="1"/>
      <c r="AL7" s="1"/>
      <c r="AM7" s="1"/>
    </row>
    <row r="8" spans="1:39" s="12" customFormat="1" ht="27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59">
        <v>23</v>
      </c>
      <c r="X8" s="63">
        <v>24</v>
      </c>
      <c r="Y8" s="63">
        <v>25</v>
      </c>
      <c r="Z8" s="63">
        <v>26</v>
      </c>
      <c r="AA8" s="63">
        <v>27</v>
      </c>
      <c r="AB8" s="63">
        <v>28</v>
      </c>
      <c r="AC8" s="63">
        <v>29</v>
      </c>
      <c r="AD8" s="63">
        <v>30</v>
      </c>
      <c r="AE8" s="63">
        <v>31</v>
      </c>
      <c r="AF8" s="11"/>
      <c r="AG8" s="11"/>
      <c r="AH8" s="11"/>
      <c r="AI8" s="11"/>
      <c r="AJ8" s="11"/>
      <c r="AK8" s="11"/>
      <c r="AL8" s="11"/>
      <c r="AM8" s="11"/>
    </row>
    <row r="9" spans="1:39" s="8" customFormat="1" ht="18" customHeight="1" x14ac:dyDescent="0.25">
      <c r="A9" s="13"/>
      <c r="B9" s="93" t="s">
        <v>375</v>
      </c>
      <c r="C9" s="94" t="s">
        <v>159</v>
      </c>
      <c r="D9" s="94" t="s">
        <v>159</v>
      </c>
      <c r="E9" s="13" t="s">
        <v>538</v>
      </c>
      <c r="F9" s="13" t="s">
        <v>538</v>
      </c>
      <c r="G9" s="13" t="s">
        <v>538</v>
      </c>
      <c r="H9" s="13" t="s">
        <v>538</v>
      </c>
      <c r="I9" s="13" t="s">
        <v>538</v>
      </c>
      <c r="J9" s="13" t="s">
        <v>538</v>
      </c>
      <c r="K9" s="13" t="s">
        <v>538</v>
      </c>
      <c r="L9" s="13" t="s">
        <v>538</v>
      </c>
      <c r="M9" s="13" t="s">
        <v>538</v>
      </c>
      <c r="N9" s="13" t="s">
        <v>538</v>
      </c>
      <c r="O9" s="13" t="s">
        <v>538</v>
      </c>
      <c r="P9" s="13" t="s">
        <v>538</v>
      </c>
      <c r="Q9" s="13" t="s">
        <v>538</v>
      </c>
      <c r="R9" s="13" t="s">
        <v>538</v>
      </c>
      <c r="S9" s="13" t="s">
        <v>538</v>
      </c>
      <c r="T9" s="13" t="s">
        <v>538</v>
      </c>
      <c r="U9" s="13" t="s">
        <v>538</v>
      </c>
      <c r="V9" s="13" t="s">
        <v>538</v>
      </c>
      <c r="W9" s="13" t="s">
        <v>538</v>
      </c>
      <c r="X9" s="13" t="s">
        <v>538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9" s="8" customFormat="1" ht="18" customHeight="1" x14ac:dyDescent="0.25">
      <c r="A10" s="13"/>
      <c r="B10" s="13"/>
      <c r="C10" s="13"/>
      <c r="D10" s="13"/>
      <c r="E10" s="13"/>
      <c r="F10" s="13"/>
      <c r="G10" s="13"/>
      <c r="H10" s="13"/>
      <c r="I10" s="14"/>
      <c r="J10" s="14"/>
      <c r="K10" s="14"/>
      <c r="L10" s="14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60">
        <f t="shared" ref="W10:W16" si="0">I10-J10-R10</f>
        <v>0</v>
      </c>
      <c r="X10" s="64"/>
      <c r="Y10" s="62"/>
      <c r="Z10" s="62"/>
      <c r="AA10" s="62"/>
      <c r="AB10" s="62"/>
      <c r="AC10" s="62"/>
      <c r="AD10" s="62"/>
      <c r="AE10" s="62"/>
      <c r="AF10" s="1"/>
      <c r="AG10" s="1"/>
      <c r="AH10" s="1"/>
    </row>
    <row r="11" spans="1:39" s="8" customFormat="1" ht="18" customHeight="1" x14ac:dyDescent="0.25">
      <c r="A11" s="13"/>
      <c r="B11" s="13"/>
      <c r="C11" s="13"/>
      <c r="D11" s="13"/>
      <c r="E11" s="13"/>
      <c r="F11" s="13"/>
      <c r="G11" s="13"/>
      <c r="H11" s="13" t="s">
        <v>27</v>
      </c>
      <c r="I11" s="14"/>
      <c r="J11" s="14"/>
      <c r="K11" s="14"/>
      <c r="L11" s="14"/>
      <c r="M11" s="15"/>
      <c r="N11" s="13"/>
      <c r="O11" s="13"/>
      <c r="P11" s="13"/>
      <c r="Q11" s="13"/>
      <c r="R11" s="13"/>
      <c r="S11" s="13"/>
      <c r="T11" s="13"/>
      <c r="U11" s="13"/>
      <c r="V11" s="13"/>
      <c r="W11" s="60">
        <f t="shared" si="0"/>
        <v>0</v>
      </c>
      <c r="X11" s="64"/>
      <c r="Y11" s="62"/>
      <c r="Z11" s="62"/>
      <c r="AA11" s="62"/>
      <c r="AB11" s="62"/>
      <c r="AC11" s="62"/>
      <c r="AD11" s="62"/>
      <c r="AE11" s="62"/>
      <c r="AF11" s="1"/>
      <c r="AG11" s="1"/>
      <c r="AH11" s="1"/>
    </row>
    <row r="12" spans="1:39" s="8" customFormat="1" ht="18" customHeight="1" x14ac:dyDescent="0.25">
      <c r="A12" s="13"/>
      <c r="B12" s="13"/>
      <c r="C12" s="13"/>
      <c r="D12" s="13"/>
      <c r="E12" s="13"/>
      <c r="F12" s="13"/>
      <c r="G12" s="13"/>
      <c r="H12" s="13"/>
      <c r="I12" s="14"/>
      <c r="J12" s="14"/>
      <c r="K12" s="14"/>
      <c r="L12" s="14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60">
        <f t="shared" si="0"/>
        <v>0</v>
      </c>
      <c r="X12" s="64"/>
      <c r="Y12" s="62"/>
      <c r="Z12" s="62"/>
      <c r="AA12" s="62"/>
      <c r="AB12" s="62"/>
      <c r="AC12" s="62"/>
      <c r="AD12" s="62"/>
      <c r="AE12" s="62"/>
      <c r="AF12" s="1"/>
      <c r="AG12" s="1"/>
      <c r="AH12" s="1"/>
    </row>
    <row r="13" spans="1:39" s="8" customFormat="1" ht="18" customHeight="1" x14ac:dyDescent="0.25">
      <c r="A13" s="13"/>
      <c r="B13" s="13"/>
      <c r="C13" s="13"/>
      <c r="D13" s="13"/>
      <c r="E13" s="13"/>
      <c r="F13" s="13"/>
      <c r="G13" s="13"/>
      <c r="H13" s="13"/>
      <c r="I13" s="14"/>
      <c r="J13" s="14"/>
      <c r="K13" s="14"/>
      <c r="L13" s="14"/>
      <c r="M13" s="15"/>
      <c r="N13" s="13"/>
      <c r="O13" s="13"/>
      <c r="P13" s="13"/>
      <c r="Q13" s="13"/>
      <c r="R13" s="13"/>
      <c r="S13" s="13"/>
      <c r="T13" s="13"/>
      <c r="U13" s="13"/>
      <c r="V13" s="13"/>
      <c r="W13" s="60">
        <f t="shared" si="0"/>
        <v>0</v>
      </c>
      <c r="X13" s="64"/>
      <c r="Y13" s="62"/>
      <c r="Z13" s="62"/>
      <c r="AA13" s="62"/>
      <c r="AB13" s="62"/>
      <c r="AC13" s="62"/>
      <c r="AD13" s="62"/>
      <c r="AE13" s="62"/>
      <c r="AF13" s="1"/>
      <c r="AG13" s="1"/>
      <c r="AH13" s="1"/>
    </row>
    <row r="14" spans="1:39" s="8" customFormat="1" ht="18" customHeight="1" x14ac:dyDescent="0.25">
      <c r="A14" s="13"/>
      <c r="B14" s="13"/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5"/>
      <c r="N14" s="13"/>
      <c r="O14" s="13"/>
      <c r="P14" s="13"/>
      <c r="Q14" s="13"/>
      <c r="R14" s="13"/>
      <c r="S14" s="13"/>
      <c r="T14" s="13"/>
      <c r="U14" s="13"/>
      <c r="V14" s="13"/>
      <c r="W14" s="60">
        <f t="shared" si="0"/>
        <v>0</v>
      </c>
      <c r="X14" s="64"/>
      <c r="Y14" s="62"/>
      <c r="Z14" s="62"/>
      <c r="AA14" s="62"/>
      <c r="AB14" s="62"/>
      <c r="AC14" s="62"/>
      <c r="AD14" s="62"/>
      <c r="AE14" s="62"/>
      <c r="AF14" s="1"/>
      <c r="AG14" s="1"/>
      <c r="AH14" s="1"/>
    </row>
    <row r="15" spans="1:39" s="8" customFormat="1" ht="18" customHeight="1" x14ac:dyDescent="0.25">
      <c r="A15" s="13"/>
      <c r="B15" s="13"/>
      <c r="C15" s="13"/>
      <c r="D15" s="13"/>
      <c r="E15" s="13"/>
      <c r="F15" s="13"/>
      <c r="G15" s="13"/>
      <c r="H15" s="13"/>
      <c r="I15" s="14"/>
      <c r="J15" s="14"/>
      <c r="K15" s="14"/>
      <c r="L15" s="14"/>
      <c r="M15" s="15"/>
      <c r="N15" s="13"/>
      <c r="O15" s="13"/>
      <c r="P15" s="13"/>
      <c r="Q15" s="13"/>
      <c r="R15" s="13"/>
      <c r="S15" s="13"/>
      <c r="T15" s="13"/>
      <c r="U15" s="13"/>
      <c r="V15" s="13"/>
      <c r="W15" s="60">
        <f t="shared" si="0"/>
        <v>0</v>
      </c>
      <c r="X15" s="64"/>
      <c r="Y15" s="62"/>
      <c r="Z15" s="62"/>
      <c r="AA15" s="62"/>
      <c r="AB15" s="62"/>
      <c r="AC15" s="62"/>
      <c r="AD15" s="62"/>
      <c r="AE15" s="62"/>
      <c r="AF15" s="1"/>
      <c r="AG15" s="1"/>
      <c r="AH15" s="1"/>
    </row>
    <row r="16" spans="1:39" s="8" customFormat="1" ht="18" customHeight="1" x14ac:dyDescent="0.25">
      <c r="A16" s="13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5"/>
      <c r="N16" s="13"/>
      <c r="O16" s="13"/>
      <c r="P16" s="13"/>
      <c r="Q16" s="13"/>
      <c r="R16" s="13"/>
      <c r="S16" s="13"/>
      <c r="T16" s="13"/>
      <c r="U16" s="13"/>
      <c r="V16" s="16"/>
      <c r="W16" s="60">
        <f t="shared" si="0"/>
        <v>0</v>
      </c>
      <c r="X16" s="64"/>
      <c r="Y16" s="64"/>
      <c r="Z16" s="64"/>
      <c r="AA16" s="64"/>
      <c r="AB16" s="64"/>
      <c r="AC16" s="64"/>
      <c r="AD16" s="64"/>
      <c r="AE16" s="64"/>
      <c r="AF16" s="17"/>
      <c r="AG16" s="17"/>
      <c r="AH16" s="17"/>
    </row>
    <row r="17" spans="1:31" s="54" customFormat="1" ht="27" customHeight="1" x14ac:dyDescent="0.25">
      <c r="A17" s="49"/>
      <c r="B17" s="49"/>
      <c r="C17" s="49"/>
      <c r="D17" s="50"/>
      <c r="E17" s="51"/>
      <c r="F17" s="51"/>
      <c r="G17" s="51"/>
      <c r="H17" s="18" t="s">
        <v>28</v>
      </c>
      <c r="I17" s="52">
        <f>SUM(I9:I16)</f>
        <v>0</v>
      </c>
      <c r="J17" s="52">
        <f>SUM(J9:J16)</f>
        <v>0</v>
      </c>
      <c r="K17" s="51"/>
      <c r="L17" s="51"/>
      <c r="M17" s="51"/>
      <c r="N17" s="51"/>
      <c r="O17" s="51"/>
      <c r="P17" s="51"/>
      <c r="Q17" s="51"/>
      <c r="R17" s="52">
        <f>SUM(R9:R16)</f>
        <v>0</v>
      </c>
      <c r="S17" s="51"/>
      <c r="T17" s="51"/>
      <c r="U17" s="51"/>
      <c r="V17" s="51"/>
      <c r="W17" s="61">
        <f>SUM(W9:W16)</f>
        <v>0</v>
      </c>
      <c r="X17" s="65"/>
      <c r="Y17" s="65"/>
      <c r="Z17" s="65"/>
      <c r="AA17" s="65"/>
      <c r="AB17" s="65"/>
      <c r="AC17" s="65"/>
      <c r="AD17" s="65"/>
      <c r="AE17" s="65"/>
    </row>
    <row r="18" spans="1:31" s="23" customFormat="1" ht="15" customHeight="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0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15" customHeight="1" x14ac:dyDescent="0.25"/>
    <row r="20" spans="1:31" s="8" customFormat="1" ht="24.75" customHeight="1" x14ac:dyDescent="0.25">
      <c r="B20" s="24" t="s">
        <v>29</v>
      </c>
      <c r="C20" s="70" t="s">
        <v>30</v>
      </c>
      <c r="D20" s="70"/>
      <c r="E20" s="24"/>
      <c r="F20" s="24"/>
      <c r="G20" s="24"/>
      <c r="H20" s="24"/>
      <c r="I20" s="24"/>
      <c r="J20" s="24"/>
      <c r="K20" s="24"/>
      <c r="L20" s="24"/>
    </row>
    <row r="21" spans="1:31" s="8" customFormat="1" ht="24.75" customHeight="1" x14ac:dyDescent="0.25">
      <c r="B21" s="24"/>
      <c r="C21" s="70" t="s">
        <v>31</v>
      </c>
      <c r="D21" s="70"/>
      <c r="E21" s="24"/>
      <c r="F21" s="24"/>
      <c r="G21" s="24"/>
      <c r="H21" s="24"/>
      <c r="I21" s="24"/>
      <c r="J21" s="24"/>
      <c r="K21" s="24"/>
      <c r="L21" s="24"/>
    </row>
    <row r="22" spans="1:31" s="2" customFormat="1" ht="24.75" customHeight="1" x14ac:dyDescent="0.25">
      <c r="B22" s="24"/>
      <c r="C22" s="70" t="s">
        <v>32</v>
      </c>
      <c r="D22" s="70"/>
      <c r="E22" s="24"/>
      <c r="F22" s="24"/>
      <c r="G22" s="24"/>
      <c r="H22" s="24"/>
      <c r="I22" s="24"/>
      <c r="J22" s="24"/>
      <c r="K22" s="24"/>
      <c r="L22" s="24"/>
    </row>
    <row r="23" spans="1:31" s="2" customFormat="1" ht="15" customHeight="1" x14ac:dyDescent="0.25">
      <c r="C23" s="54"/>
      <c r="D23" s="71"/>
    </row>
    <row r="24" spans="1:31" s="2" customFormat="1" ht="15" customHeight="1" x14ac:dyDescent="0.25"/>
  </sheetData>
  <mergeCells count="27">
    <mergeCell ref="A2:X2"/>
    <mergeCell ref="A3:X3"/>
    <mergeCell ref="A4:X4"/>
    <mergeCell ref="A6:A7"/>
    <mergeCell ref="B6:B7"/>
    <mergeCell ref="C6:C7"/>
    <mergeCell ref="D6:D7"/>
    <mergeCell ref="E6:E7"/>
    <mergeCell ref="F6:F7"/>
    <mergeCell ref="G6:G7"/>
    <mergeCell ref="U6:U7"/>
    <mergeCell ref="H6:H7"/>
    <mergeCell ref="I6:I7"/>
    <mergeCell ref="J6:L6"/>
    <mergeCell ref="M6:M7"/>
    <mergeCell ref="N6:N7"/>
    <mergeCell ref="O6:O7"/>
    <mergeCell ref="P6:P7"/>
    <mergeCell ref="Q6:Q7"/>
    <mergeCell ref="R6:R7"/>
    <mergeCell ref="S6:S7"/>
    <mergeCell ref="X6:AC6"/>
    <mergeCell ref="AD6:AD7"/>
    <mergeCell ref="AE6:AE7"/>
    <mergeCell ref="T6:T7"/>
    <mergeCell ref="V6:V7"/>
    <mergeCell ref="W6:W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AM19"/>
  <sheetViews>
    <sheetView topLeftCell="C1" workbookViewId="0">
      <selection activeCell="C9" sqref="A9:XFD13"/>
    </sheetView>
  </sheetViews>
  <sheetFormatPr defaultRowHeight="15" x14ac:dyDescent="0.25"/>
  <cols>
    <col min="2" max="2" width="14" customWidth="1"/>
    <col min="3" max="3" width="16.85546875" customWidth="1"/>
    <col min="4" max="4" width="13.42578125" customWidth="1"/>
    <col min="5" max="5" width="12.28515625" customWidth="1"/>
    <col min="6" max="6" width="11.140625" customWidth="1"/>
    <col min="7" max="7" width="11.85546875" customWidth="1"/>
    <col min="8" max="8" width="18.85546875" customWidth="1"/>
    <col min="9" max="9" width="18.42578125" customWidth="1"/>
    <col min="10" max="10" width="14.140625" customWidth="1"/>
    <col min="11" max="11" width="12.42578125" customWidth="1"/>
    <col min="12" max="12" width="12.28515625" customWidth="1"/>
    <col min="13" max="13" width="22.28515625" customWidth="1"/>
    <col min="14" max="14" width="20.85546875" customWidth="1"/>
    <col min="15" max="15" width="27.28515625" customWidth="1"/>
    <col min="16" max="16" width="17" customWidth="1"/>
    <col min="17" max="17" width="18.28515625" customWidth="1"/>
    <col min="18" max="18" width="16.5703125" customWidth="1"/>
    <col min="19" max="19" width="15.42578125" customWidth="1"/>
    <col min="20" max="22" width="14" customWidth="1"/>
    <col min="23" max="28" width="18.5703125" customWidth="1"/>
    <col min="29" max="29" width="19.85546875" customWidth="1"/>
    <col min="30" max="30" width="19" customWidth="1"/>
    <col min="31" max="31" width="16.7109375" customWidth="1"/>
  </cols>
  <sheetData>
    <row r="2" spans="1:39" s="2" customFormat="1" ht="33" customHeight="1" x14ac:dyDescent="0.25">
      <c r="A2" s="183" t="s">
        <v>0</v>
      </c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62"/>
      <c r="AE2" s="62"/>
      <c r="AF2" s="1"/>
      <c r="AG2" s="1"/>
      <c r="AH2" s="1"/>
      <c r="AI2" s="1"/>
      <c r="AJ2" s="1"/>
      <c r="AK2" s="1"/>
      <c r="AL2" s="1"/>
      <c r="AM2" s="1"/>
    </row>
    <row r="3" spans="1:39" s="2" customFormat="1" ht="27" customHeight="1" x14ac:dyDescent="0.25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62"/>
      <c r="AE3" s="62"/>
      <c r="AF3" s="1"/>
      <c r="AG3" s="1"/>
      <c r="AH3" s="1"/>
      <c r="AI3" s="1"/>
      <c r="AJ3" s="1"/>
      <c r="AK3" s="1"/>
      <c r="AL3" s="1"/>
      <c r="AM3" s="1"/>
    </row>
    <row r="4" spans="1:39" s="2" customFormat="1" ht="27" customHeight="1" x14ac:dyDescent="0.25">
      <c r="A4" s="186" t="s">
        <v>130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62"/>
      <c r="AE4" s="62"/>
      <c r="AF4" s="1"/>
      <c r="AG4" s="1"/>
      <c r="AH4" s="1"/>
      <c r="AI4" s="1"/>
      <c r="AJ4" s="1"/>
      <c r="AK4" s="1"/>
      <c r="AL4" s="1"/>
      <c r="AM4" s="1"/>
    </row>
    <row r="5" spans="1:39" s="2" customFormat="1" ht="27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101" t="s">
        <v>2</v>
      </c>
      <c r="W5" s="101"/>
      <c r="X5" s="101"/>
      <c r="Y5" s="101"/>
      <c r="Z5" s="101"/>
      <c r="AA5" s="101"/>
      <c r="AB5" s="101"/>
      <c r="AC5" s="104"/>
      <c r="AD5" s="62"/>
      <c r="AE5" s="104" t="s">
        <v>120</v>
      </c>
      <c r="AF5" s="1"/>
      <c r="AG5" s="1"/>
      <c r="AH5" s="1"/>
      <c r="AI5" s="1"/>
      <c r="AJ5" s="1"/>
      <c r="AK5" s="1"/>
      <c r="AL5" s="1"/>
      <c r="AM5" s="1"/>
    </row>
    <row r="6" spans="1:39" s="8" customFormat="1" ht="33.75" customHeight="1" x14ac:dyDescent="0.25">
      <c r="A6" s="160" t="s">
        <v>3</v>
      </c>
      <c r="B6" s="160" t="s">
        <v>4</v>
      </c>
      <c r="C6" s="160" t="s">
        <v>5</v>
      </c>
      <c r="D6" s="160" t="s">
        <v>6</v>
      </c>
      <c r="E6" s="160" t="s">
        <v>7</v>
      </c>
      <c r="F6" s="160" t="s">
        <v>8</v>
      </c>
      <c r="G6" s="160" t="s">
        <v>9</v>
      </c>
      <c r="H6" s="160" t="s">
        <v>10</v>
      </c>
      <c r="I6" s="160" t="s">
        <v>11</v>
      </c>
      <c r="J6" s="160" t="s">
        <v>12</v>
      </c>
      <c r="K6" s="160"/>
      <c r="L6" s="160"/>
      <c r="M6" s="160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82" t="s">
        <v>19</v>
      </c>
      <c r="T6" s="160" t="s">
        <v>20</v>
      </c>
      <c r="U6" s="160" t="s">
        <v>21</v>
      </c>
      <c r="V6" s="160" t="s">
        <v>22</v>
      </c>
      <c r="W6" s="160" t="s">
        <v>150</v>
      </c>
      <c r="X6" s="160" t="s">
        <v>131</v>
      </c>
      <c r="Y6" s="160"/>
      <c r="Z6" s="160"/>
      <c r="AA6" s="160"/>
      <c r="AB6" s="160"/>
      <c r="AC6" s="160"/>
      <c r="AD6" s="160" t="s">
        <v>138</v>
      </c>
      <c r="AE6" s="160" t="s">
        <v>23</v>
      </c>
      <c r="AF6" s="7"/>
      <c r="AG6" s="7"/>
      <c r="AH6" s="7"/>
      <c r="AI6" s="7"/>
      <c r="AJ6" s="7"/>
      <c r="AK6" s="7"/>
      <c r="AL6" s="7"/>
      <c r="AM6" s="7"/>
    </row>
    <row r="7" spans="1:39" s="8" customFormat="1" ht="65.25" customHeight="1" x14ac:dyDescent="0.25">
      <c r="A7" s="160"/>
      <c r="B7" s="160"/>
      <c r="C7" s="160"/>
      <c r="D7" s="160"/>
      <c r="E7" s="160"/>
      <c r="F7" s="160"/>
      <c r="G7" s="160"/>
      <c r="H7" s="160"/>
      <c r="I7" s="160">
        <v>0</v>
      </c>
      <c r="J7" s="9" t="s">
        <v>24</v>
      </c>
      <c r="K7" s="9" t="s">
        <v>25</v>
      </c>
      <c r="L7" s="9" t="s">
        <v>26</v>
      </c>
      <c r="M7" s="160"/>
      <c r="N7" s="160"/>
      <c r="O7" s="160"/>
      <c r="P7" s="160"/>
      <c r="Q7" s="160"/>
      <c r="R7" s="160"/>
      <c r="S7" s="182"/>
      <c r="T7" s="160"/>
      <c r="U7" s="160"/>
      <c r="V7" s="160"/>
      <c r="W7" s="160">
        <v>0</v>
      </c>
      <c r="X7" s="9" t="s">
        <v>134</v>
      </c>
      <c r="Y7" s="9" t="s">
        <v>135</v>
      </c>
      <c r="Z7" s="9" t="s">
        <v>132</v>
      </c>
      <c r="AA7" s="9" t="s">
        <v>136</v>
      </c>
      <c r="AB7" s="9" t="s">
        <v>137</v>
      </c>
      <c r="AC7" s="9" t="s">
        <v>133</v>
      </c>
      <c r="AD7" s="160"/>
      <c r="AE7" s="160"/>
      <c r="AF7" s="1"/>
      <c r="AG7" s="1"/>
      <c r="AH7" s="1"/>
      <c r="AI7" s="1"/>
      <c r="AJ7" s="1"/>
      <c r="AK7" s="1"/>
      <c r="AL7" s="1"/>
      <c r="AM7" s="1"/>
    </row>
    <row r="8" spans="1:39" s="12" customFormat="1" ht="27" customHeight="1" x14ac:dyDescent="0.25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  <c r="T8" s="63">
        <v>20</v>
      </c>
      <c r="U8" s="63">
        <v>21</v>
      </c>
      <c r="V8" s="63">
        <v>22</v>
      </c>
      <c r="W8" s="63">
        <v>23</v>
      </c>
      <c r="X8" s="63">
        <v>24</v>
      </c>
      <c r="Y8" s="63">
        <v>25</v>
      </c>
      <c r="Z8" s="63">
        <v>26</v>
      </c>
      <c r="AA8" s="63">
        <v>27</v>
      </c>
      <c r="AB8" s="63">
        <v>28</v>
      </c>
      <c r="AC8" s="63">
        <v>29</v>
      </c>
      <c r="AD8" s="63">
        <v>30</v>
      </c>
      <c r="AE8" s="63">
        <v>31</v>
      </c>
      <c r="AF8" s="11"/>
      <c r="AG8" s="11"/>
      <c r="AH8" s="11"/>
      <c r="AI8" s="11"/>
      <c r="AJ8" s="11"/>
      <c r="AK8" s="11"/>
      <c r="AL8" s="11"/>
      <c r="AM8" s="11"/>
    </row>
    <row r="9" spans="1:39" s="8" customFormat="1" ht="25.5" customHeight="1" x14ac:dyDescent="0.45">
      <c r="A9" s="13"/>
      <c r="B9" s="94" t="s">
        <v>375</v>
      </c>
      <c r="C9" s="98" t="s">
        <v>159</v>
      </c>
      <c r="D9" s="98" t="s">
        <v>159</v>
      </c>
      <c r="E9" s="112" t="s">
        <v>380</v>
      </c>
      <c r="F9" s="111" t="s">
        <v>717</v>
      </c>
      <c r="G9" s="13"/>
      <c r="H9" s="113" t="s">
        <v>1501</v>
      </c>
      <c r="I9" s="116">
        <v>881</v>
      </c>
      <c r="J9" s="14"/>
      <c r="K9" s="14"/>
      <c r="L9" s="14"/>
      <c r="M9" s="117">
        <v>42763</v>
      </c>
      <c r="N9" s="117">
        <v>42852</v>
      </c>
      <c r="O9" s="13" t="s">
        <v>166</v>
      </c>
      <c r="P9" s="13"/>
      <c r="Q9" s="13"/>
      <c r="R9" s="13"/>
      <c r="S9" s="13"/>
      <c r="T9" s="117">
        <v>43213</v>
      </c>
      <c r="U9" s="117">
        <v>43301</v>
      </c>
      <c r="V9" s="13"/>
      <c r="W9" s="60">
        <f>I9-J9-R9</f>
        <v>881</v>
      </c>
      <c r="X9" s="64"/>
      <c r="Y9" s="62"/>
      <c r="Z9" s="62"/>
      <c r="AA9" s="1"/>
      <c r="AB9" s="1"/>
      <c r="AC9" s="1"/>
      <c r="AD9" s="1"/>
      <c r="AE9" s="1"/>
      <c r="AF9" s="1"/>
      <c r="AG9" s="1"/>
      <c r="AH9" s="1"/>
    </row>
    <row r="10" spans="1:39" s="8" customFormat="1" ht="25.5" customHeight="1" x14ac:dyDescent="0.45">
      <c r="A10" s="13"/>
      <c r="B10" s="94" t="s">
        <v>375</v>
      </c>
      <c r="C10" s="98" t="s">
        <v>159</v>
      </c>
      <c r="D10" s="98" t="s">
        <v>159</v>
      </c>
      <c r="E10" s="112" t="s">
        <v>380</v>
      </c>
      <c r="F10" s="111" t="s">
        <v>620</v>
      </c>
      <c r="G10" s="13"/>
      <c r="H10" s="114" t="s">
        <v>1502</v>
      </c>
      <c r="I10" s="116">
        <v>556</v>
      </c>
      <c r="J10" s="14"/>
      <c r="K10" s="14"/>
      <c r="L10" s="14"/>
      <c r="M10" s="117">
        <v>44110</v>
      </c>
      <c r="N10" s="117">
        <v>44432</v>
      </c>
      <c r="O10" s="13" t="s">
        <v>166</v>
      </c>
      <c r="P10" s="13"/>
      <c r="Q10" s="13"/>
      <c r="R10" s="13"/>
      <c r="S10" s="13"/>
      <c r="T10" s="117">
        <v>44690</v>
      </c>
      <c r="U10" s="117">
        <v>44797</v>
      </c>
      <c r="V10" s="13"/>
      <c r="W10" s="60">
        <f t="shared" ref="W10:W13" si="0">I10-J10-R10</f>
        <v>556</v>
      </c>
      <c r="X10" s="64"/>
      <c r="Y10" s="62"/>
      <c r="Z10" s="62"/>
      <c r="AA10" s="1"/>
      <c r="AB10" s="1"/>
      <c r="AC10" s="1"/>
      <c r="AD10" s="1"/>
      <c r="AE10" s="1"/>
      <c r="AF10" s="1"/>
      <c r="AG10" s="1"/>
      <c r="AH10" s="1"/>
    </row>
    <row r="11" spans="1:39" s="8" customFormat="1" ht="25.5" customHeight="1" x14ac:dyDescent="0.45">
      <c r="A11" s="13"/>
      <c r="B11" s="94" t="s">
        <v>375</v>
      </c>
      <c r="C11" s="98" t="s">
        <v>159</v>
      </c>
      <c r="D11" s="98" t="s">
        <v>159</v>
      </c>
      <c r="E11" s="112" t="s">
        <v>378</v>
      </c>
      <c r="F11" s="111" t="s">
        <v>439</v>
      </c>
      <c r="G11" s="13"/>
      <c r="H11" s="115" t="s">
        <v>1503</v>
      </c>
      <c r="I11" s="116">
        <v>582</v>
      </c>
      <c r="J11" s="14"/>
      <c r="K11" s="14"/>
      <c r="L11" s="14"/>
      <c r="M11" s="117">
        <v>43180</v>
      </c>
      <c r="N11" s="117">
        <v>43213</v>
      </c>
      <c r="O11" s="13" t="s">
        <v>166</v>
      </c>
      <c r="P11" s="13"/>
      <c r="Q11" s="13"/>
      <c r="R11" s="13"/>
      <c r="S11" s="13"/>
      <c r="T11" s="117">
        <v>43304</v>
      </c>
      <c r="U11" s="117">
        <v>43475</v>
      </c>
      <c r="V11" s="13"/>
      <c r="W11" s="60">
        <f t="shared" si="0"/>
        <v>582</v>
      </c>
      <c r="X11" s="64"/>
      <c r="Y11" s="62"/>
      <c r="Z11" s="62"/>
      <c r="AA11" s="1"/>
      <c r="AB11" s="1"/>
      <c r="AC11" s="1"/>
      <c r="AD11" s="1"/>
      <c r="AE11" s="1"/>
      <c r="AF11" s="1"/>
      <c r="AG11" s="1"/>
      <c r="AH11" s="1"/>
    </row>
    <row r="12" spans="1:39" s="8" customFormat="1" ht="25.5" customHeight="1" x14ac:dyDescent="0.45">
      <c r="A12" s="13"/>
      <c r="B12" s="94" t="s">
        <v>375</v>
      </c>
      <c r="C12" s="98" t="s">
        <v>159</v>
      </c>
      <c r="D12" s="98" t="s">
        <v>159</v>
      </c>
      <c r="E12" s="112" t="s">
        <v>378</v>
      </c>
      <c r="F12" s="109" t="s">
        <v>541</v>
      </c>
      <c r="G12" s="13"/>
      <c r="H12" s="115" t="s">
        <v>1504</v>
      </c>
      <c r="I12" s="116">
        <v>737</v>
      </c>
      <c r="J12" s="14"/>
      <c r="K12" s="14"/>
      <c r="L12" s="14"/>
      <c r="M12" s="118">
        <v>42619</v>
      </c>
      <c r="N12" s="118">
        <v>42742</v>
      </c>
      <c r="O12" s="13" t="s">
        <v>166</v>
      </c>
      <c r="P12" s="13"/>
      <c r="Q12" s="13"/>
      <c r="R12" s="13"/>
      <c r="S12" s="13"/>
      <c r="T12" s="117">
        <v>43117</v>
      </c>
      <c r="U12" s="117">
        <v>43214</v>
      </c>
      <c r="V12" s="13"/>
      <c r="W12" s="60">
        <f t="shared" si="0"/>
        <v>737</v>
      </c>
      <c r="X12" s="64"/>
      <c r="Y12" s="62"/>
      <c r="Z12" s="62"/>
      <c r="AA12" s="1"/>
      <c r="AB12" s="1"/>
      <c r="AC12" s="1"/>
      <c r="AD12" s="1"/>
      <c r="AE12" s="1"/>
      <c r="AF12" s="1"/>
      <c r="AG12" s="1"/>
      <c r="AH12" s="1"/>
    </row>
    <row r="13" spans="1:39" s="8" customFormat="1" ht="25.5" customHeight="1" x14ac:dyDescent="0.45">
      <c r="A13" s="13"/>
      <c r="B13" s="94" t="s">
        <v>375</v>
      </c>
      <c r="C13" s="98" t="s">
        <v>159</v>
      </c>
      <c r="D13" s="98" t="s">
        <v>159</v>
      </c>
      <c r="E13" s="112" t="s">
        <v>378</v>
      </c>
      <c r="F13" s="110" t="s">
        <v>542</v>
      </c>
      <c r="G13" s="13"/>
      <c r="H13" s="114" t="s">
        <v>1504</v>
      </c>
      <c r="I13" s="116">
        <v>1102</v>
      </c>
      <c r="J13" s="14"/>
      <c r="K13" s="14"/>
      <c r="L13" s="14"/>
      <c r="M13" s="118">
        <v>42619</v>
      </c>
      <c r="N13" s="118">
        <v>42742</v>
      </c>
      <c r="O13" s="13" t="s">
        <v>166</v>
      </c>
      <c r="P13" s="13"/>
      <c r="Q13" s="13"/>
      <c r="R13" s="13"/>
      <c r="S13" s="13"/>
      <c r="T13" s="117">
        <v>43117</v>
      </c>
      <c r="U13" s="119">
        <v>43214</v>
      </c>
      <c r="V13" s="13"/>
      <c r="W13" s="60">
        <f t="shared" si="0"/>
        <v>1102</v>
      </c>
      <c r="X13" s="64"/>
      <c r="Y13" s="62"/>
      <c r="Z13" s="62"/>
      <c r="AA13" s="1"/>
      <c r="AB13" s="1"/>
      <c r="AC13" s="1"/>
      <c r="AD13" s="1"/>
      <c r="AE13" s="1"/>
      <c r="AF13" s="1"/>
      <c r="AG13" s="1"/>
      <c r="AH13" s="1"/>
    </row>
    <row r="14" spans="1:39" s="54" customFormat="1" ht="27" customHeight="1" x14ac:dyDescent="0.25">
      <c r="A14" s="49"/>
      <c r="B14" s="49"/>
      <c r="C14" s="49"/>
      <c r="D14" s="50"/>
      <c r="E14" s="51"/>
      <c r="F14" s="51"/>
      <c r="G14" s="51"/>
      <c r="H14" s="18" t="s">
        <v>28</v>
      </c>
      <c r="I14" s="52">
        <f>SUM(I9:I13)</f>
        <v>3858</v>
      </c>
      <c r="J14" s="52">
        <f>SUM(J9:J13)</f>
        <v>0</v>
      </c>
      <c r="K14" s="51"/>
      <c r="L14" s="51"/>
      <c r="M14" s="51"/>
      <c r="N14" s="51"/>
      <c r="O14" s="51"/>
      <c r="P14" s="51"/>
      <c r="Q14" s="51"/>
      <c r="R14" s="52" t="e">
        <f>SUM(#REF!)</f>
        <v>#REF!</v>
      </c>
      <c r="S14" s="51"/>
      <c r="T14" s="51"/>
      <c r="U14" s="51"/>
      <c r="V14" s="51"/>
      <c r="W14" s="61" t="e">
        <f>SUM(#REF!)</f>
        <v>#REF!</v>
      </c>
      <c r="X14" s="75"/>
      <c r="Y14" s="75"/>
      <c r="Z14" s="75"/>
      <c r="AA14" s="75"/>
      <c r="AB14" s="75"/>
      <c r="AC14" s="65"/>
      <c r="AD14" s="65"/>
      <c r="AE14" s="65"/>
    </row>
    <row r="15" spans="1:39" s="23" customFormat="1" ht="15" customHeigh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0"/>
      <c r="X15" s="20"/>
      <c r="Y15" s="20"/>
      <c r="Z15" s="20"/>
      <c r="AA15" s="20"/>
      <c r="AB15" s="20"/>
      <c r="AC15" s="22"/>
      <c r="AD15" s="22"/>
      <c r="AE15" s="22"/>
    </row>
    <row r="16" spans="1:39" s="2" customFormat="1" ht="15" customHeight="1" x14ac:dyDescent="0.25"/>
    <row r="17" spans="2:12" s="8" customFormat="1" ht="24.75" customHeight="1" x14ac:dyDescent="0.25">
      <c r="B17" s="24" t="s">
        <v>29</v>
      </c>
      <c r="C17" s="70" t="s">
        <v>30</v>
      </c>
      <c r="D17" s="70"/>
      <c r="E17" s="24"/>
      <c r="F17" s="24"/>
      <c r="G17" s="24"/>
      <c r="H17" s="24"/>
      <c r="I17" s="24"/>
      <c r="J17" s="24"/>
      <c r="K17" s="24"/>
      <c r="L17" s="24"/>
    </row>
    <row r="18" spans="2:12" s="8" customFormat="1" ht="24.75" customHeight="1" x14ac:dyDescent="0.25">
      <c r="B18" s="24"/>
      <c r="C18" s="70" t="s">
        <v>31</v>
      </c>
      <c r="D18" s="70"/>
      <c r="E18" s="24"/>
      <c r="F18" s="24"/>
      <c r="G18" s="24"/>
      <c r="H18" s="24"/>
      <c r="I18" s="24"/>
      <c r="J18" s="24"/>
      <c r="K18" s="24"/>
      <c r="L18" s="24"/>
    </row>
    <row r="19" spans="2:12" s="2" customFormat="1" ht="24.75" customHeight="1" x14ac:dyDescent="0.25">
      <c r="B19" s="24"/>
      <c r="C19" s="70" t="s">
        <v>32</v>
      </c>
      <c r="D19" s="70"/>
      <c r="E19" s="24"/>
      <c r="F19" s="24"/>
      <c r="G19" s="24"/>
      <c r="H19" s="24"/>
      <c r="I19" s="24"/>
      <c r="J19" s="24"/>
      <c r="K19" s="24"/>
      <c r="L19" s="24"/>
    </row>
  </sheetData>
  <mergeCells count="27">
    <mergeCell ref="A2:AC2"/>
    <mergeCell ref="A3:AC3"/>
    <mergeCell ref="A4:AC4"/>
    <mergeCell ref="A6:A7"/>
    <mergeCell ref="B6:B7"/>
    <mergeCell ref="C6:C7"/>
    <mergeCell ref="D6:D7"/>
    <mergeCell ref="E6:E7"/>
    <mergeCell ref="F6:F7"/>
    <mergeCell ref="G6:G7"/>
    <mergeCell ref="U6:U7"/>
    <mergeCell ref="H6:H7"/>
    <mergeCell ref="I6:I7"/>
    <mergeCell ref="J6:L6"/>
    <mergeCell ref="M6:M7"/>
    <mergeCell ref="N6:N7"/>
    <mergeCell ref="O6:O7"/>
    <mergeCell ref="P6:P7"/>
    <mergeCell ref="Q6:Q7"/>
    <mergeCell ref="R6:R7"/>
    <mergeCell ref="S6:S7"/>
    <mergeCell ref="AE6:AE7"/>
    <mergeCell ref="X6:AC6"/>
    <mergeCell ref="T6:T7"/>
    <mergeCell ref="V6:V7"/>
    <mergeCell ref="W6:W7"/>
    <mergeCell ref="AD6:A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2:J68"/>
  <sheetViews>
    <sheetView view="pageBreakPreview" zoomScaleNormal="100" zoomScaleSheetLayoutView="100" workbookViewId="0">
      <pane xSplit="4" ySplit="4" topLeftCell="E41" activePane="bottomRight" state="frozen"/>
      <selection pane="topRight" activeCell="E1" sqref="E1"/>
      <selection pane="bottomLeft" activeCell="A4" sqref="A4"/>
      <selection pane="bottomRight" activeCell="M43" sqref="M43"/>
    </sheetView>
  </sheetViews>
  <sheetFormatPr defaultRowHeight="18" x14ac:dyDescent="0.45"/>
  <cols>
    <col min="1" max="1" width="6.85546875" style="45" customWidth="1"/>
    <col min="2" max="2" width="33.7109375" style="25" customWidth="1"/>
    <col min="3" max="3" width="13.85546875" style="25" customWidth="1"/>
    <col min="4" max="4" width="20" style="25" customWidth="1"/>
    <col min="5" max="5" width="14.42578125" style="25" customWidth="1"/>
    <col min="6" max="6" width="16.7109375" style="25" customWidth="1"/>
    <col min="7" max="7" width="11.42578125" style="45" customWidth="1"/>
    <col min="8" max="8" width="15.28515625" style="25" customWidth="1"/>
    <col min="9" max="10" width="12.85546875" style="25" customWidth="1"/>
    <col min="11" max="16384" width="9.140625" style="25"/>
  </cols>
  <sheetData>
    <row r="2" spans="1:10" ht="27" customHeight="1" x14ac:dyDescent="0.55000000000000004">
      <c r="A2" s="78"/>
      <c r="B2" s="79"/>
      <c r="C2" s="79"/>
      <c r="D2" s="79"/>
      <c r="E2" s="79"/>
      <c r="F2" s="79"/>
      <c r="G2" s="79"/>
      <c r="H2" s="79"/>
      <c r="I2" s="79"/>
      <c r="J2" s="79"/>
    </row>
    <row r="3" spans="1:10" ht="93" customHeight="1" x14ac:dyDescent="0.45">
      <c r="A3" s="176" t="s">
        <v>108</v>
      </c>
      <c r="B3" s="176" t="s">
        <v>34</v>
      </c>
      <c r="C3" s="176" t="s">
        <v>35</v>
      </c>
      <c r="D3" s="176"/>
      <c r="E3" s="176" t="s">
        <v>147</v>
      </c>
      <c r="F3" s="176"/>
      <c r="G3" s="176" t="s">
        <v>148</v>
      </c>
      <c r="H3" s="176"/>
      <c r="I3" s="176" t="s">
        <v>149</v>
      </c>
      <c r="J3" s="176"/>
    </row>
    <row r="4" spans="1:10" ht="30.75" customHeight="1" x14ac:dyDescent="0.45">
      <c r="A4" s="176"/>
      <c r="B4" s="176"/>
      <c r="C4" s="26" t="s">
        <v>37</v>
      </c>
      <c r="D4" s="26" t="s">
        <v>38</v>
      </c>
      <c r="E4" s="26" t="s">
        <v>37</v>
      </c>
      <c r="F4" s="26" t="s">
        <v>38</v>
      </c>
      <c r="G4" s="26" t="s">
        <v>37</v>
      </c>
      <c r="H4" s="26" t="s">
        <v>38</v>
      </c>
      <c r="I4" s="26" t="s">
        <v>37</v>
      </c>
      <c r="J4" s="26" t="s">
        <v>38</v>
      </c>
    </row>
    <row r="5" spans="1:10" ht="36.75" customHeight="1" x14ac:dyDescent="0.45">
      <c r="A5" s="28">
        <v>1</v>
      </c>
      <c r="B5" s="29" t="s">
        <v>39</v>
      </c>
      <c r="C5" s="80">
        <v>1208</v>
      </c>
      <c r="D5" s="81">
        <v>4458711</v>
      </c>
      <c r="E5" s="81"/>
      <c r="F5" s="81"/>
      <c r="G5" s="80">
        <v>17</v>
      </c>
      <c r="H5" s="81">
        <v>1077.5800000000002</v>
      </c>
      <c r="I5" s="80">
        <v>48</v>
      </c>
      <c r="J5" s="81">
        <v>0</v>
      </c>
    </row>
    <row r="6" spans="1:10" ht="36.75" customHeight="1" x14ac:dyDescent="0.45">
      <c r="A6" s="28">
        <v>2</v>
      </c>
      <c r="B6" s="29" t="s">
        <v>40</v>
      </c>
      <c r="C6" s="80">
        <v>683</v>
      </c>
      <c r="D6" s="81">
        <v>3366011</v>
      </c>
      <c r="E6" s="81"/>
      <c r="F6" s="81"/>
      <c r="G6" s="80">
        <v>4</v>
      </c>
      <c r="H6" s="81">
        <v>284.3</v>
      </c>
      <c r="I6" s="80">
        <v>0</v>
      </c>
      <c r="J6" s="81">
        <v>0</v>
      </c>
    </row>
    <row r="7" spans="1:10" ht="36.75" customHeight="1" x14ac:dyDescent="0.45">
      <c r="A7" s="28">
        <v>3</v>
      </c>
      <c r="B7" s="29" t="s">
        <v>41</v>
      </c>
      <c r="C7" s="80">
        <v>17</v>
      </c>
      <c r="D7" s="81">
        <v>65478</v>
      </c>
      <c r="E7" s="81"/>
      <c r="F7" s="81"/>
      <c r="G7" s="80">
        <v>0</v>
      </c>
      <c r="H7" s="81">
        <v>0</v>
      </c>
      <c r="I7" s="80">
        <v>0</v>
      </c>
      <c r="J7" s="81">
        <v>0</v>
      </c>
    </row>
    <row r="8" spans="1:10" ht="36.75" customHeight="1" x14ac:dyDescent="0.45">
      <c r="A8" s="28">
        <v>4</v>
      </c>
      <c r="B8" s="29" t="s">
        <v>42</v>
      </c>
      <c r="C8" s="80">
        <v>1825</v>
      </c>
      <c r="D8" s="81">
        <v>8346214</v>
      </c>
      <c r="E8" s="81"/>
      <c r="F8" s="81"/>
      <c r="G8" s="80">
        <v>41</v>
      </c>
      <c r="H8" s="81">
        <v>2362.42</v>
      </c>
      <c r="I8" s="80">
        <v>0</v>
      </c>
      <c r="J8" s="81">
        <v>0</v>
      </c>
    </row>
    <row r="9" spans="1:10" ht="36.75" customHeight="1" x14ac:dyDescent="0.45">
      <c r="A9" s="28">
        <v>5</v>
      </c>
      <c r="B9" s="29" t="s">
        <v>43</v>
      </c>
      <c r="C9" s="80">
        <v>2</v>
      </c>
      <c r="D9" s="81">
        <v>932</v>
      </c>
      <c r="E9" s="81"/>
      <c r="F9" s="81"/>
      <c r="G9" s="80">
        <v>0</v>
      </c>
      <c r="H9" s="81">
        <v>0</v>
      </c>
      <c r="I9" s="80">
        <v>1</v>
      </c>
      <c r="J9" s="81">
        <v>0</v>
      </c>
    </row>
    <row r="10" spans="1:10" s="37" customFormat="1" ht="36.75" customHeight="1" x14ac:dyDescent="0.45">
      <c r="A10" s="172" t="s">
        <v>44</v>
      </c>
      <c r="B10" s="173"/>
      <c r="C10" s="82">
        <f t="shared" ref="C10:J10" si="0">SUM(C5:C9)</f>
        <v>3735</v>
      </c>
      <c r="D10" s="83">
        <f t="shared" si="0"/>
        <v>16237346</v>
      </c>
      <c r="E10" s="83"/>
      <c r="F10" s="83"/>
      <c r="G10" s="82">
        <f t="shared" si="0"/>
        <v>62</v>
      </c>
      <c r="H10" s="83">
        <f t="shared" si="0"/>
        <v>3724.3</v>
      </c>
      <c r="I10" s="82">
        <f t="shared" si="0"/>
        <v>49</v>
      </c>
      <c r="J10" s="83">
        <f t="shared" si="0"/>
        <v>0</v>
      </c>
    </row>
    <row r="11" spans="1:10" ht="36.75" customHeight="1" x14ac:dyDescent="0.45">
      <c r="A11" s="28">
        <v>6</v>
      </c>
      <c r="B11" s="29" t="s">
        <v>45</v>
      </c>
      <c r="C11" s="80">
        <v>501</v>
      </c>
      <c r="D11" s="81">
        <v>3155929</v>
      </c>
      <c r="E11" s="81"/>
      <c r="F11" s="81"/>
      <c r="G11" s="80">
        <v>2</v>
      </c>
      <c r="H11" s="81">
        <v>103</v>
      </c>
      <c r="I11" s="80">
        <v>0</v>
      </c>
      <c r="J11" s="81">
        <v>0</v>
      </c>
    </row>
    <row r="12" spans="1:10" ht="36.75" customHeight="1" x14ac:dyDescent="0.45">
      <c r="A12" s="28">
        <v>7</v>
      </c>
      <c r="B12" s="29" t="s">
        <v>46</v>
      </c>
      <c r="C12" s="80">
        <v>903</v>
      </c>
      <c r="D12" s="81">
        <v>10708597</v>
      </c>
      <c r="E12" s="81"/>
      <c r="F12" s="81"/>
      <c r="G12" s="80">
        <v>22</v>
      </c>
      <c r="H12" s="81">
        <v>904.59</v>
      </c>
      <c r="I12" s="80">
        <v>0</v>
      </c>
      <c r="J12" s="81">
        <v>0</v>
      </c>
    </row>
    <row r="13" spans="1:10" ht="36.75" customHeight="1" x14ac:dyDescent="0.45">
      <c r="A13" s="28">
        <v>8</v>
      </c>
      <c r="B13" s="29" t="s">
        <v>47</v>
      </c>
      <c r="C13" s="80">
        <v>162</v>
      </c>
      <c r="D13" s="81">
        <v>356351</v>
      </c>
      <c r="E13" s="81"/>
      <c r="F13" s="81"/>
      <c r="G13" s="80">
        <v>28</v>
      </c>
      <c r="H13" s="81">
        <v>1566.4800000000002</v>
      </c>
      <c r="I13" s="80">
        <v>0</v>
      </c>
      <c r="J13" s="81">
        <v>0</v>
      </c>
    </row>
    <row r="14" spans="1:10" ht="36.75" customHeight="1" x14ac:dyDescent="0.45">
      <c r="A14" s="28">
        <v>9</v>
      </c>
      <c r="B14" s="29" t="s">
        <v>48</v>
      </c>
      <c r="C14" s="80">
        <v>390</v>
      </c>
      <c r="D14" s="81">
        <v>2133388</v>
      </c>
      <c r="E14" s="81"/>
      <c r="F14" s="81"/>
      <c r="G14" s="80">
        <v>0</v>
      </c>
      <c r="H14" s="81">
        <v>0</v>
      </c>
      <c r="I14" s="80">
        <v>0</v>
      </c>
      <c r="J14" s="81">
        <v>0</v>
      </c>
    </row>
    <row r="15" spans="1:10" ht="36.75" customHeight="1" x14ac:dyDescent="0.45">
      <c r="A15" s="172" t="s">
        <v>49</v>
      </c>
      <c r="B15" s="173"/>
      <c r="C15" s="82">
        <f>SUM(C11:C14)</f>
        <v>1956</v>
      </c>
      <c r="D15" s="83">
        <f>SUM(D11:D14)</f>
        <v>16354265</v>
      </c>
      <c r="E15" s="83"/>
      <c r="F15" s="83"/>
      <c r="G15" s="82">
        <f t="shared" ref="G15:J15" si="1">SUM(G11:G14)</f>
        <v>52</v>
      </c>
      <c r="H15" s="83">
        <f t="shared" si="1"/>
        <v>2574.0700000000002</v>
      </c>
      <c r="I15" s="82">
        <f t="shared" si="1"/>
        <v>0</v>
      </c>
      <c r="J15" s="83">
        <f t="shared" si="1"/>
        <v>0</v>
      </c>
    </row>
    <row r="16" spans="1:10" ht="36.75" customHeight="1" x14ac:dyDescent="0.45">
      <c r="A16" s="28">
        <v>10</v>
      </c>
      <c r="B16" s="29" t="s">
        <v>50</v>
      </c>
      <c r="C16" s="80">
        <v>1022</v>
      </c>
      <c r="D16" s="81">
        <v>4225892</v>
      </c>
      <c r="E16" s="81"/>
      <c r="F16" s="81"/>
      <c r="G16" s="80">
        <v>9</v>
      </c>
      <c r="H16" s="81">
        <v>211.32999999999998</v>
      </c>
      <c r="I16" s="80">
        <v>0</v>
      </c>
      <c r="J16" s="81">
        <v>0</v>
      </c>
    </row>
    <row r="17" spans="1:10" ht="36.75" customHeight="1" x14ac:dyDescent="0.45">
      <c r="A17" s="28">
        <v>11</v>
      </c>
      <c r="B17" s="29" t="s">
        <v>51</v>
      </c>
      <c r="C17" s="80">
        <v>864</v>
      </c>
      <c r="D17" s="81">
        <v>3768837</v>
      </c>
      <c r="E17" s="81"/>
      <c r="F17" s="81"/>
      <c r="G17" s="80">
        <v>24</v>
      </c>
      <c r="H17" s="81">
        <v>1313.17</v>
      </c>
      <c r="I17" s="80">
        <v>0</v>
      </c>
      <c r="J17" s="81">
        <v>0</v>
      </c>
    </row>
    <row r="18" spans="1:10" ht="36.75" customHeight="1" x14ac:dyDescent="0.45">
      <c r="A18" s="28">
        <v>12</v>
      </c>
      <c r="B18" s="29" t="s">
        <v>52</v>
      </c>
      <c r="C18" s="80">
        <v>164</v>
      </c>
      <c r="D18" s="81">
        <v>668054</v>
      </c>
      <c r="E18" s="81"/>
      <c r="F18" s="81"/>
      <c r="G18" s="80">
        <v>0</v>
      </c>
      <c r="H18" s="81">
        <v>0</v>
      </c>
      <c r="I18" s="80">
        <v>0</v>
      </c>
      <c r="J18" s="81">
        <v>0</v>
      </c>
    </row>
    <row r="19" spans="1:10" ht="36.75" customHeight="1" x14ac:dyDescent="0.45">
      <c r="A19" s="28">
        <v>13</v>
      </c>
      <c r="B19" s="29" t="s">
        <v>53</v>
      </c>
      <c r="C19" s="80">
        <v>916</v>
      </c>
      <c r="D19" s="81">
        <v>3418541</v>
      </c>
      <c r="E19" s="81"/>
      <c r="F19" s="81"/>
      <c r="G19" s="80">
        <v>12</v>
      </c>
      <c r="H19" s="81">
        <v>601.93000000000006</v>
      </c>
      <c r="I19" s="80">
        <v>0</v>
      </c>
      <c r="J19" s="81">
        <v>0</v>
      </c>
    </row>
    <row r="20" spans="1:10" ht="36.75" customHeight="1" x14ac:dyDescent="0.45">
      <c r="A20" s="172" t="s">
        <v>54</v>
      </c>
      <c r="B20" s="173"/>
      <c r="C20" s="82">
        <f>SUM(C16:C19)</f>
        <v>2966</v>
      </c>
      <c r="D20" s="83">
        <f>SUM(D16:D19)</f>
        <v>12081324</v>
      </c>
      <c r="E20" s="83"/>
      <c r="F20" s="83"/>
      <c r="G20" s="82">
        <f t="shared" ref="G20:J20" si="2">SUM(G16:G19)</f>
        <v>45</v>
      </c>
      <c r="H20" s="83">
        <f t="shared" si="2"/>
        <v>2126.4300000000003</v>
      </c>
      <c r="I20" s="82">
        <f t="shared" si="2"/>
        <v>0</v>
      </c>
      <c r="J20" s="83">
        <f t="shared" si="2"/>
        <v>0</v>
      </c>
    </row>
    <row r="21" spans="1:10" ht="36.75" customHeight="1" x14ac:dyDescent="0.55000000000000004">
      <c r="A21" s="28">
        <v>14</v>
      </c>
      <c r="B21" s="29" t="s">
        <v>55</v>
      </c>
      <c r="C21" s="80">
        <v>866</v>
      </c>
      <c r="D21" s="81">
        <v>1576089</v>
      </c>
      <c r="E21" s="81"/>
      <c r="F21" s="81"/>
      <c r="G21" s="84">
        <v>6</v>
      </c>
      <c r="H21" s="85">
        <v>434.84999999999997</v>
      </c>
      <c r="I21" s="80">
        <v>0</v>
      </c>
      <c r="J21" s="81">
        <v>0</v>
      </c>
    </row>
    <row r="22" spans="1:10" ht="36.75" customHeight="1" x14ac:dyDescent="0.55000000000000004">
      <c r="A22" s="28">
        <v>15</v>
      </c>
      <c r="B22" s="29" t="s">
        <v>56</v>
      </c>
      <c r="C22" s="80">
        <v>77</v>
      </c>
      <c r="D22" s="81">
        <v>233853</v>
      </c>
      <c r="E22" s="81"/>
      <c r="F22" s="81"/>
      <c r="G22" s="84">
        <v>2</v>
      </c>
      <c r="H22" s="85">
        <v>145.72999999999999</v>
      </c>
      <c r="I22" s="80">
        <v>0</v>
      </c>
      <c r="J22" s="81">
        <v>0</v>
      </c>
    </row>
    <row r="23" spans="1:10" ht="36.75" customHeight="1" x14ac:dyDescent="0.55000000000000004">
      <c r="A23" s="28">
        <v>16</v>
      </c>
      <c r="B23" s="29" t="s">
        <v>57</v>
      </c>
      <c r="C23" s="80">
        <v>338</v>
      </c>
      <c r="D23" s="81">
        <v>1126724</v>
      </c>
      <c r="E23" s="81"/>
      <c r="F23" s="81"/>
      <c r="G23" s="84">
        <v>8</v>
      </c>
      <c r="H23" s="85">
        <v>567.87000000000012</v>
      </c>
      <c r="I23" s="80">
        <v>0</v>
      </c>
      <c r="J23" s="81">
        <v>0</v>
      </c>
    </row>
    <row r="24" spans="1:10" ht="36.75" customHeight="1" x14ac:dyDescent="0.55000000000000004">
      <c r="A24" s="28">
        <v>17</v>
      </c>
      <c r="B24" s="29" t="s">
        <v>58</v>
      </c>
      <c r="C24" s="80">
        <v>294</v>
      </c>
      <c r="D24" s="81">
        <v>933216</v>
      </c>
      <c r="E24" s="81"/>
      <c r="F24" s="81"/>
      <c r="G24" s="84">
        <v>2</v>
      </c>
      <c r="H24" s="85">
        <v>100.82</v>
      </c>
      <c r="I24" s="80">
        <v>0</v>
      </c>
      <c r="J24" s="81">
        <v>0</v>
      </c>
    </row>
    <row r="25" spans="1:10" ht="36.75" customHeight="1" x14ac:dyDescent="0.45">
      <c r="A25" s="172" t="s">
        <v>59</v>
      </c>
      <c r="B25" s="173"/>
      <c r="C25" s="82">
        <f t="shared" ref="C25:J25" si="3">SUM(C21:C24)</f>
        <v>1575</v>
      </c>
      <c r="D25" s="83">
        <f t="shared" si="3"/>
        <v>3869882</v>
      </c>
      <c r="E25" s="83"/>
      <c r="F25" s="83"/>
      <c r="G25" s="82">
        <f t="shared" si="3"/>
        <v>18</v>
      </c>
      <c r="H25" s="83">
        <f t="shared" si="3"/>
        <v>1249.27</v>
      </c>
      <c r="I25" s="82">
        <f t="shared" si="3"/>
        <v>0</v>
      </c>
      <c r="J25" s="83">
        <f t="shared" si="3"/>
        <v>0</v>
      </c>
    </row>
    <row r="26" spans="1:10" ht="36.75" customHeight="1" x14ac:dyDescent="0.55000000000000004">
      <c r="A26" s="28">
        <v>18</v>
      </c>
      <c r="B26" s="29" t="s">
        <v>60</v>
      </c>
      <c r="C26" s="80">
        <v>351</v>
      </c>
      <c r="D26" s="81">
        <v>896519</v>
      </c>
      <c r="E26" s="81"/>
      <c r="F26" s="81"/>
      <c r="G26" s="84">
        <v>4</v>
      </c>
      <c r="H26" s="85">
        <v>189.35</v>
      </c>
      <c r="I26" s="80">
        <v>0</v>
      </c>
      <c r="J26" s="81">
        <v>0</v>
      </c>
    </row>
    <row r="27" spans="1:10" ht="36.75" customHeight="1" x14ac:dyDescent="0.55000000000000004">
      <c r="A27" s="28">
        <v>19</v>
      </c>
      <c r="B27" s="29" t="s">
        <v>61</v>
      </c>
      <c r="C27" s="80">
        <v>251</v>
      </c>
      <c r="D27" s="81">
        <v>703543</v>
      </c>
      <c r="E27" s="81"/>
      <c r="F27" s="81"/>
      <c r="G27" s="84">
        <v>23</v>
      </c>
      <c r="H27" s="85">
        <v>1062.98</v>
      </c>
      <c r="I27" s="80">
        <v>0</v>
      </c>
      <c r="J27" s="81">
        <v>0</v>
      </c>
    </row>
    <row r="28" spans="1:10" ht="36.75" customHeight="1" x14ac:dyDescent="0.55000000000000004">
      <c r="A28" s="28">
        <v>20</v>
      </c>
      <c r="B28" s="29" t="s">
        <v>62</v>
      </c>
      <c r="C28" s="80">
        <v>90</v>
      </c>
      <c r="D28" s="81">
        <v>321937</v>
      </c>
      <c r="E28" s="81"/>
      <c r="F28" s="81"/>
      <c r="G28" s="84">
        <v>3</v>
      </c>
      <c r="H28" s="85">
        <v>98.11</v>
      </c>
      <c r="I28" s="80">
        <v>0</v>
      </c>
      <c r="J28" s="81">
        <v>0</v>
      </c>
    </row>
    <row r="29" spans="1:10" ht="36.75" customHeight="1" x14ac:dyDescent="0.55000000000000004">
      <c r="A29" s="28">
        <v>21</v>
      </c>
      <c r="B29" s="29" t="s">
        <v>63</v>
      </c>
      <c r="C29" s="80">
        <v>541</v>
      </c>
      <c r="D29" s="81">
        <v>1477251</v>
      </c>
      <c r="E29" s="81"/>
      <c r="F29" s="81"/>
      <c r="G29" s="84">
        <v>18</v>
      </c>
      <c r="H29" s="85">
        <v>908.15</v>
      </c>
      <c r="I29" s="80">
        <v>0</v>
      </c>
      <c r="J29" s="81">
        <v>0</v>
      </c>
    </row>
    <row r="30" spans="1:10" ht="36.75" customHeight="1" x14ac:dyDescent="0.45">
      <c r="A30" s="172" t="s">
        <v>64</v>
      </c>
      <c r="B30" s="173"/>
      <c r="C30" s="82">
        <f t="shared" ref="C30:J30" si="4">SUM(C26:C29)</f>
        <v>1233</v>
      </c>
      <c r="D30" s="83">
        <f t="shared" si="4"/>
        <v>3399250</v>
      </c>
      <c r="E30" s="83"/>
      <c r="F30" s="83"/>
      <c r="G30" s="82">
        <f t="shared" si="4"/>
        <v>48</v>
      </c>
      <c r="H30" s="83">
        <f t="shared" si="4"/>
        <v>2258.5899999999997</v>
      </c>
      <c r="I30" s="82">
        <f t="shared" si="4"/>
        <v>0</v>
      </c>
      <c r="J30" s="83">
        <f t="shared" si="4"/>
        <v>0</v>
      </c>
    </row>
    <row r="31" spans="1:10" ht="36.75" customHeight="1" x14ac:dyDescent="0.45">
      <c r="A31" s="174" t="s">
        <v>65</v>
      </c>
      <c r="B31" s="175"/>
      <c r="C31" s="86">
        <f t="shared" ref="C31:J31" si="5">C10+C15+C20+C25+C30</f>
        <v>11465</v>
      </c>
      <c r="D31" s="87">
        <f t="shared" si="5"/>
        <v>51942067</v>
      </c>
      <c r="E31" s="87"/>
      <c r="F31" s="87"/>
      <c r="G31" s="86">
        <f t="shared" si="5"/>
        <v>225</v>
      </c>
      <c r="H31" s="87">
        <f t="shared" si="5"/>
        <v>11932.660000000002</v>
      </c>
      <c r="I31" s="86">
        <f t="shared" si="5"/>
        <v>49</v>
      </c>
      <c r="J31" s="87">
        <f t="shared" si="5"/>
        <v>0</v>
      </c>
    </row>
    <row r="32" spans="1:10" ht="50.25" customHeight="1" x14ac:dyDescent="0.45">
      <c r="A32" s="28">
        <v>22</v>
      </c>
      <c r="B32" s="29" t="s">
        <v>66</v>
      </c>
      <c r="C32" s="80">
        <v>394</v>
      </c>
      <c r="D32" s="81">
        <v>922611</v>
      </c>
      <c r="E32" s="81"/>
      <c r="F32" s="81"/>
      <c r="G32" s="80">
        <v>0</v>
      </c>
      <c r="H32" s="81">
        <v>0</v>
      </c>
      <c r="I32" s="80">
        <v>0</v>
      </c>
      <c r="J32" s="81">
        <v>0</v>
      </c>
    </row>
    <row r="33" spans="1:10" ht="50.25" customHeight="1" x14ac:dyDescent="0.45">
      <c r="A33" s="28">
        <v>23</v>
      </c>
      <c r="B33" s="29" t="s">
        <v>67</v>
      </c>
      <c r="C33" s="80">
        <v>872</v>
      </c>
      <c r="D33" s="81">
        <v>2786941</v>
      </c>
      <c r="E33" s="81"/>
      <c r="F33" s="81"/>
      <c r="G33" s="80">
        <v>0</v>
      </c>
      <c r="H33" s="81">
        <v>0</v>
      </c>
      <c r="I33" s="80">
        <v>0</v>
      </c>
      <c r="J33" s="81">
        <v>0</v>
      </c>
    </row>
    <row r="34" spans="1:10" ht="50.25" customHeight="1" x14ac:dyDescent="0.45">
      <c r="A34" s="28">
        <v>24</v>
      </c>
      <c r="B34" s="29" t="s">
        <v>68</v>
      </c>
      <c r="C34" s="80">
        <v>648</v>
      </c>
      <c r="D34" s="81">
        <v>2682155</v>
      </c>
      <c r="E34" s="81"/>
      <c r="F34" s="81"/>
      <c r="G34" s="80">
        <v>0</v>
      </c>
      <c r="H34" s="81">
        <v>0</v>
      </c>
      <c r="I34" s="80">
        <v>0</v>
      </c>
      <c r="J34" s="81">
        <v>0</v>
      </c>
    </row>
    <row r="35" spans="1:10" ht="50.25" customHeight="1" x14ac:dyDescent="0.45">
      <c r="A35" s="28">
        <v>25</v>
      </c>
      <c r="B35" s="29" t="s">
        <v>69</v>
      </c>
      <c r="C35" s="80">
        <v>1426</v>
      </c>
      <c r="D35" s="81">
        <v>5118560</v>
      </c>
      <c r="E35" s="81"/>
      <c r="F35" s="81"/>
      <c r="G35" s="80">
        <v>0</v>
      </c>
      <c r="H35" s="81">
        <v>0</v>
      </c>
      <c r="I35" s="80">
        <v>0</v>
      </c>
      <c r="J35" s="81">
        <v>0</v>
      </c>
    </row>
    <row r="36" spans="1:10" ht="50.25" customHeight="1" x14ac:dyDescent="0.45">
      <c r="A36" s="28">
        <v>26</v>
      </c>
      <c r="B36" s="29" t="s">
        <v>70</v>
      </c>
      <c r="C36" s="80">
        <v>166</v>
      </c>
      <c r="D36" s="81">
        <v>421455</v>
      </c>
      <c r="E36" s="81"/>
      <c r="F36" s="81"/>
      <c r="G36" s="80">
        <v>0</v>
      </c>
      <c r="H36" s="81">
        <v>0</v>
      </c>
      <c r="I36" s="80">
        <v>0</v>
      </c>
      <c r="J36" s="81">
        <v>0</v>
      </c>
    </row>
    <row r="37" spans="1:10" ht="50.25" customHeight="1" x14ac:dyDescent="0.45">
      <c r="A37" s="172" t="s">
        <v>71</v>
      </c>
      <c r="B37" s="173"/>
      <c r="C37" s="82">
        <f>SUM(C32:C36)</f>
        <v>3506</v>
      </c>
      <c r="D37" s="83">
        <f>SUM(D32:D36)</f>
        <v>11931722</v>
      </c>
      <c r="E37" s="83"/>
      <c r="F37" s="83"/>
      <c r="G37" s="82">
        <f t="shared" ref="G37:J37" si="6">SUM(G32:G36)</f>
        <v>0</v>
      </c>
      <c r="H37" s="83">
        <f t="shared" si="6"/>
        <v>0</v>
      </c>
      <c r="I37" s="82">
        <f t="shared" si="6"/>
        <v>0</v>
      </c>
      <c r="J37" s="83">
        <f t="shared" si="6"/>
        <v>0</v>
      </c>
    </row>
    <row r="38" spans="1:10" ht="50.25" customHeight="1" x14ac:dyDescent="0.55000000000000004">
      <c r="A38" s="28">
        <v>27</v>
      </c>
      <c r="B38" s="29" t="s">
        <v>72</v>
      </c>
      <c r="C38" s="80">
        <v>751</v>
      </c>
      <c r="D38" s="81">
        <v>7822972</v>
      </c>
      <c r="E38" s="81"/>
      <c r="F38" s="81"/>
      <c r="G38" s="84">
        <v>28</v>
      </c>
      <c r="H38" s="85">
        <v>2432.8799999999997</v>
      </c>
      <c r="I38" s="80">
        <v>0</v>
      </c>
      <c r="J38" s="81">
        <v>0</v>
      </c>
    </row>
    <row r="39" spans="1:10" ht="50.25" customHeight="1" x14ac:dyDescent="0.55000000000000004">
      <c r="A39" s="28">
        <v>28</v>
      </c>
      <c r="B39" s="29" t="s">
        <v>73</v>
      </c>
      <c r="C39" s="80">
        <v>1126</v>
      </c>
      <c r="D39" s="81">
        <v>8856110</v>
      </c>
      <c r="E39" s="81"/>
      <c r="F39" s="81"/>
      <c r="G39" s="84">
        <v>6</v>
      </c>
      <c r="H39" s="85">
        <v>362.91000000000008</v>
      </c>
      <c r="I39" s="80">
        <v>0</v>
      </c>
      <c r="J39" s="81">
        <v>0</v>
      </c>
    </row>
    <row r="40" spans="1:10" ht="50.25" customHeight="1" x14ac:dyDescent="0.55000000000000004">
      <c r="A40" s="28">
        <v>29</v>
      </c>
      <c r="B40" s="29" t="s">
        <v>74</v>
      </c>
      <c r="C40" s="80">
        <v>4059</v>
      </c>
      <c r="D40" s="81">
        <v>15353171</v>
      </c>
      <c r="E40" s="81"/>
      <c r="F40" s="81"/>
      <c r="G40" s="84">
        <v>819</v>
      </c>
      <c r="H40" s="85">
        <v>44088.959999999999</v>
      </c>
      <c r="I40" s="80">
        <v>0</v>
      </c>
      <c r="J40" s="81">
        <v>0</v>
      </c>
    </row>
    <row r="41" spans="1:10" ht="50.25" customHeight="1" x14ac:dyDescent="0.45">
      <c r="A41" s="172" t="s">
        <v>75</v>
      </c>
      <c r="B41" s="173"/>
      <c r="C41" s="82">
        <f>SUM(C38:C40)</f>
        <v>5936</v>
      </c>
      <c r="D41" s="83">
        <f>SUM(D38:D40)</f>
        <v>32032253</v>
      </c>
      <c r="E41" s="83"/>
      <c r="F41" s="83"/>
      <c r="G41" s="82">
        <f t="shared" ref="G41:J41" si="7">SUM(G38:G40)</f>
        <v>853</v>
      </c>
      <c r="H41" s="83">
        <f t="shared" si="7"/>
        <v>46884.75</v>
      </c>
      <c r="I41" s="82">
        <f t="shared" si="7"/>
        <v>0</v>
      </c>
      <c r="J41" s="83">
        <f t="shared" si="7"/>
        <v>0</v>
      </c>
    </row>
    <row r="42" spans="1:10" ht="50.25" customHeight="1" x14ac:dyDescent="0.45">
      <c r="A42" s="28">
        <v>30</v>
      </c>
      <c r="B42" s="29" t="s">
        <v>76</v>
      </c>
      <c r="C42" s="80">
        <v>1316</v>
      </c>
      <c r="D42" s="81">
        <v>4526087</v>
      </c>
      <c r="E42" s="81"/>
      <c r="F42" s="81"/>
      <c r="G42" s="80">
        <v>46</v>
      </c>
      <c r="H42" s="81">
        <v>1820.3200000000002</v>
      </c>
      <c r="I42" s="80">
        <v>0</v>
      </c>
      <c r="J42" s="81">
        <v>0</v>
      </c>
    </row>
    <row r="43" spans="1:10" ht="50.25" customHeight="1" x14ac:dyDescent="0.45">
      <c r="A43" s="28">
        <v>31</v>
      </c>
      <c r="B43" s="29" t="s">
        <v>77</v>
      </c>
      <c r="C43" s="80">
        <v>760</v>
      </c>
      <c r="D43" s="81">
        <v>1810464</v>
      </c>
      <c r="E43" s="81">
        <v>739</v>
      </c>
      <c r="F43" s="81">
        <v>6.4680350000000022</v>
      </c>
      <c r="G43" s="80">
        <v>35</v>
      </c>
      <c r="H43" s="81">
        <v>1266</v>
      </c>
      <c r="I43" s="80">
        <v>2453</v>
      </c>
      <c r="J43" s="81">
        <v>0</v>
      </c>
    </row>
    <row r="44" spans="1:10" ht="50.25" customHeight="1" x14ac:dyDescent="0.45">
      <c r="A44" s="28">
        <v>32</v>
      </c>
      <c r="B44" s="29" t="s">
        <v>78</v>
      </c>
      <c r="C44" s="80">
        <v>717</v>
      </c>
      <c r="D44" s="81">
        <v>1632118</v>
      </c>
      <c r="E44" s="81"/>
      <c r="F44" s="81"/>
      <c r="G44" s="80">
        <v>10</v>
      </c>
      <c r="H44" s="81">
        <v>576.2399999999999</v>
      </c>
      <c r="I44" s="80">
        <v>0</v>
      </c>
      <c r="J44" s="81">
        <v>0</v>
      </c>
    </row>
    <row r="45" spans="1:10" ht="50.25" customHeight="1" x14ac:dyDescent="0.45">
      <c r="A45" s="28">
        <v>33</v>
      </c>
      <c r="B45" s="29" t="s">
        <v>79</v>
      </c>
      <c r="C45" s="80">
        <v>441</v>
      </c>
      <c r="D45" s="81">
        <v>2551850</v>
      </c>
      <c r="E45" s="81"/>
      <c r="F45" s="81"/>
      <c r="G45" s="80">
        <v>44</v>
      </c>
      <c r="H45" s="81">
        <v>1610.1699999999998</v>
      </c>
      <c r="I45" s="80">
        <v>0</v>
      </c>
      <c r="J45" s="81">
        <v>0</v>
      </c>
    </row>
    <row r="46" spans="1:10" ht="50.25" customHeight="1" x14ac:dyDescent="0.45">
      <c r="A46" s="28">
        <v>34</v>
      </c>
      <c r="B46" s="29" t="s">
        <v>80</v>
      </c>
      <c r="C46" s="80">
        <v>640</v>
      </c>
      <c r="D46" s="81">
        <v>2848767</v>
      </c>
      <c r="E46" s="81"/>
      <c r="F46" s="81"/>
      <c r="G46" s="80">
        <v>35</v>
      </c>
      <c r="H46" s="81">
        <v>1846.5700000000002</v>
      </c>
      <c r="I46" s="80">
        <v>0</v>
      </c>
      <c r="J46" s="81">
        <v>0</v>
      </c>
    </row>
    <row r="47" spans="1:10" ht="50.25" customHeight="1" x14ac:dyDescent="0.45">
      <c r="A47" s="172" t="s">
        <v>81</v>
      </c>
      <c r="B47" s="173"/>
      <c r="C47" s="82">
        <f>SUM(C42:C46)</f>
        <v>3874</v>
      </c>
      <c r="D47" s="83">
        <f>SUM(D42:D46)</f>
        <v>13369286</v>
      </c>
      <c r="E47" s="83"/>
      <c r="F47" s="83"/>
      <c r="G47" s="82">
        <f t="shared" ref="G47:J47" si="8">SUM(G42:G46)</f>
        <v>170</v>
      </c>
      <c r="H47" s="83">
        <f t="shared" si="8"/>
        <v>7119.2999999999993</v>
      </c>
      <c r="I47" s="82">
        <f t="shared" si="8"/>
        <v>2453</v>
      </c>
      <c r="J47" s="83">
        <f t="shared" si="8"/>
        <v>0</v>
      </c>
    </row>
    <row r="48" spans="1:10" ht="50.25" customHeight="1" x14ac:dyDescent="0.45">
      <c r="A48" s="174" t="s">
        <v>82</v>
      </c>
      <c r="B48" s="175"/>
      <c r="C48" s="86">
        <f>C37+C41+C47</f>
        <v>13316</v>
      </c>
      <c r="D48" s="87">
        <f>D37+D41+D47</f>
        <v>57333261</v>
      </c>
      <c r="E48" s="87"/>
      <c r="F48" s="87"/>
      <c r="G48" s="86">
        <f t="shared" ref="G48:J48" si="9">G37+G41+G47</f>
        <v>1023</v>
      </c>
      <c r="H48" s="87">
        <f t="shared" si="9"/>
        <v>54004.05</v>
      </c>
      <c r="I48" s="86">
        <f t="shared" si="9"/>
        <v>2453</v>
      </c>
      <c r="J48" s="87">
        <f t="shared" si="9"/>
        <v>0</v>
      </c>
    </row>
    <row r="49" spans="1:10" ht="48.75" customHeight="1" x14ac:dyDescent="0.45">
      <c r="A49" s="28">
        <v>35</v>
      </c>
      <c r="B49" s="29" t="s">
        <v>83</v>
      </c>
      <c r="C49" s="80">
        <v>1333</v>
      </c>
      <c r="D49" s="81">
        <v>2120195</v>
      </c>
      <c r="E49" s="81"/>
      <c r="F49" s="81"/>
      <c r="G49" s="80">
        <v>383</v>
      </c>
      <c r="H49" s="81">
        <v>12097.469984000021</v>
      </c>
      <c r="I49" s="80">
        <v>0</v>
      </c>
      <c r="J49" s="81">
        <v>0</v>
      </c>
    </row>
    <row r="50" spans="1:10" ht="48.75" customHeight="1" x14ac:dyDescent="0.45">
      <c r="A50" s="28">
        <v>36</v>
      </c>
      <c r="B50" s="29" t="s">
        <v>84</v>
      </c>
      <c r="C50" s="80">
        <v>2178</v>
      </c>
      <c r="D50" s="81">
        <v>15115986</v>
      </c>
      <c r="E50" s="81"/>
      <c r="F50" s="81"/>
      <c r="G50" s="80">
        <v>57</v>
      </c>
      <c r="H50" s="81">
        <v>2300.639999999999</v>
      </c>
      <c r="I50" s="80">
        <v>0</v>
      </c>
      <c r="J50" s="81">
        <v>0</v>
      </c>
    </row>
    <row r="51" spans="1:10" ht="48.75" customHeight="1" x14ac:dyDescent="0.45">
      <c r="A51" s="28">
        <v>37</v>
      </c>
      <c r="B51" s="29" t="s">
        <v>85</v>
      </c>
      <c r="C51" s="80">
        <v>2170</v>
      </c>
      <c r="D51" s="81">
        <v>7210035</v>
      </c>
      <c r="E51" s="81"/>
      <c r="F51" s="81"/>
      <c r="G51" s="80">
        <v>74</v>
      </c>
      <c r="H51" s="81">
        <v>3683.63</v>
      </c>
      <c r="I51" s="80">
        <v>0</v>
      </c>
      <c r="J51" s="81">
        <v>0</v>
      </c>
    </row>
    <row r="52" spans="1:10" ht="48.75" customHeight="1" x14ac:dyDescent="0.45">
      <c r="A52" s="172" t="s">
        <v>86</v>
      </c>
      <c r="B52" s="173"/>
      <c r="C52" s="82">
        <f>SUM(C49:C51)</f>
        <v>5681</v>
      </c>
      <c r="D52" s="83">
        <f>SUM(D49:D51)</f>
        <v>24446216</v>
      </c>
      <c r="E52" s="83"/>
      <c r="F52" s="83"/>
      <c r="G52" s="82">
        <f t="shared" ref="G52:J52" si="10">SUM(G49:G51)</f>
        <v>514</v>
      </c>
      <c r="H52" s="83">
        <f t="shared" si="10"/>
        <v>18081.739984000022</v>
      </c>
      <c r="I52" s="82">
        <f t="shared" si="10"/>
        <v>0</v>
      </c>
      <c r="J52" s="83">
        <f t="shared" si="10"/>
        <v>0</v>
      </c>
    </row>
    <row r="53" spans="1:10" ht="48.75" customHeight="1" x14ac:dyDescent="0.45">
      <c r="A53" s="28">
        <v>38</v>
      </c>
      <c r="B53" s="29" t="s">
        <v>87</v>
      </c>
      <c r="C53" s="80">
        <v>2031</v>
      </c>
      <c r="D53" s="81">
        <v>9823992</v>
      </c>
      <c r="E53" s="81"/>
      <c r="F53" s="81"/>
      <c r="G53" s="80">
        <v>49</v>
      </c>
      <c r="H53" s="81">
        <v>2215</v>
      </c>
      <c r="I53" s="80">
        <v>0</v>
      </c>
      <c r="J53" s="81">
        <v>0</v>
      </c>
    </row>
    <row r="54" spans="1:10" ht="48.75" customHeight="1" x14ac:dyDescent="0.45">
      <c r="A54" s="28">
        <v>39</v>
      </c>
      <c r="B54" s="29" t="s">
        <v>88</v>
      </c>
      <c r="C54" s="80">
        <v>1570</v>
      </c>
      <c r="D54" s="81">
        <v>6691865</v>
      </c>
      <c r="E54" s="88">
        <v>33</v>
      </c>
      <c r="F54" s="81">
        <v>-26801.229999999996</v>
      </c>
      <c r="G54" s="80">
        <v>72</v>
      </c>
      <c r="H54" s="81">
        <v>3259.22</v>
      </c>
      <c r="I54" s="80">
        <v>0</v>
      </c>
      <c r="J54" s="81">
        <v>0</v>
      </c>
    </row>
    <row r="55" spans="1:10" ht="48.75" customHeight="1" x14ac:dyDescent="0.45">
      <c r="A55" s="28">
        <v>40</v>
      </c>
      <c r="B55" s="29" t="s">
        <v>89</v>
      </c>
      <c r="C55" s="80">
        <v>2089</v>
      </c>
      <c r="D55" s="81">
        <v>11425530</v>
      </c>
      <c r="E55" s="88">
        <v>36</v>
      </c>
      <c r="F55" s="81">
        <v>-42827.610000000008</v>
      </c>
      <c r="G55" s="80">
        <v>33</v>
      </c>
      <c r="H55" s="81">
        <v>1222.8700000000003</v>
      </c>
      <c r="I55" s="80">
        <v>0</v>
      </c>
      <c r="J55" s="81">
        <v>0</v>
      </c>
    </row>
    <row r="56" spans="1:10" ht="48.75" customHeight="1" x14ac:dyDescent="0.45">
      <c r="A56" s="28">
        <v>41</v>
      </c>
      <c r="B56" s="29" t="s">
        <v>90</v>
      </c>
      <c r="C56" s="80">
        <v>5452</v>
      </c>
      <c r="D56" s="81">
        <v>48766203</v>
      </c>
      <c r="E56" s="88">
        <v>92</v>
      </c>
      <c r="F56" s="81">
        <v>-141372.78999999998</v>
      </c>
      <c r="G56" s="80">
        <v>129</v>
      </c>
      <c r="H56" s="81">
        <v>4508.5099999999993</v>
      </c>
      <c r="I56" s="80">
        <v>43</v>
      </c>
      <c r="J56" s="81">
        <v>0</v>
      </c>
    </row>
    <row r="57" spans="1:10" ht="48.75" customHeight="1" x14ac:dyDescent="0.45">
      <c r="A57" s="172" t="s">
        <v>91</v>
      </c>
      <c r="B57" s="173"/>
      <c r="C57" s="82">
        <f>SUM(C53:C56)</f>
        <v>11142</v>
      </c>
      <c r="D57" s="83">
        <f>SUM(D53:D56)</f>
        <v>76707590</v>
      </c>
      <c r="E57" s="82">
        <f t="shared" ref="E57:J57" si="11">SUM(E53:E56)</f>
        <v>161</v>
      </c>
      <c r="F57" s="83">
        <f t="shared" si="11"/>
        <v>-211001.62999999998</v>
      </c>
      <c r="G57" s="82">
        <f t="shared" si="11"/>
        <v>283</v>
      </c>
      <c r="H57" s="83">
        <f t="shared" si="11"/>
        <v>11205.599999999999</v>
      </c>
      <c r="I57" s="82">
        <f t="shared" si="11"/>
        <v>43</v>
      </c>
      <c r="J57" s="83">
        <f t="shared" si="11"/>
        <v>0</v>
      </c>
    </row>
    <row r="58" spans="1:10" ht="48.75" customHeight="1" x14ac:dyDescent="0.45">
      <c r="A58" s="28">
        <v>42</v>
      </c>
      <c r="B58" s="29" t="s">
        <v>92</v>
      </c>
      <c r="C58" s="80">
        <v>3469</v>
      </c>
      <c r="D58" s="81">
        <v>28960269</v>
      </c>
      <c r="E58" s="81"/>
      <c r="F58" s="81"/>
      <c r="G58" s="80">
        <v>0</v>
      </c>
      <c r="H58" s="81">
        <v>0</v>
      </c>
      <c r="I58" s="80">
        <v>0</v>
      </c>
      <c r="J58" s="81">
        <v>0</v>
      </c>
    </row>
    <row r="59" spans="1:10" ht="48.75" customHeight="1" x14ac:dyDescent="0.45">
      <c r="A59" s="28">
        <v>43</v>
      </c>
      <c r="B59" s="29" t="s">
        <v>93</v>
      </c>
      <c r="C59" s="80">
        <v>3912</v>
      </c>
      <c r="D59" s="81">
        <v>22790474</v>
      </c>
      <c r="E59" s="81"/>
      <c r="F59" s="81"/>
      <c r="G59" s="80">
        <v>10</v>
      </c>
      <c r="H59" s="81">
        <v>1000</v>
      </c>
      <c r="I59" s="80">
        <v>0</v>
      </c>
      <c r="J59" s="81">
        <v>0</v>
      </c>
    </row>
    <row r="60" spans="1:10" ht="48.75" customHeight="1" x14ac:dyDescent="0.45">
      <c r="A60" s="172" t="s">
        <v>94</v>
      </c>
      <c r="B60" s="173"/>
      <c r="C60" s="82">
        <f>SUM(C58:C59)</f>
        <v>7381</v>
      </c>
      <c r="D60" s="83">
        <f>SUM(D58:D59)</f>
        <v>51750743</v>
      </c>
      <c r="E60" s="83"/>
      <c r="F60" s="83"/>
      <c r="G60" s="82">
        <f t="shared" ref="G60:J60" si="12">SUM(G58:G59)</f>
        <v>10</v>
      </c>
      <c r="H60" s="83">
        <f t="shared" si="12"/>
        <v>1000</v>
      </c>
      <c r="I60" s="82">
        <f t="shared" si="12"/>
        <v>0</v>
      </c>
      <c r="J60" s="83">
        <f t="shared" si="12"/>
        <v>0</v>
      </c>
    </row>
    <row r="61" spans="1:10" ht="48.75" customHeight="1" x14ac:dyDescent="0.45">
      <c r="A61" s="28">
        <v>44</v>
      </c>
      <c r="B61" s="29" t="s">
        <v>95</v>
      </c>
      <c r="C61" s="80">
        <v>2192</v>
      </c>
      <c r="D61" s="81">
        <v>9384060</v>
      </c>
      <c r="E61" s="81"/>
      <c r="F61" s="81"/>
      <c r="G61" s="80">
        <v>95</v>
      </c>
      <c r="H61" s="81">
        <v>3248.08</v>
      </c>
      <c r="I61" s="80">
        <v>0</v>
      </c>
      <c r="J61" s="81">
        <v>0</v>
      </c>
    </row>
    <row r="62" spans="1:10" ht="48.75" customHeight="1" x14ac:dyDescent="0.45">
      <c r="A62" s="28">
        <v>45</v>
      </c>
      <c r="B62" s="29" t="s">
        <v>96</v>
      </c>
      <c r="C62" s="80">
        <v>1083</v>
      </c>
      <c r="D62" s="81">
        <v>4089086</v>
      </c>
      <c r="E62" s="81"/>
      <c r="F62" s="81"/>
      <c r="G62" s="80">
        <v>41</v>
      </c>
      <c r="H62" s="81">
        <v>2064.4299999999994</v>
      </c>
      <c r="I62" s="80">
        <v>0</v>
      </c>
      <c r="J62" s="81">
        <v>0</v>
      </c>
    </row>
    <row r="63" spans="1:10" ht="48.75" customHeight="1" x14ac:dyDescent="0.45">
      <c r="A63" s="172" t="s">
        <v>97</v>
      </c>
      <c r="B63" s="173"/>
      <c r="C63" s="82">
        <f>SUM(C61:C62)</f>
        <v>3275</v>
      </c>
      <c r="D63" s="83">
        <f>SUM(D61:D62)</f>
        <v>13473146</v>
      </c>
      <c r="E63" s="83"/>
      <c r="F63" s="83"/>
      <c r="G63" s="82">
        <f t="shared" ref="G63:J63" si="13">SUM(G61:G62)</f>
        <v>136</v>
      </c>
      <c r="H63" s="83">
        <f t="shared" si="13"/>
        <v>5312.5099999999993</v>
      </c>
      <c r="I63" s="82">
        <f t="shared" si="13"/>
        <v>0</v>
      </c>
      <c r="J63" s="83">
        <f t="shared" si="13"/>
        <v>0</v>
      </c>
    </row>
    <row r="64" spans="1:10" ht="48.75" customHeight="1" x14ac:dyDescent="0.45">
      <c r="A64" s="28">
        <v>46</v>
      </c>
      <c r="B64" s="29" t="s">
        <v>98</v>
      </c>
      <c r="C64" s="80">
        <v>724</v>
      </c>
      <c r="D64" s="81">
        <v>2155902</v>
      </c>
      <c r="E64" s="81"/>
      <c r="F64" s="81"/>
      <c r="G64" s="80">
        <v>15</v>
      </c>
      <c r="H64" s="81">
        <v>806.68000000000006</v>
      </c>
      <c r="I64" s="80">
        <v>0</v>
      </c>
      <c r="J64" s="81">
        <v>0</v>
      </c>
    </row>
    <row r="65" spans="1:10" ht="48.75" customHeight="1" x14ac:dyDescent="0.45">
      <c r="A65" s="28">
        <v>47</v>
      </c>
      <c r="B65" s="29" t="s">
        <v>99</v>
      </c>
      <c r="C65" s="80">
        <v>1000</v>
      </c>
      <c r="D65" s="81">
        <v>7100401</v>
      </c>
      <c r="E65" s="81"/>
      <c r="F65" s="81"/>
      <c r="G65" s="80">
        <v>74</v>
      </c>
      <c r="H65" s="81">
        <v>289</v>
      </c>
      <c r="I65" s="80">
        <v>0</v>
      </c>
      <c r="J65" s="81">
        <v>0</v>
      </c>
    </row>
    <row r="66" spans="1:10" ht="48.75" customHeight="1" x14ac:dyDescent="0.45">
      <c r="A66" s="172" t="s">
        <v>100</v>
      </c>
      <c r="B66" s="173"/>
      <c r="C66" s="82">
        <f>SUM(C64:C65)</f>
        <v>1724</v>
      </c>
      <c r="D66" s="83">
        <f>SUM(D64:D65)</f>
        <v>9256303</v>
      </c>
      <c r="E66" s="83"/>
      <c r="F66" s="83"/>
      <c r="G66" s="82">
        <f t="shared" ref="G66:J66" si="14">SUM(G64:G65)</f>
        <v>89</v>
      </c>
      <c r="H66" s="83">
        <f t="shared" si="14"/>
        <v>1095.68</v>
      </c>
      <c r="I66" s="82">
        <f t="shared" si="14"/>
        <v>0</v>
      </c>
      <c r="J66" s="83">
        <f t="shared" si="14"/>
        <v>0</v>
      </c>
    </row>
    <row r="67" spans="1:10" ht="48.75" customHeight="1" x14ac:dyDescent="0.45">
      <c r="A67" s="174" t="s">
        <v>101</v>
      </c>
      <c r="B67" s="175"/>
      <c r="C67" s="86">
        <f>C52+C57+C60+C63+C66</f>
        <v>29203</v>
      </c>
      <c r="D67" s="87">
        <f>D52+D57+D60+D63+D66</f>
        <v>175633998</v>
      </c>
      <c r="E67" s="87">
        <v>429</v>
      </c>
      <c r="F67" s="87">
        <v>17518.109999999997</v>
      </c>
      <c r="G67" s="86">
        <f t="shared" ref="G67:J67" si="15">G52+G57+G60+G63+G66</f>
        <v>1032</v>
      </c>
      <c r="H67" s="87">
        <f t="shared" si="15"/>
        <v>36695.529984000023</v>
      </c>
      <c r="I67" s="86">
        <f t="shared" si="15"/>
        <v>43</v>
      </c>
      <c r="J67" s="87">
        <f t="shared" si="15"/>
        <v>0</v>
      </c>
    </row>
    <row r="68" spans="1:10" ht="48.75" customHeight="1" x14ac:dyDescent="0.45">
      <c r="A68" s="170" t="s">
        <v>102</v>
      </c>
      <c r="B68" s="171"/>
      <c r="C68" s="89">
        <f>C31+C48+C67</f>
        <v>53984</v>
      </c>
      <c r="D68" s="90">
        <f>D31+D48+D67</f>
        <v>284909326</v>
      </c>
      <c r="E68" s="90">
        <v>654</v>
      </c>
      <c r="F68" s="90">
        <v>29450.769999999997</v>
      </c>
      <c r="G68" s="89">
        <f t="shared" ref="G68:J68" si="16">G31+G48+G67</f>
        <v>2280</v>
      </c>
      <c r="H68" s="90">
        <f t="shared" si="16"/>
        <v>102632.23998400003</v>
      </c>
      <c r="I68" s="89">
        <f t="shared" si="16"/>
        <v>2545</v>
      </c>
      <c r="J68" s="90">
        <f t="shared" si="16"/>
        <v>0</v>
      </c>
    </row>
  </sheetData>
  <mergeCells count="23">
    <mergeCell ref="A60:B60"/>
    <mergeCell ref="A63:B63"/>
    <mergeCell ref="A66:B66"/>
    <mergeCell ref="A67:B67"/>
    <mergeCell ref="A68:B68"/>
    <mergeCell ref="A57:B57"/>
    <mergeCell ref="A10:B10"/>
    <mergeCell ref="A15:B15"/>
    <mergeCell ref="A20:B20"/>
    <mergeCell ref="A25:B25"/>
    <mergeCell ref="A30:B30"/>
    <mergeCell ref="A31:B31"/>
    <mergeCell ref="A37:B37"/>
    <mergeCell ref="A41:B41"/>
    <mergeCell ref="A47:B47"/>
    <mergeCell ref="A48:B48"/>
    <mergeCell ref="A52:B52"/>
    <mergeCell ref="I3:J3"/>
    <mergeCell ref="A3:A4"/>
    <mergeCell ref="B3:B4"/>
    <mergeCell ref="C3:D3"/>
    <mergeCell ref="E3:F3"/>
    <mergeCell ref="G3:H3"/>
  </mergeCells>
  <printOptions horizontalCentered="1"/>
  <pageMargins left="0" right="0" top="0.5" bottom="0" header="0.3" footer="0.3"/>
  <pageSetup paperSize="9" scale="63" orientation="portrait" blackAndWhite="1" r:id="rId1"/>
  <rowBreaks count="2" manualBreakCount="2">
    <brk id="31" max="16383" man="1"/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Sheet1</vt:lpstr>
      <vt:lpstr>RR No Wise</vt:lpstr>
      <vt:lpstr>Abstract</vt:lpstr>
      <vt:lpstr>Clubbing-Shifting</vt:lpstr>
      <vt:lpstr>ANX-1</vt:lpstr>
      <vt:lpstr>ANX-2</vt:lpstr>
      <vt:lpstr>ANX-3</vt:lpstr>
      <vt:lpstr>ANX-4</vt:lpstr>
      <vt:lpstr>ANX-5</vt:lpstr>
      <vt:lpstr>ANX-6</vt:lpstr>
      <vt:lpstr>ANX-7</vt:lpstr>
      <vt:lpstr>ANX-8</vt:lpstr>
      <vt:lpstr>Upto100, Negative bal, 0 Bal</vt:lpstr>
      <vt:lpstr>Abstract!Print_Area</vt:lpstr>
      <vt:lpstr>'ANX-1'!Print_Area</vt:lpstr>
      <vt:lpstr>'RR No Wise'!Print_Area</vt:lpstr>
      <vt:lpstr>'Upto100, Negative bal, 0 Bal'!Print_Area</vt:lpstr>
      <vt:lpstr>Abstract!Print_Titles</vt:lpstr>
      <vt:lpstr>'Clubbing-Shifting'!Print_Titles</vt:lpstr>
      <vt:lpstr>'Upto100, Negative bal, 0 Bal'!Print_Titles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ZONAL</dc:creator>
  <cp:lastModifiedBy>IIITS IPDS</cp:lastModifiedBy>
  <cp:lastPrinted>2023-03-28T05:38:43Z</cp:lastPrinted>
  <dcterms:created xsi:type="dcterms:W3CDTF">2023-03-10T06:28:29Z</dcterms:created>
  <dcterms:modified xsi:type="dcterms:W3CDTF">2023-05-17T11:40:43Z</dcterms:modified>
</cp:coreProperties>
</file>