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" activeTab="4"/>
  </bookViews>
  <sheets>
    <sheet name="Govt Ins" sheetId="1" state="hidden" r:id="rId1"/>
    <sheet name="Sheet2" sheetId="9" r:id="rId2"/>
    <sheet name="Govt Ins (2)" sheetId="2" r:id="rId3"/>
    <sheet name="Sheet1" sheetId="10" r:id="rId4"/>
    <sheet name="Govt Corp format" sheetId="4" r:id="rId5"/>
    <sheet name="05 VAR " sheetId="5" r:id="rId6"/>
    <sheet name="Sheet5" sheetId="7" r:id="rId7"/>
  </sheets>
  <definedNames>
    <definedName name="_xlnm.Print_Area" localSheetId="5">'05 VAR '!$A$1:$P$74</definedName>
    <definedName name="_xlnm.Print_Area" localSheetId="4">'Govt Corp format'!$A$1:$H$70</definedName>
    <definedName name="_xlnm.Print_Area" localSheetId="2">'Govt Ins (2)'!$A$1:$H$71</definedName>
    <definedName name="_xlnm.Print_Titles" localSheetId="5">'05 VAR '!$3:$3</definedName>
    <definedName name="_xlnm.Print_Titles" localSheetId="4">'Govt Corp format'!$3:$3</definedName>
    <definedName name="_xlnm.Print_Titles" localSheetId="2">'Govt Ins (2)'!$4:$4</definedName>
  </definedNames>
  <calcPr calcId="124519"/>
  <pivotCaches>
    <pivotCache cacheId="0" r:id="rId8"/>
    <pivotCache cacheId="1" r:id="rId9"/>
  </pivotCaches>
</workbook>
</file>

<file path=xl/calcChain.xml><?xml version="1.0" encoding="utf-8"?>
<calcChain xmlns="http://schemas.openxmlformats.org/spreadsheetml/2006/main">
  <c r="L6" i="7"/>
  <c r="M6"/>
  <c r="M16" s="1"/>
  <c r="L7"/>
  <c r="N7" s="1"/>
  <c r="M7"/>
  <c r="L8"/>
  <c r="M8"/>
  <c r="N8" s="1"/>
  <c r="L9"/>
  <c r="M9"/>
  <c r="L10"/>
  <c r="M10"/>
  <c r="L11"/>
  <c r="N11" s="1"/>
  <c r="M11"/>
  <c r="L12"/>
  <c r="M12"/>
  <c r="N12" s="1"/>
  <c r="L13"/>
  <c r="M13"/>
  <c r="L14"/>
  <c r="M14"/>
  <c r="L15"/>
  <c r="N15" s="1"/>
  <c r="M15"/>
  <c r="M5"/>
  <c r="L5"/>
  <c r="C16"/>
  <c r="D16"/>
  <c r="E16"/>
  <c r="F16"/>
  <c r="G16"/>
  <c r="I16"/>
  <c r="J16"/>
  <c r="L16"/>
  <c r="B16"/>
  <c r="N14"/>
  <c r="N13"/>
  <c r="N10"/>
  <c r="N9"/>
  <c r="N6"/>
  <c r="N5"/>
  <c r="K15"/>
  <c r="K14"/>
  <c r="K13"/>
  <c r="K12"/>
  <c r="K11"/>
  <c r="K10"/>
  <c r="K9"/>
  <c r="K8"/>
  <c r="K7"/>
  <c r="K6"/>
  <c r="K5"/>
  <c r="H15"/>
  <c r="H14"/>
  <c r="H13"/>
  <c r="H12"/>
  <c r="H11"/>
  <c r="H10"/>
  <c r="H9"/>
  <c r="H8"/>
  <c r="H7"/>
  <c r="H6"/>
  <c r="H5"/>
  <c r="E6"/>
  <c r="E7"/>
  <c r="E8"/>
  <c r="E9"/>
  <c r="E10"/>
  <c r="E11"/>
  <c r="E12"/>
  <c r="E13"/>
  <c r="E14"/>
  <c r="E15"/>
  <c r="E5"/>
  <c r="N16" l="1"/>
  <c r="K16"/>
  <c r="H16"/>
  <c r="G33" i="5"/>
  <c r="R61" i="4"/>
  <c r="R63"/>
  <c r="P64"/>
  <c r="R65"/>
  <c r="R67"/>
  <c r="P68"/>
  <c r="Q69"/>
  <c r="Q4"/>
  <c r="L70"/>
  <c r="M65"/>
  <c r="Q66"/>
  <c r="K70"/>
  <c r="M69"/>
  <c r="Q5"/>
  <c r="R5"/>
  <c r="Q6"/>
  <c r="R6"/>
  <c r="Q7"/>
  <c r="R7"/>
  <c r="Q8"/>
  <c r="R8"/>
  <c r="Q9"/>
  <c r="R9"/>
  <c r="Q10"/>
  <c r="R10"/>
  <c r="Q11"/>
  <c r="S11" s="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S43" s="1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S59" s="1"/>
  <c r="R59"/>
  <c r="Q60"/>
  <c r="R60"/>
  <c r="Q61"/>
  <c r="Q62"/>
  <c r="R62"/>
  <c r="Q63"/>
  <c r="Q64"/>
  <c r="R64"/>
  <c r="Q65"/>
  <c r="R66"/>
  <c r="Q67"/>
  <c r="R68"/>
  <c r="R4"/>
  <c r="P66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I70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4"/>
  <c r="S8" l="1"/>
  <c r="J70"/>
  <c r="S32"/>
  <c r="S30"/>
  <c r="N70"/>
  <c r="P63"/>
  <c r="P67"/>
  <c r="S40"/>
  <c r="S38"/>
  <c r="S24"/>
  <c r="S22"/>
  <c r="S16"/>
  <c r="S14"/>
  <c r="O70"/>
  <c r="P65"/>
  <c r="P69"/>
  <c r="P4"/>
  <c r="S65"/>
  <c r="S63"/>
  <c r="S61"/>
  <c r="S57"/>
  <c r="S55"/>
  <c r="S53"/>
  <c r="S51"/>
  <c r="S49"/>
  <c r="S47"/>
  <c r="S45"/>
  <c r="S41"/>
  <c r="S39"/>
  <c r="S37"/>
  <c r="S35"/>
  <c r="S33"/>
  <c r="S29"/>
  <c r="S27"/>
  <c r="S25"/>
  <c r="S23"/>
  <c r="S21"/>
  <c r="S19"/>
  <c r="S17"/>
  <c r="S13"/>
  <c r="S9"/>
  <c r="S7"/>
  <c r="S5"/>
  <c r="S6"/>
  <c r="S67"/>
  <c r="M66"/>
  <c r="Q68"/>
  <c r="S68" s="1"/>
  <c r="M68"/>
  <c r="S31"/>
  <c r="S15"/>
  <c r="M67"/>
  <c r="R69"/>
  <c r="S69" s="1"/>
  <c r="S64"/>
  <c r="S60"/>
  <c r="S56"/>
  <c r="S52"/>
  <c r="S48"/>
  <c r="S44"/>
  <c r="S42"/>
  <c r="S36"/>
  <c r="S34"/>
  <c r="S28"/>
  <c r="S26"/>
  <c r="S20"/>
  <c r="S18"/>
  <c r="S12"/>
  <c r="S10"/>
  <c r="S4"/>
  <c r="M4"/>
  <c r="S66"/>
  <c r="S62"/>
  <c r="S58"/>
  <c r="S54"/>
  <c r="S50"/>
  <c r="S46"/>
  <c r="P70" l="1"/>
  <c r="R70"/>
  <c r="Q70"/>
  <c r="M70"/>
  <c r="S70"/>
  <c r="L73" i="5" l="1"/>
  <c r="K73"/>
  <c r="I73"/>
  <c r="H73"/>
  <c r="F73"/>
  <c r="E73"/>
  <c r="D73"/>
  <c r="O72"/>
  <c r="N72"/>
  <c r="M72"/>
  <c r="J72"/>
  <c r="G72"/>
  <c r="O71"/>
  <c r="N71"/>
  <c r="M71"/>
  <c r="J71"/>
  <c r="P71" s="1"/>
  <c r="G71"/>
  <c r="O70"/>
  <c r="N70"/>
  <c r="M70"/>
  <c r="J70"/>
  <c r="G70"/>
  <c r="O69"/>
  <c r="N69"/>
  <c r="M69"/>
  <c r="J69"/>
  <c r="P69" s="1"/>
  <c r="G69"/>
  <c r="O68"/>
  <c r="N68"/>
  <c r="M68"/>
  <c r="J68"/>
  <c r="G68"/>
  <c r="O67"/>
  <c r="N67"/>
  <c r="M67"/>
  <c r="J67"/>
  <c r="P67" s="1"/>
  <c r="G67"/>
  <c r="O66"/>
  <c r="N66"/>
  <c r="M66"/>
  <c r="J66"/>
  <c r="G66"/>
  <c r="P66" s="1"/>
  <c r="O65"/>
  <c r="N65"/>
  <c r="M65"/>
  <c r="J65"/>
  <c r="P65" s="1"/>
  <c r="G65"/>
  <c r="O64"/>
  <c r="N64"/>
  <c r="M64"/>
  <c r="J64"/>
  <c r="G64"/>
  <c r="O63"/>
  <c r="N63"/>
  <c r="M63"/>
  <c r="J63"/>
  <c r="G63"/>
  <c r="O62"/>
  <c r="N62"/>
  <c r="M62"/>
  <c r="J62"/>
  <c r="G62"/>
  <c r="P62" s="1"/>
  <c r="O61"/>
  <c r="N61"/>
  <c r="M61"/>
  <c r="J61"/>
  <c r="P61" s="1"/>
  <c r="G61"/>
  <c r="O60"/>
  <c r="N60"/>
  <c r="M60"/>
  <c r="J60"/>
  <c r="G60"/>
  <c r="O59"/>
  <c r="N59"/>
  <c r="M59"/>
  <c r="J59"/>
  <c r="P59" s="1"/>
  <c r="G59"/>
  <c r="O58"/>
  <c r="O73" s="1"/>
  <c r="N58"/>
  <c r="M58"/>
  <c r="J58"/>
  <c r="G58"/>
  <c r="G73" s="1"/>
  <c r="L53"/>
  <c r="K53"/>
  <c r="I53"/>
  <c r="H53"/>
  <c r="F53"/>
  <c r="F74" s="1"/>
  <c r="E53"/>
  <c r="D53"/>
  <c r="O52"/>
  <c r="N52"/>
  <c r="M52"/>
  <c r="J52"/>
  <c r="G52"/>
  <c r="O51"/>
  <c r="N51"/>
  <c r="M51"/>
  <c r="J51"/>
  <c r="G51"/>
  <c r="O50"/>
  <c r="N50"/>
  <c r="M50"/>
  <c r="J50"/>
  <c r="G50"/>
  <c r="O49"/>
  <c r="N49"/>
  <c r="M49"/>
  <c r="J49"/>
  <c r="G49"/>
  <c r="O48"/>
  <c r="N48"/>
  <c r="M48"/>
  <c r="J48"/>
  <c r="G48"/>
  <c r="O47"/>
  <c r="N47"/>
  <c r="M47"/>
  <c r="J47"/>
  <c r="P47" s="1"/>
  <c r="G47"/>
  <c r="O46"/>
  <c r="N46"/>
  <c r="M46"/>
  <c r="J46"/>
  <c r="G46"/>
  <c r="O45"/>
  <c r="N45"/>
  <c r="M45"/>
  <c r="J45"/>
  <c r="G45"/>
  <c r="O44"/>
  <c r="N44"/>
  <c r="M44"/>
  <c r="J44"/>
  <c r="G44"/>
  <c r="O43"/>
  <c r="N43"/>
  <c r="M43"/>
  <c r="J43"/>
  <c r="P43" s="1"/>
  <c r="G43"/>
  <c r="O42"/>
  <c r="N42"/>
  <c r="M42"/>
  <c r="J42"/>
  <c r="G42"/>
  <c r="O41"/>
  <c r="N41"/>
  <c r="M41"/>
  <c r="J41"/>
  <c r="G41"/>
  <c r="O40"/>
  <c r="N40"/>
  <c r="M40"/>
  <c r="J40"/>
  <c r="G40"/>
  <c r="A40"/>
  <c r="A41" s="1"/>
  <c r="A42" s="1"/>
  <c r="A43" s="1"/>
  <c r="A44" s="1"/>
  <c r="A45" s="1"/>
  <c r="A46" s="1"/>
  <c r="A47" s="1"/>
  <c r="A48" s="1"/>
  <c r="A49" s="1"/>
  <c r="A50" s="1"/>
  <c r="A51" s="1"/>
  <c r="A52" s="1"/>
  <c r="O39"/>
  <c r="N39"/>
  <c r="M39"/>
  <c r="J39"/>
  <c r="G39"/>
  <c r="O38"/>
  <c r="N38"/>
  <c r="M38"/>
  <c r="J38"/>
  <c r="G38"/>
  <c r="O37"/>
  <c r="N37"/>
  <c r="M37"/>
  <c r="J37"/>
  <c r="G37"/>
  <c r="O36"/>
  <c r="N36"/>
  <c r="M36"/>
  <c r="J36"/>
  <c r="P36" s="1"/>
  <c r="G36"/>
  <c r="O35"/>
  <c r="N35"/>
  <c r="M35"/>
  <c r="J35"/>
  <c r="G35"/>
  <c r="A35"/>
  <c r="A36" s="1"/>
  <c r="A37" s="1"/>
  <c r="A38" s="1"/>
  <c r="O34"/>
  <c r="N34"/>
  <c r="M34"/>
  <c r="J34"/>
  <c r="G34"/>
  <c r="P34" s="1"/>
  <c r="O33"/>
  <c r="N33"/>
  <c r="M33"/>
  <c r="J33"/>
  <c r="P33" s="1"/>
  <c r="O32"/>
  <c r="N32"/>
  <c r="M32"/>
  <c r="J32"/>
  <c r="P32" s="1"/>
  <c r="G32"/>
  <c r="O31"/>
  <c r="N31"/>
  <c r="M31"/>
  <c r="J31"/>
  <c r="G31"/>
  <c r="O30"/>
  <c r="N30"/>
  <c r="M30"/>
  <c r="J30"/>
  <c r="G30"/>
  <c r="O29"/>
  <c r="N29"/>
  <c r="M29"/>
  <c r="J29"/>
  <c r="G29"/>
  <c r="O28"/>
  <c r="N28"/>
  <c r="M28"/>
  <c r="J28"/>
  <c r="G28"/>
  <c r="O27"/>
  <c r="N27"/>
  <c r="M27"/>
  <c r="J27"/>
  <c r="G27"/>
  <c r="A27"/>
  <c r="A28" s="1"/>
  <c r="A29" s="1"/>
  <c r="A30" s="1"/>
  <c r="A31" s="1"/>
  <c r="A32" s="1"/>
  <c r="A33" s="1"/>
  <c r="O26"/>
  <c r="N26"/>
  <c r="M26"/>
  <c r="J26"/>
  <c r="G26"/>
  <c r="O25"/>
  <c r="N25"/>
  <c r="M25"/>
  <c r="J25"/>
  <c r="P25" s="1"/>
  <c r="G25"/>
  <c r="O24"/>
  <c r="N24"/>
  <c r="M24"/>
  <c r="J24"/>
  <c r="G24"/>
  <c r="O23"/>
  <c r="N23"/>
  <c r="M23"/>
  <c r="J23"/>
  <c r="G23"/>
  <c r="O22"/>
  <c r="N22"/>
  <c r="M22"/>
  <c r="J22"/>
  <c r="G22"/>
  <c r="O21"/>
  <c r="N21"/>
  <c r="M21"/>
  <c r="J21"/>
  <c r="P21" s="1"/>
  <c r="G21"/>
  <c r="O20"/>
  <c r="N20"/>
  <c r="M20"/>
  <c r="J20"/>
  <c r="G20"/>
  <c r="O19"/>
  <c r="N19"/>
  <c r="M19"/>
  <c r="J19"/>
  <c r="G19"/>
  <c r="O18"/>
  <c r="N18"/>
  <c r="M18"/>
  <c r="J18"/>
  <c r="G18"/>
  <c r="P18" s="1"/>
  <c r="O17"/>
  <c r="N17"/>
  <c r="M17"/>
  <c r="J17"/>
  <c r="P17" s="1"/>
  <c r="G17"/>
  <c r="O16"/>
  <c r="N16"/>
  <c r="M16"/>
  <c r="J16"/>
  <c r="G16"/>
  <c r="O15"/>
  <c r="N15"/>
  <c r="M15"/>
  <c r="J15"/>
  <c r="G15"/>
  <c r="O14"/>
  <c r="N14"/>
  <c r="M14"/>
  <c r="J14"/>
  <c r="G14"/>
  <c r="O13"/>
  <c r="N13"/>
  <c r="M13"/>
  <c r="J13"/>
  <c r="P13" s="1"/>
  <c r="G13"/>
  <c r="O12"/>
  <c r="N12"/>
  <c r="M12"/>
  <c r="J12"/>
  <c r="G12"/>
  <c r="O11"/>
  <c r="N11"/>
  <c r="M11"/>
  <c r="J11"/>
  <c r="G11"/>
  <c r="O10"/>
  <c r="N10"/>
  <c r="M10"/>
  <c r="J10"/>
  <c r="G10"/>
  <c r="O9"/>
  <c r="N9"/>
  <c r="M9"/>
  <c r="J9"/>
  <c r="P9" s="1"/>
  <c r="G9"/>
  <c r="O8"/>
  <c r="N8"/>
  <c r="M8"/>
  <c r="J8"/>
  <c r="G8"/>
  <c r="O7"/>
  <c r="N7"/>
  <c r="M7"/>
  <c r="J7"/>
  <c r="G7"/>
  <c r="O6"/>
  <c r="N6"/>
  <c r="M6"/>
  <c r="J6"/>
  <c r="G6"/>
  <c r="A6"/>
  <c r="A8" s="1"/>
  <c r="A9" s="1"/>
  <c r="A10" s="1"/>
  <c r="A15" s="1"/>
  <c r="A17" s="1"/>
  <c r="A18" s="1"/>
  <c r="A19" s="1"/>
  <c r="O5"/>
  <c r="N5"/>
  <c r="M5"/>
  <c r="J5"/>
  <c r="G5"/>
  <c r="H70" i="4"/>
  <c r="H71" i="2"/>
  <c r="L74" i="5" l="1"/>
  <c r="P6"/>
  <c r="P70"/>
  <c r="P60"/>
  <c r="P64"/>
  <c r="P68"/>
  <c r="P72"/>
  <c r="I74"/>
  <c r="E74"/>
  <c r="P12"/>
  <c r="P20"/>
  <c r="P24"/>
  <c r="P35"/>
  <c r="P39"/>
  <c r="P42"/>
  <c r="P46"/>
  <c r="P50"/>
  <c r="P5"/>
  <c r="P11"/>
  <c r="P19"/>
  <c r="P23"/>
  <c r="P30"/>
  <c r="P31"/>
  <c r="P15"/>
  <c r="P38"/>
  <c r="P41"/>
  <c r="P45"/>
  <c r="P10"/>
  <c r="P14"/>
  <c r="P22"/>
  <c r="P26"/>
  <c r="P29"/>
  <c r="P37"/>
  <c r="P40"/>
  <c r="P44"/>
  <c r="P48"/>
  <c r="P52"/>
  <c r="P51"/>
  <c r="P7"/>
  <c r="P8"/>
  <c r="M53"/>
  <c r="P49"/>
  <c r="P27"/>
  <c r="P16"/>
  <c r="N53"/>
  <c r="P28"/>
  <c r="G53"/>
  <c r="G74" s="1"/>
  <c r="O53"/>
  <c r="O74" s="1"/>
  <c r="D74"/>
  <c r="N73"/>
  <c r="K74"/>
  <c r="M73"/>
  <c r="P63"/>
  <c r="H74"/>
  <c r="J53"/>
  <c r="P58"/>
  <c r="J73"/>
  <c r="H70" i="1"/>
  <c r="P73" i="5" l="1"/>
  <c r="P53"/>
  <c r="M74"/>
  <c r="N74"/>
  <c r="J74"/>
  <c r="P74" l="1"/>
</calcChain>
</file>

<file path=xl/sharedStrings.xml><?xml version="1.0" encoding="utf-8"?>
<sst xmlns="http://schemas.openxmlformats.org/spreadsheetml/2006/main" count="1394" uniqueCount="280">
  <si>
    <t>ZÁªÀÄÄAqÉÃ±Àéj «zÀÄåvï ¸ÀgÀ§gÁdÄ ¤UÀªÀÄ ¤AiÀÄ«ÄvÀ</t>
  </si>
  <si>
    <t>PÀæ.¸ÀA</t>
  </si>
  <si>
    <t>«¨sÁUÀ</t>
  </si>
  <si>
    <t>G¥À«¨sÁUÀ</t>
  </si>
  <si>
    <t>dPÁw</t>
  </si>
  <si>
    <t>Dgï.Dgï.¸ÀASÉå</t>
  </si>
  <si>
    <t>Lr ¸ÀASÉå</t>
  </si>
  <si>
    <t>E¯ÁSÉAiÀÄ ºÉ¸ÀgÀÄ</t>
  </si>
  <si>
    <t>23.01.2023gÀ CAvÀåPÉÌ ¸ÀPÁðj ¸ÁÜªÀgÀUÀ¼À E¯ÁSÁªÁgÀÄ ªÀiÁ»w MzÀV¸ÀÄªÀ §UÉÎ</t>
  </si>
  <si>
    <t>¨ÁQ</t>
  </si>
  <si>
    <t>HT636</t>
  </si>
  <si>
    <t>HTR23</t>
  </si>
  <si>
    <t>VCZ60302</t>
  </si>
  <si>
    <t>VCZ65556</t>
  </si>
  <si>
    <t>2NREH963</t>
  </si>
  <si>
    <t>NSL40122</t>
  </si>
  <si>
    <t>NUL11280</t>
  </si>
  <si>
    <t>2NREH585</t>
  </si>
  <si>
    <t>VMHL5885</t>
  </si>
  <si>
    <t>VMPL8678</t>
  </si>
  <si>
    <t>YH140</t>
  </si>
  <si>
    <t>CRLRVL2358</t>
  </si>
  <si>
    <t>DGRVL898</t>
  </si>
  <si>
    <t>CH333</t>
  </si>
  <si>
    <t>LP3A</t>
  </si>
  <si>
    <t>VJ574</t>
  </si>
  <si>
    <t>HSLRVL2397</t>
  </si>
  <si>
    <t>MGH52</t>
  </si>
  <si>
    <t>KPH132</t>
  </si>
  <si>
    <t>VRVL75</t>
  </si>
  <si>
    <t>PH145</t>
  </si>
  <si>
    <t>MDG117</t>
  </si>
  <si>
    <t>JHL71</t>
  </si>
  <si>
    <t>VRVL328</t>
  </si>
  <si>
    <t>CTH198</t>
  </si>
  <si>
    <t>V258</t>
  </si>
  <si>
    <t>SRLAEH2</t>
  </si>
  <si>
    <t>MBH258</t>
  </si>
  <si>
    <t>CTH199</t>
  </si>
  <si>
    <t>KEL20</t>
  </si>
  <si>
    <t>KELAEH5</t>
  </si>
  <si>
    <t>KELAEH2</t>
  </si>
  <si>
    <t>YKL114</t>
  </si>
  <si>
    <t>KELAEH1</t>
  </si>
  <si>
    <t>DVH56</t>
  </si>
  <si>
    <t>KKH48</t>
  </si>
  <si>
    <t>MCHL149</t>
  </si>
  <si>
    <t>KEL77</t>
  </si>
  <si>
    <t>VJAEH7</t>
  </si>
  <si>
    <t>VCZ50503</t>
  </si>
  <si>
    <t>VCZ54474</t>
  </si>
  <si>
    <t>VCZ54473</t>
  </si>
  <si>
    <t>VCZ59451</t>
  </si>
  <si>
    <t>KKRL6176</t>
  </si>
  <si>
    <t>MHEH658</t>
  </si>
  <si>
    <t>NJL11261</t>
  </si>
  <si>
    <t>NML44152</t>
  </si>
  <si>
    <t>NML44153</t>
  </si>
  <si>
    <t>VVL791</t>
  </si>
  <si>
    <t>VVL792</t>
  </si>
  <si>
    <t>VVL1907</t>
  </si>
  <si>
    <t>VVL2055</t>
  </si>
  <si>
    <t>VVL3870</t>
  </si>
  <si>
    <t>VVL5762</t>
  </si>
  <si>
    <t>VCZ55759</t>
  </si>
  <si>
    <t>NSL35592</t>
  </si>
  <si>
    <t>VCZCP45510</t>
  </si>
  <si>
    <t>VCZCP47046</t>
  </si>
  <si>
    <t>VCZCP49087</t>
  </si>
  <si>
    <t>VCZC48635</t>
  </si>
  <si>
    <t>VCZP55873</t>
  </si>
  <si>
    <t>RKCP359</t>
  </si>
  <si>
    <t>NRP321</t>
  </si>
  <si>
    <t>VMPCL495</t>
  </si>
  <si>
    <t>HT1 - Water Supply, Sewerage Pumping CMC/TMC</t>
  </si>
  <si>
    <t>HT2C(i) - Govt., Chartable, Univercity &amp; ESI Hospital &amp; Hostels</t>
  </si>
  <si>
    <t>LT-2(a)(i) - Ltng.,heating &amp; Motive Power , BMA &amp; Municipal Corp</t>
  </si>
  <si>
    <t>LT-2(a)(ii) - Ltng. ,heating &amp; Motive Power , Rural Local  Bodies</t>
  </si>
  <si>
    <t>LT-2(b)(ii) - Ltng ,heating &amp; Motive Power , Pvt. Institu. in Village Pan.</t>
  </si>
  <si>
    <t>LT-3(i) - Comme. Ltng ,heating &amp; Motive Power , in ULB's &amp; CC</t>
  </si>
  <si>
    <t xml:space="preserve">LT-3(ii) - Comme. Ltng ,heating &amp; Motive Power , in Village Pan. </t>
  </si>
  <si>
    <t>MVS</t>
  </si>
  <si>
    <t>SOCIAL WELFARE OFFICER</t>
  </si>
  <si>
    <t>Women and Child Welfare Dept (Anganawadi kendra)</t>
  </si>
  <si>
    <t>GOVT HOSPITAL</t>
  </si>
  <si>
    <t>EDUCATION DEPARTMENT</t>
  </si>
  <si>
    <t>REVENUE DEPARTMENT</t>
  </si>
  <si>
    <t>THALUKA OFFICE</t>
  </si>
  <si>
    <t>VETERINARY DEPARTMENT</t>
  </si>
  <si>
    <t>POLICE STATION</t>
  </si>
  <si>
    <t>B.S.N.L TOWER</t>
  </si>
  <si>
    <t>Varuna</t>
  </si>
  <si>
    <t>N.R.Mohalla</t>
  </si>
  <si>
    <t>C111538129</t>
  </si>
  <si>
    <t>C111509599</t>
  </si>
  <si>
    <t>C111515220</t>
  </si>
  <si>
    <t>C111519788</t>
  </si>
  <si>
    <t>C111528063</t>
  </si>
  <si>
    <t>C111529651</t>
  </si>
  <si>
    <t>C111531790</t>
  </si>
  <si>
    <t>C111532192</t>
  </si>
  <si>
    <t>C111555626</t>
  </si>
  <si>
    <t>C111112599</t>
  </si>
  <si>
    <t>C111500488</t>
  </si>
  <si>
    <t>C111500496</t>
  </si>
  <si>
    <t>C111500883</t>
  </si>
  <si>
    <t>C111502206</t>
  </si>
  <si>
    <t>C111502801</t>
  </si>
  <si>
    <t>C111502855</t>
  </si>
  <si>
    <t>C111502872</t>
  </si>
  <si>
    <t>C111503164</t>
  </si>
  <si>
    <t>C111503690</t>
  </si>
  <si>
    <t>C111504128</t>
  </si>
  <si>
    <t>C111504468</t>
  </si>
  <si>
    <t>C111504507</t>
  </si>
  <si>
    <t>C111504615</t>
  </si>
  <si>
    <t>C111504698</t>
  </si>
  <si>
    <t>C111504782</t>
  </si>
  <si>
    <t>C111505138</t>
  </si>
  <si>
    <t>C111505781</t>
  </si>
  <si>
    <t>C111505966</t>
  </si>
  <si>
    <t>C111506191</t>
  </si>
  <si>
    <t>C111506762</t>
  </si>
  <si>
    <t>C111507045</t>
  </si>
  <si>
    <t>C111507047</t>
  </si>
  <si>
    <t>C111507381</t>
  </si>
  <si>
    <t>C111507661</t>
  </si>
  <si>
    <t>C111508024</t>
  </si>
  <si>
    <t>C111508099</t>
  </si>
  <si>
    <t>C111508368</t>
  </si>
  <si>
    <t>C111509448</t>
  </si>
  <si>
    <t>C111510479</t>
  </si>
  <si>
    <t>C111513312</t>
  </si>
  <si>
    <t>C111513855</t>
  </si>
  <si>
    <t>C111514974</t>
  </si>
  <si>
    <t>C111515839</t>
  </si>
  <si>
    <t>C111524755</t>
  </si>
  <si>
    <t>C111529569</t>
  </si>
  <si>
    <t>C111529756</t>
  </si>
  <si>
    <t>C111530516</t>
  </si>
  <si>
    <t>C111530517</t>
  </si>
  <si>
    <t>C111536984</t>
  </si>
  <si>
    <t>C111536985</t>
  </si>
  <si>
    <t>C111539801</t>
  </si>
  <si>
    <t>C111540160</t>
  </si>
  <si>
    <t>C111546359</t>
  </si>
  <si>
    <t>C111555305</t>
  </si>
  <si>
    <t>C111514505</t>
  </si>
  <si>
    <t>C111530525</t>
  </si>
  <si>
    <t>C111511356</t>
  </si>
  <si>
    <t>C111511987</t>
  </si>
  <si>
    <t>C111512238</t>
  </si>
  <si>
    <t>C111513060</t>
  </si>
  <si>
    <t>C111514979</t>
  </si>
  <si>
    <t>C111525455</t>
  </si>
  <si>
    <t>C111527215</t>
  </si>
  <si>
    <t>C111534783</t>
  </si>
  <si>
    <t>TOTAL</t>
  </si>
  <si>
    <t>division</t>
  </si>
  <si>
    <t>Tariff</t>
  </si>
  <si>
    <t>ID</t>
  </si>
  <si>
    <t>Name</t>
  </si>
  <si>
    <t>Row Labels</t>
  </si>
  <si>
    <t>Grand Total</t>
  </si>
  <si>
    <t>Values</t>
  </si>
  <si>
    <t>LT4B</t>
  </si>
  <si>
    <t>NIP368</t>
  </si>
  <si>
    <t>NIP369</t>
  </si>
  <si>
    <t>C111522632</t>
  </si>
  <si>
    <t>C111521865</t>
  </si>
  <si>
    <t>Minor irrigation</t>
  </si>
  <si>
    <t>30.04.2023gÀ CAvÀåPÉÌ ¸ÀPÁðj ¸ÁÜªÀgÀUÀ¼À E¯ÁSÁªÁgÀÄ ªÀiÁ»w MzÀV¸ÀÄªÀ §UÉÎ</t>
  </si>
  <si>
    <t>SD</t>
  </si>
  <si>
    <t>R.R.No</t>
  </si>
  <si>
    <t>CB</t>
  </si>
  <si>
    <t xml:space="preserve">¢£ÁAPÀ: 30.04.2023gÀ CAvÀåPÉÌ ¸ÀPÁðgÀzÀ ««zsÀ E¯ÁSÉUÀ½AzÀ EAzsÀ£À E¯ÁSÉAiÀÄ «zÀÄåvï ¸ÀgÀ§gÁdÄ PÀA¥À¤ಗಳಿಗೆ §gÀ¨ÉÃPÁVgÀÄªÀ «zÀÄåvï ±ÀÄ®ÌzÀ ಬಾಕಿ ªÉÆvÀÛzÀ «ªÀgÀUÀ¼ÀÄ </t>
  </si>
  <si>
    <t xml:space="preserve">    (gÀÆ.®PÀëUÀ¼À°è)</t>
  </si>
  <si>
    <t xml:space="preserve">E¯ÁSÉAiÀÄ ºÉ¸ÀgÀÄ </t>
  </si>
  <si>
    <t>ಸ್ಥಾವರಗಳ ಸಂಖ್ಯೆ</t>
  </si>
  <si>
    <t>ಆರಂಭ ಶಿಲ್ಕು (ದಿನಾಂಕ 01.04.2023)</t>
  </si>
  <si>
    <r>
      <t>ಬೇಡಿಕೆ 
(01.04.2023</t>
    </r>
    <r>
      <rPr>
        <b/>
        <sz val="14"/>
        <color theme="1"/>
        <rFont val="Calibri"/>
        <family val="2"/>
        <scheme val="minor"/>
      </rPr>
      <t xml:space="preserve"> to </t>
    </r>
    <r>
      <rPr>
        <b/>
        <sz val="14"/>
        <color theme="1"/>
        <rFont val="Nudi 01 e"/>
      </rPr>
      <t>30.04.2023)</t>
    </r>
  </si>
  <si>
    <r>
      <t xml:space="preserve">ವಸೂಲಾತಿ 
(01.04.2023 </t>
    </r>
    <r>
      <rPr>
        <b/>
        <sz val="14"/>
        <color theme="1"/>
        <rFont val="Calibri"/>
        <family val="2"/>
        <scheme val="minor"/>
      </rPr>
      <t>to</t>
    </r>
    <r>
      <rPr>
        <b/>
        <sz val="14"/>
        <color theme="1"/>
        <rFont val="Nudi 01 e"/>
      </rPr>
      <t xml:space="preserve"> 30.04.2023)</t>
    </r>
  </si>
  <si>
    <t>ಅಂತಿಮ ಶಿಲ್ಕು 
(30.04.2023ರ ಅಂತ್ಯಕ್ಕೆ)</t>
  </si>
  <si>
    <t>ಅಸಲು</t>
  </si>
  <si>
    <t>ಬಡ್ಡಿ</t>
  </si>
  <si>
    <t xml:space="preserve"> ಒಟ್ಟು </t>
  </si>
  <si>
    <t>M¼ÁqÀ½vÀ E¯ÁSÉ / UÀÈºÀ E¯ÁSÉ (PÀbÉÃj)</t>
  </si>
  <si>
    <t>UÁæ«ÄÃuÁ©üªÀÈ¢Þ ªÀÄvÀÄÛ 
¥ÀAZÁAiÀÄvï gÁeï E¯ÁSÉ (PÀbÉÃj ªÀÄvÀÄÛ PÀÄ.¤Ã ªÀÄvÀÄÛ ©Ã¢ ¢Ã¥À)</t>
  </si>
  <si>
    <t xml:space="preserve">PÀbÉÃjUÀ¼ÀÄ </t>
  </si>
  <si>
    <t xml:space="preserve">PÀÄ.¤Ã ªÀÄvÀÄÛ ©Ã¢ ¢Ã¥À </t>
  </si>
  <si>
    <t xml:space="preserve">PÀAzÁAiÀÄ E¯ÁSÉ (PÀbÉÃj&amp;ªÀÄÄdgÁ¬Ä)  </t>
  </si>
  <si>
    <t xml:space="preserve">²PÀët E¯ÁSÉ - (PÀbÉÃj) ±Á¯Á PÁ¯ÉÃdÄUÀ¼ÀÄ, ¸ÀPÁðj ²PÀët ¸ÀA¸ÉÜUÀ¼ÀÄ. </t>
  </si>
  <si>
    <t xml:space="preserve">ªÀÁtÂdå ªÀÄvÀÄÛ PÉÊUÁjPÁ E¯ÁSÉ </t>
  </si>
  <si>
    <t>ಮೈಸೂರು ಪೇಪರ್‌ ಮಿಲ್ಸ್‌ ಭದ್ರಾವತಿ</t>
  </si>
  <si>
    <t>ಮೈಸೂರು ಶುಗರ್‌ ಕಂಪನಿ ಮಂಡ್ಯ</t>
  </si>
  <si>
    <t>ಪಾಂಡವಪುರ ಸಕ್ಕರೆ ಕಾರ್ಖಾನೆ</t>
  </si>
  <si>
    <t>ನೇಕಾರರ ಸಬ್ಸಿಡಿ</t>
  </si>
  <si>
    <t xml:space="preserve">£ÀUÀgÁ©üªÀÈ¢Þ E¯ÁSÉ </t>
  </si>
  <si>
    <t xml:space="preserve">ªÀ¸Àw E¯ÁSÉ </t>
  </si>
  <si>
    <t xml:space="preserve">¯ÉÆÃPÉÆÃ¥ÀAiÉÆÃV, §AzÀgÀÄ ªÀÄvÀÄÛ M¼À£ÁqÀÄ d®¸ÁjUÉ E¯ÁSÉ (PÀbÉÃj &amp; ªÀ¸Àw UÀÈºÀ &amp; Cwy UÀÈºÀUÀ¼ÀÄ) </t>
  </si>
  <si>
    <t>d® ¸ÀA¥À£ÀÆä® E¯ÁSÉ (PÀbÉÃj &amp; ªÀ¸Àw UÀÈºÀ &amp; Cwy UÀÈºÀUÀ¼ÀÄ) (ಏತ ನೀರಾವರಿ ಸ್ಥಾವರಗಳು)</t>
  </si>
  <si>
    <t>ಕಛೇರಿ</t>
  </si>
  <si>
    <t xml:space="preserve">ಕಾವೇರಿ ನೀರಾವರಿ ನಿಗಮ
</t>
  </si>
  <si>
    <t>ಕರ್ನಾಟಕ ನೀರಾವರಿ ನಿಗಮ</t>
  </si>
  <si>
    <t>ಕೃಷ್ಣ ಭಾಗ್ಯ ಜಲನಿಗಮ</t>
  </si>
  <si>
    <t>ವಿಶ್ವೇಶ್ವರಯ್ಯ ಜಲ ನಿಗಮ</t>
  </si>
  <si>
    <t>ಸಣ್ಣ ನೀರಾವರಿ ಇಲಾಖೆ</t>
  </si>
  <si>
    <t>ಏತ ನೀರಾವರಿ ಸ್ಥಾವರಗಳು</t>
  </si>
  <si>
    <t xml:space="preserve">PÀÁ£ÀÆ£ÀÄ E¯ÁSÉ (£ÁåAiÀiÁ®AiÀÄ, PÀbÉÃj &amp; ªÀ¸Àw UÀÈºÀ) </t>
  </si>
  <si>
    <r>
      <t>DgÉÆÃUÀå ªÀÄvÀÄÛ PÀÄlÄAಬ</t>
    </r>
    <r>
      <rPr>
        <b/>
        <sz val="12"/>
        <rFont val="Arial"/>
        <family val="2"/>
      </rPr>
      <t xml:space="preserve"> </t>
    </r>
    <r>
      <rPr>
        <b/>
        <sz val="12"/>
        <rFont val="Nudi 01 e"/>
      </rPr>
      <t xml:space="preserve">PÀ¯Áåt (D¸ÀàvÉæUÀ¼ÀÄ &amp; ªÀ¸Àw UÀÈºÀUÀ¼ÀÄ) </t>
    </r>
  </si>
  <si>
    <t xml:space="preserve">PÀÈ¶ E¯ÁSÉ (PÀbÉÃj, ¸ÀA±ÉÆÃzÀ£À PÉÃAzÀæ &amp; ªÀ¸Àw UÀÈºÀ) </t>
  </si>
  <si>
    <t xml:space="preserve">vÉÆÃlUÁjPÉ ªÀÄvÀÄÛ gÉÃµÉä E¯ÁSÉ (GzÁå£ÀªÀ£ÀUÀ¼ÀÄ, ªÀ¸Àw UÀÈºÀUÀ¼ÀÄ &amp; PÀbÉÃj) </t>
  </si>
  <si>
    <t xml:space="preserve">¥À±ÀÄ¸ÀAUÉÆÃ¥À£É ªÀÄvÀÄÛ «ÄÃ£ÀÄUÁjPÉ E¯ÁSÉ («ÄÃ£ÀÄUÁjPÀ ªÀÄºÁ«zÁå®AiÀÄ &amp; PÀbÉÃj) </t>
  </si>
  <si>
    <t xml:space="preserve">CgÀtå, ¥Àj¸ÀgÀ ªÀÄvÀÄÛ fÃ«±Á¸ÀÛç E¯ÁSÉ – PÀbÉÃjUÀ¼ÀÄ &amp; ªÀ¸Àw UÀÈºÀUÀ¼ÀÄ </t>
  </si>
  <si>
    <t xml:space="preserve">¸ÀºÀPÁgÀ E¯ÁSÉ  </t>
  </si>
  <si>
    <t xml:space="preserve">¸ÀªÀiÁd PÀ¯Áåt E¯ÁSÉ – PÀbÉÃj &amp; «zÁåyð ¤®AiÀÄUÀ¼ÀÄ </t>
  </si>
  <si>
    <t xml:space="preserve">ªÀÄ»¼ÉAiÀÄgÀ ªÀÄvÀÄÛ ªÀÄPÀÌ¼À C©üªÀÈ¢Þ E¯ÁSÉ – CAUÀ£ÀªÁr PÉÃAzÀæUÀ¼ÀÄ &amp; PÀbÉÃjUÀ¼ÀÄ </t>
  </si>
  <si>
    <t>PÀ£ÀßqÀ, ¸ÀA¸ÀÌøw ªÀÄvÀÄÛ ªÁvÁð E¯ÁSÉ</t>
  </si>
  <si>
    <t xml:space="preserve">¥ÀÀæªÁ¸ÉÆÃzÀåªÀÄ E¯ÁSÉ -  </t>
  </si>
  <si>
    <t>DºÁgÀ ªÀÄvÀÄÛ £ÁUÀjPÀ ¸ÀgÀ§gÁdÄ ºÁUÀÆ UÁæºÀPÀ ªÀåªÀºÁgÀUÀ¼À E¯ÁSÉ</t>
  </si>
  <si>
    <t>PÁ«ÄðPÀ E¯ÁSÉ</t>
  </si>
  <si>
    <t>AiÀÄÄªÀ ¸À§°ÃPÀgÀt ªÀÄvÀÄÛ QæÃqÁ E¯ÁSÉ</t>
  </si>
  <si>
    <t xml:space="preserve">¸ÁjUÉ E¯ÁSÉ </t>
  </si>
  <si>
    <t>C®à ¸ÀASÁåvÀgÀ PÀ¯Áåt E¯ÁSÉ</t>
  </si>
  <si>
    <t>C§PÁj E¯ÁSÉ</t>
  </si>
  <si>
    <t>ªÀÄÄÆ® ¸ËPÀAiÀÄð C©üªÀÈ¢Ý E¯ÁSÉ</t>
  </si>
  <si>
    <t>ªÀiÁ»w vÀAvÀæeÁÕ£À, eÉÊ«PÀ vÀAvÀæeÁÕ£À ºÁUÀÆ «eÁÕ£À ªÀÄvÀÄÛ vÀAvÀæeÁÕ£À E¯ÁSÉ</t>
  </si>
  <si>
    <t>ªÉÊzÀåQÃAiÀÄ ²PÀët E¯ÁSÉ</t>
  </si>
  <si>
    <t>¸ÀA¸À¢ÃAiÀÄ ªÀåªÀºÁgÀUÀ¼À E¯ÁSÉ</t>
  </si>
  <si>
    <t>ಹಿಂದುಳಿದ ವರ್ಗಗಳ  ಕಲ್ಯಾಣ ಇಲಾಖೆ</t>
  </si>
  <si>
    <t>ವಿಕಲ ಚೇತನರರು ಮತ್ತ ಉ ಹಿರಿಯ ನಾಗರೀಕರ ಸಬಲೀಕರಣ</t>
  </si>
  <si>
    <t>ಸಿಬ್ಬಂದಿ ಮತ್ತು ಆಡಳಿತ ಸುದಾರಣೆ</t>
  </si>
  <si>
    <t xml:space="preserve">ಬಹು ಗ್ರಾಮೀಣ ಕುಡಿಯುವ ನೀರಿನ ಸ್ಥಾವರಗಳ ವಿದ್ಯುತ್‌ ಶುಲ್ಕದ ಬಾಕಿ </t>
  </si>
  <si>
    <t>ಕೊಳಚೆ ನಿರ್ಮೂಲನಾ ಮಂಡಳಿ</t>
  </si>
  <si>
    <t>ಇತರೆ</t>
  </si>
  <si>
    <t>MlÄÖ ªÉÆvÀÛ</t>
  </si>
  <si>
    <t>PÉÃAzÀæ ¸ÀPÁðgÀ</t>
  </si>
  <si>
    <t>Environmental Training Institute</t>
  </si>
  <si>
    <t>Governance &amp; Administration</t>
  </si>
  <si>
    <t>Information &amp; Broadcasting</t>
  </si>
  <si>
    <t>Post Office</t>
  </si>
  <si>
    <t>Railway Department</t>
  </si>
  <si>
    <t>Telephone Exchange/BSNL</t>
  </si>
  <si>
    <t>Income Tax Department</t>
  </si>
  <si>
    <t>Bangarpet Gold Mines Ltd</t>
  </si>
  <si>
    <t>ESI</t>
  </si>
  <si>
    <t>Defence</t>
  </si>
  <si>
    <t>LIC</t>
  </si>
  <si>
    <t>RBI</t>
  </si>
  <si>
    <t>Election Commission</t>
  </si>
  <si>
    <t>Airport Authority of India</t>
  </si>
  <si>
    <t>Others</t>
  </si>
  <si>
    <t>Total</t>
  </si>
  <si>
    <t>Grand Total State and Central)</t>
  </si>
  <si>
    <t>Pri</t>
  </si>
  <si>
    <t>Int</t>
  </si>
  <si>
    <t>OB</t>
  </si>
  <si>
    <t>Demand</t>
  </si>
  <si>
    <t>Collection</t>
  </si>
  <si>
    <t>Pri OB</t>
  </si>
  <si>
    <t>Int OB</t>
  </si>
  <si>
    <t>Total OB</t>
  </si>
  <si>
    <t>Pri Dem</t>
  </si>
  <si>
    <t>Int Dem</t>
  </si>
  <si>
    <t>Total Dem</t>
  </si>
  <si>
    <t>Pri Coll</t>
  </si>
  <si>
    <t>Int Coll</t>
  </si>
  <si>
    <t>Total coll</t>
  </si>
  <si>
    <t>Pri CB</t>
  </si>
  <si>
    <t>Int CB</t>
  </si>
  <si>
    <t>Total CB</t>
  </si>
  <si>
    <t>Sum of Pri Dem</t>
  </si>
  <si>
    <t>Sum of Int Dem</t>
  </si>
  <si>
    <t>Sum of Pri Coll</t>
  </si>
  <si>
    <t>Sum of Int Coll</t>
  </si>
  <si>
    <t>Department</t>
  </si>
  <si>
    <t>Count of R.R.No</t>
  </si>
  <si>
    <t>Inst</t>
  </si>
  <si>
    <t>Sum of CB</t>
  </si>
  <si>
    <t>31.05.2023gÀ CAvÀåPÉÌ ¸ÀPÁðj ¸ÁÜªÀgÀUÀ¼À E¯ÁSÁªÁgÀÄ ªÀiÁ»w MzÀV¸ÀÄªÀ §UÉÎ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</si>
</sst>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sz val="14"/>
      <color theme="1"/>
      <name val="Nudi 04 e"/>
    </font>
    <font>
      <b/>
      <sz val="16"/>
      <color theme="1"/>
      <name val="Nudi 04 e"/>
    </font>
    <font>
      <b/>
      <sz val="18"/>
      <color theme="1"/>
      <name val="Nudi 04 e"/>
    </font>
    <font>
      <b/>
      <sz val="22"/>
      <color theme="1"/>
      <name val="Nudi 04 e"/>
    </font>
    <font>
      <sz val="10"/>
      <name val="Bookman Old Style"/>
      <family val="1"/>
    </font>
    <font>
      <b/>
      <sz val="14"/>
      <color theme="1"/>
      <name val="Nudi 04 e"/>
    </font>
    <font>
      <b/>
      <sz val="12"/>
      <color theme="1"/>
      <name val="MS Sans Serif"/>
      <family val="2"/>
    </font>
    <font>
      <b/>
      <sz val="16"/>
      <color theme="1"/>
      <name val="Mongolian Baiti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Nudi 01 e"/>
    </font>
    <font>
      <sz val="11"/>
      <name val="Nudi 01 e"/>
    </font>
    <font>
      <b/>
      <sz val="14"/>
      <name val="Nudi 01 e"/>
    </font>
    <font>
      <sz val="14"/>
      <name val="Nudi 01 e"/>
    </font>
    <font>
      <b/>
      <sz val="14"/>
      <name val="NudiUni01e"/>
    </font>
    <font>
      <b/>
      <sz val="14"/>
      <color theme="1"/>
      <name val="Nudi 01 e"/>
    </font>
    <font>
      <b/>
      <sz val="14"/>
      <color theme="1"/>
      <name val="Calibri"/>
      <family val="2"/>
      <scheme val="minor"/>
    </font>
    <font>
      <b/>
      <sz val="14"/>
      <color theme="1"/>
      <name val="NudiUni01e"/>
    </font>
    <font>
      <b/>
      <sz val="12"/>
      <name val="Nudi 01 e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NudiUni01e"/>
    </font>
    <font>
      <b/>
      <sz val="9"/>
      <name val="Nudi 01 e"/>
    </font>
    <font>
      <b/>
      <sz val="11"/>
      <name val="Nudi 01 e"/>
    </font>
    <font>
      <b/>
      <sz val="12"/>
      <name val="Arial"/>
      <family val="2"/>
    </font>
    <font>
      <b/>
      <sz val="12"/>
      <name val="Arial Unicode MS"/>
      <family val="2"/>
    </font>
    <font>
      <b/>
      <sz val="8"/>
      <name val="Arial Unicode MS"/>
      <family val="2"/>
    </font>
    <font>
      <b/>
      <sz val="22"/>
      <name val="Nudi 01 e"/>
    </font>
    <font>
      <b/>
      <sz val="16"/>
      <name val="Nudi 01 e"/>
    </font>
    <font>
      <sz val="11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Mongolian Baiti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30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9" fillId="0" borderId="0"/>
    <xf numFmtId="0" fontId="9" fillId="0" borderId="0"/>
    <xf numFmtId="0" fontId="32" fillId="0" borderId="0"/>
    <xf numFmtId="9" fontId="31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5" fillId="2" borderId="1" xfId="0" applyNumberFormat="1" applyFont="1" applyFill="1" applyBorder="1" applyAlignment="1" applyProtection="1">
      <alignment vertical="center"/>
    </xf>
    <xf numFmtId="2" fontId="6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1" fillId="3" borderId="1" xfId="0" applyNumberFormat="1" applyFont="1" applyFill="1" applyBorder="1" applyAlignment="1">
      <alignment vertical="center" wrapText="1"/>
    </xf>
    <xf numFmtId="0" fontId="12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right" vertical="center"/>
    </xf>
    <xf numFmtId="2" fontId="20" fillId="0" borderId="1" xfId="0" applyNumberFormat="1" applyFont="1" applyFill="1" applyBorder="1" applyAlignment="1">
      <alignment horizontal="right" vertical="center"/>
    </xf>
    <xf numFmtId="2" fontId="21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 readingOrder="1"/>
    </xf>
    <xf numFmtId="0" fontId="22" fillId="0" borderId="1" xfId="0" applyFont="1" applyFill="1" applyBorder="1" applyAlignment="1">
      <alignment horizontal="left" vertical="center" wrapText="1" readingOrder="1"/>
    </xf>
    <xf numFmtId="0" fontId="23" fillId="0" borderId="1" xfId="0" applyFont="1" applyFill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vertical="center" wrapText="1" readingOrder="1"/>
    </xf>
    <xf numFmtId="0" fontId="19" fillId="0" borderId="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right" vertical="center"/>
    </xf>
    <xf numFmtId="0" fontId="24" fillId="0" borderId="0" xfId="0" applyFont="1" applyFill="1"/>
    <xf numFmtId="0" fontId="19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1" fontId="26" fillId="0" borderId="0" xfId="0" applyNumberFormat="1" applyFont="1" applyFill="1" applyBorder="1" applyAlignment="1">
      <alignment horizontal="right" vertical="center"/>
    </xf>
    <xf numFmtId="2" fontId="26" fillId="0" borderId="0" xfId="0" applyNumberFormat="1" applyFont="1" applyFill="1" applyBorder="1" applyAlignment="1">
      <alignment horizontal="right" vertical="center"/>
    </xf>
    <xf numFmtId="2" fontId="27" fillId="0" borderId="0" xfId="0" applyNumberFormat="1" applyFont="1" applyFill="1" applyBorder="1" applyAlignment="1">
      <alignment horizontal="right" vertical="center"/>
    </xf>
    <xf numFmtId="2" fontId="28" fillId="0" borderId="0" xfId="0" applyNumberFormat="1" applyFont="1" applyFill="1" applyBorder="1" applyAlignment="1">
      <alignment horizontal="right" wrapText="1"/>
    </xf>
    <xf numFmtId="2" fontId="29" fillId="0" borderId="0" xfId="0" applyNumberFormat="1" applyFont="1" applyFill="1" applyBorder="1" applyAlignment="1">
      <alignment horizontal="right" wrapText="1"/>
    </xf>
    <xf numFmtId="0" fontId="21" fillId="0" borderId="1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0" fillId="0" borderId="0" xfId="0" applyFont="1" applyFill="1"/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right"/>
    </xf>
    <xf numFmtId="2" fontId="20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right"/>
    </xf>
    <xf numFmtId="2" fontId="21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wrapText="1"/>
    </xf>
    <xf numFmtId="2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3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1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1" fontId="20" fillId="4" borderId="1" xfId="0" applyNumberFormat="1" applyFont="1" applyFill="1" applyBorder="1" applyAlignment="1">
      <alignment horizontal="right" vertical="center"/>
    </xf>
    <xf numFmtId="2" fontId="20" fillId="4" borderId="1" xfId="0" applyNumberFormat="1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1" xfId="0" applyFont="1" applyFill="1" applyBorder="1"/>
    <xf numFmtId="0" fontId="0" fillId="0" borderId="1" xfId="0" applyFill="1" applyBorder="1"/>
    <xf numFmtId="0" fontId="0" fillId="0" borderId="0" xfId="0" applyFill="1"/>
    <xf numFmtId="2" fontId="10" fillId="0" borderId="1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 wrapText="1" readingOrder="1"/>
    </xf>
    <xf numFmtId="0" fontId="19" fillId="0" borderId="13" xfId="0" applyFont="1" applyFill="1" applyBorder="1" applyAlignment="1">
      <alignment horizontal="left" vertical="center" wrapText="1" readingOrder="1"/>
    </xf>
    <xf numFmtId="0" fontId="19" fillId="0" borderId="11" xfId="0" applyFont="1" applyFill="1" applyBorder="1" applyAlignment="1">
      <alignment horizontal="left" vertical="center" wrapText="1" readingOrder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right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 readingOrder="1"/>
    </xf>
    <xf numFmtId="0" fontId="19" fillId="0" borderId="2" xfId="0" applyFont="1" applyFill="1" applyBorder="1" applyAlignment="1">
      <alignment horizontal="left" vertical="center" wrapText="1" readingOrder="1"/>
    </xf>
    <xf numFmtId="0" fontId="19" fillId="0" borderId="4" xfId="0" applyFont="1" applyFill="1" applyBorder="1" applyAlignment="1">
      <alignment horizontal="left" vertical="center" wrapText="1" readingOrder="1"/>
    </xf>
    <xf numFmtId="0" fontId="19" fillId="0" borderId="8" xfId="0" applyFont="1" applyFill="1" applyBorder="1" applyAlignment="1">
      <alignment horizontal="center" vertical="center" wrapText="1" readingOrder="1"/>
    </xf>
    <xf numFmtId="0" fontId="19" fillId="0" borderId="13" xfId="0" applyFont="1" applyFill="1" applyBorder="1" applyAlignment="1">
      <alignment horizontal="center" vertical="center" wrapText="1" readingOrder="1"/>
    </xf>
    <xf numFmtId="0" fontId="19" fillId="0" borderId="11" xfId="0" applyFont="1" applyFill="1" applyBorder="1" applyAlignment="1">
      <alignment horizontal="center" vertical="center" wrapText="1" readingOrder="1"/>
    </xf>
    <xf numFmtId="0" fontId="24" fillId="0" borderId="8" xfId="0" applyFont="1" applyFill="1" applyBorder="1" applyAlignment="1">
      <alignment horizontal="left" vertical="center" wrapText="1" readingOrder="1"/>
    </xf>
    <xf numFmtId="0" fontId="24" fillId="0" borderId="11" xfId="0" applyFont="1" applyFill="1" applyBorder="1" applyAlignment="1">
      <alignment horizontal="left" vertical="center" wrapText="1" readingOrder="1"/>
    </xf>
    <xf numFmtId="0" fontId="28" fillId="0" borderId="14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</cellXfs>
  <cellStyles count="13">
    <cellStyle name="Normal" xfId="0" builtinId="0"/>
    <cellStyle name="Normal 10" xfId="1"/>
    <cellStyle name="Normal 10 2" xfId="2"/>
    <cellStyle name="Normal 141" xfId="3"/>
    <cellStyle name="Normal 15" xfId="4"/>
    <cellStyle name="Normal 2" xfId="5"/>
    <cellStyle name="Normal 2 2" xfId="6"/>
    <cellStyle name="Normal 3" xfId="7"/>
    <cellStyle name="Normal 49 2" xfId="8"/>
    <cellStyle name="Normal 5" xfId="9"/>
    <cellStyle name="Normal 80 2 2 2 2" xfId="10"/>
    <cellStyle name="Normal 93" xfId="11"/>
    <cellStyle name="Percent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079.728943634262" createdVersion="3" refreshedVersion="3" minRefreshableVersion="3" recordCount="66">
  <cacheSource type="worksheet">
    <worksheetSource ref="B4:H70" sheet="Govt Ins (2)"/>
  </cacheSource>
  <cacheFields count="7">
    <cacheField name="division" numFmtId="0">
      <sharedItems/>
    </cacheField>
    <cacheField name="SD" numFmtId="0">
      <sharedItems/>
    </cacheField>
    <cacheField name="Tariff" numFmtId="0">
      <sharedItems count="8">
        <s v="HT1 - Water Supply, Sewerage Pumping CMC/TMC"/>
        <s v="HT2C(i) - Govt., Chartable, Univercity &amp; ESI Hospital &amp; Hostels"/>
        <s v="LT-2(a)(i) - Ltng.,heating &amp; Motive Power , BMA &amp; Municipal Corp"/>
        <s v="LT-2(a)(ii) - Ltng. ,heating &amp; Motive Power , Rural Local  Bodies"/>
        <s v="LT-2(b)(ii) - Ltng ,heating &amp; Motive Power , Pvt. Institu. in Village Pan."/>
        <s v="LT-3(i) - Comme. Ltng ,heating &amp; Motive Power , in ULB's &amp; CC"/>
        <s v="LT-3(ii) - Comme. Ltng ,heating &amp; Motive Power , in Village Pan. "/>
        <s v="LT4B"/>
      </sharedItems>
    </cacheField>
    <cacheField name="R.R.No" numFmtId="0">
      <sharedItems/>
    </cacheField>
    <cacheField name="ID" numFmtId="0">
      <sharedItems/>
    </cacheField>
    <cacheField name="Name" numFmtId="0">
      <sharedItems/>
    </cacheField>
    <cacheField name="CB" numFmtId="2">
      <sharedItems containsSemiMixedTypes="0" containsString="0" containsNumber="1" minValue="-3411" maxValue="131598.54999999999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5080.67400983796" createdVersion="3" refreshedVersion="3" minRefreshableVersion="3" recordCount="66">
  <cacheSource type="worksheet">
    <worksheetSource ref="B3:S69" sheet="Govt Corp format"/>
  </cacheSource>
  <cacheFields count="18">
    <cacheField name="division" numFmtId="0">
      <sharedItems/>
    </cacheField>
    <cacheField name="SD" numFmtId="0">
      <sharedItems/>
    </cacheField>
    <cacheField name="Tariff" numFmtId="0">
      <sharedItems/>
    </cacheField>
    <cacheField name="R.R.No" numFmtId="0">
      <sharedItems/>
    </cacheField>
    <cacheField name="ID" numFmtId="0">
      <sharedItems/>
    </cacheField>
    <cacheField name="Name" numFmtId="0">
      <sharedItems count="11">
        <s v="MVS"/>
        <s v="SOCIAL WELFARE OFFICER"/>
        <s v="EDUCATION DEPARTMENT"/>
        <s v="GOVT HOSPITAL"/>
        <s v="Women and Child Welfare Dept (Anganawadi kendra)"/>
        <s v="REVENUE DEPARTMENT"/>
        <s v="THALUKA OFFICE"/>
        <s v="VETERINARY DEPARTMENT"/>
        <s v="POLICE STATION"/>
        <s v="B.S.N.L TOWER"/>
        <s v="Minor irrigation"/>
      </sharedItems>
    </cacheField>
    <cacheField name="Pri OB" numFmtId="2">
      <sharedItems containsSemiMixedTypes="0" containsString="0" containsNumber="1" minValue="-10284" maxValue="116207.6"/>
    </cacheField>
    <cacheField name="Int OB" numFmtId="2">
      <sharedItems containsSemiMixedTypes="0" containsString="0" containsNumber="1" minValue="0" maxValue="7542.99"/>
    </cacheField>
    <cacheField name="Total OB" numFmtId="2">
      <sharedItems containsSemiMixedTypes="0" containsString="0" containsNumber="1" minValue="-10284" maxValue="117143"/>
    </cacheField>
    <cacheField name="Pri Dem" numFmtId="0">
      <sharedItems containsSemiMixedTypes="0" containsString="0" containsNumber="1" minValue="79.42" maxValue="65804.899999999994" count="66">
        <n v="65804.899999999994"/>
        <n v="56634.76"/>
        <n v="509.25"/>
        <n v="350.21"/>
        <n v="6012.7699999999995"/>
        <n v="100.37"/>
        <n v="140.1"/>
        <n v="154.91"/>
        <n v="155.34"/>
        <n v="124"/>
        <n v="290.62"/>
        <n v="192.7"/>
        <n v="109.95"/>
        <n v="84.57"/>
        <n v="85.06"/>
        <n v="113.85"/>
        <n v="82.14"/>
        <n v="158.56"/>
        <n v="109.64999999999999"/>
        <n v="624.26"/>
        <n v="100.12"/>
        <n v="100"/>
        <n v="139.1"/>
        <n v="85.48"/>
        <n v="291"/>
        <n v="85.34"/>
        <n v="84.51"/>
        <n v="418.29"/>
        <n v="105"/>
        <n v="121.64"/>
        <n v="304.58999999999997"/>
        <n v="2002.3899999999999"/>
        <n v="1605.65"/>
        <n v="104.6"/>
        <n v="84.85"/>
        <n v="104.83"/>
        <n v="409.51"/>
        <n v="3793.84"/>
        <n v="3345.51"/>
        <n v="405.28999999999996"/>
        <n v="170.81"/>
        <n v="94.64"/>
        <n v="138.58000000000001"/>
        <n v="140.91"/>
        <n v="85.03"/>
        <n v="85.11"/>
        <n v="82.13"/>
        <n v="84.84"/>
        <n v="108.55"/>
        <n v="104.07"/>
        <n v="84.71"/>
        <n v="305.52"/>
        <n v="114.84"/>
        <n v="79.42"/>
        <n v="3541.96"/>
        <n v="1999"/>
        <n v="26163.73"/>
        <n v="11368.74"/>
        <n v="11233.380000000001"/>
        <n v="22681.07"/>
        <n v="24733"/>
        <n v="28425"/>
        <n v="6873"/>
        <n v="115.23"/>
        <n v="13432.42"/>
        <n v="5499.7"/>
      </sharedItems>
    </cacheField>
    <cacheField name="Int Dem" numFmtId="0">
      <sharedItems containsSemiMixedTypes="0" containsString="0" containsNumber="1" minValue="0" maxValue="1023.13"/>
    </cacheField>
    <cacheField name="Total Dem" numFmtId="2">
      <sharedItems containsSemiMixedTypes="0" containsString="0" containsNumber="1" minValue="87" maxValue="65962"/>
    </cacheField>
    <cacheField name="Pri Coll" numFmtId="0">
      <sharedItems containsSemiMixedTypes="0" containsString="0" containsNumber="1" minValue="0" maxValue="129241.84"/>
    </cacheField>
    <cacheField name="Int Coll" numFmtId="0">
      <sharedItems containsSemiMixedTypes="0" containsString="0" containsNumber="1" minValue="0" maxValue="770.16"/>
    </cacheField>
    <cacheField name="Total coll" numFmtId="2">
      <sharedItems containsSemiMixedTypes="0" containsString="0" containsNumber="1" minValue="0" maxValue="130012"/>
    </cacheField>
    <cacheField name="Pri CB" numFmtId="2">
      <sharedItems containsSemiMixedTypes="0" containsString="0" containsNumber="1" minValue="-3411" maxValue="129640.02"/>
    </cacheField>
    <cacheField name="Int CB" numFmtId="2">
      <sharedItems containsSemiMixedTypes="0" containsString="0" containsNumber="1" minValue="0" maxValue="7828.73"/>
    </cacheField>
    <cacheField name="Total CB" numFmtId="2">
      <sharedItems containsSemiMixedTypes="0" containsString="0" containsNumber="1" minValue="-3411" maxValue="131598.5500000000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s v="N.R.Mohalla"/>
    <s v="Varuna"/>
    <x v="0"/>
    <s v="HT636"/>
    <s v="C111538129"/>
    <s v="MVS"/>
    <n v="96220"/>
  </r>
  <r>
    <s v="N.R.Mohalla"/>
    <s v="Varuna"/>
    <x v="1"/>
    <s v="HTR23"/>
    <s v="C111509599"/>
    <s v="SOCIAL WELFARE OFFICER"/>
    <n v="0"/>
  </r>
  <r>
    <s v="N.R.Mohalla"/>
    <s v="Varuna"/>
    <x v="2"/>
    <s v="NUL11280"/>
    <s v="C111531790"/>
    <s v="EDUCATION DEPARTMENT"/>
    <n v="840"/>
  </r>
  <r>
    <s v="N.R.Mohalla"/>
    <s v="Varuna"/>
    <x v="2"/>
    <s v="2NREH963"/>
    <s v="C111528063"/>
    <s v="GOVT HOSPITAL"/>
    <n v="3536"/>
  </r>
  <r>
    <s v="N.R.Mohalla"/>
    <s v="Varuna"/>
    <x v="2"/>
    <s v="2NREH585"/>
    <s v="C111532192"/>
    <s v="GOVT HOSPITAL"/>
    <n v="7044"/>
  </r>
  <r>
    <s v="N.R.Mohalla"/>
    <s v="Varuna"/>
    <x v="2"/>
    <s v="VCZ65556"/>
    <s v="C111519788"/>
    <s v="SOCIAL WELFARE OFFICER"/>
    <n v="1068"/>
  </r>
  <r>
    <s v="N.R.Mohalla"/>
    <s v="Varuna"/>
    <x v="2"/>
    <s v="VCZ60302"/>
    <s v="C111515220"/>
    <s v="Women and Child Welfare Dept (Anganawadi kendra)"/>
    <n v="908"/>
  </r>
  <r>
    <s v="N.R.Mohalla"/>
    <s v="Varuna"/>
    <x v="2"/>
    <s v="NSL40122"/>
    <s v="C111529651"/>
    <s v="Women and Child Welfare Dept (Anganawadi kendra)"/>
    <n v="965"/>
  </r>
  <r>
    <s v="N.R.Mohalla"/>
    <s v="Varuna"/>
    <x v="2"/>
    <s v="VMHL5885"/>
    <s v="C111555626"/>
    <s v="Women and Child Welfare Dept (Anganawadi kendra)"/>
    <n v="907"/>
  </r>
  <r>
    <s v="N.R.Mohalla"/>
    <s v="Varuna"/>
    <x v="3"/>
    <s v="YH140"/>
    <s v="C111500488"/>
    <s v="EDUCATION DEPARTMENT"/>
    <n v="124"/>
  </r>
  <r>
    <s v="N.R.Mohalla"/>
    <s v="Varuna"/>
    <x v="3"/>
    <s v="CRLRVL2358"/>
    <s v="C111500496"/>
    <s v="EDUCATION DEPARTMENT"/>
    <n v="3576"/>
  </r>
  <r>
    <s v="N.R.Mohalla"/>
    <s v="Varuna"/>
    <x v="3"/>
    <s v="DGRVL898"/>
    <s v="C111500883"/>
    <s v="EDUCATION DEPARTMENT"/>
    <n v="437"/>
  </r>
  <r>
    <s v="N.R.Mohalla"/>
    <s v="Varuna"/>
    <x v="3"/>
    <s v="CH333"/>
    <s v="C111502206"/>
    <s v="EDUCATION DEPARTMENT"/>
    <n v="688"/>
  </r>
  <r>
    <s v="N.R.Mohalla"/>
    <s v="Varuna"/>
    <x v="3"/>
    <s v="LP3A"/>
    <s v="C111502801"/>
    <s v="EDUCATION DEPARTMENT"/>
    <n v="802"/>
  </r>
  <r>
    <s v="N.R.Mohalla"/>
    <s v="Varuna"/>
    <x v="3"/>
    <s v="HSLRVL2397"/>
    <s v="C111502872"/>
    <s v="EDUCATION DEPARTMENT"/>
    <n v="1881"/>
  </r>
  <r>
    <s v="N.R.Mohalla"/>
    <s v="Varuna"/>
    <x v="3"/>
    <s v="MGH52"/>
    <s v="C111503164"/>
    <s v="EDUCATION DEPARTMENT"/>
    <n v="7350"/>
  </r>
  <r>
    <s v="N.R.Mohalla"/>
    <s v="Varuna"/>
    <x v="3"/>
    <s v="VRVL75"/>
    <s v="C111504128"/>
    <s v="EDUCATION DEPARTMENT"/>
    <n v="3971"/>
  </r>
  <r>
    <s v="N.R.Mohalla"/>
    <s v="Varuna"/>
    <x v="3"/>
    <s v="PH145"/>
    <s v="C111504468"/>
    <s v="EDUCATION DEPARTMENT"/>
    <n v="1217"/>
  </r>
  <r>
    <s v="N.R.Mohalla"/>
    <s v="Varuna"/>
    <x v="3"/>
    <s v="MDG117"/>
    <s v="C111504507"/>
    <s v="EDUCATION DEPARTMENT"/>
    <n v="291"/>
  </r>
  <r>
    <s v="N.R.Mohalla"/>
    <s v="Varuna"/>
    <x v="3"/>
    <s v="VRVL328"/>
    <s v="C111504698"/>
    <s v="EDUCATION DEPARTMENT"/>
    <n v="39219"/>
  </r>
  <r>
    <s v="N.R.Mohalla"/>
    <s v="Varuna"/>
    <x v="3"/>
    <s v="CTH198"/>
    <s v="C111504782"/>
    <s v="EDUCATION DEPARTMENT"/>
    <n v="1291"/>
  </r>
  <r>
    <s v="N.R.Mohalla"/>
    <s v="Varuna"/>
    <x v="3"/>
    <s v="V258"/>
    <s v="C111505138"/>
    <s v="EDUCATION DEPARTMENT"/>
    <n v="100"/>
  </r>
  <r>
    <s v="N.R.Mohalla"/>
    <s v="Varuna"/>
    <x v="3"/>
    <s v="MBH258"/>
    <s v="C111505966"/>
    <s v="EDUCATION DEPARTMENT"/>
    <n v="707"/>
  </r>
  <r>
    <s v="N.R.Mohalla"/>
    <s v="Varuna"/>
    <x v="3"/>
    <s v="CTH199"/>
    <s v="C111506191"/>
    <s v="EDUCATION DEPARTMENT"/>
    <n v="529"/>
  </r>
  <r>
    <s v="N.R.Mohalla"/>
    <s v="Varuna"/>
    <x v="3"/>
    <s v="KEL20"/>
    <s v="C111506762"/>
    <s v="EDUCATION DEPARTMENT"/>
    <n v="473"/>
  </r>
  <r>
    <s v="N.R.Mohalla"/>
    <s v="Varuna"/>
    <x v="3"/>
    <s v="YKL114"/>
    <s v="C111507381"/>
    <s v="EDUCATION DEPARTMENT"/>
    <n v="606"/>
  </r>
  <r>
    <s v="N.R.Mohalla"/>
    <s v="Varuna"/>
    <x v="3"/>
    <s v="DVH56"/>
    <s v="C111508024"/>
    <s v="EDUCATION DEPARTMENT"/>
    <n v="1247"/>
  </r>
  <r>
    <s v="N.R.Mohalla"/>
    <s v="Varuna"/>
    <x v="3"/>
    <s v="MCHL149"/>
    <s v="C111508368"/>
    <s v="EDUCATION DEPARTMENT"/>
    <n v="11881"/>
  </r>
  <r>
    <s v="N.R.Mohalla"/>
    <s v="Varuna"/>
    <x v="3"/>
    <s v="KEL77"/>
    <s v="C111509448"/>
    <s v="EDUCATION DEPARTMENT"/>
    <n v="92"/>
  </r>
  <r>
    <s v="N.R.Mohalla"/>
    <s v="Varuna"/>
    <x v="3"/>
    <s v="VCZ50503"/>
    <s v="C111513312"/>
    <s v="EDUCATION DEPARTMENT"/>
    <n v="971"/>
  </r>
  <r>
    <s v="N.R.Mohalla"/>
    <s v="Varuna"/>
    <x v="3"/>
    <s v="KELAEH5"/>
    <s v="C111507045"/>
    <s v="GOVT HOSPITAL"/>
    <n v="8067"/>
  </r>
  <r>
    <s v="N.R.Mohalla"/>
    <s v="Varuna"/>
    <x v="3"/>
    <s v="KELAEH1"/>
    <s v="C111507661"/>
    <s v="GOVT HOSPITAL"/>
    <n v="14130"/>
  </r>
  <r>
    <s v="N.R.Mohalla"/>
    <s v="Varuna"/>
    <x v="3"/>
    <s v="MHEH658"/>
    <s v="C111529569"/>
    <s v="GOVT HOSPITAL"/>
    <n v="0"/>
  </r>
  <r>
    <s v="N.R.Mohalla"/>
    <s v="Varuna"/>
    <x v="3"/>
    <s v="VJ574"/>
    <s v="C111502855"/>
    <s v="REVENUE DEPARTMENT"/>
    <n v="428"/>
  </r>
  <r>
    <s v="N.R.Mohalla"/>
    <s v="Varuna"/>
    <x v="3"/>
    <s v="JHL71"/>
    <s v="C111504615"/>
    <s v="REVENUE DEPARTMENT"/>
    <n v="345"/>
  </r>
  <r>
    <s v="N.R.Mohalla"/>
    <s v="Varuna"/>
    <x v="3"/>
    <s v="KKH48"/>
    <s v="C111508099"/>
    <s v="REVENUE DEPARTMENT"/>
    <n v="2382"/>
  </r>
  <r>
    <s v="N.R.Mohalla"/>
    <s v="Varuna"/>
    <x v="3"/>
    <s v="VJAEH7"/>
    <s v="C111510479"/>
    <s v="REVENUE DEPARTMENT"/>
    <n v="1869"/>
  </r>
  <r>
    <s v="N.R.Mohalla"/>
    <s v="Varuna"/>
    <x v="3"/>
    <s v="SRLAEH2"/>
    <s v="C111505781"/>
    <s v="SOCIAL WELFARE OFFICER"/>
    <n v="3821"/>
  </r>
  <r>
    <s v="N.R.Mohalla"/>
    <s v="Varuna"/>
    <x v="3"/>
    <s v="KPH132"/>
    <s v="C111503690"/>
    <s v="THALUKA OFFICE"/>
    <n v="10590"/>
  </r>
  <r>
    <s v="N.R.Mohalla"/>
    <s v="Varuna"/>
    <x v="3"/>
    <s v="NJL11261"/>
    <s v="C111529756"/>
    <s v="THALUKA OFFICE"/>
    <n v="8578"/>
  </r>
  <r>
    <s v="N.R.Mohalla"/>
    <s v="Varuna"/>
    <x v="3"/>
    <s v="KELAEH2"/>
    <s v="C111507047"/>
    <s v="VETERINARY DEPARTMENT"/>
    <n v="2651"/>
  </r>
  <r>
    <s v="N.R.Mohalla"/>
    <s v="Varuna"/>
    <x v="3"/>
    <s v="VMPL8678"/>
    <s v="C111112599"/>
    <s v="Women and Child Welfare Dept (Anganawadi kendra)"/>
    <n v="1019"/>
  </r>
  <r>
    <s v="N.R.Mohalla"/>
    <s v="Varuna"/>
    <x v="3"/>
    <s v="VCZ54474"/>
    <s v="C111513855"/>
    <s v="Women and Child Welfare Dept (Anganawadi kendra)"/>
    <n v="1191"/>
  </r>
  <r>
    <s v="N.R.Mohalla"/>
    <s v="Varuna"/>
    <x v="3"/>
    <s v="VCZ54473"/>
    <s v="C111514974"/>
    <s v="Women and Child Welfare Dept (Anganawadi kendra)"/>
    <n v="1198"/>
  </r>
  <r>
    <s v="N.R.Mohalla"/>
    <s v="Varuna"/>
    <x v="3"/>
    <s v="VCZ59451"/>
    <s v="C111515839"/>
    <s v="Women and Child Welfare Dept (Anganawadi kendra)"/>
    <n v="538"/>
  </r>
  <r>
    <s v="N.R.Mohalla"/>
    <s v="Varuna"/>
    <x v="3"/>
    <s v="KKRL6176"/>
    <s v="C111524755"/>
    <s v="Women and Child Welfare Dept (Anganawadi kendra)"/>
    <n v="964"/>
  </r>
  <r>
    <s v="N.R.Mohalla"/>
    <s v="Varuna"/>
    <x v="3"/>
    <s v="NML44152"/>
    <s v="C111530516"/>
    <s v="Women and Child Welfare Dept (Anganawadi kendra)"/>
    <n v="879"/>
  </r>
  <r>
    <s v="N.R.Mohalla"/>
    <s v="Varuna"/>
    <x v="3"/>
    <s v="NML44153"/>
    <s v="C111530517"/>
    <s v="Women and Child Welfare Dept (Anganawadi kendra)"/>
    <n v="994"/>
  </r>
  <r>
    <s v="N.R.Mohalla"/>
    <s v="Varuna"/>
    <x v="3"/>
    <s v="VVL791"/>
    <s v="C111536984"/>
    <s v="Women and Child Welfare Dept (Anganawadi kendra)"/>
    <n v="1061"/>
  </r>
  <r>
    <s v="N.R.Mohalla"/>
    <s v="Varuna"/>
    <x v="3"/>
    <s v="VVL792"/>
    <s v="C111536985"/>
    <s v="Women and Child Welfare Dept (Anganawadi kendra)"/>
    <n v="997"/>
  </r>
  <r>
    <s v="N.R.Mohalla"/>
    <s v="Varuna"/>
    <x v="3"/>
    <s v="VVL1907"/>
    <s v="C111539801"/>
    <s v="Women and Child Welfare Dept (Anganawadi kendra)"/>
    <n v="1006"/>
  </r>
  <r>
    <s v="N.R.Mohalla"/>
    <s v="Varuna"/>
    <x v="3"/>
    <s v="VVL2055"/>
    <s v="C111540160"/>
    <s v="Women and Child Welfare Dept (Anganawadi kendra)"/>
    <n v="1153"/>
  </r>
  <r>
    <s v="N.R.Mohalla"/>
    <s v="Varuna"/>
    <x v="3"/>
    <s v="VVL3870"/>
    <s v="C111546359"/>
    <s v="Women and Child Welfare Dept (Anganawadi kendra)"/>
    <n v="1027"/>
  </r>
  <r>
    <s v="N.R.Mohalla"/>
    <s v="Varuna"/>
    <x v="3"/>
    <s v="VVL5762"/>
    <s v="C111555305"/>
    <s v="Women and Child Welfare Dept (Anganawadi kendra)"/>
    <n v="981"/>
  </r>
  <r>
    <s v="N.R.Mohalla"/>
    <s v="Varuna"/>
    <x v="4"/>
    <s v="VCZ55759"/>
    <s v="C111514505"/>
    <s v="GOVT HOSPITAL"/>
    <n v="19672"/>
  </r>
  <r>
    <s v="N.R.Mohalla"/>
    <s v="Varuna"/>
    <x v="5"/>
    <s v="NSL35592"/>
    <s v="C111530525"/>
    <s v="POLICE STATION"/>
    <n v="-1436"/>
  </r>
  <r>
    <s v="N.R.Mohalla"/>
    <s v="Varuna"/>
    <x v="6"/>
    <s v="VCZCP45510"/>
    <s v="C111511356"/>
    <s v="B.S.N.L TOWER"/>
    <n v="127"/>
  </r>
  <r>
    <s v="N.R.Mohalla"/>
    <s v="Varuna"/>
    <x v="6"/>
    <s v="VCZCP47046"/>
    <s v="C111511987"/>
    <s v="B.S.N.L TOWER"/>
    <n v="4922.45"/>
  </r>
  <r>
    <s v="N.R.Mohalla"/>
    <s v="Varuna"/>
    <x v="6"/>
    <s v="VCZCP49087"/>
    <s v="C111512238"/>
    <s v="B.S.N.L TOWER"/>
    <n v="-413.62"/>
  </r>
  <r>
    <s v="N.R.Mohalla"/>
    <s v="Varuna"/>
    <x v="6"/>
    <s v="VCZP55873"/>
    <s v="C111514979"/>
    <s v="B.S.N.L TOWER"/>
    <n v="-1040.93"/>
  </r>
  <r>
    <s v="N.R.Mohalla"/>
    <s v="Varuna"/>
    <x v="6"/>
    <s v="RKCP359"/>
    <s v="C111525455"/>
    <s v="B.S.N.L TOWER"/>
    <n v="100"/>
  </r>
  <r>
    <s v="N.R.Mohalla"/>
    <s v="Varuna"/>
    <x v="6"/>
    <s v="NRP321"/>
    <s v="C111527215"/>
    <s v="B.S.N.L TOWER"/>
    <n v="76084"/>
  </r>
  <r>
    <s v="N.R.Mohalla"/>
    <s v="Varuna"/>
    <x v="6"/>
    <s v="VMPCL495"/>
    <s v="C111534783"/>
    <s v="POLICE STATION"/>
    <n v="-3411"/>
  </r>
  <r>
    <s v="N.R.Mohalla"/>
    <s v="Varuna"/>
    <x v="6"/>
    <s v="VCZC48635"/>
    <s v="C111513060"/>
    <s v="THALUKA OFFICE"/>
    <n v="11550"/>
  </r>
  <r>
    <s v="N.R.Mohalla"/>
    <s v="Varuna"/>
    <x v="7"/>
    <s v="NIP368"/>
    <s v="C111522632"/>
    <s v="Minor irrigation"/>
    <n v="131598.54999999999"/>
  </r>
  <r>
    <s v="N.R.Mohalla"/>
    <s v="Varuna"/>
    <x v="7"/>
    <s v="NIP369"/>
    <s v="C111521865"/>
    <s v="Minor irrigation"/>
    <n v="2313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6">
  <r>
    <s v="N.R.Mohalla"/>
    <s v="Varuna"/>
    <s v="HT1 - Water Supply, Sewerage Pumping CMC/TMC"/>
    <s v="HT636"/>
    <s v="C111538129"/>
    <x v="0"/>
    <n v="29455.62999999999"/>
    <n v="802.37"/>
    <n v="30257.999999999989"/>
    <x v="0"/>
    <n v="157.1"/>
    <n v="65962"/>
    <n v="0"/>
    <n v="0"/>
    <n v="0"/>
    <n v="95260.529999999984"/>
    <n v="959.47"/>
    <n v="96219.999999999985"/>
  </r>
  <r>
    <s v="N.R.Mohalla"/>
    <s v="Varuna"/>
    <s v="HT2C(i) - Govt., Chartable, Univercity &amp; ESI Hospital &amp; Hostels"/>
    <s v="HTR23"/>
    <s v="C111509599"/>
    <x v="1"/>
    <n v="72607.08"/>
    <n v="382.92"/>
    <n v="72990"/>
    <x v="1"/>
    <n v="387.24"/>
    <n v="57022"/>
    <n v="129241.84"/>
    <n v="770.16"/>
    <n v="130012"/>
    <n v="0"/>
    <n v="0"/>
    <n v="0"/>
  </r>
  <r>
    <s v="N.R.Mohalla"/>
    <s v="Varuna"/>
    <s v="LT-2(a)(i) - Ltng.,heating &amp; Motive Power , BMA &amp; Municipal Corp"/>
    <s v="NUL11280"/>
    <s v="C111531790"/>
    <x v="2"/>
    <n v="329"/>
    <n v="0"/>
    <n v="329"/>
    <x v="2"/>
    <n v="1.75"/>
    <n v="511"/>
    <n v="0"/>
    <n v="0"/>
    <n v="0"/>
    <n v="838.25"/>
    <n v="1.75"/>
    <n v="840"/>
  </r>
  <r>
    <s v="N.R.Mohalla"/>
    <s v="Varuna"/>
    <s v="LT-2(a)(i) - Ltng.,heating &amp; Motive Power , BMA &amp; Municipal Corp"/>
    <s v="2NREH963"/>
    <s v="C111528063"/>
    <x v="3"/>
    <n v="3032.88"/>
    <n v="124.12"/>
    <n v="3157"/>
    <x v="3"/>
    <n v="28.79"/>
    <n v="379"/>
    <n v="0"/>
    <n v="0"/>
    <n v="0"/>
    <n v="3383.09"/>
    <n v="152.91"/>
    <n v="3536"/>
  </r>
  <r>
    <s v="N.R.Mohalla"/>
    <s v="Varuna"/>
    <s v="LT-2(a)(i) - Ltng.,heating &amp; Motive Power , BMA &amp; Municipal Corp"/>
    <s v="2NREH585"/>
    <s v="C111532192"/>
    <x v="3"/>
    <n v="1008"/>
    <n v="0"/>
    <n v="1008"/>
    <x v="4"/>
    <n v="23.23"/>
    <n v="6035.9999999999991"/>
    <n v="0"/>
    <n v="0"/>
    <n v="0"/>
    <n v="7020.7699999999995"/>
    <n v="23.23"/>
    <n v="7043.9999999999991"/>
  </r>
  <r>
    <s v="N.R.Mohalla"/>
    <s v="Varuna"/>
    <s v="LT-2(a)(i) - Ltng.,heating &amp; Motive Power , BMA &amp; Municipal Corp"/>
    <s v="VCZ65556"/>
    <s v="C111519788"/>
    <x v="1"/>
    <n v="910.32"/>
    <n v="48.680000000000007"/>
    <n v="959"/>
    <x v="5"/>
    <n v="8.6300000000000008"/>
    <n v="109"/>
    <n v="0"/>
    <n v="0"/>
    <n v="0"/>
    <n v="1010.69"/>
    <n v="57.310000000000009"/>
    <n v="1068"/>
  </r>
  <r>
    <s v="N.R.Mohalla"/>
    <s v="Varuna"/>
    <s v="LT-2(a)(i) - Ltng.,heating &amp; Motive Power , BMA &amp; Municipal Corp"/>
    <s v="VCZ60302"/>
    <s v="C111515220"/>
    <x v="4"/>
    <n v="738.91000000000008"/>
    <n v="22.09"/>
    <n v="761.00000000000011"/>
    <x v="6"/>
    <n v="6.9"/>
    <n v="147"/>
    <n v="0"/>
    <n v="0"/>
    <n v="0"/>
    <n v="879.0100000000001"/>
    <n v="28.990000000000002"/>
    <n v="908.00000000000011"/>
  </r>
  <r>
    <s v="N.R.Mohalla"/>
    <s v="Varuna"/>
    <s v="LT-2(a)(i) - Ltng.,heating &amp; Motive Power , BMA &amp; Municipal Corp"/>
    <s v="NSL40122"/>
    <s v="C111529651"/>
    <x v="4"/>
    <n v="781.59"/>
    <n v="21.41"/>
    <n v="803"/>
    <x v="7"/>
    <n v="7.09"/>
    <n v="162"/>
    <n v="0"/>
    <n v="0"/>
    <n v="0"/>
    <n v="936.5"/>
    <n v="28.5"/>
    <n v="965"/>
  </r>
  <r>
    <s v="N.R.Mohalla"/>
    <s v="Varuna"/>
    <s v="LT-2(a)(i) - Ltng.,heating &amp; Motive Power , BMA &amp; Municipal Corp"/>
    <s v="VMHL5885"/>
    <s v="C111555626"/>
    <x v="4"/>
    <n v="729.06"/>
    <n v="15.94"/>
    <n v="745"/>
    <x v="8"/>
    <n v="6.66"/>
    <n v="162"/>
    <n v="0"/>
    <n v="0"/>
    <n v="0"/>
    <n v="884.4"/>
    <n v="22.6"/>
    <n v="907"/>
  </r>
  <r>
    <s v="N.R.Mohalla"/>
    <s v="Varuna"/>
    <s v="LT-2(a)(ii) - Ltng. ,heating &amp; Motive Power , Rural Local  Bodies"/>
    <s v="YH140"/>
    <s v="C111500488"/>
    <x v="2"/>
    <n v="0"/>
    <n v="0"/>
    <n v="0"/>
    <x v="9"/>
    <n v="0"/>
    <n v="124"/>
    <n v="0"/>
    <n v="0"/>
    <n v="0"/>
    <n v="124"/>
    <n v="0"/>
    <n v="124"/>
  </r>
  <r>
    <s v="N.R.Mohalla"/>
    <s v="Varuna"/>
    <s v="LT-2(a)(ii) - Ltng. ,heating &amp; Motive Power , Rural Local  Bodies"/>
    <s v="CRLRVL2358"/>
    <s v="C111500496"/>
    <x v="2"/>
    <n v="3140.7200000000003"/>
    <n v="115.28"/>
    <n v="3256.0000000000005"/>
    <x v="10"/>
    <n v="29.38"/>
    <n v="320"/>
    <n v="0"/>
    <n v="0"/>
    <n v="0"/>
    <n v="3431.34"/>
    <n v="144.66"/>
    <n v="3576"/>
  </r>
  <r>
    <s v="N.R.Mohalla"/>
    <s v="Varuna"/>
    <s v="LT-2(a)(ii) - Ltng. ,heating &amp; Motive Power , Rural Local  Bodies"/>
    <s v="DGRVL898"/>
    <s v="C111500883"/>
    <x v="2"/>
    <n v="243"/>
    <n v="0"/>
    <n v="243"/>
    <x v="11"/>
    <n v="1.3"/>
    <n v="194"/>
    <n v="0"/>
    <n v="0"/>
    <n v="0"/>
    <n v="435.7"/>
    <n v="1.3"/>
    <n v="437"/>
  </r>
  <r>
    <s v="N.R.Mohalla"/>
    <s v="Varuna"/>
    <s v="LT-2(a)(ii) - Ltng. ,heating &amp; Motive Power , Rural Local  Bodies"/>
    <s v="CH333"/>
    <s v="C111502206"/>
    <x v="2"/>
    <n v="556.77"/>
    <n v="16.23"/>
    <n v="573"/>
    <x v="12"/>
    <n v="5.05"/>
    <n v="115"/>
    <n v="0"/>
    <n v="0"/>
    <n v="0"/>
    <n v="666.72"/>
    <n v="21.28"/>
    <n v="688"/>
  </r>
  <r>
    <s v="N.R.Mohalla"/>
    <s v="Varuna"/>
    <s v="LT-2(a)(ii) - Ltng. ,heating &amp; Motive Power , Rural Local  Bodies"/>
    <s v="LP3A"/>
    <s v="C111502801"/>
    <x v="2"/>
    <n v="683.7"/>
    <n v="27.3"/>
    <n v="711"/>
    <x v="13"/>
    <n v="6.43"/>
    <n v="91"/>
    <n v="0"/>
    <n v="0"/>
    <n v="0"/>
    <n v="768.27"/>
    <n v="33.730000000000004"/>
    <n v="802"/>
  </r>
  <r>
    <s v="N.R.Mohalla"/>
    <s v="Varuna"/>
    <s v="LT-2(a)(ii) - Ltng. ,heating &amp; Motive Power , Rural Local  Bodies"/>
    <s v="HSLRVL2397"/>
    <s v="C111502872"/>
    <x v="2"/>
    <n v="1634.2"/>
    <n v="145.80000000000001"/>
    <n v="1780"/>
    <x v="14"/>
    <n v="15.94"/>
    <n v="101"/>
    <n v="0"/>
    <n v="0"/>
    <n v="0"/>
    <n v="1719.26"/>
    <n v="161.74"/>
    <n v="1881"/>
  </r>
  <r>
    <s v="N.R.Mohalla"/>
    <s v="Varuna"/>
    <s v="LT-2(a)(ii) - Ltng. ,heating &amp; Motive Power , Rural Local  Bodies"/>
    <s v="MGH52"/>
    <s v="C111503164"/>
    <x v="2"/>
    <n v="5262.12"/>
    <n v="1921.8799999999999"/>
    <n v="7184"/>
    <x v="15"/>
    <n v="52.15"/>
    <n v="166"/>
    <n v="0"/>
    <n v="0"/>
    <n v="0"/>
    <n v="5375.97"/>
    <n v="1974.03"/>
    <n v="7350"/>
  </r>
  <r>
    <s v="N.R.Mohalla"/>
    <s v="Varuna"/>
    <s v="LT-2(a)(ii) - Ltng. ,heating &amp; Motive Power , Rural Local  Bodies"/>
    <s v="VRVL75"/>
    <s v="C111504128"/>
    <x v="2"/>
    <n v="3627.78"/>
    <n v="227.22000000000003"/>
    <n v="3855"/>
    <x v="16"/>
    <n v="33.86"/>
    <n v="116"/>
    <n v="0"/>
    <n v="0"/>
    <n v="0"/>
    <n v="3709.92"/>
    <n v="261.08000000000004"/>
    <n v="3971"/>
  </r>
  <r>
    <s v="N.R.Mohalla"/>
    <s v="Varuna"/>
    <s v="LT-2(a)(ii) - Ltng. ,heating &amp; Motive Power , Rural Local  Bodies"/>
    <s v="PH145"/>
    <s v="C111504468"/>
    <x v="2"/>
    <n v="1017.72"/>
    <n v="31.279999999999998"/>
    <n v="1049"/>
    <x v="17"/>
    <n v="9.44"/>
    <n v="168"/>
    <n v="0"/>
    <n v="0"/>
    <n v="0"/>
    <n v="1176.28"/>
    <n v="40.72"/>
    <n v="1217"/>
  </r>
  <r>
    <s v="N.R.Mohalla"/>
    <s v="Varuna"/>
    <s v="LT-2(a)(ii) - Ltng. ,heating &amp; Motive Power , Rural Local  Bodies"/>
    <s v="MDG117"/>
    <s v="C111504507"/>
    <x v="2"/>
    <n v="174.89"/>
    <n v="5.1100000000000003"/>
    <n v="180"/>
    <x v="18"/>
    <n v="1.35"/>
    <n v="110.99999999999999"/>
    <n v="0"/>
    <n v="0"/>
    <n v="0"/>
    <n v="284.53999999999996"/>
    <n v="6.4600000000000009"/>
    <n v="290.99999999999994"/>
  </r>
  <r>
    <s v="N.R.Mohalla"/>
    <s v="Varuna"/>
    <s v="LT-2(a)(ii) - Ltng. ,heating &amp; Motive Power , Rural Local  Bodies"/>
    <s v="VRVL328"/>
    <s v="C111504698"/>
    <x v="2"/>
    <n v="30766.01"/>
    <n v="7542.99"/>
    <n v="38309"/>
    <x v="19"/>
    <n v="285.74"/>
    <n v="910"/>
    <n v="0"/>
    <n v="0"/>
    <n v="0"/>
    <n v="31390.269999999997"/>
    <n v="7828.73"/>
    <n v="39219"/>
  </r>
  <r>
    <s v="N.R.Mohalla"/>
    <s v="Varuna"/>
    <s v="LT-2(a)(ii) - Ltng. ,heating &amp; Motive Power , Rural Local  Bodies"/>
    <s v="CTH198"/>
    <s v="C111504782"/>
    <x v="2"/>
    <n v="1163.75"/>
    <n v="16.25"/>
    <n v="1180"/>
    <x v="20"/>
    <n v="10.88"/>
    <n v="111"/>
    <n v="0"/>
    <n v="0"/>
    <n v="0"/>
    <n v="1263.8699999999999"/>
    <n v="27.130000000000003"/>
    <n v="1291"/>
  </r>
  <r>
    <s v="N.R.Mohalla"/>
    <s v="Varuna"/>
    <s v="LT-2(a)(ii) - Ltng. ,heating &amp; Motive Power , Rural Local  Bodies"/>
    <s v="V258"/>
    <s v="C111505138"/>
    <x v="2"/>
    <n v="0"/>
    <n v="0"/>
    <n v="0"/>
    <x v="21"/>
    <n v="0"/>
    <n v="100"/>
    <n v="0"/>
    <n v="0"/>
    <n v="0"/>
    <n v="100"/>
    <n v="0"/>
    <n v="100"/>
  </r>
  <r>
    <s v="N.R.Mohalla"/>
    <s v="Varuna"/>
    <s v="LT-2(a)(ii) - Ltng. ,heating &amp; Motive Power , Rural Local  Bodies"/>
    <s v="MBH258"/>
    <s v="C111505966"/>
    <x v="2"/>
    <n v="554.41"/>
    <n v="8.59"/>
    <n v="563"/>
    <x v="22"/>
    <n v="4.9000000000000004"/>
    <n v="144"/>
    <n v="0"/>
    <n v="0"/>
    <n v="0"/>
    <n v="693.51"/>
    <n v="13.49"/>
    <n v="707"/>
  </r>
  <r>
    <s v="N.R.Mohalla"/>
    <s v="Varuna"/>
    <s v="LT-2(a)(ii) - Ltng. ,heating &amp; Motive Power , Rural Local  Bodies"/>
    <s v="CTH199"/>
    <s v="C111506191"/>
    <x v="2"/>
    <n v="429.29999999999995"/>
    <n v="9.6999999999999993"/>
    <n v="438.99999999999994"/>
    <x v="23"/>
    <n v="4.5199999999999996"/>
    <n v="90"/>
    <n v="0"/>
    <n v="0"/>
    <n v="0"/>
    <n v="514.78"/>
    <n v="14.219999999999999"/>
    <n v="529"/>
  </r>
  <r>
    <s v="N.R.Mohalla"/>
    <s v="Varuna"/>
    <s v="LT-2(a)(ii) - Ltng. ,heating &amp; Motive Power , Rural Local  Bodies"/>
    <s v="KEL20"/>
    <s v="C111506762"/>
    <x v="2"/>
    <n v="181"/>
    <n v="0"/>
    <n v="181"/>
    <x v="24"/>
    <n v="1"/>
    <n v="292"/>
    <n v="0"/>
    <n v="0"/>
    <n v="0"/>
    <n v="472"/>
    <n v="1"/>
    <n v="473"/>
  </r>
  <r>
    <s v="N.R.Mohalla"/>
    <s v="Varuna"/>
    <s v="LT-2(a)(ii) - Ltng. ,heating &amp; Motive Power , Rural Local  Bodies"/>
    <s v="YKL114"/>
    <s v="C111507381"/>
    <x v="2"/>
    <n v="505.74"/>
    <n v="10.26"/>
    <n v="516"/>
    <x v="25"/>
    <n v="4.66"/>
    <n v="90"/>
    <n v="0"/>
    <n v="0"/>
    <n v="0"/>
    <n v="591.08000000000004"/>
    <n v="14.92"/>
    <n v="606"/>
  </r>
  <r>
    <s v="N.R.Mohalla"/>
    <s v="Varuna"/>
    <s v="LT-2(a)(ii) - Ltng. ,heating &amp; Motive Power , Rural Local  Bodies"/>
    <s v="DVH56"/>
    <s v="C111508024"/>
    <x v="2"/>
    <n v="1088.8700000000001"/>
    <n v="63.129999999999995"/>
    <n v="1152"/>
    <x v="26"/>
    <n v="10.49"/>
    <n v="95"/>
    <n v="0"/>
    <n v="0"/>
    <n v="0"/>
    <n v="1173.3800000000001"/>
    <n v="73.61999999999999"/>
    <n v="1247"/>
  </r>
  <r>
    <s v="N.R.Mohalla"/>
    <s v="Varuna"/>
    <s v="LT-2(a)(ii) - Ltng. ,heating &amp; Motive Power , Rural Local  Bodies"/>
    <s v="MCHL149"/>
    <s v="C111508368"/>
    <x v="2"/>
    <n v="8666.0299999999988"/>
    <n v="2711.9700000000003"/>
    <n v="11378"/>
    <x v="27"/>
    <n v="84.71"/>
    <n v="503"/>
    <n v="0"/>
    <n v="0"/>
    <n v="0"/>
    <n v="9084.32"/>
    <n v="2796.6800000000003"/>
    <n v="11881"/>
  </r>
  <r>
    <s v="N.R.Mohalla"/>
    <s v="Varuna"/>
    <s v="LT-2(a)(ii) - Ltng. ,heating &amp; Motive Power , Rural Local  Bodies"/>
    <s v="KEL77"/>
    <s v="C111509448"/>
    <x v="2"/>
    <n v="-13"/>
    <n v="0"/>
    <n v="-13"/>
    <x v="28"/>
    <n v="0"/>
    <n v="105"/>
    <n v="0"/>
    <n v="0"/>
    <n v="0"/>
    <n v="92"/>
    <n v="0"/>
    <n v="92"/>
  </r>
  <r>
    <s v="N.R.Mohalla"/>
    <s v="Varuna"/>
    <s v="LT-2(a)(ii) - Ltng. ,heating &amp; Motive Power , Rural Local  Bodies"/>
    <s v="VCZ50503"/>
    <s v="C111513312"/>
    <x v="2"/>
    <n v="821.64"/>
    <n v="20.36"/>
    <n v="842"/>
    <x v="29"/>
    <n v="7.36"/>
    <n v="129"/>
    <n v="0"/>
    <n v="0"/>
    <n v="0"/>
    <n v="943.28"/>
    <n v="27.72"/>
    <n v="971"/>
  </r>
  <r>
    <s v="N.R.Mohalla"/>
    <s v="Varuna"/>
    <s v="LT-2(a)(ii) - Ltng. ,heating &amp; Motive Power , Rural Local  Bodies"/>
    <s v="KELAEH5"/>
    <s v="C111507045"/>
    <x v="3"/>
    <n v="7443.04"/>
    <n v="245.95999999999998"/>
    <n v="7689"/>
    <x v="30"/>
    <n v="73.41"/>
    <n v="378"/>
    <n v="0"/>
    <n v="0"/>
    <n v="0"/>
    <n v="7747.63"/>
    <n v="319.37"/>
    <n v="8067"/>
  </r>
  <r>
    <s v="N.R.Mohalla"/>
    <s v="Varuna"/>
    <s v="LT-2(a)(ii) - Ltng. ,heating &amp; Motive Power , Rural Local  Bodies"/>
    <s v="KELAEH1"/>
    <s v="C111507661"/>
    <x v="3"/>
    <n v="11583.56"/>
    <n v="435.44"/>
    <n v="12019"/>
    <x v="31"/>
    <n v="108.61"/>
    <n v="2111"/>
    <n v="0"/>
    <n v="0"/>
    <n v="0"/>
    <n v="13585.949999999999"/>
    <n v="544.04999999999995"/>
    <n v="14129.999999999998"/>
  </r>
  <r>
    <s v="N.R.Mohalla"/>
    <s v="Varuna"/>
    <s v="LT-2(a)(ii) - Ltng. ,heating &amp; Motive Power , Rural Local  Bodies"/>
    <s v="MHEH658"/>
    <s v="C111529569"/>
    <x v="3"/>
    <n v="1003.59"/>
    <n v="6.41"/>
    <n v="1010"/>
    <x v="32"/>
    <n v="5.35"/>
    <n v="1611"/>
    <n v="2609.2400000000002"/>
    <n v="11.76"/>
    <n v="2621.0000000000005"/>
    <n v="0"/>
    <n v="0"/>
    <n v="0"/>
  </r>
  <r>
    <s v="N.R.Mohalla"/>
    <s v="Varuna"/>
    <s v="LT-2(a)(ii) - Ltng. ,heating &amp; Motive Power , Rural Local  Bodies"/>
    <s v="VJ574"/>
    <s v="C111502855"/>
    <x v="5"/>
    <n v="311.04999999999995"/>
    <n v="9.9500000000000028"/>
    <n v="320.99999999999994"/>
    <x v="33"/>
    <n v="2.4"/>
    <n v="107"/>
    <n v="0"/>
    <n v="0"/>
    <n v="0"/>
    <n v="415.65"/>
    <n v="12.350000000000003"/>
    <n v="428"/>
  </r>
  <r>
    <s v="N.R.Mohalla"/>
    <s v="Varuna"/>
    <s v="LT-2(a)(ii) - Ltng. ,heating &amp; Motive Power , Rural Local  Bodies"/>
    <s v="JHL71"/>
    <s v="C111504615"/>
    <x v="5"/>
    <n v="254.64"/>
    <n v="3.3600000000000003"/>
    <n v="258"/>
    <x v="34"/>
    <n v="2.15"/>
    <n v="87"/>
    <n v="0"/>
    <n v="0"/>
    <n v="0"/>
    <n v="339.49"/>
    <n v="5.51"/>
    <n v="345"/>
  </r>
  <r>
    <s v="N.R.Mohalla"/>
    <s v="Varuna"/>
    <s v="LT-2(a)(ii) - Ltng. ,heating &amp; Motive Power , Rural Local  Bodies"/>
    <s v="KKH48"/>
    <s v="C111508099"/>
    <x v="5"/>
    <n v="2065.5"/>
    <n v="191.5"/>
    <n v="2257"/>
    <x v="35"/>
    <n v="20.170000000000002"/>
    <n v="125"/>
    <n v="0"/>
    <n v="0"/>
    <n v="0"/>
    <n v="2170.33"/>
    <n v="211.67000000000002"/>
    <n v="2382"/>
  </r>
  <r>
    <s v="N.R.Mohalla"/>
    <s v="Varuna"/>
    <s v="LT-2(a)(ii) - Ltng. ,heating &amp; Motive Power , Rural Local  Bodies"/>
    <s v="VJAEH7"/>
    <s v="C111510479"/>
    <x v="5"/>
    <n v="1432.8600000000001"/>
    <n v="14.14"/>
    <n v="1447.0000000000002"/>
    <x v="36"/>
    <n v="12.49"/>
    <n v="422"/>
    <n v="0"/>
    <n v="0"/>
    <n v="0"/>
    <n v="1842.3700000000001"/>
    <n v="26.630000000000003"/>
    <n v="1869.0000000000002"/>
  </r>
  <r>
    <s v="N.R.Mohalla"/>
    <s v="Varuna"/>
    <s v="LT-2(a)(ii) - Ltng. ,heating &amp; Motive Power , Rural Local  Bodies"/>
    <s v="SRLAEH2"/>
    <s v="C111505781"/>
    <x v="1"/>
    <n v="5201.4299999999994"/>
    <n v="70.569999999999993"/>
    <n v="5271.9999999999991"/>
    <x v="37"/>
    <n v="27.16"/>
    <n v="3821"/>
    <n v="5201.43"/>
    <n v="70.569999999999993"/>
    <n v="5272"/>
    <n v="3793.84"/>
    <n v="27.159999999999997"/>
    <n v="3821"/>
  </r>
  <r>
    <s v="N.R.Mohalla"/>
    <s v="Varuna"/>
    <s v="LT-2(a)(ii) - Ltng. ,heating &amp; Motive Power , Rural Local  Bodies"/>
    <s v="KPH132"/>
    <s v="C111503690"/>
    <x v="6"/>
    <n v="5088.49"/>
    <n v="2105.5100000000002"/>
    <n v="7194"/>
    <x v="38"/>
    <n v="50.49"/>
    <n v="3396"/>
    <n v="0"/>
    <n v="0"/>
    <n v="0"/>
    <n v="8434"/>
    <n v="2156"/>
    <n v="10590"/>
  </r>
  <r>
    <s v="N.R.Mohalla"/>
    <s v="Varuna"/>
    <s v="LT-2(a)(ii) - Ltng. ,heating &amp; Motive Power , Rural Local  Bodies"/>
    <s v="NJL11261"/>
    <s v="C111529756"/>
    <x v="6"/>
    <n v="7402.2"/>
    <n v="697.80000000000007"/>
    <n v="8100"/>
    <x v="39"/>
    <n v="72.709999999999994"/>
    <n v="477.99999999999994"/>
    <n v="0"/>
    <n v="0"/>
    <n v="0"/>
    <n v="7807.49"/>
    <n v="770.5100000000001"/>
    <n v="8578"/>
  </r>
  <r>
    <s v="N.R.Mohalla"/>
    <s v="Varuna"/>
    <s v="LT-2(a)(ii) - Ltng. ,heating &amp; Motive Power , Rural Local  Bodies"/>
    <s v="KELAEH2"/>
    <s v="C111507047"/>
    <x v="7"/>
    <n v="2473.3200000000002"/>
    <n v="4.68"/>
    <n v="2478"/>
    <x v="40"/>
    <n v="2.19"/>
    <n v="173"/>
    <n v="0"/>
    <n v="0"/>
    <n v="0"/>
    <n v="2644.13"/>
    <n v="6.8699999999999992"/>
    <n v="2651"/>
  </r>
  <r>
    <s v="N.R.Mohalla"/>
    <s v="Varuna"/>
    <s v="LT-2(a)(ii) - Ltng. ,heating &amp; Motive Power , Rural Local  Bodies"/>
    <s v="VMPL8678"/>
    <s v="C111112599"/>
    <x v="4"/>
    <n v="878.03"/>
    <n v="37.97"/>
    <n v="916"/>
    <x v="41"/>
    <n v="8.36"/>
    <n v="103"/>
    <n v="0"/>
    <n v="0"/>
    <n v="0"/>
    <n v="972.67"/>
    <n v="46.33"/>
    <n v="1019"/>
  </r>
  <r>
    <s v="N.R.Mohalla"/>
    <s v="Varuna"/>
    <s v="LT-2(a)(ii) - Ltng. ,heating &amp; Motive Power , Rural Local  Bodies"/>
    <s v="VCZ54474"/>
    <s v="C111513855"/>
    <x v="4"/>
    <n v="1006.6099999999999"/>
    <n v="36.39"/>
    <n v="1043"/>
    <x v="42"/>
    <n v="9.42"/>
    <n v="148"/>
    <n v="0"/>
    <n v="0"/>
    <n v="0"/>
    <n v="1145.1899999999998"/>
    <n v="45.81"/>
    <n v="1190.9999999999998"/>
  </r>
  <r>
    <s v="N.R.Mohalla"/>
    <s v="Varuna"/>
    <s v="LT-2(a)(ii) - Ltng. ,heating &amp; Motive Power , Rural Local  Bodies"/>
    <s v="VCZ54473"/>
    <s v="C111514974"/>
    <x v="4"/>
    <n v="1003.1199999999999"/>
    <n v="45.88"/>
    <n v="1049"/>
    <x v="43"/>
    <n v="8.09"/>
    <n v="149"/>
    <n v="0"/>
    <n v="0"/>
    <n v="0"/>
    <n v="1144.03"/>
    <n v="53.97"/>
    <n v="1198"/>
  </r>
  <r>
    <s v="N.R.Mohalla"/>
    <s v="Varuna"/>
    <s v="LT-2(a)(ii) - Ltng. ,heating &amp; Motive Power , Rural Local  Bodies"/>
    <s v="VCZ59451"/>
    <s v="C111515839"/>
    <x v="4"/>
    <n v="436.45"/>
    <n v="12.55"/>
    <n v="449"/>
    <x v="44"/>
    <n v="3.97"/>
    <n v="89"/>
    <n v="0"/>
    <n v="0"/>
    <n v="0"/>
    <n v="521.48"/>
    <n v="16.52"/>
    <n v="538"/>
  </r>
  <r>
    <s v="N.R.Mohalla"/>
    <s v="Varuna"/>
    <s v="LT-2(a)(ii) - Ltng. ,heating &amp; Motive Power , Rural Local  Bodies"/>
    <s v="KKRL6176"/>
    <s v="C111524755"/>
    <x v="4"/>
    <n v="828.87"/>
    <n v="42.13"/>
    <n v="871"/>
    <x v="45"/>
    <n v="7.89"/>
    <n v="93"/>
    <n v="0"/>
    <n v="0"/>
    <n v="0"/>
    <n v="913.98"/>
    <n v="50.02"/>
    <n v="964"/>
  </r>
  <r>
    <s v="N.R.Mohalla"/>
    <s v="Varuna"/>
    <s v="LT-2(a)(ii) - Ltng. ,heating &amp; Motive Power , Rural Local  Bodies"/>
    <s v="NML44152"/>
    <s v="C111530516"/>
    <x v="4"/>
    <n v="751.33"/>
    <n v="38.67"/>
    <n v="790"/>
    <x v="46"/>
    <n v="6.87"/>
    <n v="89"/>
    <n v="0"/>
    <n v="0"/>
    <n v="0"/>
    <n v="833.46"/>
    <n v="45.54"/>
    <n v="879"/>
  </r>
  <r>
    <s v="N.R.Mohalla"/>
    <s v="Varuna"/>
    <s v="LT-2(a)(ii) - Ltng. ,heating &amp; Motive Power , Rural Local  Bodies"/>
    <s v="NML44153"/>
    <s v="C111530517"/>
    <x v="4"/>
    <n v="856.48"/>
    <n v="44.52"/>
    <n v="901"/>
    <x v="47"/>
    <n v="8.16"/>
    <n v="93"/>
    <n v="0"/>
    <n v="0"/>
    <n v="0"/>
    <n v="941.32"/>
    <n v="52.680000000000007"/>
    <n v="994"/>
  </r>
  <r>
    <s v="N.R.Mohalla"/>
    <s v="Varuna"/>
    <s v="LT-2(a)(ii) - Ltng. ,heating &amp; Motive Power , Rural Local  Bodies"/>
    <s v="VVL791"/>
    <s v="C111536984"/>
    <x v="4"/>
    <n v="905.15"/>
    <n v="39.85"/>
    <n v="945"/>
    <x v="48"/>
    <n v="7.45"/>
    <n v="116"/>
    <n v="0"/>
    <n v="0"/>
    <n v="0"/>
    <n v="1013.6999999999999"/>
    <n v="47.300000000000004"/>
    <n v="1061"/>
  </r>
  <r>
    <s v="N.R.Mohalla"/>
    <s v="Varuna"/>
    <s v="LT-2(a)(ii) - Ltng. ,heating &amp; Motive Power , Rural Local  Bodies"/>
    <s v="VVL792"/>
    <s v="C111536985"/>
    <x v="4"/>
    <n v="846.32999999999993"/>
    <n v="38.67"/>
    <n v="884.99999999999989"/>
    <x v="49"/>
    <n v="7.93"/>
    <n v="112"/>
    <n v="0"/>
    <n v="0"/>
    <n v="0"/>
    <n v="950.39999999999986"/>
    <n v="46.6"/>
    <n v="996.99999999999989"/>
  </r>
  <r>
    <s v="N.R.Mohalla"/>
    <s v="Varuna"/>
    <s v="LT-2(a)(ii) - Ltng. ,heating &amp; Motive Power , Rural Local  Bodies"/>
    <s v="VVL1907"/>
    <s v="C111539801"/>
    <x v="4"/>
    <n v="869.56999999999994"/>
    <n v="43.43"/>
    <n v="912.99999999999989"/>
    <x v="50"/>
    <n v="8.2899999999999991"/>
    <n v="93"/>
    <n v="0"/>
    <n v="0"/>
    <n v="0"/>
    <n v="954.28"/>
    <n v="51.72"/>
    <n v="1006"/>
  </r>
  <r>
    <s v="N.R.Mohalla"/>
    <s v="Varuna"/>
    <s v="LT-2(a)(ii) - Ltng. ,heating &amp; Motive Power , Rural Local  Bodies"/>
    <s v="VVL2055"/>
    <s v="C111540160"/>
    <x v="4"/>
    <n v="782.5"/>
    <n v="51.5"/>
    <n v="834"/>
    <x v="51"/>
    <n v="13.48"/>
    <n v="319"/>
    <n v="0"/>
    <n v="0"/>
    <n v="0"/>
    <n v="1088.02"/>
    <n v="64.98"/>
    <n v="1153"/>
  </r>
  <r>
    <s v="N.R.Mohalla"/>
    <s v="Varuna"/>
    <s v="LT-2(a)(ii) - Ltng. ,heating &amp; Motive Power , Rural Local  Bodies"/>
    <s v="VVL3870"/>
    <s v="C111546359"/>
    <x v="4"/>
    <n v="864.28"/>
    <n v="39.72"/>
    <n v="904"/>
    <x v="52"/>
    <n v="8.16"/>
    <n v="123"/>
    <n v="0"/>
    <n v="0"/>
    <n v="0"/>
    <n v="979.12"/>
    <n v="47.879999999999995"/>
    <n v="1027"/>
  </r>
  <r>
    <s v="N.R.Mohalla"/>
    <s v="Varuna"/>
    <s v="LT-2(a)(ii) - Ltng. ,heating &amp; Motive Power , Rural Local  Bodies"/>
    <s v="VVL5762"/>
    <s v="C111555305"/>
    <x v="4"/>
    <n v="854.30000000000007"/>
    <n v="39.699999999999996"/>
    <n v="894.00000000000011"/>
    <x v="53"/>
    <n v="7.58"/>
    <n v="87"/>
    <n v="0"/>
    <n v="0"/>
    <n v="0"/>
    <n v="933.72"/>
    <n v="47.279999999999994"/>
    <n v="981"/>
  </r>
  <r>
    <s v="N.R.Mohalla"/>
    <s v="Varuna"/>
    <s v="LT-2(b)(ii) - Ltng ,heating &amp; Motive Power , Pvt. Institu. in Village Pan."/>
    <s v="VCZ55759"/>
    <s v="C111514505"/>
    <x v="3"/>
    <n v="15335.960000000001"/>
    <n v="656.04000000000008"/>
    <n v="15992.000000000002"/>
    <x v="54"/>
    <n v="138.04"/>
    <n v="3680"/>
    <n v="0"/>
    <n v="0"/>
    <n v="0"/>
    <n v="18877.920000000002"/>
    <n v="794.08"/>
    <n v="19672.000000000004"/>
  </r>
  <r>
    <s v="N.R.Mohalla"/>
    <s v="Varuna"/>
    <s v="LT-3(i) - Comme. Ltng ,heating &amp; Motive Power , in ULB's &amp; CC"/>
    <s v="NSL35592"/>
    <s v="C111530525"/>
    <x v="8"/>
    <n v="-4396.66"/>
    <n v="961.66"/>
    <n v="-3435"/>
    <x v="55"/>
    <n v="0"/>
    <n v="1999"/>
    <n v="0"/>
    <n v="0"/>
    <n v="0"/>
    <n v="-2397.66"/>
    <n v="961.66"/>
    <n v="-1436"/>
  </r>
  <r>
    <s v="N.R.Mohalla"/>
    <s v="Varuna"/>
    <s v="LT-3(ii) - Comme. Ltng ,heating &amp; Motive Power , in Village Pan. "/>
    <s v="VCZCP45510"/>
    <s v="C111511356"/>
    <x v="9"/>
    <n v="127"/>
    <n v="0"/>
    <n v="127"/>
    <x v="56"/>
    <n v="1.27"/>
    <n v="26165"/>
    <n v="26163.73"/>
    <n v="1.27"/>
    <n v="26165"/>
    <n v="127"/>
    <n v="0"/>
    <n v="127"/>
  </r>
  <r>
    <s v="N.R.Mohalla"/>
    <s v="Varuna"/>
    <s v="LT-3(ii) - Comme. Ltng ,heating &amp; Motive Power , in Village Pan. "/>
    <s v="VCZCP47046"/>
    <s v="C111511987"/>
    <x v="9"/>
    <n v="5471"/>
    <n v="0"/>
    <n v="5471"/>
    <x v="57"/>
    <n v="54.71"/>
    <n v="11423.449999999999"/>
    <n v="11917.289999999999"/>
    <n v="54.71"/>
    <n v="11971.999999999998"/>
    <n v="4922.4499999999989"/>
    <n v="0"/>
    <n v="4922.4499999999989"/>
  </r>
  <r>
    <s v="N.R.Mohalla"/>
    <s v="Varuna"/>
    <s v="LT-3(ii) - Comme. Ltng ,heating &amp; Motive Power , in Village Pan. "/>
    <s v="VCZCP49087"/>
    <s v="C111512238"/>
    <x v="9"/>
    <n v="92"/>
    <n v="0"/>
    <n v="92"/>
    <x v="58"/>
    <n v="1"/>
    <n v="11234.380000000001"/>
    <n v="11739"/>
    <n v="1"/>
    <n v="11740"/>
    <n v="-413.61999999999898"/>
    <n v="0"/>
    <n v="-413.61999999999898"/>
  </r>
  <r>
    <s v="N.R.Mohalla"/>
    <s v="Varuna"/>
    <s v="LT-3(ii) - Comme. Ltng ,heating &amp; Motive Power , in Village Pan. "/>
    <s v="VCZP55873"/>
    <s v="C111514979"/>
    <x v="9"/>
    <n v="62"/>
    <n v="0"/>
    <n v="62"/>
    <x v="59"/>
    <n v="1"/>
    <n v="22682.07"/>
    <n v="23784"/>
    <n v="1"/>
    <n v="23785"/>
    <n v="-1040.9300000000003"/>
    <n v="0"/>
    <n v="-1040.9300000000003"/>
  </r>
  <r>
    <s v="N.R.Mohalla"/>
    <s v="Varuna"/>
    <s v="LT-3(ii) - Comme. Ltng ,heating &amp; Motive Power , in Village Pan. "/>
    <s v="RKCP359"/>
    <s v="C111525455"/>
    <x v="9"/>
    <n v="100"/>
    <n v="0"/>
    <n v="100"/>
    <x v="60"/>
    <n v="1"/>
    <n v="24734"/>
    <n v="24733"/>
    <n v="1"/>
    <n v="24734"/>
    <n v="100"/>
    <n v="0"/>
    <n v="100"/>
  </r>
  <r>
    <s v="N.R.Mohalla"/>
    <s v="Varuna"/>
    <s v="LT-3(ii) - Comme. Ltng ,heating &amp; Motive Power , in Village Pan. "/>
    <s v="NRP321"/>
    <s v="C111527215"/>
    <x v="9"/>
    <n v="76068.63"/>
    <n v="15.370000000000005"/>
    <n v="76084"/>
    <x v="61"/>
    <n v="1"/>
    <n v="28426"/>
    <n v="28410.63"/>
    <n v="15.37"/>
    <n v="28426"/>
    <n v="76083"/>
    <n v="1.0000000000000053"/>
    <n v="76084"/>
  </r>
  <r>
    <s v="N.R.Mohalla"/>
    <s v="Varuna"/>
    <s v="LT-3(ii) - Comme. Ltng ,heating &amp; Motive Power , in Village Pan. "/>
    <s v="VMPCL495"/>
    <s v="C111534783"/>
    <x v="8"/>
    <n v="-10284"/>
    <n v="0"/>
    <n v="-10284"/>
    <x v="62"/>
    <n v="0"/>
    <n v="6873"/>
    <n v="0"/>
    <n v="0"/>
    <n v="0"/>
    <n v="-3411"/>
    <n v="0"/>
    <n v="-3411"/>
  </r>
  <r>
    <s v="N.R.Mohalla"/>
    <s v="Varuna"/>
    <s v="LT-3(ii) - Comme. Ltng ,heating &amp; Motive Power , in Village Pan. "/>
    <s v="VCZC48635"/>
    <s v="C111513060"/>
    <x v="6"/>
    <n v="10431.130000000001"/>
    <n v="899.86999999999989"/>
    <n v="11331"/>
    <x v="63"/>
    <n v="103.77"/>
    <n v="219"/>
    <n v="0"/>
    <n v="0"/>
    <n v="0"/>
    <n v="10546.36"/>
    <n v="1003.6399999999999"/>
    <n v="11550"/>
  </r>
  <r>
    <s v="N.R.Mohalla"/>
    <s v="Varuna"/>
    <s v="LT4B"/>
    <s v="NIP368"/>
    <s v="C111522632"/>
    <x v="10"/>
    <n v="116207.6"/>
    <n v="935.40000000000009"/>
    <n v="117143"/>
    <x v="64"/>
    <n v="1023.13"/>
    <n v="14455.55"/>
    <n v="0"/>
    <n v="0"/>
    <n v="0"/>
    <n v="129640.02"/>
    <n v="1958.5300000000002"/>
    <n v="131598.55000000002"/>
  </r>
  <r>
    <s v="N.R.Mohalla"/>
    <s v="Varuna"/>
    <s v="LT4B"/>
    <s v="NIP369"/>
    <s v="C111521865"/>
    <x v="10"/>
    <n v="17296.5"/>
    <n v="195.5"/>
    <n v="17492"/>
    <x v="65"/>
    <n v="147.30000000000001"/>
    <n v="5647"/>
    <n v="0"/>
    <n v="0"/>
    <n v="0"/>
    <n v="22796.2"/>
    <n v="342.8"/>
    <n v="231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13" firstHeaderRow="1" firstDataRow="2" firstDataCol="1"/>
  <pivotFields count="7">
    <pivotField showAll="0"/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showAll="0"/>
    <pivotField showAll="0"/>
    <pivotField dataField="1" numFmtId="2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R.R.No" fld="3" subtotal="count" baseField="0" baseItem="0"/>
    <dataField name="Sum of CB" fld="6" baseField="0" baseItem="0"/>
  </dataFields>
  <pivotTableStyleInfo name="PivotStyleMedium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16" firstHeaderRow="1" firstDataRow="2" firstDataCol="1"/>
  <pivotFields count="18">
    <pivotField showAll="0"/>
    <pivotField showAll="0"/>
    <pivotField showAll="0"/>
    <pivotField dataField="1" showAll="0"/>
    <pivotField showAll="0"/>
    <pivotField axis="axisRow" showAll="0">
      <items count="12">
        <item x="9"/>
        <item x="2"/>
        <item x="3"/>
        <item x="10"/>
        <item x="0"/>
        <item x="8"/>
        <item x="5"/>
        <item x="1"/>
        <item x="6"/>
        <item x="7"/>
        <item x="4"/>
        <item t="default"/>
      </items>
    </pivotField>
    <pivotField numFmtId="2" showAll="0"/>
    <pivotField numFmtId="2" showAll="0"/>
    <pivotField numFmtId="2" showAll="0"/>
    <pivotField dataField="1" showAll="0">
      <items count="67">
        <item x="53"/>
        <item x="46"/>
        <item x="16"/>
        <item x="26"/>
        <item x="13"/>
        <item x="50"/>
        <item x="47"/>
        <item x="34"/>
        <item x="44"/>
        <item x="14"/>
        <item x="45"/>
        <item x="25"/>
        <item x="23"/>
        <item x="41"/>
        <item x="21"/>
        <item x="20"/>
        <item x="5"/>
        <item x="49"/>
        <item x="33"/>
        <item x="35"/>
        <item x="28"/>
        <item x="48"/>
        <item x="18"/>
        <item x="12"/>
        <item x="15"/>
        <item x="52"/>
        <item x="63"/>
        <item x="29"/>
        <item x="9"/>
        <item x="42"/>
        <item x="22"/>
        <item x="6"/>
        <item x="43"/>
        <item x="7"/>
        <item x="8"/>
        <item x="17"/>
        <item x="40"/>
        <item x="11"/>
        <item x="10"/>
        <item x="24"/>
        <item x="30"/>
        <item x="51"/>
        <item x="3"/>
        <item x="39"/>
        <item x="36"/>
        <item x="27"/>
        <item x="2"/>
        <item x="19"/>
        <item x="32"/>
        <item x="55"/>
        <item x="31"/>
        <item x="38"/>
        <item x="54"/>
        <item x="37"/>
        <item x="65"/>
        <item x="4"/>
        <item x="62"/>
        <item x="58"/>
        <item x="57"/>
        <item x="64"/>
        <item x="59"/>
        <item x="60"/>
        <item x="56"/>
        <item x="61"/>
        <item x="1"/>
        <item x="0"/>
        <item t="default"/>
      </items>
    </pivotField>
    <pivotField dataField="1" showAll="0"/>
    <pivotField numFmtId="2" showAll="0"/>
    <pivotField dataField="1" showAll="0"/>
    <pivotField dataField="1" showAll="0"/>
    <pivotField numFmtId="2" showAll="0"/>
    <pivotField numFmtId="2" showAll="0"/>
    <pivotField numFmtId="2" showAll="0"/>
    <pivotField numFmtId="2" showAll="0"/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Count of R.R.No" fld="3" subtotal="count" baseField="0" baseItem="0"/>
    <dataField name="Sum of Pri Dem" fld="9" baseField="0" baseItem="0"/>
    <dataField name="Sum of Int Dem" fld="10" baseField="0" baseItem="0"/>
    <dataField name="Sum of Pri Coll" fld="12" baseField="0" baseItem="0"/>
    <dataField name="Sum of Int Coll" fld="13" baseField="0" baseItem="0"/>
  </dataField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K68" sqref="K68"/>
    </sheetView>
  </sheetViews>
  <sheetFormatPr defaultRowHeight="15"/>
  <cols>
    <col min="1" max="1" width="8.28515625" customWidth="1"/>
    <col min="2" max="2" width="13" customWidth="1"/>
    <col min="3" max="3" width="15.140625" customWidth="1"/>
    <col min="4" max="4" width="10.5703125" customWidth="1"/>
    <col min="5" max="5" width="19.42578125" customWidth="1"/>
    <col min="6" max="6" width="16" customWidth="1"/>
    <col min="7" max="7" width="22.42578125" customWidth="1"/>
    <col min="8" max="8" width="15.5703125" customWidth="1"/>
  </cols>
  <sheetData>
    <row r="1" spans="1:14" ht="34.5" customHeight="1">
      <c r="A1" s="68" t="s">
        <v>0</v>
      </c>
      <c r="B1" s="68"/>
      <c r="C1" s="68"/>
      <c r="D1" s="68"/>
      <c r="E1" s="68"/>
      <c r="F1" s="68"/>
      <c r="G1" s="68"/>
      <c r="H1" s="1"/>
      <c r="I1" s="1"/>
      <c r="J1" s="1"/>
      <c r="K1" s="1"/>
      <c r="L1" s="1"/>
      <c r="M1" s="1"/>
      <c r="N1" s="1"/>
    </row>
    <row r="2" spans="1:14" ht="32.25" customHeight="1">
      <c r="A2" s="69" t="s">
        <v>8</v>
      </c>
      <c r="B2" s="69"/>
      <c r="C2" s="69"/>
      <c r="D2" s="69"/>
      <c r="E2" s="69"/>
      <c r="F2" s="69"/>
      <c r="G2" s="69"/>
      <c r="H2" s="1"/>
      <c r="I2" s="1"/>
      <c r="J2" s="1"/>
      <c r="K2" s="1"/>
      <c r="L2" s="1"/>
      <c r="M2" s="1"/>
      <c r="N2" s="1"/>
    </row>
    <row r="3" spans="1:14" ht="18.75" customHeight="1">
      <c r="A3" s="4"/>
      <c r="B3" s="4"/>
      <c r="C3" s="4"/>
      <c r="D3" s="4"/>
      <c r="E3" s="4"/>
      <c r="F3" s="4"/>
      <c r="G3" s="4"/>
      <c r="H3" s="1"/>
      <c r="I3" s="1"/>
      <c r="J3" s="1"/>
      <c r="K3" s="1"/>
      <c r="L3" s="1"/>
      <c r="M3" s="1"/>
      <c r="N3" s="1"/>
    </row>
    <row r="4" spans="1:14" ht="24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9</v>
      </c>
      <c r="I4" s="1"/>
      <c r="J4" s="1"/>
      <c r="K4" s="1"/>
      <c r="L4" s="1"/>
      <c r="M4" s="1"/>
      <c r="N4" s="1"/>
    </row>
    <row r="5" spans="1:14" ht="24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1"/>
      <c r="J5" s="1"/>
      <c r="K5" s="1"/>
      <c r="L5" s="1"/>
      <c r="M5" s="1"/>
      <c r="N5" s="1"/>
    </row>
    <row r="6" spans="1:14" ht="21.75">
      <c r="A6" s="2">
        <v>1</v>
      </c>
      <c r="B6" s="6" t="s">
        <v>92</v>
      </c>
      <c r="C6" s="6" t="s">
        <v>91</v>
      </c>
      <c r="D6" s="6" t="s">
        <v>74</v>
      </c>
      <c r="E6" s="6" t="s">
        <v>10</v>
      </c>
      <c r="F6" s="6" t="s">
        <v>93</v>
      </c>
      <c r="G6" s="6" t="s">
        <v>81</v>
      </c>
      <c r="H6" s="5">
        <v>0</v>
      </c>
      <c r="I6" s="1"/>
      <c r="J6" s="1"/>
      <c r="K6" s="1"/>
      <c r="L6" s="1"/>
      <c r="M6" s="1"/>
      <c r="N6" s="1"/>
    </row>
    <row r="7" spans="1:14" ht="21.75">
      <c r="A7" s="2">
        <v>2</v>
      </c>
      <c r="B7" s="6" t="s">
        <v>92</v>
      </c>
      <c r="C7" s="6" t="s">
        <v>91</v>
      </c>
      <c r="D7" s="6" t="s">
        <v>75</v>
      </c>
      <c r="E7" s="6" t="s">
        <v>11</v>
      </c>
      <c r="F7" s="6" t="s">
        <v>94</v>
      </c>
      <c r="G7" s="6" t="s">
        <v>82</v>
      </c>
      <c r="H7" s="5">
        <v>151858</v>
      </c>
      <c r="I7" s="1"/>
      <c r="J7" s="1"/>
      <c r="K7" s="1"/>
      <c r="L7" s="1"/>
      <c r="M7" s="1"/>
      <c r="N7" s="1"/>
    </row>
    <row r="8" spans="1:14" ht="21.75">
      <c r="A8" s="2">
        <v>3</v>
      </c>
      <c r="B8" s="6" t="s">
        <v>92</v>
      </c>
      <c r="C8" s="6" t="s">
        <v>91</v>
      </c>
      <c r="D8" s="6" t="s">
        <v>76</v>
      </c>
      <c r="E8" s="6" t="s">
        <v>12</v>
      </c>
      <c r="F8" s="6" t="s">
        <v>95</v>
      </c>
      <c r="G8" s="6" t="s">
        <v>83</v>
      </c>
      <c r="H8" s="5">
        <v>914</v>
      </c>
      <c r="I8" s="1"/>
      <c r="J8" s="1"/>
      <c r="K8" s="1"/>
      <c r="L8" s="1"/>
      <c r="M8" s="1"/>
      <c r="N8" s="1"/>
    </row>
    <row r="9" spans="1:14" ht="21.75">
      <c r="A9" s="2">
        <v>4</v>
      </c>
      <c r="B9" s="6" t="s">
        <v>92</v>
      </c>
      <c r="C9" s="6" t="s">
        <v>91</v>
      </c>
      <c r="D9" s="6" t="s">
        <v>76</v>
      </c>
      <c r="E9" s="6" t="s">
        <v>13</v>
      </c>
      <c r="F9" s="6" t="s">
        <v>96</v>
      </c>
      <c r="G9" s="6" t="s">
        <v>82</v>
      </c>
      <c r="H9" s="5">
        <v>639</v>
      </c>
      <c r="I9" s="1"/>
      <c r="J9" s="1"/>
      <c r="K9" s="1"/>
      <c r="L9" s="1"/>
      <c r="M9" s="1"/>
      <c r="N9" s="1"/>
    </row>
    <row r="10" spans="1:14" ht="21.75">
      <c r="A10" s="2">
        <v>5</v>
      </c>
      <c r="B10" s="6" t="s">
        <v>92</v>
      </c>
      <c r="C10" s="6" t="s">
        <v>91</v>
      </c>
      <c r="D10" s="6" t="s">
        <v>76</v>
      </c>
      <c r="E10" s="6" t="s">
        <v>14</v>
      </c>
      <c r="F10" s="6" t="s">
        <v>97</v>
      </c>
      <c r="G10" s="6" t="s">
        <v>84</v>
      </c>
      <c r="H10" s="5">
        <v>2095</v>
      </c>
      <c r="I10" s="1"/>
      <c r="J10" s="1"/>
      <c r="K10" s="1"/>
      <c r="L10" s="1"/>
      <c r="M10" s="1"/>
      <c r="N10" s="1"/>
    </row>
    <row r="11" spans="1:14" ht="21.75">
      <c r="A11" s="2">
        <v>6</v>
      </c>
      <c r="B11" s="6" t="s">
        <v>92</v>
      </c>
      <c r="C11" s="6" t="s">
        <v>91</v>
      </c>
      <c r="D11" s="6" t="s">
        <v>76</v>
      </c>
      <c r="E11" s="6" t="s">
        <v>15</v>
      </c>
      <c r="F11" s="6" t="s">
        <v>98</v>
      </c>
      <c r="G11" s="6" t="s">
        <v>83</v>
      </c>
      <c r="H11" s="5">
        <v>934</v>
      </c>
      <c r="I11" s="1"/>
      <c r="J11" s="1"/>
      <c r="K11" s="1"/>
      <c r="L11" s="1"/>
      <c r="M11" s="1"/>
      <c r="N11" s="1"/>
    </row>
    <row r="12" spans="1:14" ht="21.75">
      <c r="A12" s="2">
        <v>7</v>
      </c>
      <c r="B12" s="6" t="s">
        <v>92</v>
      </c>
      <c r="C12" s="6" t="s">
        <v>91</v>
      </c>
      <c r="D12" s="6" t="s">
        <v>76</v>
      </c>
      <c r="E12" s="6" t="s">
        <v>16</v>
      </c>
      <c r="F12" s="6" t="s">
        <v>99</v>
      </c>
      <c r="G12" s="6" t="s">
        <v>85</v>
      </c>
      <c r="H12" s="5">
        <v>1208</v>
      </c>
      <c r="I12" s="1"/>
      <c r="J12" s="1"/>
      <c r="K12" s="1"/>
      <c r="L12" s="1"/>
      <c r="M12" s="1"/>
      <c r="N12" s="1"/>
    </row>
    <row r="13" spans="1:14" ht="21.75">
      <c r="A13" s="2">
        <v>8</v>
      </c>
      <c r="B13" s="6" t="s">
        <v>92</v>
      </c>
      <c r="C13" s="6" t="s">
        <v>91</v>
      </c>
      <c r="D13" s="6" t="s">
        <v>76</v>
      </c>
      <c r="E13" s="6" t="s">
        <v>17</v>
      </c>
      <c r="F13" s="6" t="s">
        <v>100</v>
      </c>
      <c r="G13" s="6" t="s">
        <v>84</v>
      </c>
      <c r="H13" s="5">
        <v>25920</v>
      </c>
      <c r="I13" s="1"/>
      <c r="J13" s="1"/>
      <c r="K13" s="1"/>
      <c r="L13" s="1"/>
      <c r="M13" s="1"/>
      <c r="N13" s="1"/>
    </row>
    <row r="14" spans="1:14" ht="21.75">
      <c r="A14" s="2">
        <v>9</v>
      </c>
      <c r="B14" s="6" t="s">
        <v>92</v>
      </c>
      <c r="C14" s="6" t="s">
        <v>91</v>
      </c>
      <c r="D14" s="6" t="s">
        <v>76</v>
      </c>
      <c r="E14" s="6" t="s">
        <v>18</v>
      </c>
      <c r="F14" s="6" t="s">
        <v>101</v>
      </c>
      <c r="G14" s="6" t="s">
        <v>83</v>
      </c>
      <c r="H14" s="5">
        <v>342</v>
      </c>
      <c r="I14" s="1"/>
      <c r="J14" s="1"/>
      <c r="K14" s="1"/>
      <c r="L14" s="1"/>
      <c r="M14" s="1"/>
      <c r="N14" s="1"/>
    </row>
    <row r="15" spans="1:14" ht="21.75">
      <c r="A15" s="2">
        <v>10</v>
      </c>
      <c r="B15" s="6" t="s">
        <v>92</v>
      </c>
      <c r="C15" s="6" t="s">
        <v>91</v>
      </c>
      <c r="D15" s="6" t="s">
        <v>77</v>
      </c>
      <c r="E15" s="6" t="s">
        <v>19</v>
      </c>
      <c r="F15" s="6" t="s">
        <v>102</v>
      </c>
      <c r="G15" s="6" t="s">
        <v>83</v>
      </c>
      <c r="H15" s="5">
        <v>635</v>
      </c>
      <c r="I15" s="1"/>
      <c r="J15" s="1"/>
      <c r="K15" s="1"/>
      <c r="L15" s="1"/>
      <c r="M15" s="1"/>
      <c r="N15" s="1"/>
    </row>
    <row r="16" spans="1:14" ht="21.75">
      <c r="A16" s="2">
        <v>11</v>
      </c>
      <c r="B16" s="6" t="s">
        <v>92</v>
      </c>
      <c r="C16" s="6" t="s">
        <v>91</v>
      </c>
      <c r="D16" s="6" t="s">
        <v>77</v>
      </c>
      <c r="E16" s="6" t="s">
        <v>20</v>
      </c>
      <c r="F16" s="6" t="s">
        <v>103</v>
      </c>
      <c r="G16" s="6" t="s">
        <v>85</v>
      </c>
      <c r="H16" s="5">
        <v>537</v>
      </c>
      <c r="I16" s="1"/>
      <c r="J16" s="1"/>
      <c r="K16" s="1"/>
      <c r="L16" s="1"/>
      <c r="M16" s="1"/>
      <c r="N16" s="1"/>
    </row>
    <row r="17" spans="1:14" ht="21.75">
      <c r="A17" s="2">
        <v>12</v>
      </c>
      <c r="B17" s="6" t="s">
        <v>92</v>
      </c>
      <c r="C17" s="6" t="s">
        <v>91</v>
      </c>
      <c r="D17" s="6" t="s">
        <v>77</v>
      </c>
      <c r="E17" s="6" t="s">
        <v>21</v>
      </c>
      <c r="F17" s="6" t="s">
        <v>104</v>
      </c>
      <c r="G17" s="6" t="s">
        <v>85</v>
      </c>
      <c r="H17" s="5">
        <v>2231</v>
      </c>
      <c r="I17" s="1"/>
      <c r="J17" s="1"/>
      <c r="K17" s="1"/>
      <c r="L17" s="1"/>
      <c r="M17" s="1"/>
      <c r="N17" s="1"/>
    </row>
    <row r="18" spans="1:14" ht="21.75">
      <c r="A18" s="2">
        <v>13</v>
      </c>
      <c r="B18" s="6" t="s">
        <v>92</v>
      </c>
      <c r="C18" s="6" t="s">
        <v>91</v>
      </c>
      <c r="D18" s="6" t="s">
        <v>77</v>
      </c>
      <c r="E18" s="6" t="s">
        <v>22</v>
      </c>
      <c r="F18" s="6" t="s">
        <v>105</v>
      </c>
      <c r="G18" s="6" t="s">
        <v>85</v>
      </c>
      <c r="H18" s="5">
        <v>0</v>
      </c>
      <c r="I18" s="1"/>
      <c r="J18" s="1"/>
      <c r="K18" s="1"/>
      <c r="L18" s="1"/>
      <c r="M18" s="1"/>
      <c r="N18" s="1"/>
    </row>
    <row r="19" spans="1:14" ht="21.75">
      <c r="A19" s="2">
        <v>14</v>
      </c>
      <c r="B19" s="6" t="s">
        <v>92</v>
      </c>
      <c r="C19" s="6" t="s">
        <v>91</v>
      </c>
      <c r="D19" s="6" t="s">
        <v>77</v>
      </c>
      <c r="E19" s="6" t="s">
        <v>23</v>
      </c>
      <c r="F19" s="6" t="s">
        <v>106</v>
      </c>
      <c r="G19" s="6" t="s">
        <v>85</v>
      </c>
      <c r="H19" s="5">
        <v>236</v>
      </c>
      <c r="I19" s="1"/>
      <c r="J19" s="1"/>
      <c r="K19" s="1"/>
      <c r="L19" s="1"/>
      <c r="M19" s="1"/>
      <c r="N19" s="1"/>
    </row>
    <row r="20" spans="1:14" ht="21.75">
      <c r="A20" s="2">
        <v>15</v>
      </c>
      <c r="B20" s="6" t="s">
        <v>92</v>
      </c>
      <c r="C20" s="6" t="s">
        <v>91</v>
      </c>
      <c r="D20" s="6" t="s">
        <v>77</v>
      </c>
      <c r="E20" s="6" t="s">
        <v>24</v>
      </c>
      <c r="F20" s="6" t="s">
        <v>107</v>
      </c>
      <c r="G20" s="6" t="s">
        <v>85</v>
      </c>
      <c r="H20" s="5">
        <v>442</v>
      </c>
      <c r="I20" s="1"/>
      <c r="J20" s="1"/>
      <c r="K20" s="1"/>
      <c r="L20" s="1"/>
      <c r="M20" s="1"/>
      <c r="N20" s="1"/>
    </row>
    <row r="21" spans="1:14" ht="21.75">
      <c r="A21" s="2">
        <v>16</v>
      </c>
      <c r="B21" s="6" t="s">
        <v>92</v>
      </c>
      <c r="C21" s="6" t="s">
        <v>91</v>
      </c>
      <c r="D21" s="6" t="s">
        <v>77</v>
      </c>
      <c r="E21" s="6" t="s">
        <v>25</v>
      </c>
      <c r="F21" s="6" t="s">
        <v>108</v>
      </c>
      <c r="G21" s="6" t="s">
        <v>86</v>
      </c>
      <c r="H21" s="5">
        <v>907</v>
      </c>
      <c r="I21" s="1"/>
      <c r="J21" s="1"/>
      <c r="K21" s="1"/>
      <c r="L21" s="1"/>
      <c r="M21" s="1"/>
      <c r="N21" s="1"/>
    </row>
    <row r="22" spans="1:14" ht="21.75">
      <c r="A22" s="2">
        <v>17</v>
      </c>
      <c r="B22" s="6" t="s">
        <v>92</v>
      </c>
      <c r="C22" s="6" t="s">
        <v>91</v>
      </c>
      <c r="D22" s="6" t="s">
        <v>77</v>
      </c>
      <c r="E22" s="6" t="s">
        <v>26</v>
      </c>
      <c r="F22" s="6" t="s">
        <v>109</v>
      </c>
      <c r="G22" s="6" t="s">
        <v>85</v>
      </c>
      <c r="H22" s="5">
        <v>1492</v>
      </c>
      <c r="I22" s="1"/>
      <c r="J22" s="1"/>
      <c r="K22" s="1"/>
      <c r="L22" s="1"/>
      <c r="M22" s="1"/>
      <c r="N22" s="1"/>
    </row>
    <row r="23" spans="1:14" ht="21.75">
      <c r="A23" s="2">
        <v>18</v>
      </c>
      <c r="B23" s="6" t="s">
        <v>92</v>
      </c>
      <c r="C23" s="6" t="s">
        <v>91</v>
      </c>
      <c r="D23" s="6" t="s">
        <v>77</v>
      </c>
      <c r="E23" s="6" t="s">
        <v>27</v>
      </c>
      <c r="F23" s="6" t="s">
        <v>110</v>
      </c>
      <c r="G23" s="6" t="s">
        <v>85</v>
      </c>
      <c r="H23" s="5">
        <v>6693</v>
      </c>
      <c r="I23" s="1"/>
      <c r="J23" s="1"/>
      <c r="K23" s="1"/>
      <c r="L23" s="1"/>
      <c r="M23" s="1"/>
      <c r="N23" s="1"/>
    </row>
    <row r="24" spans="1:14" ht="21.75">
      <c r="A24" s="2">
        <v>19</v>
      </c>
      <c r="B24" s="6" t="s">
        <v>92</v>
      </c>
      <c r="C24" s="6" t="s">
        <v>91</v>
      </c>
      <c r="D24" s="6" t="s">
        <v>77</v>
      </c>
      <c r="E24" s="6" t="s">
        <v>28</v>
      </c>
      <c r="F24" s="6" t="s">
        <v>111</v>
      </c>
      <c r="G24" s="6" t="s">
        <v>87</v>
      </c>
      <c r="H24" s="5">
        <v>6792</v>
      </c>
      <c r="I24" s="1"/>
      <c r="J24" s="1"/>
      <c r="K24" s="1"/>
      <c r="L24" s="1"/>
      <c r="M24" s="1"/>
      <c r="N24" s="1"/>
    </row>
    <row r="25" spans="1:14" ht="21.75">
      <c r="A25" s="2">
        <v>20</v>
      </c>
      <c r="B25" s="6" t="s">
        <v>92</v>
      </c>
      <c r="C25" s="6" t="s">
        <v>91</v>
      </c>
      <c r="D25" s="6" t="s">
        <v>77</v>
      </c>
      <c r="E25" s="6" t="s">
        <v>29</v>
      </c>
      <c r="F25" s="6" t="s">
        <v>112</v>
      </c>
      <c r="G25" s="6" t="s">
        <v>85</v>
      </c>
      <c r="H25" s="5">
        <v>2809</v>
      </c>
      <c r="I25" s="1"/>
      <c r="J25" s="1"/>
      <c r="K25" s="1"/>
      <c r="L25" s="1"/>
      <c r="M25" s="1"/>
      <c r="N25" s="1"/>
    </row>
    <row r="26" spans="1:14" ht="21.75">
      <c r="A26" s="2">
        <v>21</v>
      </c>
      <c r="B26" s="6" t="s">
        <v>92</v>
      </c>
      <c r="C26" s="6" t="s">
        <v>91</v>
      </c>
      <c r="D26" s="6" t="s">
        <v>77</v>
      </c>
      <c r="E26" s="6" t="s">
        <v>30</v>
      </c>
      <c r="F26" s="6" t="s">
        <v>113</v>
      </c>
      <c r="G26" s="6" t="s">
        <v>85</v>
      </c>
      <c r="H26" s="5">
        <v>503</v>
      </c>
      <c r="I26" s="1"/>
      <c r="J26" s="1"/>
      <c r="K26" s="1"/>
      <c r="L26" s="1"/>
      <c r="M26" s="1"/>
      <c r="N26" s="1"/>
    </row>
    <row r="27" spans="1:14" ht="21.75">
      <c r="A27" s="2">
        <v>22</v>
      </c>
      <c r="B27" s="6" t="s">
        <v>92</v>
      </c>
      <c r="C27" s="6" t="s">
        <v>91</v>
      </c>
      <c r="D27" s="6" t="s">
        <v>77</v>
      </c>
      <c r="E27" s="6" t="s">
        <v>31</v>
      </c>
      <c r="F27" s="6" t="s">
        <v>114</v>
      </c>
      <c r="G27" s="6" t="s">
        <v>85</v>
      </c>
      <c r="H27" s="5">
        <v>399</v>
      </c>
      <c r="I27" s="1"/>
      <c r="J27" s="1"/>
      <c r="K27" s="1"/>
      <c r="L27" s="1"/>
      <c r="M27" s="1"/>
      <c r="N27" s="1"/>
    </row>
    <row r="28" spans="1:14" ht="21.75">
      <c r="A28" s="2">
        <v>23</v>
      </c>
      <c r="B28" s="6" t="s">
        <v>92</v>
      </c>
      <c r="C28" s="6" t="s">
        <v>91</v>
      </c>
      <c r="D28" s="6" t="s">
        <v>77</v>
      </c>
      <c r="E28" s="6" t="s">
        <v>32</v>
      </c>
      <c r="F28" s="6" t="s">
        <v>115</v>
      </c>
      <c r="G28" s="6" t="s">
        <v>86</v>
      </c>
      <c r="H28" s="5">
        <v>0</v>
      </c>
      <c r="I28" s="1"/>
      <c r="J28" s="1"/>
      <c r="K28" s="1"/>
      <c r="L28" s="1"/>
      <c r="M28" s="1"/>
      <c r="N28" s="1"/>
    </row>
    <row r="29" spans="1:14" ht="21.75">
      <c r="A29" s="2">
        <v>24</v>
      </c>
      <c r="B29" s="6" t="s">
        <v>92</v>
      </c>
      <c r="C29" s="6" t="s">
        <v>91</v>
      </c>
      <c r="D29" s="6" t="s">
        <v>77</v>
      </c>
      <c r="E29" s="6" t="s">
        <v>33</v>
      </c>
      <c r="F29" s="6" t="s">
        <v>116</v>
      </c>
      <c r="G29" s="6" t="s">
        <v>85</v>
      </c>
      <c r="H29" s="5">
        <v>36163</v>
      </c>
      <c r="I29" s="1"/>
      <c r="J29" s="1"/>
      <c r="K29" s="1"/>
      <c r="L29" s="1"/>
      <c r="M29" s="1"/>
      <c r="N29" s="1"/>
    </row>
    <row r="30" spans="1:14" ht="21.75">
      <c r="A30" s="2">
        <v>25</v>
      </c>
      <c r="B30" s="6" t="s">
        <v>92</v>
      </c>
      <c r="C30" s="6" t="s">
        <v>91</v>
      </c>
      <c r="D30" s="6" t="s">
        <v>77</v>
      </c>
      <c r="E30" s="6" t="s">
        <v>34</v>
      </c>
      <c r="F30" s="6" t="s">
        <v>117</v>
      </c>
      <c r="G30" s="6" t="s">
        <v>85</v>
      </c>
      <c r="H30" s="5">
        <v>1698</v>
      </c>
      <c r="I30" s="1"/>
      <c r="J30" s="1"/>
      <c r="K30" s="1"/>
      <c r="L30" s="1"/>
      <c r="M30" s="1"/>
      <c r="N30" s="1"/>
    </row>
    <row r="31" spans="1:14" ht="21.75">
      <c r="A31" s="2">
        <v>26</v>
      </c>
      <c r="B31" s="6" t="s">
        <v>92</v>
      </c>
      <c r="C31" s="6" t="s">
        <v>91</v>
      </c>
      <c r="D31" s="6" t="s">
        <v>77</v>
      </c>
      <c r="E31" s="6" t="s">
        <v>35</v>
      </c>
      <c r="F31" s="6" t="s">
        <v>118</v>
      </c>
      <c r="G31" s="6" t="s">
        <v>85</v>
      </c>
      <c r="H31" s="5">
        <v>0</v>
      </c>
      <c r="I31" s="1"/>
      <c r="J31" s="1"/>
      <c r="K31" s="1"/>
      <c r="L31" s="1"/>
      <c r="M31" s="1"/>
      <c r="N31" s="1"/>
    </row>
    <row r="32" spans="1:14" ht="21.75">
      <c r="A32" s="2">
        <v>27</v>
      </c>
      <c r="B32" s="6" t="s">
        <v>92</v>
      </c>
      <c r="C32" s="6" t="s">
        <v>91</v>
      </c>
      <c r="D32" s="6" t="s">
        <v>77</v>
      </c>
      <c r="E32" s="6" t="s">
        <v>36</v>
      </c>
      <c r="F32" s="6" t="s">
        <v>119</v>
      </c>
      <c r="G32" s="6" t="s">
        <v>82</v>
      </c>
      <c r="H32" s="5">
        <v>0</v>
      </c>
      <c r="I32" s="1"/>
      <c r="J32" s="1"/>
      <c r="K32" s="1"/>
      <c r="L32" s="1"/>
      <c r="M32" s="1"/>
      <c r="N32" s="1"/>
    </row>
    <row r="33" spans="1:14" ht="21.75">
      <c r="A33" s="2">
        <v>28</v>
      </c>
      <c r="B33" s="6" t="s">
        <v>92</v>
      </c>
      <c r="C33" s="6" t="s">
        <v>91</v>
      </c>
      <c r="D33" s="6" t="s">
        <v>77</v>
      </c>
      <c r="E33" s="6" t="s">
        <v>37</v>
      </c>
      <c r="F33" s="6" t="s">
        <v>120</v>
      </c>
      <c r="G33" s="6" t="s">
        <v>85</v>
      </c>
      <c r="H33" s="5">
        <v>140</v>
      </c>
      <c r="I33" s="1"/>
      <c r="J33" s="1"/>
      <c r="K33" s="1"/>
      <c r="L33" s="1"/>
      <c r="M33" s="1"/>
      <c r="N33" s="1"/>
    </row>
    <row r="34" spans="1:14" ht="21.75">
      <c r="A34" s="2">
        <v>29</v>
      </c>
      <c r="B34" s="6" t="s">
        <v>92</v>
      </c>
      <c r="C34" s="6" t="s">
        <v>91</v>
      </c>
      <c r="D34" s="6" t="s">
        <v>77</v>
      </c>
      <c r="E34" s="6" t="s">
        <v>38</v>
      </c>
      <c r="F34" s="6" t="s">
        <v>121</v>
      </c>
      <c r="G34" s="6" t="s">
        <v>85</v>
      </c>
      <c r="H34" s="5">
        <v>177</v>
      </c>
      <c r="I34" s="1"/>
      <c r="J34" s="1"/>
      <c r="K34" s="1"/>
      <c r="L34" s="1"/>
      <c r="M34" s="1"/>
      <c r="N34" s="1"/>
    </row>
    <row r="35" spans="1:14" ht="21.75">
      <c r="A35" s="2">
        <v>30</v>
      </c>
      <c r="B35" s="6" t="s">
        <v>92</v>
      </c>
      <c r="C35" s="6" t="s">
        <v>91</v>
      </c>
      <c r="D35" s="6" t="s">
        <v>77</v>
      </c>
      <c r="E35" s="6" t="s">
        <v>39</v>
      </c>
      <c r="F35" s="6" t="s">
        <v>122</v>
      </c>
      <c r="G35" s="6" t="s">
        <v>85</v>
      </c>
      <c r="H35" s="5">
        <v>380</v>
      </c>
      <c r="I35" s="1"/>
      <c r="J35" s="1"/>
      <c r="K35" s="1"/>
      <c r="L35" s="1"/>
      <c r="M35" s="1"/>
      <c r="N35" s="1"/>
    </row>
    <row r="36" spans="1:14" ht="21.75">
      <c r="A36" s="2">
        <v>31</v>
      </c>
      <c r="B36" s="6" t="s">
        <v>92</v>
      </c>
      <c r="C36" s="6" t="s">
        <v>91</v>
      </c>
      <c r="D36" s="6" t="s">
        <v>77</v>
      </c>
      <c r="E36" s="6" t="s">
        <v>40</v>
      </c>
      <c r="F36" s="6" t="s">
        <v>123</v>
      </c>
      <c r="G36" s="6" t="s">
        <v>84</v>
      </c>
      <c r="H36" s="5">
        <v>5543</v>
      </c>
      <c r="I36" s="1"/>
      <c r="J36" s="1"/>
      <c r="K36" s="1"/>
      <c r="L36" s="1"/>
      <c r="M36" s="1"/>
      <c r="N36" s="1"/>
    </row>
    <row r="37" spans="1:14" ht="21.75">
      <c r="A37" s="2">
        <v>32</v>
      </c>
      <c r="B37" s="6" t="s">
        <v>92</v>
      </c>
      <c r="C37" s="6" t="s">
        <v>91</v>
      </c>
      <c r="D37" s="6" t="s">
        <v>77</v>
      </c>
      <c r="E37" s="6" t="s">
        <v>41</v>
      </c>
      <c r="F37" s="6" t="s">
        <v>124</v>
      </c>
      <c r="G37" s="6" t="s">
        <v>88</v>
      </c>
      <c r="H37" s="5">
        <v>2246</v>
      </c>
      <c r="I37" s="1"/>
      <c r="J37" s="1"/>
      <c r="K37" s="1"/>
      <c r="L37" s="1"/>
      <c r="M37" s="1"/>
      <c r="N37" s="1"/>
    </row>
    <row r="38" spans="1:14" ht="21.75">
      <c r="A38" s="2">
        <v>33</v>
      </c>
      <c r="B38" s="6" t="s">
        <v>92</v>
      </c>
      <c r="C38" s="6" t="s">
        <v>91</v>
      </c>
      <c r="D38" s="6" t="s">
        <v>77</v>
      </c>
      <c r="E38" s="6" t="s">
        <v>42</v>
      </c>
      <c r="F38" s="6" t="s">
        <v>125</v>
      </c>
      <c r="G38" s="6" t="s">
        <v>85</v>
      </c>
      <c r="H38" s="5">
        <v>92</v>
      </c>
      <c r="I38" s="1"/>
      <c r="J38" s="1"/>
      <c r="K38" s="1"/>
      <c r="L38" s="1"/>
      <c r="M38" s="1"/>
      <c r="N38" s="1"/>
    </row>
    <row r="39" spans="1:14" ht="21.75">
      <c r="A39" s="2">
        <v>34</v>
      </c>
      <c r="B39" s="6" t="s">
        <v>92</v>
      </c>
      <c r="C39" s="6" t="s">
        <v>91</v>
      </c>
      <c r="D39" s="6" t="s">
        <v>77</v>
      </c>
      <c r="E39" s="6" t="s">
        <v>43</v>
      </c>
      <c r="F39" s="6" t="s">
        <v>126</v>
      </c>
      <c r="G39" s="6" t="s">
        <v>84</v>
      </c>
      <c r="H39" s="5">
        <v>6879</v>
      </c>
      <c r="I39" s="1"/>
      <c r="J39" s="1"/>
      <c r="K39" s="1"/>
      <c r="L39" s="1"/>
      <c r="M39" s="1"/>
      <c r="N39" s="1"/>
    </row>
    <row r="40" spans="1:14" ht="21.75">
      <c r="A40" s="2">
        <v>35</v>
      </c>
      <c r="B40" s="6" t="s">
        <v>92</v>
      </c>
      <c r="C40" s="6" t="s">
        <v>91</v>
      </c>
      <c r="D40" s="6" t="s">
        <v>77</v>
      </c>
      <c r="E40" s="6" t="s">
        <v>44</v>
      </c>
      <c r="F40" s="6" t="s">
        <v>127</v>
      </c>
      <c r="G40" s="6" t="s">
        <v>85</v>
      </c>
      <c r="H40" s="5">
        <v>864</v>
      </c>
      <c r="I40" s="1"/>
      <c r="J40" s="1"/>
      <c r="K40" s="1"/>
      <c r="L40" s="1"/>
      <c r="M40" s="1"/>
      <c r="N40" s="1"/>
    </row>
    <row r="41" spans="1:14" ht="21.75">
      <c r="A41" s="2">
        <v>36</v>
      </c>
      <c r="B41" s="6" t="s">
        <v>92</v>
      </c>
      <c r="C41" s="6" t="s">
        <v>91</v>
      </c>
      <c r="D41" s="6" t="s">
        <v>77</v>
      </c>
      <c r="E41" s="6" t="s">
        <v>45</v>
      </c>
      <c r="F41" s="6" t="s">
        <v>128</v>
      </c>
      <c r="G41" s="6" t="s">
        <v>86</v>
      </c>
      <c r="H41" s="5">
        <v>1868</v>
      </c>
      <c r="I41" s="1"/>
      <c r="J41" s="1"/>
      <c r="K41" s="1"/>
      <c r="L41" s="1"/>
      <c r="M41" s="1"/>
      <c r="N41" s="1"/>
    </row>
    <row r="42" spans="1:14" ht="21.75">
      <c r="A42" s="2">
        <v>37</v>
      </c>
      <c r="B42" s="6" t="s">
        <v>92</v>
      </c>
      <c r="C42" s="6" t="s">
        <v>91</v>
      </c>
      <c r="D42" s="6" t="s">
        <v>77</v>
      </c>
      <c r="E42" s="6" t="s">
        <v>46</v>
      </c>
      <c r="F42" s="6" t="s">
        <v>129</v>
      </c>
      <c r="G42" s="6" t="s">
        <v>85</v>
      </c>
      <c r="H42" s="5">
        <v>13322</v>
      </c>
      <c r="I42" s="1"/>
      <c r="J42" s="1"/>
      <c r="K42" s="1"/>
      <c r="L42" s="1"/>
      <c r="M42" s="1"/>
      <c r="N42" s="1"/>
    </row>
    <row r="43" spans="1:14" ht="21.75">
      <c r="A43" s="2">
        <v>38</v>
      </c>
      <c r="B43" s="6" t="s">
        <v>92</v>
      </c>
      <c r="C43" s="6" t="s">
        <v>91</v>
      </c>
      <c r="D43" s="6" t="s">
        <v>77</v>
      </c>
      <c r="E43" s="6" t="s">
        <v>47</v>
      </c>
      <c r="F43" s="6" t="s">
        <v>130</v>
      </c>
      <c r="G43" s="6" t="s">
        <v>85</v>
      </c>
      <c r="H43" s="5">
        <v>269</v>
      </c>
      <c r="I43" s="1"/>
      <c r="J43" s="1"/>
      <c r="K43" s="1"/>
      <c r="L43" s="1"/>
      <c r="M43" s="1"/>
      <c r="N43" s="1"/>
    </row>
    <row r="44" spans="1:14" ht="21.75">
      <c r="A44" s="2">
        <v>39</v>
      </c>
      <c r="B44" s="6" t="s">
        <v>92</v>
      </c>
      <c r="C44" s="6" t="s">
        <v>91</v>
      </c>
      <c r="D44" s="6" t="s">
        <v>77</v>
      </c>
      <c r="E44" s="6" t="s">
        <v>48</v>
      </c>
      <c r="F44" s="6" t="s">
        <v>131</v>
      </c>
      <c r="G44" s="6" t="s">
        <v>86</v>
      </c>
      <c r="H44" s="5">
        <v>243</v>
      </c>
      <c r="I44" s="1"/>
      <c r="J44" s="1"/>
      <c r="K44" s="1"/>
      <c r="L44" s="1"/>
      <c r="M44" s="1"/>
      <c r="N44" s="1"/>
    </row>
    <row r="45" spans="1:14" ht="21.75">
      <c r="A45" s="2">
        <v>40</v>
      </c>
      <c r="B45" s="6" t="s">
        <v>92</v>
      </c>
      <c r="C45" s="6" t="s">
        <v>91</v>
      </c>
      <c r="D45" s="6" t="s">
        <v>77</v>
      </c>
      <c r="E45" s="6" t="s">
        <v>49</v>
      </c>
      <c r="F45" s="6" t="s">
        <v>132</v>
      </c>
      <c r="G45" s="6" t="s">
        <v>85</v>
      </c>
      <c r="H45" s="5">
        <v>454</v>
      </c>
      <c r="I45" s="1"/>
      <c r="J45" s="1"/>
      <c r="K45" s="1"/>
      <c r="L45" s="1"/>
      <c r="M45" s="1"/>
      <c r="N45" s="1"/>
    </row>
    <row r="46" spans="1:14" ht="21.75">
      <c r="A46" s="2">
        <v>41</v>
      </c>
      <c r="B46" s="6" t="s">
        <v>92</v>
      </c>
      <c r="C46" s="6" t="s">
        <v>91</v>
      </c>
      <c r="D46" s="6" t="s">
        <v>77</v>
      </c>
      <c r="E46" s="6" t="s">
        <v>50</v>
      </c>
      <c r="F46" s="6" t="s">
        <v>133</v>
      </c>
      <c r="G46" s="6" t="s">
        <v>83</v>
      </c>
      <c r="H46" s="5">
        <v>607</v>
      </c>
      <c r="I46" s="1"/>
      <c r="J46" s="1"/>
      <c r="K46" s="1"/>
      <c r="L46" s="1"/>
      <c r="M46" s="1"/>
      <c r="N46" s="1"/>
    </row>
    <row r="47" spans="1:14" ht="21.75">
      <c r="A47" s="2">
        <v>42</v>
      </c>
      <c r="B47" s="6" t="s">
        <v>92</v>
      </c>
      <c r="C47" s="6" t="s">
        <v>91</v>
      </c>
      <c r="D47" s="6" t="s">
        <v>77</v>
      </c>
      <c r="E47" s="6" t="s">
        <v>51</v>
      </c>
      <c r="F47" s="6" t="s">
        <v>134</v>
      </c>
      <c r="G47" s="6" t="s">
        <v>83</v>
      </c>
      <c r="H47" s="5">
        <v>694</v>
      </c>
      <c r="I47" s="1"/>
      <c r="J47" s="1"/>
      <c r="K47" s="1"/>
      <c r="L47" s="1"/>
      <c r="M47" s="1"/>
      <c r="N47" s="1"/>
    </row>
    <row r="48" spans="1:14" ht="21.75">
      <c r="A48" s="2">
        <v>43</v>
      </c>
      <c r="B48" s="6" t="s">
        <v>92</v>
      </c>
      <c r="C48" s="6" t="s">
        <v>91</v>
      </c>
      <c r="D48" s="6" t="s">
        <v>77</v>
      </c>
      <c r="E48" s="6" t="s">
        <v>52</v>
      </c>
      <c r="F48" s="6" t="s">
        <v>135</v>
      </c>
      <c r="G48" s="6" t="s">
        <v>83</v>
      </c>
      <c r="H48" s="5">
        <v>540</v>
      </c>
      <c r="I48" s="1"/>
      <c r="J48" s="1"/>
      <c r="K48" s="1"/>
      <c r="L48" s="1"/>
      <c r="M48" s="1"/>
      <c r="N48" s="1"/>
    </row>
    <row r="49" spans="1:14" ht="21.75">
      <c r="A49" s="2">
        <v>44</v>
      </c>
      <c r="B49" s="6" t="s">
        <v>92</v>
      </c>
      <c r="C49" s="6" t="s">
        <v>91</v>
      </c>
      <c r="D49" s="6" t="s">
        <v>77</v>
      </c>
      <c r="E49" s="6" t="s">
        <v>53</v>
      </c>
      <c r="F49" s="6" t="s">
        <v>136</v>
      </c>
      <c r="G49" s="6" t="s">
        <v>83</v>
      </c>
      <c r="H49" s="5">
        <v>547</v>
      </c>
      <c r="I49" s="1"/>
      <c r="J49" s="1"/>
      <c r="K49" s="1"/>
      <c r="L49" s="1"/>
      <c r="M49" s="1"/>
      <c r="N49" s="1"/>
    </row>
    <row r="50" spans="1:14" ht="21.75">
      <c r="A50" s="2">
        <v>45</v>
      </c>
      <c r="B50" s="6" t="s">
        <v>92</v>
      </c>
      <c r="C50" s="6" t="s">
        <v>91</v>
      </c>
      <c r="D50" s="6" t="s">
        <v>77</v>
      </c>
      <c r="E50" s="6" t="s">
        <v>54</v>
      </c>
      <c r="F50" s="6" t="s">
        <v>137</v>
      </c>
      <c r="G50" s="6" t="s">
        <v>84</v>
      </c>
      <c r="H50" s="5">
        <v>1805</v>
      </c>
      <c r="I50" s="1"/>
      <c r="J50" s="1"/>
      <c r="K50" s="1"/>
      <c r="L50" s="1"/>
      <c r="M50" s="1"/>
      <c r="N50" s="1"/>
    </row>
    <row r="51" spans="1:14" ht="21.75">
      <c r="A51" s="2">
        <v>46</v>
      </c>
      <c r="B51" s="6" t="s">
        <v>92</v>
      </c>
      <c r="C51" s="6" t="s">
        <v>91</v>
      </c>
      <c r="D51" s="6" t="s">
        <v>77</v>
      </c>
      <c r="E51" s="6" t="s">
        <v>55</v>
      </c>
      <c r="F51" s="6" t="s">
        <v>138</v>
      </c>
      <c r="G51" s="6" t="s">
        <v>87</v>
      </c>
      <c r="H51" s="5">
        <v>6988</v>
      </c>
      <c r="I51" s="1"/>
      <c r="J51" s="1"/>
      <c r="K51" s="1"/>
      <c r="L51" s="1"/>
      <c r="M51" s="1"/>
      <c r="N51" s="1"/>
    </row>
    <row r="52" spans="1:14" ht="21.75">
      <c r="A52" s="2">
        <v>47</v>
      </c>
      <c r="B52" s="6" t="s">
        <v>92</v>
      </c>
      <c r="C52" s="6" t="s">
        <v>91</v>
      </c>
      <c r="D52" s="6" t="s">
        <v>77</v>
      </c>
      <c r="E52" s="6" t="s">
        <v>56</v>
      </c>
      <c r="F52" s="6" t="s">
        <v>139</v>
      </c>
      <c r="G52" s="6" t="s">
        <v>83</v>
      </c>
      <c r="H52" s="5">
        <v>519</v>
      </c>
      <c r="I52" s="1"/>
      <c r="J52" s="1"/>
      <c r="K52" s="1"/>
      <c r="L52" s="1"/>
      <c r="M52" s="1"/>
      <c r="N52" s="1"/>
    </row>
    <row r="53" spans="1:14" ht="21.75">
      <c r="A53" s="2">
        <v>48</v>
      </c>
      <c r="B53" s="6" t="s">
        <v>92</v>
      </c>
      <c r="C53" s="6" t="s">
        <v>91</v>
      </c>
      <c r="D53" s="6" t="s">
        <v>77</v>
      </c>
      <c r="E53" s="6" t="s">
        <v>57</v>
      </c>
      <c r="F53" s="6" t="s">
        <v>140</v>
      </c>
      <c r="G53" s="6" t="s">
        <v>83</v>
      </c>
      <c r="H53" s="5">
        <v>704</v>
      </c>
      <c r="I53" s="1"/>
      <c r="J53" s="1"/>
      <c r="K53" s="1"/>
      <c r="L53" s="1"/>
      <c r="M53" s="1"/>
      <c r="N53" s="1"/>
    </row>
    <row r="54" spans="1:14" ht="21.75">
      <c r="A54" s="2">
        <v>49</v>
      </c>
      <c r="B54" s="6" t="s">
        <v>92</v>
      </c>
      <c r="C54" s="6" t="s">
        <v>91</v>
      </c>
      <c r="D54" s="6" t="s">
        <v>77</v>
      </c>
      <c r="E54" s="6" t="s">
        <v>58</v>
      </c>
      <c r="F54" s="6" t="s">
        <v>141</v>
      </c>
      <c r="G54" s="6" t="s">
        <v>83</v>
      </c>
      <c r="H54" s="5">
        <v>616</v>
      </c>
      <c r="I54" s="1"/>
      <c r="J54" s="1"/>
      <c r="K54" s="1"/>
      <c r="L54" s="1"/>
      <c r="M54" s="1"/>
      <c r="N54" s="1"/>
    </row>
    <row r="55" spans="1:14" ht="21.75">
      <c r="A55" s="2">
        <v>50</v>
      </c>
      <c r="B55" s="6" t="s">
        <v>92</v>
      </c>
      <c r="C55" s="6" t="s">
        <v>91</v>
      </c>
      <c r="D55" s="6" t="s">
        <v>77</v>
      </c>
      <c r="E55" s="6" t="s">
        <v>59</v>
      </c>
      <c r="F55" s="6" t="s">
        <v>142</v>
      </c>
      <c r="G55" s="6" t="s">
        <v>83</v>
      </c>
      <c r="H55" s="5">
        <v>564</v>
      </c>
      <c r="I55" s="1"/>
      <c r="J55" s="1"/>
      <c r="K55" s="1"/>
      <c r="L55" s="1"/>
      <c r="M55" s="1"/>
      <c r="N55" s="1"/>
    </row>
    <row r="56" spans="1:14" ht="21.75">
      <c r="A56" s="2">
        <v>51</v>
      </c>
      <c r="B56" s="6" t="s">
        <v>92</v>
      </c>
      <c r="C56" s="6" t="s">
        <v>91</v>
      </c>
      <c r="D56" s="6" t="s">
        <v>77</v>
      </c>
      <c r="E56" s="6" t="s">
        <v>60</v>
      </c>
      <c r="F56" s="6" t="s">
        <v>143</v>
      </c>
      <c r="G56" s="6" t="s">
        <v>83</v>
      </c>
      <c r="H56" s="5">
        <v>638</v>
      </c>
      <c r="I56" s="1"/>
      <c r="J56" s="1"/>
      <c r="K56" s="1"/>
      <c r="L56" s="1"/>
      <c r="M56" s="1"/>
      <c r="N56" s="1"/>
    </row>
    <row r="57" spans="1:14" ht="21.75">
      <c r="A57" s="2">
        <v>52</v>
      </c>
      <c r="B57" s="6" t="s">
        <v>92</v>
      </c>
      <c r="C57" s="6" t="s">
        <v>91</v>
      </c>
      <c r="D57" s="6" t="s">
        <v>77</v>
      </c>
      <c r="E57" s="6" t="s">
        <v>61</v>
      </c>
      <c r="F57" s="6" t="s">
        <v>144</v>
      </c>
      <c r="G57" s="6" t="s">
        <v>83</v>
      </c>
      <c r="H57" s="5">
        <v>763</v>
      </c>
      <c r="I57" s="1"/>
      <c r="J57" s="1"/>
      <c r="K57" s="1"/>
      <c r="L57" s="1"/>
      <c r="M57" s="1"/>
      <c r="N57" s="1"/>
    </row>
    <row r="58" spans="1:14" ht="21.75">
      <c r="A58" s="2">
        <v>53</v>
      </c>
      <c r="B58" s="6" t="s">
        <v>92</v>
      </c>
      <c r="C58" s="6" t="s">
        <v>91</v>
      </c>
      <c r="D58" s="6" t="s">
        <v>77</v>
      </c>
      <c r="E58" s="6" t="s">
        <v>62</v>
      </c>
      <c r="F58" s="6" t="s">
        <v>145</v>
      </c>
      <c r="G58" s="6" t="s">
        <v>83</v>
      </c>
      <c r="H58" s="5">
        <v>596</v>
      </c>
      <c r="I58" s="1"/>
      <c r="J58" s="1"/>
      <c r="K58" s="1"/>
      <c r="L58" s="1"/>
      <c r="M58" s="1"/>
      <c r="N58" s="1"/>
    </row>
    <row r="59" spans="1:14" ht="21.75">
      <c r="A59" s="2">
        <v>54</v>
      </c>
      <c r="B59" s="6" t="s">
        <v>92</v>
      </c>
      <c r="C59" s="6" t="s">
        <v>91</v>
      </c>
      <c r="D59" s="6" t="s">
        <v>77</v>
      </c>
      <c r="E59" s="6" t="s">
        <v>63</v>
      </c>
      <c r="F59" s="6" t="s">
        <v>146</v>
      </c>
      <c r="G59" s="6" t="s">
        <v>83</v>
      </c>
      <c r="H59" s="5">
        <v>619</v>
      </c>
      <c r="I59" s="1"/>
      <c r="J59" s="1"/>
      <c r="K59" s="1"/>
      <c r="L59" s="1"/>
      <c r="M59" s="1"/>
      <c r="N59" s="1"/>
    </row>
    <row r="60" spans="1:14" ht="21.75">
      <c r="A60" s="2">
        <v>55</v>
      </c>
      <c r="B60" s="6" t="s">
        <v>92</v>
      </c>
      <c r="C60" s="6" t="s">
        <v>91</v>
      </c>
      <c r="D60" s="6" t="s">
        <v>78</v>
      </c>
      <c r="E60" s="6" t="s">
        <v>64</v>
      </c>
      <c r="F60" s="6" t="s">
        <v>147</v>
      </c>
      <c r="G60" s="6" t="s">
        <v>84</v>
      </c>
      <c r="H60" s="5">
        <v>6188</v>
      </c>
      <c r="I60" s="1"/>
      <c r="J60" s="1"/>
      <c r="K60" s="1"/>
      <c r="L60" s="1"/>
      <c r="M60" s="1"/>
      <c r="N60" s="1"/>
    </row>
    <row r="61" spans="1:14" ht="21.75">
      <c r="A61" s="2">
        <v>56</v>
      </c>
      <c r="B61" s="6" t="s">
        <v>92</v>
      </c>
      <c r="C61" s="6" t="s">
        <v>91</v>
      </c>
      <c r="D61" s="6" t="s">
        <v>79</v>
      </c>
      <c r="E61" s="6" t="s">
        <v>65</v>
      </c>
      <c r="F61" s="6" t="s">
        <v>148</v>
      </c>
      <c r="G61" s="6" t="s">
        <v>89</v>
      </c>
      <c r="H61" s="5">
        <v>0</v>
      </c>
      <c r="I61" s="1"/>
      <c r="J61" s="1"/>
      <c r="K61" s="1"/>
      <c r="L61" s="1"/>
      <c r="M61" s="1"/>
      <c r="N61" s="1"/>
    </row>
    <row r="62" spans="1:14" ht="21.75">
      <c r="A62" s="2">
        <v>57</v>
      </c>
      <c r="B62" s="6" t="s">
        <v>92</v>
      </c>
      <c r="C62" s="6" t="s">
        <v>91</v>
      </c>
      <c r="D62" s="6" t="s">
        <v>80</v>
      </c>
      <c r="E62" s="6" t="s">
        <v>66</v>
      </c>
      <c r="F62" s="6" t="s">
        <v>149</v>
      </c>
      <c r="G62" s="6" t="s">
        <v>90</v>
      </c>
      <c r="H62" s="5">
        <v>64</v>
      </c>
      <c r="I62" s="1"/>
      <c r="J62" s="1"/>
      <c r="K62" s="1"/>
      <c r="L62" s="1"/>
      <c r="M62" s="1"/>
      <c r="N62" s="1"/>
    </row>
    <row r="63" spans="1:14" ht="21.75">
      <c r="A63" s="2">
        <v>58</v>
      </c>
      <c r="B63" s="6" t="s">
        <v>92</v>
      </c>
      <c r="C63" s="6" t="s">
        <v>91</v>
      </c>
      <c r="D63" s="6" t="s">
        <v>80</v>
      </c>
      <c r="E63" s="6" t="s">
        <v>67</v>
      </c>
      <c r="F63" s="6" t="s">
        <v>150</v>
      </c>
      <c r="G63" s="6" t="s">
        <v>90</v>
      </c>
      <c r="H63" s="5">
        <v>5445</v>
      </c>
      <c r="I63" s="1"/>
      <c r="J63" s="1"/>
      <c r="K63" s="1"/>
      <c r="L63" s="1"/>
      <c r="M63" s="1"/>
      <c r="N63" s="1"/>
    </row>
    <row r="64" spans="1:14" ht="21.75">
      <c r="A64" s="2">
        <v>59</v>
      </c>
      <c r="B64" s="6" t="s">
        <v>92</v>
      </c>
      <c r="C64" s="6" t="s">
        <v>91</v>
      </c>
      <c r="D64" s="6" t="s">
        <v>80</v>
      </c>
      <c r="E64" s="6" t="s">
        <v>68</v>
      </c>
      <c r="F64" s="6" t="s">
        <v>151</v>
      </c>
      <c r="G64" s="6" t="s">
        <v>90</v>
      </c>
      <c r="H64" s="5">
        <v>71</v>
      </c>
      <c r="I64" s="1"/>
      <c r="J64" s="1"/>
      <c r="K64" s="1"/>
      <c r="L64" s="1"/>
      <c r="M64" s="1"/>
      <c r="N64" s="1"/>
    </row>
    <row r="65" spans="1:14" ht="21.75">
      <c r="A65" s="2">
        <v>60</v>
      </c>
      <c r="B65" s="6" t="s">
        <v>92</v>
      </c>
      <c r="C65" s="6" t="s">
        <v>91</v>
      </c>
      <c r="D65" s="6" t="s">
        <v>80</v>
      </c>
      <c r="E65" s="6" t="s">
        <v>69</v>
      </c>
      <c r="F65" s="6" t="s">
        <v>152</v>
      </c>
      <c r="G65" s="6" t="s">
        <v>87</v>
      </c>
      <c r="H65" s="5">
        <v>10270</v>
      </c>
      <c r="I65" s="1"/>
      <c r="J65" s="1"/>
      <c r="K65" s="1"/>
      <c r="L65" s="1"/>
      <c r="M65" s="1"/>
      <c r="N65" s="1"/>
    </row>
    <row r="66" spans="1:14" ht="21.75">
      <c r="A66" s="2">
        <v>61</v>
      </c>
      <c r="B66" s="6" t="s">
        <v>92</v>
      </c>
      <c r="C66" s="6" t="s">
        <v>91</v>
      </c>
      <c r="D66" s="6" t="s">
        <v>80</v>
      </c>
      <c r="E66" s="6" t="s">
        <v>70</v>
      </c>
      <c r="F66" s="6" t="s">
        <v>153</v>
      </c>
      <c r="G66" s="6" t="s">
        <v>90</v>
      </c>
      <c r="H66" s="5">
        <v>20</v>
      </c>
      <c r="I66" s="1"/>
      <c r="J66" s="1"/>
      <c r="K66" s="1"/>
      <c r="L66" s="1"/>
      <c r="M66" s="1"/>
      <c r="N66" s="1"/>
    </row>
    <row r="67" spans="1:14" ht="21.75">
      <c r="A67" s="2">
        <v>62</v>
      </c>
      <c r="B67" s="6" t="s">
        <v>92</v>
      </c>
      <c r="C67" s="6" t="s">
        <v>91</v>
      </c>
      <c r="D67" s="6" t="s">
        <v>80</v>
      </c>
      <c r="E67" s="6" t="s">
        <v>71</v>
      </c>
      <c r="F67" s="6" t="s">
        <v>154</v>
      </c>
      <c r="G67" s="6" t="s">
        <v>90</v>
      </c>
      <c r="H67" s="5">
        <v>47</v>
      </c>
      <c r="I67" s="1"/>
      <c r="J67" s="1"/>
      <c r="K67" s="1"/>
      <c r="L67" s="1"/>
      <c r="M67" s="1"/>
      <c r="N67" s="1"/>
    </row>
    <row r="68" spans="1:14" ht="21.75">
      <c r="A68" s="2">
        <v>63</v>
      </c>
      <c r="B68" s="6" t="s">
        <v>92</v>
      </c>
      <c r="C68" s="6" t="s">
        <v>91</v>
      </c>
      <c r="D68" s="6" t="s">
        <v>80</v>
      </c>
      <c r="E68" s="6" t="s">
        <v>72</v>
      </c>
      <c r="F68" s="6" t="s">
        <v>155</v>
      </c>
      <c r="G68" s="6" t="s">
        <v>90</v>
      </c>
      <c r="H68" s="5">
        <v>76035</v>
      </c>
      <c r="I68" s="1"/>
      <c r="J68" s="1"/>
      <c r="K68" s="1"/>
      <c r="L68" s="1"/>
      <c r="M68" s="1"/>
      <c r="N68" s="1"/>
    </row>
    <row r="69" spans="1:14" ht="21.75">
      <c r="A69" s="2">
        <v>64</v>
      </c>
      <c r="B69" s="6" t="s">
        <v>92</v>
      </c>
      <c r="C69" s="6" t="s">
        <v>91</v>
      </c>
      <c r="D69" s="6" t="s">
        <v>80</v>
      </c>
      <c r="E69" s="6" t="s">
        <v>73</v>
      </c>
      <c r="F69" s="6" t="s">
        <v>156</v>
      </c>
      <c r="G69" s="6" t="s">
        <v>89</v>
      </c>
      <c r="H69" s="5">
        <v>0</v>
      </c>
      <c r="I69" s="1"/>
      <c r="J69" s="1"/>
      <c r="K69" s="1"/>
      <c r="L69" s="1"/>
      <c r="M69" s="1"/>
      <c r="N69" s="1"/>
    </row>
    <row r="70" spans="1:14" ht="21.75">
      <c r="A70" s="70" t="s">
        <v>157</v>
      </c>
      <c r="B70" s="71"/>
      <c r="C70" s="71"/>
      <c r="D70" s="71"/>
      <c r="E70" s="71"/>
      <c r="F70" s="71"/>
      <c r="G70" s="72"/>
      <c r="H70" s="7">
        <f>SUM(H5:H69)</f>
        <v>392272</v>
      </c>
      <c r="I70" s="1"/>
      <c r="J70" s="1"/>
      <c r="K70" s="1"/>
      <c r="L70" s="1"/>
      <c r="M70" s="1"/>
      <c r="N70" s="1"/>
    </row>
  </sheetData>
  <mergeCells count="3">
    <mergeCell ref="A1:G1"/>
    <mergeCell ref="A2:G2"/>
    <mergeCell ref="A70:G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13"/>
  <sheetViews>
    <sheetView workbookViewId="0">
      <selection activeCell="C19" sqref="C19"/>
    </sheetView>
  </sheetViews>
  <sheetFormatPr defaultRowHeight="15"/>
  <cols>
    <col min="1" max="1" width="63.85546875" bestFit="1" customWidth="1"/>
    <col min="2" max="2" width="15.140625" bestFit="1" customWidth="1"/>
    <col min="3" max="3" width="10" bestFit="1" customWidth="1"/>
  </cols>
  <sheetData>
    <row r="3" spans="1:3">
      <c r="B3" s="10" t="s">
        <v>164</v>
      </c>
    </row>
    <row r="4" spans="1:3">
      <c r="A4" s="10" t="s">
        <v>162</v>
      </c>
      <c r="B4" t="s">
        <v>276</v>
      </c>
      <c r="C4" t="s">
        <v>278</v>
      </c>
    </row>
    <row r="5" spans="1:3">
      <c r="A5" s="11" t="s">
        <v>74</v>
      </c>
      <c r="B5" s="12">
        <v>1</v>
      </c>
      <c r="C5" s="12">
        <v>96220</v>
      </c>
    </row>
    <row r="6" spans="1:3">
      <c r="A6" s="11" t="s">
        <v>75</v>
      </c>
      <c r="B6" s="12">
        <v>1</v>
      </c>
      <c r="C6" s="12">
        <v>0</v>
      </c>
    </row>
    <row r="7" spans="1:3">
      <c r="A7" s="11" t="s">
        <v>76</v>
      </c>
      <c r="B7" s="12">
        <v>7</v>
      </c>
      <c r="C7" s="12">
        <v>15268</v>
      </c>
    </row>
    <row r="8" spans="1:3">
      <c r="A8" s="11" t="s">
        <v>77</v>
      </c>
      <c r="B8" s="12">
        <v>45</v>
      </c>
      <c r="C8" s="12">
        <v>143322</v>
      </c>
    </row>
    <row r="9" spans="1:3">
      <c r="A9" s="11" t="s">
        <v>78</v>
      </c>
      <c r="B9" s="12">
        <v>1</v>
      </c>
      <c r="C9" s="12">
        <v>19672</v>
      </c>
    </row>
    <row r="10" spans="1:3">
      <c r="A10" s="11" t="s">
        <v>79</v>
      </c>
      <c r="B10" s="12">
        <v>1</v>
      </c>
      <c r="C10" s="12">
        <v>-1436</v>
      </c>
    </row>
    <row r="11" spans="1:3">
      <c r="A11" s="11" t="s">
        <v>80</v>
      </c>
      <c r="B11" s="12">
        <v>8</v>
      </c>
      <c r="C11" s="12">
        <v>87917.9</v>
      </c>
    </row>
    <row r="12" spans="1:3">
      <c r="A12" s="11" t="s">
        <v>165</v>
      </c>
      <c r="B12" s="12">
        <v>2</v>
      </c>
      <c r="C12" s="12">
        <v>154737.54999999999</v>
      </c>
    </row>
    <row r="13" spans="1:3">
      <c r="A13" s="11" t="s">
        <v>163</v>
      </c>
      <c r="B13" s="12">
        <v>66</v>
      </c>
      <c r="C13" s="12">
        <v>515701.45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pane xSplit="2" ySplit="4" topLeftCell="C59" activePane="bottomRight" state="frozen"/>
      <selection pane="topRight" activeCell="C1" sqref="C1"/>
      <selection pane="bottomLeft" activeCell="A6" sqref="A6"/>
      <selection pane="bottomRight" activeCell="H69" sqref="H69:H70"/>
    </sheetView>
  </sheetViews>
  <sheetFormatPr defaultRowHeight="15"/>
  <cols>
    <col min="1" max="1" width="8.28515625" customWidth="1"/>
    <col min="2" max="2" width="13" customWidth="1"/>
    <col min="3" max="3" width="15.140625" customWidth="1"/>
    <col min="4" max="4" width="10.5703125" customWidth="1"/>
    <col min="5" max="5" width="19.42578125" customWidth="1"/>
    <col min="6" max="6" width="16" customWidth="1"/>
    <col min="7" max="7" width="34.5703125" customWidth="1"/>
    <col min="8" max="8" width="15.5703125" customWidth="1"/>
  </cols>
  <sheetData>
    <row r="1" spans="1:14" ht="34.5" customHeight="1">
      <c r="A1" s="68" t="s">
        <v>0</v>
      </c>
      <c r="B1" s="68"/>
      <c r="C1" s="68"/>
      <c r="D1" s="68"/>
      <c r="E1" s="68"/>
      <c r="F1" s="68"/>
      <c r="G1" s="68"/>
      <c r="H1" s="1"/>
      <c r="I1" s="1"/>
      <c r="J1" s="1"/>
      <c r="K1" s="1"/>
      <c r="L1" s="1"/>
      <c r="M1" s="1"/>
      <c r="N1" s="1"/>
    </row>
    <row r="2" spans="1:14" ht="32.25" customHeight="1">
      <c r="A2" s="69" t="s">
        <v>171</v>
      </c>
      <c r="B2" s="69"/>
      <c r="C2" s="69"/>
      <c r="D2" s="69"/>
      <c r="E2" s="69"/>
      <c r="F2" s="69"/>
      <c r="G2" s="69"/>
      <c r="H2" s="1"/>
      <c r="I2" s="1"/>
      <c r="J2" s="1"/>
      <c r="K2" s="1"/>
      <c r="L2" s="1"/>
      <c r="M2" s="1"/>
      <c r="N2" s="1"/>
    </row>
    <row r="3" spans="1:14" ht="18.75" customHeight="1">
      <c r="A3" s="8"/>
      <c r="B3" s="8"/>
      <c r="C3" s="8"/>
      <c r="D3" s="8"/>
      <c r="E3" s="8"/>
      <c r="F3" s="8"/>
      <c r="G3" s="8"/>
      <c r="H3" s="1"/>
      <c r="I3" s="1"/>
      <c r="J3" s="1"/>
      <c r="K3" s="1"/>
      <c r="L3" s="1"/>
      <c r="M3" s="1"/>
      <c r="N3" s="1"/>
    </row>
    <row r="4" spans="1:14" ht="24">
      <c r="A4" s="3" t="s">
        <v>1</v>
      </c>
      <c r="B4" s="9" t="s">
        <v>158</v>
      </c>
      <c r="C4" s="9" t="s">
        <v>172</v>
      </c>
      <c r="D4" s="9" t="s">
        <v>159</v>
      </c>
      <c r="E4" s="9" t="s">
        <v>173</v>
      </c>
      <c r="F4" s="9" t="s">
        <v>160</v>
      </c>
      <c r="G4" s="9" t="s">
        <v>161</v>
      </c>
      <c r="H4" s="9" t="s">
        <v>174</v>
      </c>
      <c r="I4" s="1"/>
      <c r="J4" s="1"/>
      <c r="K4" s="1"/>
      <c r="L4" s="1"/>
      <c r="M4" s="1"/>
      <c r="N4" s="1"/>
    </row>
    <row r="5" spans="1:14" ht="21.75">
      <c r="A5" s="2">
        <v>1</v>
      </c>
      <c r="B5" s="6" t="s">
        <v>92</v>
      </c>
      <c r="C5" s="6" t="s">
        <v>91</v>
      </c>
      <c r="D5" s="6" t="s">
        <v>74</v>
      </c>
      <c r="E5" s="6" t="s">
        <v>10</v>
      </c>
      <c r="F5" s="6" t="s">
        <v>93</v>
      </c>
      <c r="G5" s="6" t="s">
        <v>81</v>
      </c>
      <c r="H5" s="13">
        <v>96220</v>
      </c>
      <c r="I5" s="1"/>
      <c r="J5" s="1"/>
      <c r="K5" s="1"/>
      <c r="L5" s="1"/>
      <c r="M5" s="1"/>
      <c r="N5" s="1"/>
    </row>
    <row r="6" spans="1:14" ht="21.75">
      <c r="A6" s="2">
        <v>2</v>
      </c>
      <c r="B6" s="6" t="s">
        <v>92</v>
      </c>
      <c r="C6" s="6" t="s">
        <v>91</v>
      </c>
      <c r="D6" s="6" t="s">
        <v>75</v>
      </c>
      <c r="E6" s="6" t="s">
        <v>11</v>
      </c>
      <c r="F6" s="6" t="s">
        <v>94</v>
      </c>
      <c r="G6" s="6" t="s">
        <v>82</v>
      </c>
      <c r="H6" s="13">
        <v>0</v>
      </c>
      <c r="I6" s="1"/>
      <c r="J6" s="1"/>
      <c r="K6" s="1"/>
      <c r="L6" s="1"/>
      <c r="M6" s="1"/>
      <c r="N6" s="1"/>
    </row>
    <row r="7" spans="1:14" ht="21.75">
      <c r="A7" s="2">
        <v>3</v>
      </c>
      <c r="B7" s="6" t="s">
        <v>92</v>
      </c>
      <c r="C7" s="6" t="s">
        <v>91</v>
      </c>
      <c r="D7" s="6" t="s">
        <v>76</v>
      </c>
      <c r="E7" s="6" t="s">
        <v>16</v>
      </c>
      <c r="F7" s="6" t="s">
        <v>99</v>
      </c>
      <c r="G7" s="6" t="s">
        <v>85</v>
      </c>
      <c r="H7" s="13">
        <v>840</v>
      </c>
      <c r="I7" s="1"/>
      <c r="J7" s="1"/>
      <c r="K7" s="1"/>
      <c r="L7" s="1"/>
      <c r="M7" s="1"/>
      <c r="N7" s="1"/>
    </row>
    <row r="8" spans="1:14" ht="21.75">
      <c r="A8" s="2">
        <v>4</v>
      </c>
      <c r="B8" s="6" t="s">
        <v>92</v>
      </c>
      <c r="C8" s="6" t="s">
        <v>91</v>
      </c>
      <c r="D8" s="6" t="s">
        <v>76</v>
      </c>
      <c r="E8" s="6" t="s">
        <v>14</v>
      </c>
      <c r="F8" s="6" t="s">
        <v>97</v>
      </c>
      <c r="G8" s="6" t="s">
        <v>84</v>
      </c>
      <c r="H8" s="13">
        <v>3536</v>
      </c>
      <c r="I8" s="1"/>
      <c r="J8" s="1"/>
      <c r="K8" s="1"/>
      <c r="L8" s="1"/>
      <c r="M8" s="1"/>
      <c r="N8" s="1"/>
    </row>
    <row r="9" spans="1:14" ht="21.75">
      <c r="A9" s="2">
        <v>5</v>
      </c>
      <c r="B9" s="6" t="s">
        <v>92</v>
      </c>
      <c r="C9" s="6" t="s">
        <v>91</v>
      </c>
      <c r="D9" s="6" t="s">
        <v>76</v>
      </c>
      <c r="E9" s="6" t="s">
        <v>17</v>
      </c>
      <c r="F9" s="6" t="s">
        <v>100</v>
      </c>
      <c r="G9" s="6" t="s">
        <v>84</v>
      </c>
      <c r="H9" s="13">
        <v>7044</v>
      </c>
      <c r="I9" s="1"/>
      <c r="J9" s="1"/>
      <c r="K9" s="1"/>
      <c r="L9" s="1"/>
      <c r="M9" s="1"/>
      <c r="N9" s="1"/>
    </row>
    <row r="10" spans="1:14" ht="21.75">
      <c r="A10" s="2">
        <v>6</v>
      </c>
      <c r="B10" s="6" t="s">
        <v>92</v>
      </c>
      <c r="C10" s="6" t="s">
        <v>91</v>
      </c>
      <c r="D10" s="6" t="s">
        <v>76</v>
      </c>
      <c r="E10" s="6" t="s">
        <v>13</v>
      </c>
      <c r="F10" s="6" t="s">
        <v>96</v>
      </c>
      <c r="G10" s="6" t="s">
        <v>82</v>
      </c>
      <c r="H10" s="13">
        <v>1068</v>
      </c>
      <c r="I10" s="1"/>
      <c r="J10" s="1"/>
      <c r="K10" s="1"/>
      <c r="L10" s="1"/>
      <c r="M10" s="1"/>
      <c r="N10" s="1"/>
    </row>
    <row r="11" spans="1:14" ht="21.75">
      <c r="A11" s="2">
        <v>7</v>
      </c>
      <c r="B11" s="6" t="s">
        <v>92</v>
      </c>
      <c r="C11" s="6" t="s">
        <v>91</v>
      </c>
      <c r="D11" s="6" t="s">
        <v>76</v>
      </c>
      <c r="E11" s="6" t="s">
        <v>12</v>
      </c>
      <c r="F11" s="6" t="s">
        <v>95</v>
      </c>
      <c r="G11" s="6" t="s">
        <v>83</v>
      </c>
      <c r="H11" s="13">
        <v>908</v>
      </c>
      <c r="I11" s="1"/>
      <c r="J11" s="1"/>
      <c r="K11" s="1"/>
      <c r="L11" s="1"/>
      <c r="M11" s="1"/>
      <c r="N11" s="1"/>
    </row>
    <row r="12" spans="1:14" ht="21.75">
      <c r="A12" s="2">
        <v>8</v>
      </c>
      <c r="B12" s="6" t="s">
        <v>92</v>
      </c>
      <c r="C12" s="6" t="s">
        <v>91</v>
      </c>
      <c r="D12" s="6" t="s">
        <v>76</v>
      </c>
      <c r="E12" s="6" t="s">
        <v>15</v>
      </c>
      <c r="F12" s="6" t="s">
        <v>98</v>
      </c>
      <c r="G12" s="6" t="s">
        <v>83</v>
      </c>
      <c r="H12" s="13">
        <v>965</v>
      </c>
      <c r="I12" s="1"/>
      <c r="J12" s="1"/>
      <c r="K12" s="1"/>
      <c r="L12" s="1"/>
      <c r="M12" s="1"/>
      <c r="N12" s="1"/>
    </row>
    <row r="13" spans="1:14" ht="21.75">
      <c r="A13" s="2">
        <v>9</v>
      </c>
      <c r="B13" s="6" t="s">
        <v>92</v>
      </c>
      <c r="C13" s="6" t="s">
        <v>91</v>
      </c>
      <c r="D13" s="6" t="s">
        <v>76</v>
      </c>
      <c r="E13" s="6" t="s">
        <v>18</v>
      </c>
      <c r="F13" s="6" t="s">
        <v>101</v>
      </c>
      <c r="G13" s="6" t="s">
        <v>83</v>
      </c>
      <c r="H13" s="13">
        <v>907</v>
      </c>
      <c r="I13" s="1"/>
      <c r="J13" s="1"/>
      <c r="K13" s="1"/>
      <c r="L13" s="1"/>
      <c r="M13" s="1"/>
      <c r="N13" s="1"/>
    </row>
    <row r="14" spans="1:14" ht="21.75">
      <c r="A14" s="2">
        <v>10</v>
      </c>
      <c r="B14" s="6" t="s">
        <v>92</v>
      </c>
      <c r="C14" s="6" t="s">
        <v>91</v>
      </c>
      <c r="D14" s="6" t="s">
        <v>77</v>
      </c>
      <c r="E14" s="6" t="s">
        <v>20</v>
      </c>
      <c r="F14" s="6" t="s">
        <v>103</v>
      </c>
      <c r="G14" s="6" t="s">
        <v>85</v>
      </c>
      <c r="H14" s="13">
        <v>124</v>
      </c>
      <c r="I14" s="1"/>
      <c r="J14" s="1"/>
      <c r="K14" s="1"/>
      <c r="L14" s="1"/>
      <c r="M14" s="1"/>
      <c r="N14" s="1"/>
    </row>
    <row r="15" spans="1:14" ht="21.75">
      <c r="A15" s="2">
        <v>11</v>
      </c>
      <c r="B15" s="6" t="s">
        <v>92</v>
      </c>
      <c r="C15" s="6" t="s">
        <v>91</v>
      </c>
      <c r="D15" s="6" t="s">
        <v>77</v>
      </c>
      <c r="E15" s="6" t="s">
        <v>21</v>
      </c>
      <c r="F15" s="6" t="s">
        <v>104</v>
      </c>
      <c r="G15" s="6" t="s">
        <v>85</v>
      </c>
      <c r="H15" s="13">
        <v>3576</v>
      </c>
      <c r="I15" s="1"/>
      <c r="J15" s="1"/>
      <c r="K15" s="1"/>
      <c r="L15" s="1"/>
      <c r="M15" s="1"/>
      <c r="N15" s="1"/>
    </row>
    <row r="16" spans="1:14" ht="21.75">
      <c r="A16" s="2">
        <v>12</v>
      </c>
      <c r="B16" s="6" t="s">
        <v>92</v>
      </c>
      <c r="C16" s="6" t="s">
        <v>91</v>
      </c>
      <c r="D16" s="6" t="s">
        <v>77</v>
      </c>
      <c r="E16" s="6" t="s">
        <v>22</v>
      </c>
      <c r="F16" s="6" t="s">
        <v>105</v>
      </c>
      <c r="G16" s="6" t="s">
        <v>85</v>
      </c>
      <c r="H16" s="13">
        <v>437</v>
      </c>
      <c r="I16" s="1"/>
      <c r="J16" s="1"/>
      <c r="K16" s="1"/>
      <c r="L16" s="1"/>
      <c r="M16" s="1"/>
      <c r="N16" s="1"/>
    </row>
    <row r="17" spans="1:14" ht="21.75">
      <c r="A17" s="2">
        <v>13</v>
      </c>
      <c r="B17" s="6" t="s">
        <v>92</v>
      </c>
      <c r="C17" s="6" t="s">
        <v>91</v>
      </c>
      <c r="D17" s="6" t="s">
        <v>77</v>
      </c>
      <c r="E17" s="6" t="s">
        <v>23</v>
      </c>
      <c r="F17" s="6" t="s">
        <v>106</v>
      </c>
      <c r="G17" s="6" t="s">
        <v>85</v>
      </c>
      <c r="H17" s="13">
        <v>688</v>
      </c>
      <c r="I17" s="1"/>
      <c r="J17" s="1"/>
      <c r="K17" s="1"/>
      <c r="L17" s="1"/>
      <c r="M17" s="1"/>
      <c r="N17" s="1"/>
    </row>
    <row r="18" spans="1:14" ht="21.75">
      <c r="A18" s="2">
        <v>14</v>
      </c>
      <c r="B18" s="6" t="s">
        <v>92</v>
      </c>
      <c r="C18" s="6" t="s">
        <v>91</v>
      </c>
      <c r="D18" s="6" t="s">
        <v>77</v>
      </c>
      <c r="E18" s="6" t="s">
        <v>24</v>
      </c>
      <c r="F18" s="6" t="s">
        <v>107</v>
      </c>
      <c r="G18" s="6" t="s">
        <v>85</v>
      </c>
      <c r="H18" s="13">
        <v>802</v>
      </c>
      <c r="I18" s="1"/>
      <c r="J18" s="1"/>
      <c r="K18" s="1"/>
      <c r="L18" s="1"/>
      <c r="M18" s="1"/>
      <c r="N18" s="1"/>
    </row>
    <row r="19" spans="1:14" ht="21.75">
      <c r="A19" s="2">
        <v>15</v>
      </c>
      <c r="B19" s="6" t="s">
        <v>92</v>
      </c>
      <c r="C19" s="6" t="s">
        <v>91</v>
      </c>
      <c r="D19" s="6" t="s">
        <v>77</v>
      </c>
      <c r="E19" s="6" t="s">
        <v>26</v>
      </c>
      <c r="F19" s="6" t="s">
        <v>109</v>
      </c>
      <c r="G19" s="6" t="s">
        <v>85</v>
      </c>
      <c r="H19" s="13">
        <v>1881</v>
      </c>
      <c r="I19" s="1"/>
      <c r="J19" s="1"/>
      <c r="K19" s="1"/>
      <c r="L19" s="1"/>
      <c r="M19" s="1"/>
      <c r="N19" s="1"/>
    </row>
    <row r="20" spans="1:14" ht="21.75">
      <c r="A20" s="2">
        <v>16</v>
      </c>
      <c r="B20" s="6" t="s">
        <v>92</v>
      </c>
      <c r="C20" s="6" t="s">
        <v>91</v>
      </c>
      <c r="D20" s="6" t="s">
        <v>77</v>
      </c>
      <c r="E20" s="6" t="s">
        <v>27</v>
      </c>
      <c r="F20" s="6" t="s">
        <v>110</v>
      </c>
      <c r="G20" s="6" t="s">
        <v>85</v>
      </c>
      <c r="H20" s="13">
        <v>7350</v>
      </c>
      <c r="I20" s="1"/>
      <c r="J20" s="1"/>
      <c r="K20" s="1"/>
      <c r="L20" s="1"/>
      <c r="M20" s="1"/>
      <c r="N20" s="1"/>
    </row>
    <row r="21" spans="1:14" ht="21.75">
      <c r="A21" s="2">
        <v>17</v>
      </c>
      <c r="B21" s="6" t="s">
        <v>92</v>
      </c>
      <c r="C21" s="6" t="s">
        <v>91</v>
      </c>
      <c r="D21" s="6" t="s">
        <v>77</v>
      </c>
      <c r="E21" s="6" t="s">
        <v>29</v>
      </c>
      <c r="F21" s="6" t="s">
        <v>112</v>
      </c>
      <c r="G21" s="6" t="s">
        <v>85</v>
      </c>
      <c r="H21" s="13">
        <v>3971</v>
      </c>
      <c r="I21" s="1"/>
      <c r="J21" s="1"/>
      <c r="K21" s="1"/>
      <c r="L21" s="1"/>
      <c r="M21" s="1"/>
      <c r="N21" s="1"/>
    </row>
    <row r="22" spans="1:14" ht="21.75">
      <c r="A22" s="2">
        <v>18</v>
      </c>
      <c r="B22" s="6" t="s">
        <v>92</v>
      </c>
      <c r="C22" s="6" t="s">
        <v>91</v>
      </c>
      <c r="D22" s="6" t="s">
        <v>77</v>
      </c>
      <c r="E22" s="6" t="s">
        <v>30</v>
      </c>
      <c r="F22" s="6" t="s">
        <v>113</v>
      </c>
      <c r="G22" s="6" t="s">
        <v>85</v>
      </c>
      <c r="H22" s="13">
        <v>1217</v>
      </c>
      <c r="I22" s="1"/>
      <c r="J22" s="1"/>
      <c r="K22" s="1"/>
      <c r="L22" s="1"/>
      <c r="M22" s="1"/>
      <c r="N22" s="1"/>
    </row>
    <row r="23" spans="1:14" ht="21.75">
      <c r="A23" s="2">
        <v>19</v>
      </c>
      <c r="B23" s="6" t="s">
        <v>92</v>
      </c>
      <c r="C23" s="6" t="s">
        <v>91</v>
      </c>
      <c r="D23" s="6" t="s">
        <v>77</v>
      </c>
      <c r="E23" s="6" t="s">
        <v>31</v>
      </c>
      <c r="F23" s="6" t="s">
        <v>114</v>
      </c>
      <c r="G23" s="6" t="s">
        <v>85</v>
      </c>
      <c r="H23" s="13">
        <v>291</v>
      </c>
      <c r="I23" s="1"/>
      <c r="J23" s="1"/>
      <c r="K23" s="1"/>
      <c r="L23" s="1"/>
      <c r="M23" s="1"/>
      <c r="N23" s="1"/>
    </row>
    <row r="24" spans="1:14" ht="21.75">
      <c r="A24" s="2">
        <v>20</v>
      </c>
      <c r="B24" s="6" t="s">
        <v>92</v>
      </c>
      <c r="C24" s="6" t="s">
        <v>91</v>
      </c>
      <c r="D24" s="6" t="s">
        <v>77</v>
      </c>
      <c r="E24" s="6" t="s">
        <v>33</v>
      </c>
      <c r="F24" s="6" t="s">
        <v>116</v>
      </c>
      <c r="G24" s="6" t="s">
        <v>85</v>
      </c>
      <c r="H24" s="13">
        <v>39219</v>
      </c>
      <c r="I24" s="1"/>
      <c r="J24" s="1"/>
      <c r="K24" s="1"/>
      <c r="L24" s="1"/>
      <c r="M24" s="1"/>
      <c r="N24" s="1"/>
    </row>
    <row r="25" spans="1:14" ht="21.75">
      <c r="A25" s="2">
        <v>21</v>
      </c>
      <c r="B25" s="6" t="s">
        <v>92</v>
      </c>
      <c r="C25" s="6" t="s">
        <v>91</v>
      </c>
      <c r="D25" s="6" t="s">
        <v>77</v>
      </c>
      <c r="E25" s="6" t="s">
        <v>34</v>
      </c>
      <c r="F25" s="6" t="s">
        <v>117</v>
      </c>
      <c r="G25" s="6" t="s">
        <v>85</v>
      </c>
      <c r="H25" s="13">
        <v>1291</v>
      </c>
      <c r="I25" s="1"/>
      <c r="J25" s="1"/>
      <c r="K25" s="1"/>
      <c r="L25" s="1"/>
      <c r="M25" s="1"/>
      <c r="N25" s="1"/>
    </row>
    <row r="26" spans="1:14" ht="21.75">
      <c r="A26" s="2">
        <v>22</v>
      </c>
      <c r="B26" s="6" t="s">
        <v>92</v>
      </c>
      <c r="C26" s="6" t="s">
        <v>91</v>
      </c>
      <c r="D26" s="6" t="s">
        <v>77</v>
      </c>
      <c r="E26" s="6" t="s">
        <v>35</v>
      </c>
      <c r="F26" s="6" t="s">
        <v>118</v>
      </c>
      <c r="G26" s="6" t="s">
        <v>85</v>
      </c>
      <c r="H26" s="13">
        <v>100</v>
      </c>
      <c r="I26" s="1"/>
      <c r="J26" s="1"/>
      <c r="K26" s="1"/>
      <c r="L26" s="1"/>
      <c r="M26" s="1"/>
      <c r="N26" s="1"/>
    </row>
    <row r="27" spans="1:14" ht="21.75">
      <c r="A27" s="2">
        <v>23</v>
      </c>
      <c r="B27" s="6" t="s">
        <v>92</v>
      </c>
      <c r="C27" s="6" t="s">
        <v>91</v>
      </c>
      <c r="D27" s="6" t="s">
        <v>77</v>
      </c>
      <c r="E27" s="6" t="s">
        <v>37</v>
      </c>
      <c r="F27" s="6" t="s">
        <v>120</v>
      </c>
      <c r="G27" s="6" t="s">
        <v>85</v>
      </c>
      <c r="H27" s="13">
        <v>707</v>
      </c>
      <c r="I27" s="1"/>
      <c r="J27" s="1"/>
      <c r="K27" s="1"/>
      <c r="L27" s="1"/>
      <c r="M27" s="1"/>
      <c r="N27" s="1"/>
    </row>
    <row r="28" spans="1:14" ht="21.75">
      <c r="A28" s="2">
        <v>24</v>
      </c>
      <c r="B28" s="6" t="s">
        <v>92</v>
      </c>
      <c r="C28" s="6" t="s">
        <v>91</v>
      </c>
      <c r="D28" s="6" t="s">
        <v>77</v>
      </c>
      <c r="E28" s="6" t="s">
        <v>38</v>
      </c>
      <c r="F28" s="6" t="s">
        <v>121</v>
      </c>
      <c r="G28" s="6" t="s">
        <v>85</v>
      </c>
      <c r="H28" s="13">
        <v>529</v>
      </c>
      <c r="I28" s="1"/>
      <c r="J28" s="1"/>
      <c r="K28" s="1"/>
      <c r="L28" s="1"/>
      <c r="M28" s="1"/>
      <c r="N28" s="1"/>
    </row>
    <row r="29" spans="1:14" ht="21.75">
      <c r="A29" s="2">
        <v>25</v>
      </c>
      <c r="B29" s="6" t="s">
        <v>92</v>
      </c>
      <c r="C29" s="6" t="s">
        <v>91</v>
      </c>
      <c r="D29" s="6" t="s">
        <v>77</v>
      </c>
      <c r="E29" s="6" t="s">
        <v>39</v>
      </c>
      <c r="F29" s="6" t="s">
        <v>122</v>
      </c>
      <c r="G29" s="6" t="s">
        <v>85</v>
      </c>
      <c r="H29" s="13">
        <v>473</v>
      </c>
      <c r="I29" s="1"/>
      <c r="J29" s="1"/>
      <c r="K29" s="1"/>
      <c r="L29" s="1"/>
      <c r="M29" s="1"/>
      <c r="N29" s="1"/>
    </row>
    <row r="30" spans="1:14" ht="21.75">
      <c r="A30" s="2">
        <v>26</v>
      </c>
      <c r="B30" s="6" t="s">
        <v>92</v>
      </c>
      <c r="C30" s="6" t="s">
        <v>91</v>
      </c>
      <c r="D30" s="6" t="s">
        <v>77</v>
      </c>
      <c r="E30" s="6" t="s">
        <v>42</v>
      </c>
      <c r="F30" s="6" t="s">
        <v>125</v>
      </c>
      <c r="G30" s="6" t="s">
        <v>85</v>
      </c>
      <c r="H30" s="13">
        <v>606</v>
      </c>
      <c r="I30" s="1"/>
      <c r="J30" s="1"/>
      <c r="K30" s="1"/>
      <c r="L30" s="1"/>
      <c r="M30" s="1"/>
      <c r="N30" s="1"/>
    </row>
    <row r="31" spans="1:14" ht="21.75">
      <c r="A31" s="2">
        <v>27</v>
      </c>
      <c r="B31" s="6" t="s">
        <v>92</v>
      </c>
      <c r="C31" s="6" t="s">
        <v>91</v>
      </c>
      <c r="D31" s="6" t="s">
        <v>77</v>
      </c>
      <c r="E31" s="6" t="s">
        <v>44</v>
      </c>
      <c r="F31" s="6" t="s">
        <v>127</v>
      </c>
      <c r="G31" s="6" t="s">
        <v>85</v>
      </c>
      <c r="H31" s="13">
        <v>1247</v>
      </c>
      <c r="I31" s="1"/>
      <c r="J31" s="1"/>
      <c r="K31" s="1"/>
      <c r="L31" s="1"/>
      <c r="M31" s="1"/>
      <c r="N31" s="1"/>
    </row>
    <row r="32" spans="1:14" ht="21.75">
      <c r="A32" s="2">
        <v>28</v>
      </c>
      <c r="B32" s="6" t="s">
        <v>92</v>
      </c>
      <c r="C32" s="6" t="s">
        <v>91</v>
      </c>
      <c r="D32" s="6" t="s">
        <v>77</v>
      </c>
      <c r="E32" s="6" t="s">
        <v>46</v>
      </c>
      <c r="F32" s="6" t="s">
        <v>129</v>
      </c>
      <c r="G32" s="6" t="s">
        <v>85</v>
      </c>
      <c r="H32" s="13">
        <v>11881</v>
      </c>
      <c r="I32" s="1"/>
      <c r="J32" s="1"/>
      <c r="K32" s="1"/>
      <c r="L32" s="1"/>
      <c r="M32" s="1"/>
      <c r="N32" s="1"/>
    </row>
    <row r="33" spans="1:14" ht="21.75">
      <c r="A33" s="2">
        <v>29</v>
      </c>
      <c r="B33" s="6" t="s">
        <v>92</v>
      </c>
      <c r="C33" s="6" t="s">
        <v>91</v>
      </c>
      <c r="D33" s="6" t="s">
        <v>77</v>
      </c>
      <c r="E33" s="6" t="s">
        <v>47</v>
      </c>
      <c r="F33" s="6" t="s">
        <v>130</v>
      </c>
      <c r="G33" s="6" t="s">
        <v>85</v>
      </c>
      <c r="H33" s="13">
        <v>92</v>
      </c>
      <c r="I33" s="1"/>
      <c r="J33" s="1"/>
      <c r="K33" s="1"/>
      <c r="L33" s="1"/>
      <c r="M33" s="1"/>
      <c r="N33" s="1"/>
    </row>
    <row r="34" spans="1:14" ht="21.75">
      <c r="A34" s="2">
        <v>30</v>
      </c>
      <c r="B34" s="6" t="s">
        <v>92</v>
      </c>
      <c r="C34" s="6" t="s">
        <v>91</v>
      </c>
      <c r="D34" s="6" t="s">
        <v>77</v>
      </c>
      <c r="E34" s="6" t="s">
        <v>49</v>
      </c>
      <c r="F34" s="6" t="s">
        <v>132</v>
      </c>
      <c r="G34" s="6" t="s">
        <v>85</v>
      </c>
      <c r="H34" s="13">
        <v>971</v>
      </c>
      <c r="I34" s="1"/>
      <c r="J34" s="1"/>
      <c r="K34" s="1"/>
      <c r="L34" s="1"/>
      <c r="M34" s="1"/>
      <c r="N34" s="1"/>
    </row>
    <row r="35" spans="1:14" ht="21.75">
      <c r="A35" s="2">
        <v>31</v>
      </c>
      <c r="B35" s="6" t="s">
        <v>92</v>
      </c>
      <c r="C35" s="6" t="s">
        <v>91</v>
      </c>
      <c r="D35" s="6" t="s">
        <v>77</v>
      </c>
      <c r="E35" s="6" t="s">
        <v>40</v>
      </c>
      <c r="F35" s="6" t="s">
        <v>123</v>
      </c>
      <c r="G35" s="6" t="s">
        <v>84</v>
      </c>
      <c r="H35" s="13">
        <v>8067</v>
      </c>
      <c r="I35" s="1"/>
      <c r="J35" s="1"/>
      <c r="K35" s="1"/>
      <c r="L35" s="1"/>
      <c r="M35" s="1"/>
      <c r="N35" s="1"/>
    </row>
    <row r="36" spans="1:14" ht="21.75">
      <c r="A36" s="2">
        <v>32</v>
      </c>
      <c r="B36" s="6" t="s">
        <v>92</v>
      </c>
      <c r="C36" s="6" t="s">
        <v>91</v>
      </c>
      <c r="D36" s="6" t="s">
        <v>77</v>
      </c>
      <c r="E36" s="6" t="s">
        <v>43</v>
      </c>
      <c r="F36" s="6" t="s">
        <v>126</v>
      </c>
      <c r="G36" s="6" t="s">
        <v>84</v>
      </c>
      <c r="H36" s="13">
        <v>14130</v>
      </c>
      <c r="I36" s="1"/>
      <c r="J36" s="1"/>
      <c r="K36" s="1"/>
      <c r="L36" s="1"/>
      <c r="M36" s="1"/>
      <c r="N36" s="1"/>
    </row>
    <row r="37" spans="1:14" ht="21.75">
      <c r="A37" s="2">
        <v>33</v>
      </c>
      <c r="B37" s="6" t="s">
        <v>92</v>
      </c>
      <c r="C37" s="6" t="s">
        <v>91</v>
      </c>
      <c r="D37" s="6" t="s">
        <v>77</v>
      </c>
      <c r="E37" s="6" t="s">
        <v>54</v>
      </c>
      <c r="F37" s="6" t="s">
        <v>137</v>
      </c>
      <c r="G37" s="6" t="s">
        <v>84</v>
      </c>
      <c r="H37" s="13">
        <v>0</v>
      </c>
      <c r="I37" s="1"/>
      <c r="J37" s="1"/>
      <c r="K37" s="1"/>
      <c r="L37" s="1"/>
      <c r="M37" s="1"/>
      <c r="N37" s="1"/>
    </row>
    <row r="38" spans="1:14" ht="21.75">
      <c r="A38" s="2">
        <v>34</v>
      </c>
      <c r="B38" s="6" t="s">
        <v>92</v>
      </c>
      <c r="C38" s="6" t="s">
        <v>91</v>
      </c>
      <c r="D38" s="6" t="s">
        <v>77</v>
      </c>
      <c r="E38" s="6" t="s">
        <v>25</v>
      </c>
      <c r="F38" s="6" t="s">
        <v>108</v>
      </c>
      <c r="G38" s="6" t="s">
        <v>86</v>
      </c>
      <c r="H38" s="13">
        <v>428</v>
      </c>
      <c r="I38" s="1"/>
      <c r="J38" s="1"/>
      <c r="K38" s="1"/>
      <c r="L38" s="1"/>
      <c r="M38" s="1"/>
      <c r="N38" s="1"/>
    </row>
    <row r="39" spans="1:14" ht="21.75">
      <c r="A39" s="2">
        <v>35</v>
      </c>
      <c r="B39" s="6" t="s">
        <v>92</v>
      </c>
      <c r="C39" s="6" t="s">
        <v>91</v>
      </c>
      <c r="D39" s="6" t="s">
        <v>77</v>
      </c>
      <c r="E39" s="6" t="s">
        <v>32</v>
      </c>
      <c r="F39" s="6" t="s">
        <v>115</v>
      </c>
      <c r="G39" s="6" t="s">
        <v>86</v>
      </c>
      <c r="H39" s="13">
        <v>345</v>
      </c>
      <c r="I39" s="1"/>
      <c r="J39" s="1"/>
      <c r="K39" s="1"/>
      <c r="L39" s="1"/>
      <c r="M39" s="1"/>
      <c r="N39" s="1"/>
    </row>
    <row r="40" spans="1:14" ht="21.75">
      <c r="A40" s="2">
        <v>36</v>
      </c>
      <c r="B40" s="6" t="s">
        <v>92</v>
      </c>
      <c r="C40" s="6" t="s">
        <v>91</v>
      </c>
      <c r="D40" s="6" t="s">
        <v>77</v>
      </c>
      <c r="E40" s="6" t="s">
        <v>45</v>
      </c>
      <c r="F40" s="6" t="s">
        <v>128</v>
      </c>
      <c r="G40" s="6" t="s">
        <v>86</v>
      </c>
      <c r="H40" s="13">
        <v>2382</v>
      </c>
      <c r="I40" s="1"/>
      <c r="J40" s="1"/>
      <c r="K40" s="1"/>
      <c r="L40" s="1"/>
      <c r="M40" s="1"/>
      <c r="N40" s="1"/>
    </row>
    <row r="41" spans="1:14" ht="21.75">
      <c r="A41" s="2">
        <v>37</v>
      </c>
      <c r="B41" s="6" t="s">
        <v>92</v>
      </c>
      <c r="C41" s="6" t="s">
        <v>91</v>
      </c>
      <c r="D41" s="6" t="s">
        <v>77</v>
      </c>
      <c r="E41" s="6" t="s">
        <v>48</v>
      </c>
      <c r="F41" s="6" t="s">
        <v>131</v>
      </c>
      <c r="G41" s="6" t="s">
        <v>86</v>
      </c>
      <c r="H41" s="13">
        <v>1869</v>
      </c>
      <c r="I41" s="1"/>
      <c r="J41" s="1"/>
      <c r="K41" s="1"/>
      <c r="L41" s="1"/>
      <c r="M41" s="1"/>
      <c r="N41" s="1"/>
    </row>
    <row r="42" spans="1:14" ht="21.75">
      <c r="A42" s="2">
        <v>38</v>
      </c>
      <c r="B42" s="6" t="s">
        <v>92</v>
      </c>
      <c r="C42" s="6" t="s">
        <v>91</v>
      </c>
      <c r="D42" s="6" t="s">
        <v>77</v>
      </c>
      <c r="E42" s="6" t="s">
        <v>36</v>
      </c>
      <c r="F42" s="6" t="s">
        <v>119</v>
      </c>
      <c r="G42" s="6" t="s">
        <v>82</v>
      </c>
      <c r="H42" s="13">
        <v>3821</v>
      </c>
      <c r="I42" s="1"/>
      <c r="J42" s="1"/>
      <c r="K42" s="1"/>
      <c r="L42" s="1"/>
      <c r="M42" s="1"/>
      <c r="N42" s="1"/>
    </row>
    <row r="43" spans="1:14" ht="21.75">
      <c r="A43" s="2">
        <v>39</v>
      </c>
      <c r="B43" s="6" t="s">
        <v>92</v>
      </c>
      <c r="C43" s="6" t="s">
        <v>91</v>
      </c>
      <c r="D43" s="6" t="s">
        <v>77</v>
      </c>
      <c r="E43" s="6" t="s">
        <v>28</v>
      </c>
      <c r="F43" s="6" t="s">
        <v>111</v>
      </c>
      <c r="G43" s="6" t="s">
        <v>87</v>
      </c>
      <c r="H43" s="13">
        <v>10590</v>
      </c>
      <c r="I43" s="1"/>
      <c r="J43" s="1"/>
      <c r="K43" s="1"/>
      <c r="L43" s="1"/>
      <c r="M43" s="1"/>
      <c r="N43" s="1"/>
    </row>
    <row r="44" spans="1:14" ht="21.75">
      <c r="A44" s="2">
        <v>40</v>
      </c>
      <c r="B44" s="6" t="s">
        <v>92</v>
      </c>
      <c r="C44" s="6" t="s">
        <v>91</v>
      </c>
      <c r="D44" s="6" t="s">
        <v>77</v>
      </c>
      <c r="E44" s="6" t="s">
        <v>55</v>
      </c>
      <c r="F44" s="6" t="s">
        <v>138</v>
      </c>
      <c r="G44" s="6" t="s">
        <v>87</v>
      </c>
      <c r="H44" s="13">
        <v>8578</v>
      </c>
      <c r="I44" s="1"/>
      <c r="J44" s="1"/>
      <c r="K44" s="1"/>
      <c r="L44" s="1"/>
      <c r="M44" s="1"/>
      <c r="N44" s="1"/>
    </row>
    <row r="45" spans="1:14" ht="21.75">
      <c r="A45" s="2">
        <v>41</v>
      </c>
      <c r="B45" s="6" t="s">
        <v>92</v>
      </c>
      <c r="C45" s="6" t="s">
        <v>91</v>
      </c>
      <c r="D45" s="6" t="s">
        <v>77</v>
      </c>
      <c r="E45" s="6" t="s">
        <v>41</v>
      </c>
      <c r="F45" s="6" t="s">
        <v>124</v>
      </c>
      <c r="G45" s="6" t="s">
        <v>88</v>
      </c>
      <c r="H45" s="13">
        <v>2651</v>
      </c>
      <c r="I45" s="1"/>
      <c r="J45" s="1"/>
      <c r="K45" s="1"/>
      <c r="L45" s="1"/>
      <c r="M45" s="1"/>
      <c r="N45" s="1"/>
    </row>
    <row r="46" spans="1:14" ht="21.75">
      <c r="A46" s="2">
        <v>42</v>
      </c>
      <c r="B46" s="6" t="s">
        <v>92</v>
      </c>
      <c r="C46" s="6" t="s">
        <v>91</v>
      </c>
      <c r="D46" s="6" t="s">
        <v>77</v>
      </c>
      <c r="E46" s="6" t="s">
        <v>19</v>
      </c>
      <c r="F46" s="6" t="s">
        <v>102</v>
      </c>
      <c r="G46" s="6" t="s">
        <v>83</v>
      </c>
      <c r="H46" s="13">
        <v>1019</v>
      </c>
      <c r="I46" s="1"/>
      <c r="J46" s="1"/>
      <c r="K46" s="1"/>
      <c r="L46" s="1"/>
      <c r="M46" s="1"/>
      <c r="N46" s="1"/>
    </row>
    <row r="47" spans="1:14" ht="21.75">
      <c r="A47" s="2">
        <v>43</v>
      </c>
      <c r="B47" s="6" t="s">
        <v>92</v>
      </c>
      <c r="C47" s="6" t="s">
        <v>91</v>
      </c>
      <c r="D47" s="6" t="s">
        <v>77</v>
      </c>
      <c r="E47" s="6" t="s">
        <v>50</v>
      </c>
      <c r="F47" s="6" t="s">
        <v>133</v>
      </c>
      <c r="G47" s="6" t="s">
        <v>83</v>
      </c>
      <c r="H47" s="13">
        <v>1191</v>
      </c>
      <c r="I47" s="1"/>
      <c r="J47" s="1"/>
      <c r="K47" s="1"/>
      <c r="L47" s="1"/>
      <c r="M47" s="1"/>
      <c r="N47" s="1"/>
    </row>
    <row r="48" spans="1:14" ht="21.75">
      <c r="A48" s="2">
        <v>44</v>
      </c>
      <c r="B48" s="6" t="s">
        <v>92</v>
      </c>
      <c r="C48" s="6" t="s">
        <v>91</v>
      </c>
      <c r="D48" s="6" t="s">
        <v>77</v>
      </c>
      <c r="E48" s="6" t="s">
        <v>51</v>
      </c>
      <c r="F48" s="6" t="s">
        <v>134</v>
      </c>
      <c r="G48" s="6" t="s">
        <v>83</v>
      </c>
      <c r="H48" s="13">
        <v>1198</v>
      </c>
      <c r="I48" s="1"/>
      <c r="J48" s="1"/>
      <c r="K48" s="1"/>
      <c r="L48" s="1"/>
      <c r="M48" s="1"/>
      <c r="N48" s="1"/>
    </row>
    <row r="49" spans="1:14" ht="21.75">
      <c r="A49" s="2">
        <v>45</v>
      </c>
      <c r="B49" s="6" t="s">
        <v>92</v>
      </c>
      <c r="C49" s="6" t="s">
        <v>91</v>
      </c>
      <c r="D49" s="6" t="s">
        <v>77</v>
      </c>
      <c r="E49" s="6" t="s">
        <v>52</v>
      </c>
      <c r="F49" s="6" t="s">
        <v>135</v>
      </c>
      <c r="G49" s="6" t="s">
        <v>83</v>
      </c>
      <c r="H49" s="13">
        <v>538</v>
      </c>
      <c r="I49" s="1"/>
      <c r="J49" s="1"/>
      <c r="K49" s="1"/>
      <c r="L49" s="1"/>
      <c r="M49" s="1"/>
      <c r="N49" s="1"/>
    </row>
    <row r="50" spans="1:14" ht="21.75">
      <c r="A50" s="2">
        <v>46</v>
      </c>
      <c r="B50" s="6" t="s">
        <v>92</v>
      </c>
      <c r="C50" s="6" t="s">
        <v>91</v>
      </c>
      <c r="D50" s="6" t="s">
        <v>77</v>
      </c>
      <c r="E50" s="6" t="s">
        <v>53</v>
      </c>
      <c r="F50" s="6" t="s">
        <v>136</v>
      </c>
      <c r="G50" s="6" t="s">
        <v>83</v>
      </c>
      <c r="H50" s="13">
        <v>964</v>
      </c>
      <c r="I50" s="1"/>
      <c r="J50" s="1"/>
      <c r="K50" s="1"/>
      <c r="L50" s="1"/>
      <c r="M50" s="1"/>
      <c r="N50" s="1"/>
    </row>
    <row r="51" spans="1:14" ht="21.75">
      <c r="A51" s="2">
        <v>47</v>
      </c>
      <c r="B51" s="6" t="s">
        <v>92</v>
      </c>
      <c r="C51" s="6" t="s">
        <v>91</v>
      </c>
      <c r="D51" s="6" t="s">
        <v>77</v>
      </c>
      <c r="E51" s="6" t="s">
        <v>56</v>
      </c>
      <c r="F51" s="6" t="s">
        <v>139</v>
      </c>
      <c r="G51" s="6" t="s">
        <v>83</v>
      </c>
      <c r="H51" s="13">
        <v>879</v>
      </c>
      <c r="I51" s="1"/>
      <c r="J51" s="1"/>
      <c r="K51" s="1"/>
      <c r="L51" s="1"/>
      <c r="M51" s="1"/>
      <c r="N51" s="1"/>
    </row>
    <row r="52" spans="1:14" ht="21.75">
      <c r="A52" s="2">
        <v>48</v>
      </c>
      <c r="B52" s="6" t="s">
        <v>92</v>
      </c>
      <c r="C52" s="6" t="s">
        <v>91</v>
      </c>
      <c r="D52" s="6" t="s">
        <v>77</v>
      </c>
      <c r="E52" s="6" t="s">
        <v>57</v>
      </c>
      <c r="F52" s="6" t="s">
        <v>140</v>
      </c>
      <c r="G52" s="6" t="s">
        <v>83</v>
      </c>
      <c r="H52" s="13">
        <v>994</v>
      </c>
      <c r="I52" s="1"/>
      <c r="J52" s="1"/>
      <c r="K52" s="1"/>
      <c r="L52" s="1"/>
      <c r="M52" s="1"/>
      <c r="N52" s="1"/>
    </row>
    <row r="53" spans="1:14" ht="21.75">
      <c r="A53" s="2">
        <v>49</v>
      </c>
      <c r="B53" s="6" t="s">
        <v>92</v>
      </c>
      <c r="C53" s="6" t="s">
        <v>91</v>
      </c>
      <c r="D53" s="6" t="s">
        <v>77</v>
      </c>
      <c r="E53" s="6" t="s">
        <v>58</v>
      </c>
      <c r="F53" s="6" t="s">
        <v>141</v>
      </c>
      <c r="G53" s="6" t="s">
        <v>83</v>
      </c>
      <c r="H53" s="13">
        <v>1061</v>
      </c>
      <c r="I53" s="1"/>
      <c r="J53" s="1"/>
      <c r="K53" s="1"/>
      <c r="L53" s="1"/>
      <c r="M53" s="1"/>
      <c r="N53" s="1"/>
    </row>
    <row r="54" spans="1:14" ht="21.75">
      <c r="A54" s="2">
        <v>50</v>
      </c>
      <c r="B54" s="6" t="s">
        <v>92</v>
      </c>
      <c r="C54" s="6" t="s">
        <v>91</v>
      </c>
      <c r="D54" s="6" t="s">
        <v>77</v>
      </c>
      <c r="E54" s="6" t="s">
        <v>59</v>
      </c>
      <c r="F54" s="6" t="s">
        <v>142</v>
      </c>
      <c r="G54" s="6" t="s">
        <v>83</v>
      </c>
      <c r="H54" s="13">
        <v>997</v>
      </c>
      <c r="I54" s="1"/>
      <c r="J54" s="1"/>
      <c r="K54" s="1"/>
      <c r="L54" s="1"/>
      <c r="M54" s="1"/>
      <c r="N54" s="1"/>
    </row>
    <row r="55" spans="1:14" ht="21.75">
      <c r="A55" s="2">
        <v>51</v>
      </c>
      <c r="B55" s="6" t="s">
        <v>92</v>
      </c>
      <c r="C55" s="6" t="s">
        <v>91</v>
      </c>
      <c r="D55" s="6" t="s">
        <v>77</v>
      </c>
      <c r="E55" s="6" t="s">
        <v>60</v>
      </c>
      <c r="F55" s="6" t="s">
        <v>143</v>
      </c>
      <c r="G55" s="6" t="s">
        <v>83</v>
      </c>
      <c r="H55" s="13">
        <v>1006</v>
      </c>
      <c r="I55" s="1"/>
      <c r="J55" s="1"/>
      <c r="K55" s="1"/>
      <c r="L55" s="1"/>
      <c r="M55" s="1"/>
      <c r="N55" s="1"/>
    </row>
    <row r="56" spans="1:14" ht="21.75">
      <c r="A56" s="2">
        <v>52</v>
      </c>
      <c r="B56" s="6" t="s">
        <v>92</v>
      </c>
      <c r="C56" s="6" t="s">
        <v>91</v>
      </c>
      <c r="D56" s="6" t="s">
        <v>77</v>
      </c>
      <c r="E56" s="6" t="s">
        <v>61</v>
      </c>
      <c r="F56" s="6" t="s">
        <v>144</v>
      </c>
      <c r="G56" s="6" t="s">
        <v>83</v>
      </c>
      <c r="H56" s="13">
        <v>1153</v>
      </c>
      <c r="I56" s="1"/>
      <c r="J56" s="1"/>
      <c r="K56" s="1"/>
      <c r="L56" s="1"/>
      <c r="M56" s="1"/>
      <c r="N56" s="1"/>
    </row>
    <row r="57" spans="1:14" ht="21.75">
      <c r="A57" s="2">
        <v>53</v>
      </c>
      <c r="B57" s="6" t="s">
        <v>92</v>
      </c>
      <c r="C57" s="6" t="s">
        <v>91</v>
      </c>
      <c r="D57" s="6" t="s">
        <v>77</v>
      </c>
      <c r="E57" s="6" t="s">
        <v>62</v>
      </c>
      <c r="F57" s="6" t="s">
        <v>145</v>
      </c>
      <c r="G57" s="6" t="s">
        <v>83</v>
      </c>
      <c r="H57" s="13">
        <v>1027</v>
      </c>
      <c r="I57" s="1"/>
      <c r="J57" s="1"/>
      <c r="K57" s="1"/>
      <c r="L57" s="1"/>
      <c r="M57" s="1"/>
      <c r="N57" s="1"/>
    </row>
    <row r="58" spans="1:14" ht="21.75">
      <c r="A58" s="2">
        <v>54</v>
      </c>
      <c r="B58" s="6" t="s">
        <v>92</v>
      </c>
      <c r="C58" s="6" t="s">
        <v>91</v>
      </c>
      <c r="D58" s="6" t="s">
        <v>77</v>
      </c>
      <c r="E58" s="6" t="s">
        <v>63</v>
      </c>
      <c r="F58" s="6" t="s">
        <v>146</v>
      </c>
      <c r="G58" s="6" t="s">
        <v>83</v>
      </c>
      <c r="H58" s="13">
        <v>981</v>
      </c>
      <c r="I58" s="1"/>
      <c r="J58" s="1"/>
      <c r="K58" s="1"/>
      <c r="L58" s="1"/>
      <c r="M58" s="1"/>
      <c r="N58" s="1"/>
    </row>
    <row r="59" spans="1:14" ht="21.75">
      <c r="A59" s="2">
        <v>55</v>
      </c>
      <c r="B59" s="6" t="s">
        <v>92</v>
      </c>
      <c r="C59" s="6" t="s">
        <v>91</v>
      </c>
      <c r="D59" s="6" t="s">
        <v>78</v>
      </c>
      <c r="E59" s="6" t="s">
        <v>64</v>
      </c>
      <c r="F59" s="6" t="s">
        <v>147</v>
      </c>
      <c r="G59" s="6" t="s">
        <v>84</v>
      </c>
      <c r="H59" s="13">
        <v>19672</v>
      </c>
      <c r="I59" s="1"/>
      <c r="J59" s="1"/>
      <c r="K59" s="1"/>
      <c r="L59" s="1"/>
      <c r="M59" s="1"/>
      <c r="N59" s="1"/>
    </row>
    <row r="60" spans="1:14" ht="21.75">
      <c r="A60" s="2">
        <v>56</v>
      </c>
      <c r="B60" s="6" t="s">
        <v>92</v>
      </c>
      <c r="C60" s="6" t="s">
        <v>91</v>
      </c>
      <c r="D60" s="6" t="s">
        <v>79</v>
      </c>
      <c r="E60" s="6" t="s">
        <v>65</v>
      </c>
      <c r="F60" s="6" t="s">
        <v>148</v>
      </c>
      <c r="G60" s="6" t="s">
        <v>89</v>
      </c>
      <c r="H60" s="13">
        <v>-1436</v>
      </c>
      <c r="I60" s="1"/>
      <c r="J60" s="1"/>
      <c r="K60" s="1"/>
      <c r="L60" s="1"/>
      <c r="M60" s="1"/>
      <c r="N60" s="1"/>
    </row>
    <row r="61" spans="1:14" ht="21.75">
      <c r="A61" s="2">
        <v>57</v>
      </c>
      <c r="B61" s="6" t="s">
        <v>92</v>
      </c>
      <c r="C61" s="6" t="s">
        <v>91</v>
      </c>
      <c r="D61" s="6" t="s">
        <v>80</v>
      </c>
      <c r="E61" s="6" t="s">
        <v>66</v>
      </c>
      <c r="F61" s="6" t="s">
        <v>149</v>
      </c>
      <c r="G61" s="6" t="s">
        <v>90</v>
      </c>
      <c r="H61" s="13">
        <v>127</v>
      </c>
      <c r="I61" s="1"/>
      <c r="J61" s="1"/>
      <c r="K61" s="1"/>
      <c r="L61" s="1"/>
      <c r="M61" s="1"/>
      <c r="N61" s="1"/>
    </row>
    <row r="62" spans="1:14" ht="21.75">
      <c r="A62" s="2">
        <v>58</v>
      </c>
      <c r="B62" s="6" t="s">
        <v>92</v>
      </c>
      <c r="C62" s="6" t="s">
        <v>91</v>
      </c>
      <c r="D62" s="6" t="s">
        <v>80</v>
      </c>
      <c r="E62" s="6" t="s">
        <v>67</v>
      </c>
      <c r="F62" s="6" t="s">
        <v>150</v>
      </c>
      <c r="G62" s="6" t="s">
        <v>90</v>
      </c>
      <c r="H62" s="13">
        <v>4922.45</v>
      </c>
      <c r="I62" s="1"/>
      <c r="J62" s="1"/>
      <c r="K62" s="1"/>
      <c r="L62" s="1"/>
      <c r="M62" s="1"/>
      <c r="N62" s="1"/>
    </row>
    <row r="63" spans="1:14" ht="21.75">
      <c r="A63" s="2">
        <v>59</v>
      </c>
      <c r="B63" s="6" t="s">
        <v>92</v>
      </c>
      <c r="C63" s="6" t="s">
        <v>91</v>
      </c>
      <c r="D63" s="6" t="s">
        <v>80</v>
      </c>
      <c r="E63" s="6" t="s">
        <v>68</v>
      </c>
      <c r="F63" s="6" t="s">
        <v>151</v>
      </c>
      <c r="G63" s="6" t="s">
        <v>90</v>
      </c>
      <c r="H63" s="13">
        <v>-413.62</v>
      </c>
      <c r="I63" s="1"/>
      <c r="J63" s="1"/>
      <c r="K63" s="1"/>
      <c r="L63" s="1"/>
      <c r="M63" s="1"/>
      <c r="N63" s="1"/>
    </row>
    <row r="64" spans="1:14" ht="21.75">
      <c r="A64" s="2">
        <v>60</v>
      </c>
      <c r="B64" s="6" t="s">
        <v>92</v>
      </c>
      <c r="C64" s="6" t="s">
        <v>91</v>
      </c>
      <c r="D64" s="6" t="s">
        <v>80</v>
      </c>
      <c r="E64" s="6" t="s">
        <v>70</v>
      </c>
      <c r="F64" s="6" t="s">
        <v>153</v>
      </c>
      <c r="G64" s="6" t="s">
        <v>90</v>
      </c>
      <c r="H64" s="13">
        <v>-1040.93</v>
      </c>
      <c r="I64" s="1"/>
      <c r="J64" s="1"/>
      <c r="K64" s="1"/>
      <c r="L64" s="1"/>
      <c r="M64" s="1"/>
      <c r="N64" s="1"/>
    </row>
    <row r="65" spans="1:14" ht="21.75">
      <c r="A65" s="2">
        <v>61</v>
      </c>
      <c r="B65" s="6" t="s">
        <v>92</v>
      </c>
      <c r="C65" s="6" t="s">
        <v>91</v>
      </c>
      <c r="D65" s="6" t="s">
        <v>80</v>
      </c>
      <c r="E65" s="6" t="s">
        <v>71</v>
      </c>
      <c r="F65" s="6" t="s">
        <v>154</v>
      </c>
      <c r="G65" s="6" t="s">
        <v>90</v>
      </c>
      <c r="H65" s="13">
        <v>100</v>
      </c>
      <c r="I65" s="1"/>
      <c r="J65" s="1"/>
      <c r="K65" s="1"/>
      <c r="L65" s="1"/>
      <c r="M65" s="1"/>
      <c r="N65" s="1"/>
    </row>
    <row r="66" spans="1:14" ht="21.75">
      <c r="A66" s="2">
        <v>62</v>
      </c>
      <c r="B66" s="6" t="s">
        <v>92</v>
      </c>
      <c r="C66" s="6" t="s">
        <v>91</v>
      </c>
      <c r="D66" s="6" t="s">
        <v>80</v>
      </c>
      <c r="E66" s="6" t="s">
        <v>72</v>
      </c>
      <c r="F66" s="6" t="s">
        <v>155</v>
      </c>
      <c r="G66" s="6" t="s">
        <v>90</v>
      </c>
      <c r="H66" s="13">
        <v>76084</v>
      </c>
      <c r="I66" s="1"/>
      <c r="J66" s="1"/>
      <c r="K66" s="1"/>
      <c r="L66" s="1"/>
      <c r="M66" s="1"/>
      <c r="N66" s="1"/>
    </row>
    <row r="67" spans="1:14" ht="21.75">
      <c r="A67" s="2">
        <v>63</v>
      </c>
      <c r="B67" s="6" t="s">
        <v>92</v>
      </c>
      <c r="C67" s="6" t="s">
        <v>91</v>
      </c>
      <c r="D67" s="6" t="s">
        <v>80</v>
      </c>
      <c r="E67" s="6" t="s">
        <v>73</v>
      </c>
      <c r="F67" s="6" t="s">
        <v>156</v>
      </c>
      <c r="G67" s="6" t="s">
        <v>89</v>
      </c>
      <c r="H67" s="13">
        <v>-3411</v>
      </c>
      <c r="I67" s="1"/>
      <c r="J67" s="1"/>
      <c r="K67" s="1"/>
      <c r="L67" s="1"/>
      <c r="M67" s="1"/>
      <c r="N67" s="1"/>
    </row>
    <row r="68" spans="1:14" ht="21.75">
      <c r="A68" s="2">
        <v>64</v>
      </c>
      <c r="B68" s="6" t="s">
        <v>92</v>
      </c>
      <c r="C68" s="6" t="s">
        <v>91</v>
      </c>
      <c r="D68" s="6" t="s">
        <v>80</v>
      </c>
      <c r="E68" s="6" t="s">
        <v>69</v>
      </c>
      <c r="F68" s="6" t="s">
        <v>152</v>
      </c>
      <c r="G68" s="6" t="s">
        <v>87</v>
      </c>
      <c r="H68" s="13">
        <v>11550</v>
      </c>
      <c r="I68" s="1"/>
      <c r="J68" s="1"/>
      <c r="K68" s="1"/>
      <c r="L68" s="1"/>
      <c r="M68" s="1"/>
      <c r="N68" s="1"/>
    </row>
    <row r="69" spans="1:14" ht="21.75">
      <c r="A69" s="2">
        <v>65</v>
      </c>
      <c r="B69" s="6" t="s">
        <v>92</v>
      </c>
      <c r="C69" s="6" t="s">
        <v>91</v>
      </c>
      <c r="D69" s="6" t="s">
        <v>165</v>
      </c>
      <c r="E69" s="6" t="s">
        <v>166</v>
      </c>
      <c r="F69" s="6" t="s">
        <v>168</v>
      </c>
      <c r="G69" s="6" t="s">
        <v>170</v>
      </c>
      <c r="H69" s="13">
        <v>131598.54999999999</v>
      </c>
      <c r="I69" s="1"/>
      <c r="J69" s="1"/>
      <c r="K69" s="1"/>
      <c r="L69" s="1"/>
      <c r="M69" s="1"/>
      <c r="N69" s="1"/>
    </row>
    <row r="70" spans="1:14" ht="21.75">
      <c r="A70" s="2">
        <v>66</v>
      </c>
      <c r="B70" s="6" t="s">
        <v>92</v>
      </c>
      <c r="C70" s="6" t="s">
        <v>91</v>
      </c>
      <c r="D70" s="6" t="s">
        <v>165</v>
      </c>
      <c r="E70" s="6" t="s">
        <v>167</v>
      </c>
      <c r="F70" s="6" t="s">
        <v>169</v>
      </c>
      <c r="G70" s="6" t="s">
        <v>170</v>
      </c>
      <c r="H70" s="13">
        <v>23139</v>
      </c>
      <c r="I70" s="1"/>
      <c r="J70" s="1"/>
      <c r="K70" s="1"/>
      <c r="L70" s="1"/>
      <c r="M70" s="1"/>
      <c r="N70" s="1"/>
    </row>
    <row r="71" spans="1:14" ht="21.75">
      <c r="A71" s="70" t="s">
        <v>157</v>
      </c>
      <c r="B71" s="71"/>
      <c r="C71" s="71"/>
      <c r="D71" s="71"/>
      <c r="E71" s="71"/>
      <c r="F71" s="71"/>
      <c r="G71" s="72"/>
      <c r="H71" s="7">
        <f>SUM(H5:H70)</f>
        <v>515701.45</v>
      </c>
      <c r="I71" s="1"/>
      <c r="J71" s="1"/>
      <c r="K71" s="1"/>
      <c r="L71" s="1"/>
      <c r="M71" s="1"/>
      <c r="N71" s="1"/>
    </row>
  </sheetData>
  <sortState ref="B5:H68">
    <sortCondition ref="D5:D68"/>
    <sortCondition ref="G5:G68"/>
  </sortState>
  <mergeCells count="3">
    <mergeCell ref="A1:G1"/>
    <mergeCell ref="A2:G2"/>
    <mergeCell ref="A71:G71"/>
  </mergeCells>
  <printOptions horizontalCentered="1"/>
  <pageMargins left="0.2" right="0.2" top="0.25" bottom="0.2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F16"/>
  <sheetViews>
    <sheetView workbookViewId="0">
      <selection activeCell="E5" sqref="E5:F15"/>
    </sheetView>
  </sheetViews>
  <sheetFormatPr defaultRowHeight="15"/>
  <cols>
    <col min="1" max="1" width="49.5703125" bestFit="1" customWidth="1"/>
    <col min="2" max="2" width="15.140625" customWidth="1"/>
    <col min="3" max="4" width="14.7109375" customWidth="1"/>
    <col min="5" max="6" width="14" customWidth="1"/>
    <col min="7" max="15" width="6" customWidth="1"/>
    <col min="16" max="16" width="4" customWidth="1"/>
    <col min="17" max="19" width="7" customWidth="1"/>
    <col min="20" max="20" width="6" customWidth="1"/>
    <col min="21" max="21" width="7" customWidth="1"/>
    <col min="22" max="22" width="4" customWidth="1"/>
    <col min="23" max="29" width="7" customWidth="1"/>
    <col min="30" max="30" width="4" customWidth="1"/>
    <col min="31" max="31" width="7" customWidth="1"/>
    <col min="32" max="33" width="6" customWidth="1"/>
    <col min="34" max="38" width="7" customWidth="1"/>
    <col min="39" max="39" width="6" customWidth="1"/>
    <col min="40" max="40" width="7" customWidth="1"/>
    <col min="41" max="41" width="4" customWidth="1"/>
    <col min="42" max="49" width="7" customWidth="1"/>
    <col min="50" max="50" width="8" customWidth="1"/>
    <col min="51" max="51" width="5" customWidth="1"/>
    <col min="52" max="55" width="8" customWidth="1"/>
    <col min="56" max="56" width="7" customWidth="1"/>
    <col min="57" max="57" width="8" customWidth="1"/>
    <col min="58" max="58" width="5" customWidth="1"/>
    <col min="59" max="62" width="9" customWidth="1"/>
    <col min="63" max="63" width="6" customWidth="1"/>
    <col min="64" max="64" width="9" customWidth="1"/>
    <col min="65" max="65" width="6" customWidth="1"/>
    <col min="66" max="66" width="9" customWidth="1"/>
    <col min="67" max="67" width="8" customWidth="1"/>
    <col min="68" max="68" width="11.28515625" bestFit="1" customWidth="1"/>
  </cols>
  <sheetData>
    <row r="3" spans="1:6">
      <c r="B3" s="10" t="s">
        <v>164</v>
      </c>
    </row>
    <row r="4" spans="1:6">
      <c r="A4" s="10" t="s">
        <v>162</v>
      </c>
      <c r="B4" t="s">
        <v>276</v>
      </c>
      <c r="C4" t="s">
        <v>271</v>
      </c>
      <c r="D4" t="s">
        <v>272</v>
      </c>
      <c r="E4" t="s">
        <v>273</v>
      </c>
      <c r="F4" t="s">
        <v>274</v>
      </c>
    </row>
    <row r="5" spans="1:6">
      <c r="A5" s="11" t="s">
        <v>90</v>
      </c>
      <c r="B5" s="12">
        <v>6</v>
      </c>
      <c r="C5" s="12">
        <v>124604.92000000001</v>
      </c>
      <c r="D5" s="12">
        <v>59.980000000000004</v>
      </c>
      <c r="E5" s="12">
        <v>126747.65</v>
      </c>
      <c r="F5" s="12">
        <v>74.350000000000009</v>
      </c>
    </row>
    <row r="6" spans="1:6">
      <c r="A6" s="11" t="s">
        <v>85</v>
      </c>
      <c r="B6" s="12">
        <v>22</v>
      </c>
      <c r="C6" s="12">
        <v>4015.0899999999997</v>
      </c>
      <c r="D6" s="12">
        <v>570.91</v>
      </c>
      <c r="E6" s="12">
        <v>0</v>
      </c>
      <c r="F6" s="12">
        <v>0</v>
      </c>
    </row>
    <row r="7" spans="1:6">
      <c r="A7" s="11" t="s">
        <v>84</v>
      </c>
      <c r="B7" s="12">
        <v>6</v>
      </c>
      <c r="C7" s="12">
        <v>13817.57</v>
      </c>
      <c r="D7" s="12">
        <v>377.42999999999995</v>
      </c>
      <c r="E7" s="12">
        <v>2609.2400000000002</v>
      </c>
      <c r="F7" s="12">
        <v>11.76</v>
      </c>
    </row>
    <row r="8" spans="1:6">
      <c r="A8" s="11" t="s">
        <v>170</v>
      </c>
      <c r="B8" s="12">
        <v>2</v>
      </c>
      <c r="C8" s="12">
        <v>18932.12</v>
      </c>
      <c r="D8" s="12">
        <v>1170.43</v>
      </c>
      <c r="E8" s="12">
        <v>0</v>
      </c>
      <c r="F8" s="12">
        <v>0</v>
      </c>
    </row>
    <row r="9" spans="1:6">
      <c r="A9" s="11" t="s">
        <v>81</v>
      </c>
      <c r="B9" s="12">
        <v>1</v>
      </c>
      <c r="C9" s="12">
        <v>65804.899999999994</v>
      </c>
      <c r="D9" s="12">
        <v>157.1</v>
      </c>
      <c r="E9" s="12">
        <v>0</v>
      </c>
      <c r="F9" s="12">
        <v>0</v>
      </c>
    </row>
    <row r="10" spans="1:6">
      <c r="A10" s="11" t="s">
        <v>89</v>
      </c>
      <c r="B10" s="12">
        <v>2</v>
      </c>
      <c r="C10" s="12">
        <v>8872</v>
      </c>
      <c r="D10" s="12">
        <v>0</v>
      </c>
      <c r="E10" s="12">
        <v>0</v>
      </c>
      <c r="F10" s="12">
        <v>0</v>
      </c>
    </row>
    <row r="11" spans="1:6">
      <c r="A11" s="11" t="s">
        <v>86</v>
      </c>
      <c r="B11" s="12">
        <v>4</v>
      </c>
      <c r="C11" s="12">
        <v>703.79</v>
      </c>
      <c r="D11" s="12">
        <v>37.21</v>
      </c>
      <c r="E11" s="12">
        <v>0</v>
      </c>
      <c r="F11" s="12">
        <v>0</v>
      </c>
    </row>
    <row r="12" spans="1:6">
      <c r="A12" s="11" t="s">
        <v>82</v>
      </c>
      <c r="B12" s="12">
        <v>3</v>
      </c>
      <c r="C12" s="12">
        <v>60528.97</v>
      </c>
      <c r="D12" s="12">
        <v>423.03000000000003</v>
      </c>
      <c r="E12" s="12">
        <v>134443.26999999999</v>
      </c>
      <c r="F12" s="12">
        <v>840.73</v>
      </c>
    </row>
    <row r="13" spans="1:6">
      <c r="A13" s="11" t="s">
        <v>87</v>
      </c>
      <c r="B13" s="12">
        <v>3</v>
      </c>
      <c r="C13" s="12">
        <v>3866.03</v>
      </c>
      <c r="D13" s="12">
        <v>226.96999999999997</v>
      </c>
      <c r="E13" s="12">
        <v>0</v>
      </c>
      <c r="F13" s="12">
        <v>0</v>
      </c>
    </row>
    <row r="14" spans="1:6">
      <c r="A14" s="11" t="s">
        <v>88</v>
      </c>
      <c r="B14" s="12">
        <v>1</v>
      </c>
      <c r="C14" s="12">
        <v>170.81</v>
      </c>
      <c r="D14" s="12">
        <v>2.19</v>
      </c>
      <c r="E14" s="12">
        <v>0</v>
      </c>
      <c r="F14" s="12">
        <v>0</v>
      </c>
    </row>
    <row r="15" spans="1:6">
      <c r="A15" s="11" t="s">
        <v>83</v>
      </c>
      <c r="B15" s="12">
        <v>16</v>
      </c>
      <c r="C15" s="12">
        <v>1958.6999999999998</v>
      </c>
      <c r="D15" s="12">
        <v>126.29999999999998</v>
      </c>
      <c r="E15" s="12">
        <v>0</v>
      </c>
      <c r="F15" s="12">
        <v>0</v>
      </c>
    </row>
    <row r="16" spans="1:6">
      <c r="A16" s="11" t="s">
        <v>163</v>
      </c>
      <c r="B16" s="12">
        <v>66</v>
      </c>
      <c r="C16" s="12">
        <v>303274.90000000008</v>
      </c>
      <c r="D16" s="12">
        <v>3151.5499999999993</v>
      </c>
      <c r="E16" s="12">
        <v>263800.15999999997</v>
      </c>
      <c r="F16" s="12">
        <v>926.83999999999992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73"/>
  <sheetViews>
    <sheetView tabSelected="1" workbookViewId="0">
      <pane xSplit="2" ySplit="3" topLeftCell="C56" activePane="bottomRight" state="frozen"/>
      <selection pane="topRight" activeCell="C1" sqref="C1"/>
      <selection pane="bottomLeft" activeCell="A6" sqref="A6"/>
      <selection pane="bottomRight" activeCell="F42" sqref="F42"/>
    </sheetView>
  </sheetViews>
  <sheetFormatPr defaultRowHeight="15"/>
  <cols>
    <col min="1" max="1" width="8.28515625" customWidth="1"/>
    <col min="2" max="2" width="13" customWidth="1"/>
    <col min="3" max="3" width="15.140625" customWidth="1"/>
    <col min="4" max="4" width="10.5703125" customWidth="1"/>
    <col min="5" max="5" width="19.42578125" customWidth="1"/>
    <col min="6" max="6" width="16" customWidth="1"/>
    <col min="7" max="7" width="34.5703125" customWidth="1"/>
    <col min="8" max="8" width="13.5703125" bestFit="1" customWidth="1"/>
    <col min="9" max="9" width="12.42578125" customWidth="1"/>
    <col min="10" max="10" width="13.5703125" bestFit="1" customWidth="1"/>
    <col min="11" max="11" width="14" bestFit="1" customWidth="1"/>
    <col min="12" max="12" width="12.42578125" customWidth="1"/>
    <col min="13" max="13" width="13.140625" bestFit="1" customWidth="1"/>
    <col min="14" max="15" width="12.42578125" customWidth="1"/>
    <col min="16" max="16" width="12.85546875" bestFit="1" customWidth="1"/>
    <col min="17" max="17" width="13.42578125" bestFit="1" customWidth="1"/>
    <col min="18" max="18" width="12.42578125" customWidth="1"/>
    <col min="19" max="19" width="13.5703125" bestFit="1" customWidth="1"/>
  </cols>
  <sheetData>
    <row r="1" spans="1:19" ht="34.5" customHeight="1">
      <c r="A1" s="68" t="s">
        <v>0</v>
      </c>
      <c r="B1" s="68"/>
      <c r="C1" s="68"/>
      <c r="D1" s="68"/>
      <c r="E1" s="68"/>
      <c r="F1" s="68"/>
      <c r="G1" s="68"/>
      <c r="H1" s="1"/>
      <c r="I1" s="1"/>
      <c r="J1" s="1"/>
      <c r="K1" s="1"/>
      <c r="L1" s="1"/>
      <c r="M1" s="1"/>
      <c r="N1" s="1"/>
    </row>
    <row r="2" spans="1:19" ht="32.25" customHeight="1">
      <c r="A2" s="69" t="s">
        <v>279</v>
      </c>
      <c r="B2" s="69"/>
      <c r="C2" s="69"/>
      <c r="D2" s="69"/>
      <c r="E2" s="69"/>
      <c r="F2" s="69"/>
      <c r="G2" s="69"/>
      <c r="H2" s="1"/>
      <c r="I2" s="1"/>
      <c r="J2" s="1"/>
      <c r="K2" s="1"/>
      <c r="L2" s="1"/>
      <c r="M2" s="1"/>
      <c r="N2" s="1"/>
    </row>
    <row r="3" spans="1:19" ht="24">
      <c r="A3" s="3" t="s">
        <v>1</v>
      </c>
      <c r="B3" s="9" t="s">
        <v>158</v>
      </c>
      <c r="C3" s="9" t="s">
        <v>172</v>
      </c>
      <c r="D3" s="9" t="s">
        <v>159</v>
      </c>
      <c r="E3" s="9" t="s">
        <v>173</v>
      </c>
      <c r="F3" s="9" t="s">
        <v>160</v>
      </c>
      <c r="G3" s="9" t="s">
        <v>161</v>
      </c>
      <c r="H3" s="55" t="s">
        <v>259</v>
      </c>
      <c r="I3" s="55" t="s">
        <v>260</v>
      </c>
      <c r="J3" s="55" t="s">
        <v>261</v>
      </c>
      <c r="K3" s="55" t="s">
        <v>262</v>
      </c>
      <c r="L3" s="55" t="s">
        <v>263</v>
      </c>
      <c r="M3" s="55" t="s">
        <v>264</v>
      </c>
      <c r="N3" s="55" t="s">
        <v>265</v>
      </c>
      <c r="O3" s="55" t="s">
        <v>266</v>
      </c>
      <c r="P3" s="55" t="s">
        <v>267</v>
      </c>
      <c r="Q3" s="55" t="s">
        <v>268</v>
      </c>
      <c r="R3" s="55" t="s">
        <v>269</v>
      </c>
      <c r="S3" s="55" t="s">
        <v>270</v>
      </c>
    </row>
    <row r="4" spans="1:19" ht="21.75">
      <c r="A4" s="2">
        <v>1</v>
      </c>
      <c r="B4" s="6" t="s">
        <v>92</v>
      </c>
      <c r="C4" s="6" t="s">
        <v>91</v>
      </c>
      <c r="D4" s="6" t="s">
        <v>74</v>
      </c>
      <c r="E4" s="6" t="s">
        <v>10</v>
      </c>
      <c r="F4" s="6" t="s">
        <v>93</v>
      </c>
      <c r="G4" s="6" t="s">
        <v>81</v>
      </c>
      <c r="H4" s="13">
        <v>29455.62999999999</v>
      </c>
      <c r="I4" s="13">
        <v>802.37</v>
      </c>
      <c r="J4" s="57">
        <f>H4+I4</f>
        <v>30257.999999999989</v>
      </c>
      <c r="K4" s="58">
        <v>65804.899999999994</v>
      </c>
      <c r="L4" s="58">
        <v>157.1</v>
      </c>
      <c r="M4" s="57">
        <f>K4+L4</f>
        <v>65962</v>
      </c>
      <c r="N4" s="58">
        <v>0</v>
      </c>
      <c r="O4" s="59">
        <v>0</v>
      </c>
      <c r="P4" s="57">
        <f>N4+O4</f>
        <v>0</v>
      </c>
      <c r="Q4" s="60">
        <f>H4+K4-N4</f>
        <v>95260.529999999984</v>
      </c>
      <c r="R4" s="60">
        <f>I4+L4-O4</f>
        <v>959.47</v>
      </c>
      <c r="S4" s="57">
        <f>Q4+R4</f>
        <v>96219.999999999985</v>
      </c>
    </row>
    <row r="5" spans="1:19" ht="21.75">
      <c r="A5" s="2">
        <v>2</v>
      </c>
      <c r="B5" s="6" t="s">
        <v>92</v>
      </c>
      <c r="C5" s="6" t="s">
        <v>91</v>
      </c>
      <c r="D5" s="6" t="s">
        <v>75</v>
      </c>
      <c r="E5" s="6" t="s">
        <v>11</v>
      </c>
      <c r="F5" s="6" t="s">
        <v>94</v>
      </c>
      <c r="G5" s="6" t="s">
        <v>82</v>
      </c>
      <c r="H5" s="13">
        <v>72607.08</v>
      </c>
      <c r="I5" s="13">
        <v>382.92</v>
      </c>
      <c r="J5" s="57">
        <f t="shared" ref="J5:J68" si="0">H5+I5</f>
        <v>72990</v>
      </c>
      <c r="K5" s="58">
        <v>56634.76</v>
      </c>
      <c r="L5" s="58">
        <v>387.24</v>
      </c>
      <c r="M5" s="57">
        <f t="shared" ref="M5:M68" si="1">K5+L5</f>
        <v>57022</v>
      </c>
      <c r="N5" s="58">
        <v>129241.84</v>
      </c>
      <c r="O5" s="59">
        <v>770.16</v>
      </c>
      <c r="P5" s="57">
        <f t="shared" ref="P5:P68" si="2">N5+O5</f>
        <v>130012</v>
      </c>
      <c r="Q5" s="60">
        <f t="shared" ref="Q5:Q68" si="3">H5+K5-N5</f>
        <v>0</v>
      </c>
      <c r="R5" s="60">
        <f t="shared" ref="R5:R68" si="4">I5+L5-O5</f>
        <v>0</v>
      </c>
      <c r="S5" s="57">
        <f t="shared" ref="S5:S68" si="5">Q5+R5</f>
        <v>0</v>
      </c>
    </row>
    <row r="6" spans="1:19" ht="21.75">
      <c r="A6" s="2">
        <v>3</v>
      </c>
      <c r="B6" s="6" t="s">
        <v>92</v>
      </c>
      <c r="C6" s="6" t="s">
        <v>91</v>
      </c>
      <c r="D6" s="6" t="s">
        <v>76</v>
      </c>
      <c r="E6" s="6" t="s">
        <v>16</v>
      </c>
      <c r="F6" s="6" t="s">
        <v>99</v>
      </c>
      <c r="G6" s="6" t="s">
        <v>85</v>
      </c>
      <c r="H6" s="13">
        <v>329</v>
      </c>
      <c r="I6" s="13">
        <v>0</v>
      </c>
      <c r="J6" s="57">
        <f t="shared" si="0"/>
        <v>329</v>
      </c>
      <c r="K6" s="58">
        <v>509.25</v>
      </c>
      <c r="L6" s="58">
        <v>1.75</v>
      </c>
      <c r="M6" s="57">
        <f t="shared" si="1"/>
        <v>511</v>
      </c>
      <c r="N6" s="58">
        <v>0</v>
      </c>
      <c r="O6" s="59">
        <v>0</v>
      </c>
      <c r="P6" s="57">
        <f t="shared" si="2"/>
        <v>0</v>
      </c>
      <c r="Q6" s="60">
        <f t="shared" si="3"/>
        <v>838.25</v>
      </c>
      <c r="R6" s="60">
        <f t="shared" si="4"/>
        <v>1.75</v>
      </c>
      <c r="S6" s="57">
        <f t="shared" si="5"/>
        <v>840</v>
      </c>
    </row>
    <row r="7" spans="1:19" ht="21.75">
      <c r="A7" s="2">
        <v>4</v>
      </c>
      <c r="B7" s="6" t="s">
        <v>92</v>
      </c>
      <c r="C7" s="6" t="s">
        <v>91</v>
      </c>
      <c r="D7" s="6" t="s">
        <v>76</v>
      </c>
      <c r="E7" s="6" t="s">
        <v>14</v>
      </c>
      <c r="F7" s="6" t="s">
        <v>97</v>
      </c>
      <c r="G7" s="6" t="s">
        <v>84</v>
      </c>
      <c r="H7" s="13">
        <v>3032.88</v>
      </c>
      <c r="I7" s="13">
        <v>124.12</v>
      </c>
      <c r="J7" s="57">
        <f t="shared" si="0"/>
        <v>3157</v>
      </c>
      <c r="K7" s="58">
        <v>350.21</v>
      </c>
      <c r="L7" s="58">
        <v>28.79</v>
      </c>
      <c r="M7" s="57">
        <f t="shared" si="1"/>
        <v>379</v>
      </c>
      <c r="N7" s="58">
        <v>0</v>
      </c>
      <c r="O7" s="59">
        <v>0</v>
      </c>
      <c r="P7" s="57">
        <f t="shared" si="2"/>
        <v>0</v>
      </c>
      <c r="Q7" s="60">
        <f t="shared" si="3"/>
        <v>3383.09</v>
      </c>
      <c r="R7" s="60">
        <f t="shared" si="4"/>
        <v>152.91</v>
      </c>
      <c r="S7" s="57">
        <f t="shared" si="5"/>
        <v>3536</v>
      </c>
    </row>
    <row r="8" spans="1:19" ht="21.75">
      <c r="A8" s="2">
        <v>5</v>
      </c>
      <c r="B8" s="6" t="s">
        <v>92</v>
      </c>
      <c r="C8" s="6" t="s">
        <v>91</v>
      </c>
      <c r="D8" s="6" t="s">
        <v>76</v>
      </c>
      <c r="E8" s="6" t="s">
        <v>17</v>
      </c>
      <c r="F8" s="6" t="s">
        <v>100</v>
      </c>
      <c r="G8" s="6" t="s">
        <v>84</v>
      </c>
      <c r="H8" s="13">
        <v>1008</v>
      </c>
      <c r="I8" s="13">
        <v>0</v>
      </c>
      <c r="J8" s="57">
        <f t="shared" si="0"/>
        <v>1008</v>
      </c>
      <c r="K8" s="58">
        <v>6012.7699999999995</v>
      </c>
      <c r="L8" s="58">
        <v>23.23</v>
      </c>
      <c r="M8" s="57">
        <f t="shared" si="1"/>
        <v>6035.9999999999991</v>
      </c>
      <c r="N8" s="58">
        <v>0</v>
      </c>
      <c r="O8" s="59">
        <v>0</v>
      </c>
      <c r="P8" s="57">
        <f t="shared" si="2"/>
        <v>0</v>
      </c>
      <c r="Q8" s="60">
        <f t="shared" si="3"/>
        <v>7020.7699999999995</v>
      </c>
      <c r="R8" s="60">
        <f t="shared" si="4"/>
        <v>23.23</v>
      </c>
      <c r="S8" s="57">
        <f t="shared" si="5"/>
        <v>7043.9999999999991</v>
      </c>
    </row>
    <row r="9" spans="1:19" ht="21.75">
      <c r="A9" s="2">
        <v>6</v>
      </c>
      <c r="B9" s="6" t="s">
        <v>92</v>
      </c>
      <c r="C9" s="6" t="s">
        <v>91</v>
      </c>
      <c r="D9" s="6" t="s">
        <v>76</v>
      </c>
      <c r="E9" s="6" t="s">
        <v>13</v>
      </c>
      <c r="F9" s="6" t="s">
        <v>96</v>
      </c>
      <c r="G9" s="6" t="s">
        <v>82</v>
      </c>
      <c r="H9" s="13">
        <v>910.32</v>
      </c>
      <c r="I9" s="13">
        <v>48.680000000000007</v>
      </c>
      <c r="J9" s="57">
        <f t="shared" si="0"/>
        <v>959</v>
      </c>
      <c r="K9" s="58">
        <v>100.37</v>
      </c>
      <c r="L9" s="58">
        <v>8.6300000000000008</v>
      </c>
      <c r="M9" s="57">
        <f t="shared" si="1"/>
        <v>109</v>
      </c>
      <c r="N9" s="58">
        <v>0</v>
      </c>
      <c r="O9" s="59">
        <v>0</v>
      </c>
      <c r="P9" s="57">
        <f t="shared" si="2"/>
        <v>0</v>
      </c>
      <c r="Q9" s="60">
        <f t="shared" si="3"/>
        <v>1010.69</v>
      </c>
      <c r="R9" s="60">
        <f t="shared" si="4"/>
        <v>57.310000000000009</v>
      </c>
      <c r="S9" s="57">
        <f t="shared" si="5"/>
        <v>1068</v>
      </c>
    </row>
    <row r="10" spans="1:19" ht="21.75">
      <c r="A10" s="2">
        <v>7</v>
      </c>
      <c r="B10" s="6" t="s">
        <v>92</v>
      </c>
      <c r="C10" s="6" t="s">
        <v>91</v>
      </c>
      <c r="D10" s="6" t="s">
        <v>76</v>
      </c>
      <c r="E10" s="6" t="s">
        <v>12</v>
      </c>
      <c r="F10" s="6" t="s">
        <v>95</v>
      </c>
      <c r="G10" s="6" t="s">
        <v>83</v>
      </c>
      <c r="H10" s="13">
        <v>738.91000000000008</v>
      </c>
      <c r="I10" s="13">
        <v>22.09</v>
      </c>
      <c r="J10" s="57">
        <f t="shared" si="0"/>
        <v>761.00000000000011</v>
      </c>
      <c r="K10" s="58">
        <v>140.1</v>
      </c>
      <c r="L10" s="58">
        <v>6.9</v>
      </c>
      <c r="M10" s="57">
        <f t="shared" si="1"/>
        <v>147</v>
      </c>
      <c r="N10" s="58">
        <v>0</v>
      </c>
      <c r="O10" s="59">
        <v>0</v>
      </c>
      <c r="P10" s="57">
        <f t="shared" si="2"/>
        <v>0</v>
      </c>
      <c r="Q10" s="60">
        <f t="shared" si="3"/>
        <v>879.0100000000001</v>
      </c>
      <c r="R10" s="60">
        <f t="shared" si="4"/>
        <v>28.990000000000002</v>
      </c>
      <c r="S10" s="57">
        <f t="shared" si="5"/>
        <v>908.00000000000011</v>
      </c>
    </row>
    <row r="11" spans="1:19" ht="21.75">
      <c r="A11" s="2">
        <v>8</v>
      </c>
      <c r="B11" s="6" t="s">
        <v>92</v>
      </c>
      <c r="C11" s="6" t="s">
        <v>91</v>
      </c>
      <c r="D11" s="6" t="s">
        <v>76</v>
      </c>
      <c r="E11" s="6" t="s">
        <v>15</v>
      </c>
      <c r="F11" s="6" t="s">
        <v>98</v>
      </c>
      <c r="G11" s="6" t="s">
        <v>83</v>
      </c>
      <c r="H11" s="13">
        <v>781.59</v>
      </c>
      <c r="I11" s="13">
        <v>21.41</v>
      </c>
      <c r="J11" s="57">
        <f t="shared" si="0"/>
        <v>803</v>
      </c>
      <c r="K11" s="58">
        <v>154.91</v>
      </c>
      <c r="L11" s="58">
        <v>7.09</v>
      </c>
      <c r="M11" s="57">
        <f t="shared" si="1"/>
        <v>162</v>
      </c>
      <c r="N11" s="58">
        <v>0</v>
      </c>
      <c r="O11" s="59">
        <v>0</v>
      </c>
      <c r="P11" s="57">
        <f t="shared" si="2"/>
        <v>0</v>
      </c>
      <c r="Q11" s="60">
        <f t="shared" si="3"/>
        <v>936.5</v>
      </c>
      <c r="R11" s="60">
        <f t="shared" si="4"/>
        <v>28.5</v>
      </c>
      <c r="S11" s="57">
        <f t="shared" si="5"/>
        <v>965</v>
      </c>
    </row>
    <row r="12" spans="1:19" ht="21.75">
      <c r="A12" s="2">
        <v>9</v>
      </c>
      <c r="B12" s="6" t="s">
        <v>92</v>
      </c>
      <c r="C12" s="6" t="s">
        <v>91</v>
      </c>
      <c r="D12" s="6" t="s">
        <v>76</v>
      </c>
      <c r="E12" s="6" t="s">
        <v>18</v>
      </c>
      <c r="F12" s="6" t="s">
        <v>101</v>
      </c>
      <c r="G12" s="6" t="s">
        <v>83</v>
      </c>
      <c r="H12" s="13">
        <v>729.06</v>
      </c>
      <c r="I12" s="13">
        <v>15.94</v>
      </c>
      <c r="J12" s="57">
        <f t="shared" si="0"/>
        <v>745</v>
      </c>
      <c r="K12" s="58">
        <v>155.34</v>
      </c>
      <c r="L12" s="58">
        <v>6.66</v>
      </c>
      <c r="M12" s="57">
        <f t="shared" si="1"/>
        <v>162</v>
      </c>
      <c r="N12" s="58">
        <v>0</v>
      </c>
      <c r="O12" s="59">
        <v>0</v>
      </c>
      <c r="P12" s="57">
        <f t="shared" si="2"/>
        <v>0</v>
      </c>
      <c r="Q12" s="60">
        <f t="shared" si="3"/>
        <v>884.4</v>
      </c>
      <c r="R12" s="60">
        <f t="shared" si="4"/>
        <v>22.6</v>
      </c>
      <c r="S12" s="57">
        <f t="shared" si="5"/>
        <v>907</v>
      </c>
    </row>
    <row r="13" spans="1:19" ht="21.75">
      <c r="A13" s="2">
        <v>10</v>
      </c>
      <c r="B13" s="6" t="s">
        <v>92</v>
      </c>
      <c r="C13" s="6" t="s">
        <v>91</v>
      </c>
      <c r="D13" s="6" t="s">
        <v>77</v>
      </c>
      <c r="E13" s="6" t="s">
        <v>20</v>
      </c>
      <c r="F13" s="6" t="s">
        <v>103</v>
      </c>
      <c r="G13" s="6" t="s">
        <v>85</v>
      </c>
      <c r="H13" s="13">
        <v>0</v>
      </c>
      <c r="I13" s="13">
        <v>0</v>
      </c>
      <c r="J13" s="57">
        <f t="shared" si="0"/>
        <v>0</v>
      </c>
      <c r="K13" s="58">
        <v>124</v>
      </c>
      <c r="L13" s="58">
        <v>0</v>
      </c>
      <c r="M13" s="57">
        <f t="shared" si="1"/>
        <v>124</v>
      </c>
      <c r="N13" s="58">
        <v>0</v>
      </c>
      <c r="O13" s="59">
        <v>0</v>
      </c>
      <c r="P13" s="57">
        <f t="shared" si="2"/>
        <v>0</v>
      </c>
      <c r="Q13" s="60">
        <f t="shared" si="3"/>
        <v>124</v>
      </c>
      <c r="R13" s="60">
        <f t="shared" si="4"/>
        <v>0</v>
      </c>
      <c r="S13" s="57">
        <f t="shared" si="5"/>
        <v>124</v>
      </c>
    </row>
    <row r="14" spans="1:19" ht="21.75">
      <c r="A14" s="2">
        <v>11</v>
      </c>
      <c r="B14" s="6" t="s">
        <v>92</v>
      </c>
      <c r="C14" s="6" t="s">
        <v>91</v>
      </c>
      <c r="D14" s="6" t="s">
        <v>77</v>
      </c>
      <c r="E14" s="6" t="s">
        <v>21</v>
      </c>
      <c r="F14" s="6" t="s">
        <v>104</v>
      </c>
      <c r="G14" s="6" t="s">
        <v>85</v>
      </c>
      <c r="H14" s="13">
        <v>3140.7200000000003</v>
      </c>
      <c r="I14" s="13">
        <v>115.28</v>
      </c>
      <c r="J14" s="57">
        <f t="shared" si="0"/>
        <v>3256.0000000000005</v>
      </c>
      <c r="K14" s="58">
        <v>290.62</v>
      </c>
      <c r="L14" s="58">
        <v>29.38</v>
      </c>
      <c r="M14" s="57">
        <f t="shared" si="1"/>
        <v>320</v>
      </c>
      <c r="N14" s="58">
        <v>0</v>
      </c>
      <c r="O14" s="59">
        <v>0</v>
      </c>
      <c r="P14" s="57">
        <f t="shared" si="2"/>
        <v>0</v>
      </c>
      <c r="Q14" s="60">
        <f t="shared" si="3"/>
        <v>3431.34</v>
      </c>
      <c r="R14" s="60">
        <f t="shared" si="4"/>
        <v>144.66</v>
      </c>
      <c r="S14" s="57">
        <f t="shared" si="5"/>
        <v>3576</v>
      </c>
    </row>
    <row r="15" spans="1:19" ht="21.75">
      <c r="A15" s="2">
        <v>12</v>
      </c>
      <c r="B15" s="6" t="s">
        <v>92</v>
      </c>
      <c r="C15" s="6" t="s">
        <v>91</v>
      </c>
      <c r="D15" s="6" t="s">
        <v>77</v>
      </c>
      <c r="E15" s="6" t="s">
        <v>22</v>
      </c>
      <c r="F15" s="6" t="s">
        <v>105</v>
      </c>
      <c r="G15" s="6" t="s">
        <v>85</v>
      </c>
      <c r="H15" s="13">
        <v>243</v>
      </c>
      <c r="I15" s="13">
        <v>0</v>
      </c>
      <c r="J15" s="57">
        <f t="shared" si="0"/>
        <v>243</v>
      </c>
      <c r="K15" s="58">
        <v>192.7</v>
      </c>
      <c r="L15" s="58">
        <v>1.3</v>
      </c>
      <c r="M15" s="57">
        <f t="shared" si="1"/>
        <v>194</v>
      </c>
      <c r="N15" s="58">
        <v>0</v>
      </c>
      <c r="O15" s="59">
        <v>0</v>
      </c>
      <c r="P15" s="57">
        <f t="shared" si="2"/>
        <v>0</v>
      </c>
      <c r="Q15" s="60">
        <f t="shared" si="3"/>
        <v>435.7</v>
      </c>
      <c r="R15" s="60">
        <f t="shared" si="4"/>
        <v>1.3</v>
      </c>
      <c r="S15" s="57">
        <f t="shared" si="5"/>
        <v>437</v>
      </c>
    </row>
    <row r="16" spans="1:19" ht="21.75">
      <c r="A16" s="2">
        <v>13</v>
      </c>
      <c r="B16" s="6" t="s">
        <v>92</v>
      </c>
      <c r="C16" s="6" t="s">
        <v>91</v>
      </c>
      <c r="D16" s="6" t="s">
        <v>77</v>
      </c>
      <c r="E16" s="6" t="s">
        <v>23</v>
      </c>
      <c r="F16" s="6" t="s">
        <v>106</v>
      </c>
      <c r="G16" s="6" t="s">
        <v>85</v>
      </c>
      <c r="H16" s="13">
        <v>556.77</v>
      </c>
      <c r="I16" s="13">
        <v>16.23</v>
      </c>
      <c r="J16" s="57">
        <f t="shared" si="0"/>
        <v>573</v>
      </c>
      <c r="K16" s="58">
        <v>109.95</v>
      </c>
      <c r="L16" s="58">
        <v>5.05</v>
      </c>
      <c r="M16" s="57">
        <f t="shared" si="1"/>
        <v>115</v>
      </c>
      <c r="N16" s="58">
        <v>0</v>
      </c>
      <c r="O16" s="59">
        <v>0</v>
      </c>
      <c r="P16" s="57">
        <f t="shared" si="2"/>
        <v>0</v>
      </c>
      <c r="Q16" s="60">
        <f t="shared" si="3"/>
        <v>666.72</v>
      </c>
      <c r="R16" s="60">
        <f t="shared" si="4"/>
        <v>21.28</v>
      </c>
      <c r="S16" s="57">
        <f t="shared" si="5"/>
        <v>688</v>
      </c>
    </row>
    <row r="17" spans="1:19" ht="21.75">
      <c r="A17" s="2">
        <v>14</v>
      </c>
      <c r="B17" s="6" t="s">
        <v>92</v>
      </c>
      <c r="C17" s="6" t="s">
        <v>91</v>
      </c>
      <c r="D17" s="6" t="s">
        <v>77</v>
      </c>
      <c r="E17" s="6" t="s">
        <v>24</v>
      </c>
      <c r="F17" s="6" t="s">
        <v>107</v>
      </c>
      <c r="G17" s="6" t="s">
        <v>85</v>
      </c>
      <c r="H17" s="13">
        <v>683.7</v>
      </c>
      <c r="I17" s="13">
        <v>27.3</v>
      </c>
      <c r="J17" s="57">
        <f t="shared" si="0"/>
        <v>711</v>
      </c>
      <c r="K17" s="58">
        <v>84.57</v>
      </c>
      <c r="L17" s="58">
        <v>6.43</v>
      </c>
      <c r="M17" s="57">
        <f t="shared" si="1"/>
        <v>91</v>
      </c>
      <c r="N17" s="58">
        <v>0</v>
      </c>
      <c r="O17" s="59">
        <v>0</v>
      </c>
      <c r="P17" s="57">
        <f t="shared" si="2"/>
        <v>0</v>
      </c>
      <c r="Q17" s="60">
        <f t="shared" si="3"/>
        <v>768.27</v>
      </c>
      <c r="R17" s="60">
        <f t="shared" si="4"/>
        <v>33.730000000000004</v>
      </c>
      <c r="S17" s="57">
        <f t="shared" si="5"/>
        <v>802</v>
      </c>
    </row>
    <row r="18" spans="1:19" ht="21.75">
      <c r="A18" s="2">
        <v>15</v>
      </c>
      <c r="B18" s="6" t="s">
        <v>92</v>
      </c>
      <c r="C18" s="6" t="s">
        <v>91</v>
      </c>
      <c r="D18" s="6" t="s">
        <v>77</v>
      </c>
      <c r="E18" s="6" t="s">
        <v>26</v>
      </c>
      <c r="F18" s="6" t="s">
        <v>109</v>
      </c>
      <c r="G18" s="6" t="s">
        <v>85</v>
      </c>
      <c r="H18" s="13">
        <v>1634.2</v>
      </c>
      <c r="I18" s="13">
        <v>145.80000000000001</v>
      </c>
      <c r="J18" s="57">
        <f t="shared" si="0"/>
        <v>1780</v>
      </c>
      <c r="K18" s="58">
        <v>85.06</v>
      </c>
      <c r="L18" s="58">
        <v>15.94</v>
      </c>
      <c r="M18" s="57">
        <f t="shared" si="1"/>
        <v>101</v>
      </c>
      <c r="N18" s="58">
        <v>0</v>
      </c>
      <c r="O18" s="59">
        <v>0</v>
      </c>
      <c r="P18" s="57">
        <f t="shared" si="2"/>
        <v>0</v>
      </c>
      <c r="Q18" s="60">
        <f t="shared" si="3"/>
        <v>1719.26</v>
      </c>
      <c r="R18" s="60">
        <f t="shared" si="4"/>
        <v>161.74</v>
      </c>
      <c r="S18" s="57">
        <f t="shared" si="5"/>
        <v>1881</v>
      </c>
    </row>
    <row r="19" spans="1:19" ht="21.75">
      <c r="A19" s="2">
        <v>16</v>
      </c>
      <c r="B19" s="6" t="s">
        <v>92</v>
      </c>
      <c r="C19" s="6" t="s">
        <v>91</v>
      </c>
      <c r="D19" s="6" t="s">
        <v>77</v>
      </c>
      <c r="E19" s="6" t="s">
        <v>27</v>
      </c>
      <c r="F19" s="6" t="s">
        <v>110</v>
      </c>
      <c r="G19" s="6" t="s">
        <v>85</v>
      </c>
      <c r="H19" s="13">
        <v>5262.12</v>
      </c>
      <c r="I19" s="13">
        <v>1921.8799999999999</v>
      </c>
      <c r="J19" s="57">
        <f t="shared" si="0"/>
        <v>7184</v>
      </c>
      <c r="K19" s="58">
        <v>113.85</v>
      </c>
      <c r="L19" s="58">
        <v>52.15</v>
      </c>
      <c r="M19" s="57">
        <f t="shared" si="1"/>
        <v>166</v>
      </c>
      <c r="N19" s="58">
        <v>0</v>
      </c>
      <c r="O19" s="59">
        <v>0</v>
      </c>
      <c r="P19" s="57">
        <f t="shared" si="2"/>
        <v>0</v>
      </c>
      <c r="Q19" s="60">
        <f t="shared" si="3"/>
        <v>5375.97</v>
      </c>
      <c r="R19" s="60">
        <f t="shared" si="4"/>
        <v>1974.03</v>
      </c>
      <c r="S19" s="57">
        <f t="shared" si="5"/>
        <v>7350</v>
      </c>
    </row>
    <row r="20" spans="1:19" ht="21.75">
      <c r="A20" s="2">
        <v>17</v>
      </c>
      <c r="B20" s="6" t="s">
        <v>92</v>
      </c>
      <c r="C20" s="6" t="s">
        <v>91</v>
      </c>
      <c r="D20" s="6" t="s">
        <v>77</v>
      </c>
      <c r="E20" s="6" t="s">
        <v>29</v>
      </c>
      <c r="F20" s="6" t="s">
        <v>112</v>
      </c>
      <c r="G20" s="6" t="s">
        <v>85</v>
      </c>
      <c r="H20" s="13">
        <v>3627.78</v>
      </c>
      <c r="I20" s="13">
        <v>227.22000000000003</v>
      </c>
      <c r="J20" s="57">
        <f t="shared" si="0"/>
        <v>3855</v>
      </c>
      <c r="K20" s="58">
        <v>82.14</v>
      </c>
      <c r="L20" s="58">
        <v>33.86</v>
      </c>
      <c r="M20" s="57">
        <f t="shared" si="1"/>
        <v>116</v>
      </c>
      <c r="N20" s="58">
        <v>0</v>
      </c>
      <c r="O20" s="59">
        <v>0</v>
      </c>
      <c r="P20" s="57">
        <f t="shared" si="2"/>
        <v>0</v>
      </c>
      <c r="Q20" s="60">
        <f t="shared" si="3"/>
        <v>3709.92</v>
      </c>
      <c r="R20" s="60">
        <f t="shared" si="4"/>
        <v>261.08000000000004</v>
      </c>
      <c r="S20" s="57">
        <f t="shared" si="5"/>
        <v>3971</v>
      </c>
    </row>
    <row r="21" spans="1:19" ht="21.75">
      <c r="A21" s="2">
        <v>18</v>
      </c>
      <c r="B21" s="6" t="s">
        <v>92</v>
      </c>
      <c r="C21" s="6" t="s">
        <v>91</v>
      </c>
      <c r="D21" s="6" t="s">
        <v>77</v>
      </c>
      <c r="E21" s="6" t="s">
        <v>30</v>
      </c>
      <c r="F21" s="6" t="s">
        <v>113</v>
      </c>
      <c r="G21" s="6" t="s">
        <v>85</v>
      </c>
      <c r="H21" s="13">
        <v>1017.72</v>
      </c>
      <c r="I21" s="13">
        <v>31.279999999999998</v>
      </c>
      <c r="J21" s="57">
        <f t="shared" si="0"/>
        <v>1049</v>
      </c>
      <c r="K21" s="58">
        <v>158.56</v>
      </c>
      <c r="L21" s="58">
        <v>9.44</v>
      </c>
      <c r="M21" s="57">
        <f t="shared" si="1"/>
        <v>168</v>
      </c>
      <c r="N21" s="58">
        <v>0</v>
      </c>
      <c r="O21" s="59">
        <v>0</v>
      </c>
      <c r="P21" s="57">
        <f t="shared" si="2"/>
        <v>0</v>
      </c>
      <c r="Q21" s="60">
        <f t="shared" si="3"/>
        <v>1176.28</v>
      </c>
      <c r="R21" s="60">
        <f t="shared" si="4"/>
        <v>40.72</v>
      </c>
      <c r="S21" s="57">
        <f t="shared" si="5"/>
        <v>1217</v>
      </c>
    </row>
    <row r="22" spans="1:19" ht="21.75">
      <c r="A22" s="2">
        <v>19</v>
      </c>
      <c r="B22" s="6" t="s">
        <v>92</v>
      </c>
      <c r="C22" s="6" t="s">
        <v>91</v>
      </c>
      <c r="D22" s="6" t="s">
        <v>77</v>
      </c>
      <c r="E22" s="6" t="s">
        <v>31</v>
      </c>
      <c r="F22" s="6" t="s">
        <v>114</v>
      </c>
      <c r="G22" s="6" t="s">
        <v>85</v>
      </c>
      <c r="H22" s="13">
        <v>174.89</v>
      </c>
      <c r="I22" s="13">
        <v>5.1100000000000003</v>
      </c>
      <c r="J22" s="57">
        <f t="shared" si="0"/>
        <v>180</v>
      </c>
      <c r="K22" s="58">
        <v>109.64999999999999</v>
      </c>
      <c r="L22" s="58">
        <v>1.35</v>
      </c>
      <c r="M22" s="57">
        <f t="shared" si="1"/>
        <v>110.99999999999999</v>
      </c>
      <c r="N22" s="58">
        <v>0</v>
      </c>
      <c r="O22" s="59">
        <v>0</v>
      </c>
      <c r="P22" s="57">
        <f t="shared" si="2"/>
        <v>0</v>
      </c>
      <c r="Q22" s="60">
        <f t="shared" si="3"/>
        <v>284.53999999999996</v>
      </c>
      <c r="R22" s="60">
        <f t="shared" si="4"/>
        <v>6.4600000000000009</v>
      </c>
      <c r="S22" s="57">
        <f t="shared" si="5"/>
        <v>290.99999999999994</v>
      </c>
    </row>
    <row r="23" spans="1:19" ht="21.75">
      <c r="A23" s="2">
        <v>20</v>
      </c>
      <c r="B23" s="6" t="s">
        <v>92</v>
      </c>
      <c r="C23" s="6" t="s">
        <v>91</v>
      </c>
      <c r="D23" s="6" t="s">
        <v>77</v>
      </c>
      <c r="E23" s="6" t="s">
        <v>33</v>
      </c>
      <c r="F23" s="6" t="s">
        <v>116</v>
      </c>
      <c r="G23" s="6" t="s">
        <v>85</v>
      </c>
      <c r="H23" s="13">
        <v>30766.01</v>
      </c>
      <c r="I23" s="13">
        <v>7542.99</v>
      </c>
      <c r="J23" s="57">
        <f t="shared" si="0"/>
        <v>38309</v>
      </c>
      <c r="K23" s="58">
        <v>624.26</v>
      </c>
      <c r="L23" s="58">
        <v>285.74</v>
      </c>
      <c r="M23" s="57">
        <f t="shared" si="1"/>
        <v>910</v>
      </c>
      <c r="N23" s="58">
        <v>0</v>
      </c>
      <c r="O23" s="59">
        <v>0</v>
      </c>
      <c r="P23" s="57">
        <f t="shared" si="2"/>
        <v>0</v>
      </c>
      <c r="Q23" s="60">
        <f t="shared" si="3"/>
        <v>31390.269999999997</v>
      </c>
      <c r="R23" s="60">
        <f t="shared" si="4"/>
        <v>7828.73</v>
      </c>
      <c r="S23" s="57">
        <f t="shared" si="5"/>
        <v>39219</v>
      </c>
    </row>
    <row r="24" spans="1:19" ht="21.75">
      <c r="A24" s="2">
        <v>21</v>
      </c>
      <c r="B24" s="6" t="s">
        <v>92</v>
      </c>
      <c r="C24" s="6" t="s">
        <v>91</v>
      </c>
      <c r="D24" s="6" t="s">
        <v>77</v>
      </c>
      <c r="E24" s="6" t="s">
        <v>34</v>
      </c>
      <c r="F24" s="6" t="s">
        <v>117</v>
      </c>
      <c r="G24" s="6" t="s">
        <v>85</v>
      </c>
      <c r="H24" s="13">
        <v>1163.75</v>
      </c>
      <c r="I24" s="13">
        <v>16.25</v>
      </c>
      <c r="J24" s="57">
        <f t="shared" si="0"/>
        <v>1180</v>
      </c>
      <c r="K24" s="58">
        <v>100.12</v>
      </c>
      <c r="L24" s="58">
        <v>10.88</v>
      </c>
      <c r="M24" s="57">
        <f t="shared" si="1"/>
        <v>111</v>
      </c>
      <c r="N24" s="58">
        <v>0</v>
      </c>
      <c r="O24" s="59">
        <v>0</v>
      </c>
      <c r="P24" s="57">
        <f t="shared" si="2"/>
        <v>0</v>
      </c>
      <c r="Q24" s="60">
        <f t="shared" si="3"/>
        <v>1263.8699999999999</v>
      </c>
      <c r="R24" s="60">
        <f t="shared" si="4"/>
        <v>27.130000000000003</v>
      </c>
      <c r="S24" s="57">
        <f t="shared" si="5"/>
        <v>1291</v>
      </c>
    </row>
    <row r="25" spans="1:19" ht="21.75">
      <c r="A25" s="2">
        <v>22</v>
      </c>
      <c r="B25" s="6" t="s">
        <v>92</v>
      </c>
      <c r="C25" s="6" t="s">
        <v>91</v>
      </c>
      <c r="D25" s="6" t="s">
        <v>77</v>
      </c>
      <c r="E25" s="6" t="s">
        <v>35</v>
      </c>
      <c r="F25" s="6" t="s">
        <v>118</v>
      </c>
      <c r="G25" s="6" t="s">
        <v>85</v>
      </c>
      <c r="H25" s="13">
        <v>0</v>
      </c>
      <c r="I25" s="13">
        <v>0</v>
      </c>
      <c r="J25" s="57">
        <f t="shared" si="0"/>
        <v>0</v>
      </c>
      <c r="K25" s="58">
        <v>100</v>
      </c>
      <c r="L25" s="58">
        <v>0</v>
      </c>
      <c r="M25" s="57">
        <f t="shared" si="1"/>
        <v>100</v>
      </c>
      <c r="N25" s="58">
        <v>0</v>
      </c>
      <c r="O25" s="59">
        <v>0</v>
      </c>
      <c r="P25" s="57">
        <f t="shared" si="2"/>
        <v>0</v>
      </c>
      <c r="Q25" s="60">
        <f t="shared" si="3"/>
        <v>100</v>
      </c>
      <c r="R25" s="60">
        <f t="shared" si="4"/>
        <v>0</v>
      </c>
      <c r="S25" s="57">
        <f t="shared" si="5"/>
        <v>100</v>
      </c>
    </row>
    <row r="26" spans="1:19" ht="21.75">
      <c r="A26" s="2">
        <v>23</v>
      </c>
      <c r="B26" s="6" t="s">
        <v>92</v>
      </c>
      <c r="C26" s="6" t="s">
        <v>91</v>
      </c>
      <c r="D26" s="6" t="s">
        <v>77</v>
      </c>
      <c r="E26" s="6" t="s">
        <v>37</v>
      </c>
      <c r="F26" s="6" t="s">
        <v>120</v>
      </c>
      <c r="G26" s="6" t="s">
        <v>85</v>
      </c>
      <c r="H26" s="13">
        <v>554.41</v>
      </c>
      <c r="I26" s="13">
        <v>8.59</v>
      </c>
      <c r="J26" s="57">
        <f t="shared" si="0"/>
        <v>563</v>
      </c>
      <c r="K26" s="58">
        <v>139.1</v>
      </c>
      <c r="L26" s="58">
        <v>4.9000000000000004</v>
      </c>
      <c r="M26" s="57">
        <f t="shared" si="1"/>
        <v>144</v>
      </c>
      <c r="N26" s="58">
        <v>0</v>
      </c>
      <c r="O26" s="59">
        <v>0</v>
      </c>
      <c r="P26" s="57">
        <f t="shared" si="2"/>
        <v>0</v>
      </c>
      <c r="Q26" s="60">
        <f t="shared" si="3"/>
        <v>693.51</v>
      </c>
      <c r="R26" s="60">
        <f t="shared" si="4"/>
        <v>13.49</v>
      </c>
      <c r="S26" s="57">
        <f t="shared" si="5"/>
        <v>707</v>
      </c>
    </row>
    <row r="27" spans="1:19" ht="21.75">
      <c r="A27" s="2">
        <v>24</v>
      </c>
      <c r="B27" s="6" t="s">
        <v>92</v>
      </c>
      <c r="C27" s="6" t="s">
        <v>91</v>
      </c>
      <c r="D27" s="6" t="s">
        <v>77</v>
      </c>
      <c r="E27" s="6" t="s">
        <v>38</v>
      </c>
      <c r="F27" s="6" t="s">
        <v>121</v>
      </c>
      <c r="G27" s="6" t="s">
        <v>85</v>
      </c>
      <c r="H27" s="13">
        <v>429.29999999999995</v>
      </c>
      <c r="I27" s="13">
        <v>9.6999999999999993</v>
      </c>
      <c r="J27" s="57">
        <f t="shared" si="0"/>
        <v>438.99999999999994</v>
      </c>
      <c r="K27" s="58">
        <v>85.48</v>
      </c>
      <c r="L27" s="58">
        <v>4.5199999999999996</v>
      </c>
      <c r="M27" s="57">
        <f t="shared" si="1"/>
        <v>90</v>
      </c>
      <c r="N27" s="58">
        <v>0</v>
      </c>
      <c r="O27" s="59">
        <v>0</v>
      </c>
      <c r="P27" s="57">
        <f t="shared" si="2"/>
        <v>0</v>
      </c>
      <c r="Q27" s="60">
        <f t="shared" si="3"/>
        <v>514.78</v>
      </c>
      <c r="R27" s="60">
        <f t="shared" si="4"/>
        <v>14.219999999999999</v>
      </c>
      <c r="S27" s="57">
        <f t="shared" si="5"/>
        <v>529</v>
      </c>
    </row>
    <row r="28" spans="1:19" ht="21.75">
      <c r="A28" s="2">
        <v>25</v>
      </c>
      <c r="B28" s="6" t="s">
        <v>92</v>
      </c>
      <c r="C28" s="6" t="s">
        <v>91</v>
      </c>
      <c r="D28" s="6" t="s">
        <v>77</v>
      </c>
      <c r="E28" s="6" t="s">
        <v>39</v>
      </c>
      <c r="F28" s="6" t="s">
        <v>122</v>
      </c>
      <c r="G28" s="6" t="s">
        <v>85</v>
      </c>
      <c r="H28" s="13">
        <v>181</v>
      </c>
      <c r="I28" s="13">
        <v>0</v>
      </c>
      <c r="J28" s="57">
        <f t="shared" si="0"/>
        <v>181</v>
      </c>
      <c r="K28" s="58">
        <v>291</v>
      </c>
      <c r="L28" s="58">
        <v>1</v>
      </c>
      <c r="M28" s="57">
        <f t="shared" si="1"/>
        <v>292</v>
      </c>
      <c r="N28" s="58">
        <v>0</v>
      </c>
      <c r="O28" s="59">
        <v>0</v>
      </c>
      <c r="P28" s="57">
        <f t="shared" si="2"/>
        <v>0</v>
      </c>
      <c r="Q28" s="60">
        <f t="shared" si="3"/>
        <v>472</v>
      </c>
      <c r="R28" s="60">
        <f t="shared" si="4"/>
        <v>1</v>
      </c>
      <c r="S28" s="57">
        <f t="shared" si="5"/>
        <v>473</v>
      </c>
    </row>
    <row r="29" spans="1:19" ht="21.75">
      <c r="A29" s="2">
        <v>26</v>
      </c>
      <c r="B29" s="6" t="s">
        <v>92</v>
      </c>
      <c r="C29" s="6" t="s">
        <v>91</v>
      </c>
      <c r="D29" s="6" t="s">
        <v>77</v>
      </c>
      <c r="E29" s="6" t="s">
        <v>42</v>
      </c>
      <c r="F29" s="6" t="s">
        <v>125</v>
      </c>
      <c r="G29" s="6" t="s">
        <v>85</v>
      </c>
      <c r="H29" s="13">
        <v>505.74</v>
      </c>
      <c r="I29" s="13">
        <v>10.26</v>
      </c>
      <c r="J29" s="57">
        <f t="shared" si="0"/>
        <v>516</v>
      </c>
      <c r="K29" s="58">
        <v>85.34</v>
      </c>
      <c r="L29" s="58">
        <v>4.66</v>
      </c>
      <c r="M29" s="57">
        <f t="shared" si="1"/>
        <v>90</v>
      </c>
      <c r="N29" s="58">
        <v>0</v>
      </c>
      <c r="O29" s="59">
        <v>0</v>
      </c>
      <c r="P29" s="57">
        <f t="shared" si="2"/>
        <v>0</v>
      </c>
      <c r="Q29" s="60">
        <f t="shared" si="3"/>
        <v>591.08000000000004</v>
      </c>
      <c r="R29" s="60">
        <f t="shared" si="4"/>
        <v>14.92</v>
      </c>
      <c r="S29" s="57">
        <f t="shared" si="5"/>
        <v>606</v>
      </c>
    </row>
    <row r="30" spans="1:19" ht="21.75">
      <c r="A30" s="2">
        <v>27</v>
      </c>
      <c r="B30" s="6" t="s">
        <v>92</v>
      </c>
      <c r="C30" s="6" t="s">
        <v>91</v>
      </c>
      <c r="D30" s="6" t="s">
        <v>77</v>
      </c>
      <c r="E30" s="6" t="s">
        <v>44</v>
      </c>
      <c r="F30" s="6" t="s">
        <v>127</v>
      </c>
      <c r="G30" s="6" t="s">
        <v>85</v>
      </c>
      <c r="H30" s="13">
        <v>1088.8700000000001</v>
      </c>
      <c r="I30" s="13">
        <v>63.129999999999995</v>
      </c>
      <c r="J30" s="57">
        <f t="shared" si="0"/>
        <v>1152</v>
      </c>
      <c r="K30" s="58">
        <v>84.51</v>
      </c>
      <c r="L30" s="58">
        <v>10.49</v>
      </c>
      <c r="M30" s="57">
        <f t="shared" si="1"/>
        <v>95</v>
      </c>
      <c r="N30" s="58">
        <v>0</v>
      </c>
      <c r="O30" s="59">
        <v>0</v>
      </c>
      <c r="P30" s="57">
        <f t="shared" si="2"/>
        <v>0</v>
      </c>
      <c r="Q30" s="60">
        <f t="shared" si="3"/>
        <v>1173.3800000000001</v>
      </c>
      <c r="R30" s="60">
        <f t="shared" si="4"/>
        <v>73.61999999999999</v>
      </c>
      <c r="S30" s="57">
        <f t="shared" si="5"/>
        <v>1247</v>
      </c>
    </row>
    <row r="31" spans="1:19" ht="21.75">
      <c r="A31" s="2">
        <v>28</v>
      </c>
      <c r="B31" s="6" t="s">
        <v>92</v>
      </c>
      <c r="C31" s="6" t="s">
        <v>91</v>
      </c>
      <c r="D31" s="6" t="s">
        <v>77</v>
      </c>
      <c r="E31" s="6" t="s">
        <v>46</v>
      </c>
      <c r="F31" s="6" t="s">
        <v>129</v>
      </c>
      <c r="G31" s="6" t="s">
        <v>85</v>
      </c>
      <c r="H31" s="13">
        <v>8666.0299999999988</v>
      </c>
      <c r="I31" s="13">
        <v>2711.9700000000003</v>
      </c>
      <c r="J31" s="57">
        <f t="shared" si="0"/>
        <v>11378</v>
      </c>
      <c r="K31" s="58">
        <v>418.29</v>
      </c>
      <c r="L31" s="58">
        <v>84.71</v>
      </c>
      <c r="M31" s="57">
        <f t="shared" si="1"/>
        <v>503</v>
      </c>
      <c r="N31" s="58">
        <v>0</v>
      </c>
      <c r="O31" s="59">
        <v>0</v>
      </c>
      <c r="P31" s="57">
        <f t="shared" si="2"/>
        <v>0</v>
      </c>
      <c r="Q31" s="60">
        <f t="shared" si="3"/>
        <v>9084.32</v>
      </c>
      <c r="R31" s="60">
        <f t="shared" si="4"/>
        <v>2796.6800000000003</v>
      </c>
      <c r="S31" s="57">
        <f t="shared" si="5"/>
        <v>11881</v>
      </c>
    </row>
    <row r="32" spans="1:19" ht="21.75">
      <c r="A32" s="2">
        <v>29</v>
      </c>
      <c r="B32" s="6" t="s">
        <v>92</v>
      </c>
      <c r="C32" s="6" t="s">
        <v>91</v>
      </c>
      <c r="D32" s="6" t="s">
        <v>77</v>
      </c>
      <c r="E32" s="6" t="s">
        <v>47</v>
      </c>
      <c r="F32" s="6" t="s">
        <v>130</v>
      </c>
      <c r="G32" s="6" t="s">
        <v>85</v>
      </c>
      <c r="H32" s="13">
        <v>-13</v>
      </c>
      <c r="I32" s="13">
        <v>0</v>
      </c>
      <c r="J32" s="57">
        <f t="shared" si="0"/>
        <v>-13</v>
      </c>
      <c r="K32" s="58">
        <v>105</v>
      </c>
      <c r="L32" s="58">
        <v>0</v>
      </c>
      <c r="M32" s="57">
        <f t="shared" si="1"/>
        <v>105</v>
      </c>
      <c r="N32" s="58">
        <v>0</v>
      </c>
      <c r="O32" s="59">
        <v>0</v>
      </c>
      <c r="P32" s="57">
        <f t="shared" si="2"/>
        <v>0</v>
      </c>
      <c r="Q32" s="60">
        <f t="shared" si="3"/>
        <v>92</v>
      </c>
      <c r="R32" s="60">
        <f t="shared" si="4"/>
        <v>0</v>
      </c>
      <c r="S32" s="57">
        <f t="shared" si="5"/>
        <v>92</v>
      </c>
    </row>
    <row r="33" spans="1:19" ht="21.75">
      <c r="A33" s="2">
        <v>30</v>
      </c>
      <c r="B33" s="6" t="s">
        <v>92</v>
      </c>
      <c r="C33" s="6" t="s">
        <v>91</v>
      </c>
      <c r="D33" s="6" t="s">
        <v>77</v>
      </c>
      <c r="E33" s="6" t="s">
        <v>49</v>
      </c>
      <c r="F33" s="6" t="s">
        <v>132</v>
      </c>
      <c r="G33" s="6" t="s">
        <v>85</v>
      </c>
      <c r="H33" s="13">
        <v>821.64</v>
      </c>
      <c r="I33" s="13">
        <v>20.36</v>
      </c>
      <c r="J33" s="57">
        <f t="shared" si="0"/>
        <v>842</v>
      </c>
      <c r="K33" s="58">
        <v>121.64</v>
      </c>
      <c r="L33" s="58">
        <v>7.36</v>
      </c>
      <c r="M33" s="57">
        <f t="shared" si="1"/>
        <v>129</v>
      </c>
      <c r="N33" s="58">
        <v>0</v>
      </c>
      <c r="O33" s="59">
        <v>0</v>
      </c>
      <c r="P33" s="57">
        <f t="shared" si="2"/>
        <v>0</v>
      </c>
      <c r="Q33" s="60">
        <f t="shared" si="3"/>
        <v>943.28</v>
      </c>
      <c r="R33" s="60">
        <f t="shared" si="4"/>
        <v>27.72</v>
      </c>
      <c r="S33" s="57">
        <f t="shared" si="5"/>
        <v>971</v>
      </c>
    </row>
    <row r="34" spans="1:19" ht="21.75">
      <c r="A34" s="2">
        <v>31</v>
      </c>
      <c r="B34" s="6" t="s">
        <v>92</v>
      </c>
      <c r="C34" s="6" t="s">
        <v>91</v>
      </c>
      <c r="D34" s="6" t="s">
        <v>77</v>
      </c>
      <c r="E34" s="6" t="s">
        <v>40</v>
      </c>
      <c r="F34" s="6" t="s">
        <v>123</v>
      </c>
      <c r="G34" s="6" t="s">
        <v>84</v>
      </c>
      <c r="H34" s="13">
        <v>7443.04</v>
      </c>
      <c r="I34" s="13">
        <v>245.95999999999998</v>
      </c>
      <c r="J34" s="57">
        <f t="shared" si="0"/>
        <v>7689</v>
      </c>
      <c r="K34" s="58">
        <v>304.58999999999997</v>
      </c>
      <c r="L34" s="58">
        <v>73.41</v>
      </c>
      <c r="M34" s="57">
        <f t="shared" si="1"/>
        <v>378</v>
      </c>
      <c r="N34" s="58">
        <v>0</v>
      </c>
      <c r="O34" s="59">
        <v>0</v>
      </c>
      <c r="P34" s="57">
        <f t="shared" si="2"/>
        <v>0</v>
      </c>
      <c r="Q34" s="60">
        <f t="shared" si="3"/>
        <v>7747.63</v>
      </c>
      <c r="R34" s="60">
        <f t="shared" si="4"/>
        <v>319.37</v>
      </c>
      <c r="S34" s="57">
        <f t="shared" si="5"/>
        <v>8067</v>
      </c>
    </row>
    <row r="35" spans="1:19" ht="21.75">
      <c r="A35" s="2">
        <v>32</v>
      </c>
      <c r="B35" s="6" t="s">
        <v>92</v>
      </c>
      <c r="C35" s="6" t="s">
        <v>91</v>
      </c>
      <c r="D35" s="6" t="s">
        <v>77</v>
      </c>
      <c r="E35" s="6" t="s">
        <v>43</v>
      </c>
      <c r="F35" s="6" t="s">
        <v>126</v>
      </c>
      <c r="G35" s="6" t="s">
        <v>84</v>
      </c>
      <c r="H35" s="13">
        <v>11583.56</v>
      </c>
      <c r="I35" s="13">
        <v>435.44</v>
      </c>
      <c r="J35" s="57">
        <f t="shared" si="0"/>
        <v>12019</v>
      </c>
      <c r="K35" s="58">
        <v>2002.3899999999999</v>
      </c>
      <c r="L35" s="58">
        <v>108.61</v>
      </c>
      <c r="M35" s="57">
        <f t="shared" si="1"/>
        <v>2111</v>
      </c>
      <c r="N35" s="58">
        <v>0</v>
      </c>
      <c r="O35" s="59">
        <v>0</v>
      </c>
      <c r="P35" s="57">
        <f t="shared" si="2"/>
        <v>0</v>
      </c>
      <c r="Q35" s="60">
        <f t="shared" si="3"/>
        <v>13585.949999999999</v>
      </c>
      <c r="R35" s="60">
        <f t="shared" si="4"/>
        <v>544.04999999999995</v>
      </c>
      <c r="S35" s="57">
        <f t="shared" si="5"/>
        <v>14129.999999999998</v>
      </c>
    </row>
    <row r="36" spans="1:19" ht="21.75">
      <c r="A36" s="2">
        <v>33</v>
      </c>
      <c r="B36" s="6" t="s">
        <v>92</v>
      </c>
      <c r="C36" s="6" t="s">
        <v>91</v>
      </c>
      <c r="D36" s="6" t="s">
        <v>77</v>
      </c>
      <c r="E36" s="6" t="s">
        <v>54</v>
      </c>
      <c r="F36" s="6" t="s">
        <v>137</v>
      </c>
      <c r="G36" s="6" t="s">
        <v>84</v>
      </c>
      <c r="H36" s="13">
        <v>1003.59</v>
      </c>
      <c r="I36" s="13">
        <v>6.41</v>
      </c>
      <c r="J36" s="57">
        <f t="shared" si="0"/>
        <v>1010</v>
      </c>
      <c r="K36" s="58">
        <v>1605.65</v>
      </c>
      <c r="L36" s="58">
        <v>5.35</v>
      </c>
      <c r="M36" s="57">
        <f t="shared" si="1"/>
        <v>1611</v>
      </c>
      <c r="N36" s="58">
        <v>2609.2400000000002</v>
      </c>
      <c r="O36" s="59">
        <v>11.76</v>
      </c>
      <c r="P36" s="57">
        <f t="shared" si="2"/>
        <v>2621.0000000000005</v>
      </c>
      <c r="Q36" s="60">
        <f t="shared" si="3"/>
        <v>0</v>
      </c>
      <c r="R36" s="60">
        <f t="shared" si="4"/>
        <v>0</v>
      </c>
      <c r="S36" s="57">
        <f t="shared" si="5"/>
        <v>0</v>
      </c>
    </row>
    <row r="37" spans="1:19" ht="21.75">
      <c r="A37" s="2">
        <v>34</v>
      </c>
      <c r="B37" s="6" t="s">
        <v>92</v>
      </c>
      <c r="C37" s="6" t="s">
        <v>91</v>
      </c>
      <c r="D37" s="6" t="s">
        <v>77</v>
      </c>
      <c r="E37" s="6" t="s">
        <v>25</v>
      </c>
      <c r="F37" s="6" t="s">
        <v>108</v>
      </c>
      <c r="G37" s="6" t="s">
        <v>86</v>
      </c>
      <c r="H37" s="13">
        <v>311.04999999999995</v>
      </c>
      <c r="I37" s="13">
        <v>9.9500000000000028</v>
      </c>
      <c r="J37" s="57">
        <f t="shared" si="0"/>
        <v>320.99999999999994</v>
      </c>
      <c r="K37" s="58">
        <v>104.6</v>
      </c>
      <c r="L37" s="58">
        <v>2.4</v>
      </c>
      <c r="M37" s="57">
        <f t="shared" si="1"/>
        <v>107</v>
      </c>
      <c r="N37" s="58">
        <v>0</v>
      </c>
      <c r="O37" s="59">
        <v>0</v>
      </c>
      <c r="P37" s="57">
        <f t="shared" si="2"/>
        <v>0</v>
      </c>
      <c r="Q37" s="60">
        <f t="shared" si="3"/>
        <v>415.65</v>
      </c>
      <c r="R37" s="60">
        <f t="shared" si="4"/>
        <v>12.350000000000003</v>
      </c>
      <c r="S37" s="57">
        <f t="shared" si="5"/>
        <v>428</v>
      </c>
    </row>
    <row r="38" spans="1:19" ht="21.75">
      <c r="A38" s="2">
        <v>35</v>
      </c>
      <c r="B38" s="6" t="s">
        <v>92</v>
      </c>
      <c r="C38" s="6" t="s">
        <v>91</v>
      </c>
      <c r="D38" s="6" t="s">
        <v>77</v>
      </c>
      <c r="E38" s="6" t="s">
        <v>32</v>
      </c>
      <c r="F38" s="6" t="s">
        <v>115</v>
      </c>
      <c r="G38" s="6" t="s">
        <v>86</v>
      </c>
      <c r="H38" s="13">
        <v>254.64</v>
      </c>
      <c r="I38" s="13">
        <v>3.3600000000000003</v>
      </c>
      <c r="J38" s="57">
        <f t="shared" si="0"/>
        <v>258</v>
      </c>
      <c r="K38" s="58">
        <v>84.85</v>
      </c>
      <c r="L38" s="58">
        <v>2.15</v>
      </c>
      <c r="M38" s="57">
        <f t="shared" si="1"/>
        <v>87</v>
      </c>
      <c r="N38" s="58">
        <v>0</v>
      </c>
      <c r="O38" s="59">
        <v>0</v>
      </c>
      <c r="P38" s="57">
        <f t="shared" si="2"/>
        <v>0</v>
      </c>
      <c r="Q38" s="60">
        <f t="shared" si="3"/>
        <v>339.49</v>
      </c>
      <c r="R38" s="60">
        <f t="shared" si="4"/>
        <v>5.51</v>
      </c>
      <c r="S38" s="57">
        <f t="shared" si="5"/>
        <v>345</v>
      </c>
    </row>
    <row r="39" spans="1:19" ht="21.75">
      <c r="A39" s="2">
        <v>36</v>
      </c>
      <c r="B39" s="6" t="s">
        <v>92</v>
      </c>
      <c r="C39" s="6" t="s">
        <v>91</v>
      </c>
      <c r="D39" s="6" t="s">
        <v>77</v>
      </c>
      <c r="E39" s="6" t="s">
        <v>45</v>
      </c>
      <c r="F39" s="6" t="s">
        <v>128</v>
      </c>
      <c r="G39" s="6" t="s">
        <v>86</v>
      </c>
      <c r="H39" s="13">
        <v>2065.5</v>
      </c>
      <c r="I39" s="13">
        <v>191.5</v>
      </c>
      <c r="J39" s="57">
        <f t="shared" si="0"/>
        <v>2257</v>
      </c>
      <c r="K39" s="58">
        <v>104.83</v>
      </c>
      <c r="L39" s="58">
        <v>20.170000000000002</v>
      </c>
      <c r="M39" s="57">
        <f t="shared" si="1"/>
        <v>125</v>
      </c>
      <c r="N39" s="58">
        <v>0</v>
      </c>
      <c r="O39" s="59">
        <v>0</v>
      </c>
      <c r="P39" s="57">
        <f t="shared" si="2"/>
        <v>0</v>
      </c>
      <c r="Q39" s="60">
        <f t="shared" si="3"/>
        <v>2170.33</v>
      </c>
      <c r="R39" s="60">
        <f t="shared" si="4"/>
        <v>211.67000000000002</v>
      </c>
      <c r="S39" s="57">
        <f t="shared" si="5"/>
        <v>2382</v>
      </c>
    </row>
    <row r="40" spans="1:19" ht="21.75">
      <c r="A40" s="2">
        <v>37</v>
      </c>
      <c r="B40" s="6" t="s">
        <v>92</v>
      </c>
      <c r="C40" s="6" t="s">
        <v>91</v>
      </c>
      <c r="D40" s="6" t="s">
        <v>77</v>
      </c>
      <c r="E40" s="6" t="s">
        <v>48</v>
      </c>
      <c r="F40" s="6" t="s">
        <v>131</v>
      </c>
      <c r="G40" s="6" t="s">
        <v>86</v>
      </c>
      <c r="H40" s="13">
        <v>1432.8600000000001</v>
      </c>
      <c r="I40" s="13">
        <v>14.14</v>
      </c>
      <c r="J40" s="57">
        <f t="shared" si="0"/>
        <v>1447.0000000000002</v>
      </c>
      <c r="K40" s="58">
        <v>409.51</v>
      </c>
      <c r="L40" s="58">
        <v>12.49</v>
      </c>
      <c r="M40" s="57">
        <f t="shared" si="1"/>
        <v>422</v>
      </c>
      <c r="N40" s="58">
        <v>0</v>
      </c>
      <c r="O40" s="59">
        <v>0</v>
      </c>
      <c r="P40" s="57">
        <f t="shared" si="2"/>
        <v>0</v>
      </c>
      <c r="Q40" s="60">
        <f t="shared" si="3"/>
        <v>1842.3700000000001</v>
      </c>
      <c r="R40" s="60">
        <f t="shared" si="4"/>
        <v>26.630000000000003</v>
      </c>
      <c r="S40" s="57">
        <f t="shared" si="5"/>
        <v>1869.0000000000002</v>
      </c>
    </row>
    <row r="41" spans="1:19" ht="21.75">
      <c r="A41" s="2">
        <v>38</v>
      </c>
      <c r="B41" s="6" t="s">
        <v>92</v>
      </c>
      <c r="C41" s="6" t="s">
        <v>91</v>
      </c>
      <c r="D41" s="6" t="s">
        <v>77</v>
      </c>
      <c r="E41" s="6" t="s">
        <v>36</v>
      </c>
      <c r="F41" s="6" t="s">
        <v>119</v>
      </c>
      <c r="G41" s="6" t="s">
        <v>82</v>
      </c>
      <c r="H41" s="13">
        <v>5201.4299999999994</v>
      </c>
      <c r="I41" s="13">
        <v>70.569999999999993</v>
      </c>
      <c r="J41" s="57">
        <f t="shared" si="0"/>
        <v>5271.9999999999991</v>
      </c>
      <c r="K41" s="58">
        <v>3793.84</v>
      </c>
      <c r="L41" s="58">
        <v>27.16</v>
      </c>
      <c r="M41" s="57">
        <f t="shared" si="1"/>
        <v>3821</v>
      </c>
      <c r="N41" s="58">
        <v>5201.43</v>
      </c>
      <c r="O41" s="59">
        <v>70.569999999999993</v>
      </c>
      <c r="P41" s="57">
        <f t="shared" si="2"/>
        <v>5272</v>
      </c>
      <c r="Q41" s="60">
        <f t="shared" si="3"/>
        <v>3793.84</v>
      </c>
      <c r="R41" s="60">
        <f t="shared" si="4"/>
        <v>27.159999999999997</v>
      </c>
      <c r="S41" s="57">
        <f t="shared" si="5"/>
        <v>3821</v>
      </c>
    </row>
    <row r="42" spans="1:19" ht="21.75">
      <c r="A42" s="2">
        <v>39</v>
      </c>
      <c r="B42" s="6" t="s">
        <v>92</v>
      </c>
      <c r="C42" s="6" t="s">
        <v>91</v>
      </c>
      <c r="D42" s="6" t="s">
        <v>77</v>
      </c>
      <c r="E42" s="6" t="s">
        <v>28</v>
      </c>
      <c r="F42" s="6" t="s">
        <v>111</v>
      </c>
      <c r="G42" s="6" t="s">
        <v>87</v>
      </c>
      <c r="H42" s="13">
        <v>5088.49</v>
      </c>
      <c r="I42" s="13">
        <v>2105.5100000000002</v>
      </c>
      <c r="J42" s="57">
        <f t="shared" si="0"/>
        <v>7194</v>
      </c>
      <c r="K42" s="58">
        <v>3345.51</v>
      </c>
      <c r="L42" s="58">
        <v>50.49</v>
      </c>
      <c r="M42" s="57">
        <f t="shared" si="1"/>
        <v>3396</v>
      </c>
      <c r="N42" s="58">
        <v>0</v>
      </c>
      <c r="O42" s="59">
        <v>0</v>
      </c>
      <c r="P42" s="57">
        <f t="shared" si="2"/>
        <v>0</v>
      </c>
      <c r="Q42" s="60">
        <f t="shared" si="3"/>
        <v>8434</v>
      </c>
      <c r="R42" s="60">
        <f t="shared" si="4"/>
        <v>2156</v>
      </c>
      <c r="S42" s="57">
        <f t="shared" si="5"/>
        <v>10590</v>
      </c>
    </row>
    <row r="43" spans="1:19" ht="21.75">
      <c r="A43" s="2">
        <v>40</v>
      </c>
      <c r="B43" s="6" t="s">
        <v>92</v>
      </c>
      <c r="C43" s="6" t="s">
        <v>91</v>
      </c>
      <c r="D43" s="6" t="s">
        <v>77</v>
      </c>
      <c r="E43" s="6" t="s">
        <v>55</v>
      </c>
      <c r="F43" s="6" t="s">
        <v>138</v>
      </c>
      <c r="G43" s="6" t="s">
        <v>87</v>
      </c>
      <c r="H43" s="13">
        <v>7402.2</v>
      </c>
      <c r="I43" s="13">
        <v>697.80000000000007</v>
      </c>
      <c r="J43" s="57">
        <f t="shared" si="0"/>
        <v>8100</v>
      </c>
      <c r="K43" s="58">
        <v>405.28999999999996</v>
      </c>
      <c r="L43" s="58">
        <v>72.709999999999994</v>
      </c>
      <c r="M43" s="57">
        <f t="shared" si="1"/>
        <v>477.99999999999994</v>
      </c>
      <c r="N43" s="58">
        <v>0</v>
      </c>
      <c r="O43" s="59">
        <v>0</v>
      </c>
      <c r="P43" s="57">
        <f t="shared" si="2"/>
        <v>0</v>
      </c>
      <c r="Q43" s="60">
        <f t="shared" si="3"/>
        <v>7807.49</v>
      </c>
      <c r="R43" s="60">
        <f t="shared" si="4"/>
        <v>770.5100000000001</v>
      </c>
      <c r="S43" s="57">
        <f t="shared" si="5"/>
        <v>8578</v>
      </c>
    </row>
    <row r="44" spans="1:19" ht="21.75">
      <c r="A44" s="2">
        <v>41</v>
      </c>
      <c r="B44" s="6" t="s">
        <v>92</v>
      </c>
      <c r="C44" s="6" t="s">
        <v>91</v>
      </c>
      <c r="D44" s="6" t="s">
        <v>77</v>
      </c>
      <c r="E44" s="6" t="s">
        <v>41</v>
      </c>
      <c r="F44" s="6" t="s">
        <v>124</v>
      </c>
      <c r="G44" s="6" t="s">
        <v>88</v>
      </c>
      <c r="H44" s="13">
        <v>2473.3200000000002</v>
      </c>
      <c r="I44" s="13">
        <v>4.68</v>
      </c>
      <c r="J44" s="57">
        <f t="shared" si="0"/>
        <v>2478</v>
      </c>
      <c r="K44" s="58">
        <v>170.81</v>
      </c>
      <c r="L44" s="58">
        <v>2.19</v>
      </c>
      <c r="M44" s="57">
        <f t="shared" si="1"/>
        <v>173</v>
      </c>
      <c r="N44" s="58">
        <v>0</v>
      </c>
      <c r="O44" s="59">
        <v>0</v>
      </c>
      <c r="P44" s="57">
        <f t="shared" si="2"/>
        <v>0</v>
      </c>
      <c r="Q44" s="60">
        <f t="shared" si="3"/>
        <v>2644.13</v>
      </c>
      <c r="R44" s="60">
        <f t="shared" si="4"/>
        <v>6.8699999999999992</v>
      </c>
      <c r="S44" s="57">
        <f t="shared" si="5"/>
        <v>2651</v>
      </c>
    </row>
    <row r="45" spans="1:19" ht="21.75">
      <c r="A45" s="2">
        <v>42</v>
      </c>
      <c r="B45" s="6" t="s">
        <v>92</v>
      </c>
      <c r="C45" s="6" t="s">
        <v>91</v>
      </c>
      <c r="D45" s="6" t="s">
        <v>77</v>
      </c>
      <c r="E45" s="6" t="s">
        <v>19</v>
      </c>
      <c r="F45" s="6" t="s">
        <v>102</v>
      </c>
      <c r="G45" s="6" t="s">
        <v>83</v>
      </c>
      <c r="H45" s="13">
        <v>878.03</v>
      </c>
      <c r="I45" s="13">
        <v>37.97</v>
      </c>
      <c r="J45" s="57">
        <f t="shared" si="0"/>
        <v>916</v>
      </c>
      <c r="K45" s="58">
        <v>94.64</v>
      </c>
      <c r="L45" s="58">
        <v>8.36</v>
      </c>
      <c r="M45" s="57">
        <f t="shared" si="1"/>
        <v>103</v>
      </c>
      <c r="N45" s="58">
        <v>0</v>
      </c>
      <c r="O45" s="59">
        <v>0</v>
      </c>
      <c r="P45" s="57">
        <f t="shared" si="2"/>
        <v>0</v>
      </c>
      <c r="Q45" s="60">
        <f t="shared" si="3"/>
        <v>972.67</v>
      </c>
      <c r="R45" s="60">
        <f t="shared" si="4"/>
        <v>46.33</v>
      </c>
      <c r="S45" s="57">
        <f t="shared" si="5"/>
        <v>1019</v>
      </c>
    </row>
    <row r="46" spans="1:19" ht="21.75">
      <c r="A46" s="2">
        <v>43</v>
      </c>
      <c r="B46" s="6" t="s">
        <v>92</v>
      </c>
      <c r="C46" s="6" t="s">
        <v>91</v>
      </c>
      <c r="D46" s="6" t="s">
        <v>77</v>
      </c>
      <c r="E46" s="6" t="s">
        <v>50</v>
      </c>
      <c r="F46" s="6" t="s">
        <v>133</v>
      </c>
      <c r="G46" s="6" t="s">
        <v>83</v>
      </c>
      <c r="H46" s="13">
        <v>1006.6099999999999</v>
      </c>
      <c r="I46" s="13">
        <v>36.39</v>
      </c>
      <c r="J46" s="57">
        <f t="shared" si="0"/>
        <v>1043</v>
      </c>
      <c r="K46" s="58">
        <v>138.58000000000001</v>
      </c>
      <c r="L46" s="58">
        <v>9.42</v>
      </c>
      <c r="M46" s="57">
        <f t="shared" si="1"/>
        <v>148</v>
      </c>
      <c r="N46" s="58">
        <v>0</v>
      </c>
      <c r="O46" s="59">
        <v>0</v>
      </c>
      <c r="P46" s="57">
        <f t="shared" si="2"/>
        <v>0</v>
      </c>
      <c r="Q46" s="60">
        <f t="shared" si="3"/>
        <v>1145.1899999999998</v>
      </c>
      <c r="R46" s="60">
        <f t="shared" si="4"/>
        <v>45.81</v>
      </c>
      <c r="S46" s="57">
        <f t="shared" si="5"/>
        <v>1190.9999999999998</v>
      </c>
    </row>
    <row r="47" spans="1:19" ht="21.75">
      <c r="A47" s="2">
        <v>44</v>
      </c>
      <c r="B47" s="6" t="s">
        <v>92</v>
      </c>
      <c r="C47" s="6" t="s">
        <v>91</v>
      </c>
      <c r="D47" s="6" t="s">
        <v>77</v>
      </c>
      <c r="E47" s="6" t="s">
        <v>51</v>
      </c>
      <c r="F47" s="6" t="s">
        <v>134</v>
      </c>
      <c r="G47" s="6" t="s">
        <v>83</v>
      </c>
      <c r="H47" s="13">
        <v>1003.1199999999999</v>
      </c>
      <c r="I47" s="13">
        <v>45.88</v>
      </c>
      <c r="J47" s="57">
        <f t="shared" si="0"/>
        <v>1049</v>
      </c>
      <c r="K47" s="58">
        <v>140.91</v>
      </c>
      <c r="L47" s="58">
        <v>8.09</v>
      </c>
      <c r="M47" s="57">
        <f t="shared" si="1"/>
        <v>149</v>
      </c>
      <c r="N47" s="58">
        <v>0</v>
      </c>
      <c r="O47" s="59">
        <v>0</v>
      </c>
      <c r="P47" s="57">
        <f t="shared" si="2"/>
        <v>0</v>
      </c>
      <c r="Q47" s="60">
        <f t="shared" si="3"/>
        <v>1144.03</v>
      </c>
      <c r="R47" s="60">
        <f t="shared" si="4"/>
        <v>53.97</v>
      </c>
      <c r="S47" s="57">
        <f t="shared" si="5"/>
        <v>1198</v>
      </c>
    </row>
    <row r="48" spans="1:19" ht="21.75">
      <c r="A48" s="2">
        <v>45</v>
      </c>
      <c r="B48" s="6" t="s">
        <v>92</v>
      </c>
      <c r="C48" s="6" t="s">
        <v>91</v>
      </c>
      <c r="D48" s="6" t="s">
        <v>77</v>
      </c>
      <c r="E48" s="6" t="s">
        <v>52</v>
      </c>
      <c r="F48" s="6" t="s">
        <v>135</v>
      </c>
      <c r="G48" s="6" t="s">
        <v>83</v>
      </c>
      <c r="H48" s="13">
        <v>436.45</v>
      </c>
      <c r="I48" s="13">
        <v>12.55</v>
      </c>
      <c r="J48" s="57">
        <f t="shared" si="0"/>
        <v>449</v>
      </c>
      <c r="K48" s="58">
        <v>85.03</v>
      </c>
      <c r="L48" s="58">
        <v>3.97</v>
      </c>
      <c r="M48" s="57">
        <f t="shared" si="1"/>
        <v>89</v>
      </c>
      <c r="N48" s="58">
        <v>0</v>
      </c>
      <c r="O48" s="59">
        <v>0</v>
      </c>
      <c r="P48" s="57">
        <f t="shared" si="2"/>
        <v>0</v>
      </c>
      <c r="Q48" s="60">
        <f t="shared" si="3"/>
        <v>521.48</v>
      </c>
      <c r="R48" s="60">
        <f t="shared" si="4"/>
        <v>16.52</v>
      </c>
      <c r="S48" s="57">
        <f t="shared" si="5"/>
        <v>538</v>
      </c>
    </row>
    <row r="49" spans="1:19" ht="21.75">
      <c r="A49" s="2">
        <v>46</v>
      </c>
      <c r="B49" s="6" t="s">
        <v>92</v>
      </c>
      <c r="C49" s="6" t="s">
        <v>91</v>
      </c>
      <c r="D49" s="6" t="s">
        <v>77</v>
      </c>
      <c r="E49" s="6" t="s">
        <v>53</v>
      </c>
      <c r="F49" s="6" t="s">
        <v>136</v>
      </c>
      <c r="G49" s="6" t="s">
        <v>83</v>
      </c>
      <c r="H49" s="13">
        <v>828.87</v>
      </c>
      <c r="I49" s="13">
        <v>42.13</v>
      </c>
      <c r="J49" s="57">
        <f t="shared" si="0"/>
        <v>871</v>
      </c>
      <c r="K49" s="58">
        <v>85.11</v>
      </c>
      <c r="L49" s="58">
        <v>7.89</v>
      </c>
      <c r="M49" s="57">
        <f t="shared" si="1"/>
        <v>93</v>
      </c>
      <c r="N49" s="58">
        <v>0</v>
      </c>
      <c r="O49" s="59">
        <v>0</v>
      </c>
      <c r="P49" s="57">
        <f t="shared" si="2"/>
        <v>0</v>
      </c>
      <c r="Q49" s="60">
        <f t="shared" si="3"/>
        <v>913.98</v>
      </c>
      <c r="R49" s="60">
        <f t="shared" si="4"/>
        <v>50.02</v>
      </c>
      <c r="S49" s="57">
        <f t="shared" si="5"/>
        <v>964</v>
      </c>
    </row>
    <row r="50" spans="1:19" ht="21.75">
      <c r="A50" s="2">
        <v>47</v>
      </c>
      <c r="B50" s="6" t="s">
        <v>92</v>
      </c>
      <c r="C50" s="6" t="s">
        <v>91</v>
      </c>
      <c r="D50" s="6" t="s">
        <v>77</v>
      </c>
      <c r="E50" s="6" t="s">
        <v>56</v>
      </c>
      <c r="F50" s="6" t="s">
        <v>139</v>
      </c>
      <c r="G50" s="6" t="s">
        <v>83</v>
      </c>
      <c r="H50" s="13">
        <v>751.33</v>
      </c>
      <c r="I50" s="13">
        <v>38.67</v>
      </c>
      <c r="J50" s="57">
        <f t="shared" si="0"/>
        <v>790</v>
      </c>
      <c r="K50" s="58">
        <v>82.13</v>
      </c>
      <c r="L50" s="58">
        <v>6.87</v>
      </c>
      <c r="M50" s="57">
        <f t="shared" si="1"/>
        <v>89</v>
      </c>
      <c r="N50" s="58">
        <v>0</v>
      </c>
      <c r="O50" s="59">
        <v>0</v>
      </c>
      <c r="P50" s="57">
        <f t="shared" si="2"/>
        <v>0</v>
      </c>
      <c r="Q50" s="60">
        <f t="shared" si="3"/>
        <v>833.46</v>
      </c>
      <c r="R50" s="60">
        <f t="shared" si="4"/>
        <v>45.54</v>
      </c>
      <c r="S50" s="57">
        <f t="shared" si="5"/>
        <v>879</v>
      </c>
    </row>
    <row r="51" spans="1:19" ht="21.75">
      <c r="A51" s="2">
        <v>48</v>
      </c>
      <c r="B51" s="6" t="s">
        <v>92</v>
      </c>
      <c r="C51" s="6" t="s">
        <v>91</v>
      </c>
      <c r="D51" s="6" t="s">
        <v>77</v>
      </c>
      <c r="E51" s="6" t="s">
        <v>57</v>
      </c>
      <c r="F51" s="6" t="s">
        <v>140</v>
      </c>
      <c r="G51" s="6" t="s">
        <v>83</v>
      </c>
      <c r="H51" s="13">
        <v>856.48</v>
      </c>
      <c r="I51" s="13">
        <v>44.52</v>
      </c>
      <c r="J51" s="57">
        <f t="shared" si="0"/>
        <v>901</v>
      </c>
      <c r="K51" s="58">
        <v>84.84</v>
      </c>
      <c r="L51" s="58">
        <v>8.16</v>
      </c>
      <c r="M51" s="57">
        <f t="shared" si="1"/>
        <v>93</v>
      </c>
      <c r="N51" s="58">
        <v>0</v>
      </c>
      <c r="O51" s="59">
        <v>0</v>
      </c>
      <c r="P51" s="57">
        <f t="shared" si="2"/>
        <v>0</v>
      </c>
      <c r="Q51" s="60">
        <f t="shared" si="3"/>
        <v>941.32</v>
      </c>
      <c r="R51" s="60">
        <f t="shared" si="4"/>
        <v>52.680000000000007</v>
      </c>
      <c r="S51" s="57">
        <f t="shared" si="5"/>
        <v>994</v>
      </c>
    </row>
    <row r="52" spans="1:19" ht="21.75">
      <c r="A52" s="2">
        <v>49</v>
      </c>
      <c r="B52" s="6" t="s">
        <v>92</v>
      </c>
      <c r="C52" s="6" t="s">
        <v>91</v>
      </c>
      <c r="D52" s="6" t="s">
        <v>77</v>
      </c>
      <c r="E52" s="6" t="s">
        <v>58</v>
      </c>
      <c r="F52" s="6" t="s">
        <v>141</v>
      </c>
      <c r="G52" s="6" t="s">
        <v>83</v>
      </c>
      <c r="H52" s="13">
        <v>905.15</v>
      </c>
      <c r="I52" s="13">
        <v>39.85</v>
      </c>
      <c r="J52" s="57">
        <f t="shared" si="0"/>
        <v>945</v>
      </c>
      <c r="K52" s="58">
        <v>108.55</v>
      </c>
      <c r="L52" s="58">
        <v>7.45</v>
      </c>
      <c r="M52" s="57">
        <f t="shared" si="1"/>
        <v>116</v>
      </c>
      <c r="N52" s="58">
        <v>0</v>
      </c>
      <c r="O52" s="59">
        <v>0</v>
      </c>
      <c r="P52" s="57">
        <f t="shared" si="2"/>
        <v>0</v>
      </c>
      <c r="Q52" s="60">
        <f t="shared" si="3"/>
        <v>1013.6999999999999</v>
      </c>
      <c r="R52" s="60">
        <f t="shared" si="4"/>
        <v>47.300000000000004</v>
      </c>
      <c r="S52" s="57">
        <f t="shared" si="5"/>
        <v>1061</v>
      </c>
    </row>
    <row r="53" spans="1:19" ht="21.75">
      <c r="A53" s="2">
        <v>50</v>
      </c>
      <c r="B53" s="6" t="s">
        <v>92</v>
      </c>
      <c r="C53" s="6" t="s">
        <v>91</v>
      </c>
      <c r="D53" s="6" t="s">
        <v>77</v>
      </c>
      <c r="E53" s="6" t="s">
        <v>59</v>
      </c>
      <c r="F53" s="6" t="s">
        <v>142</v>
      </c>
      <c r="G53" s="6" t="s">
        <v>83</v>
      </c>
      <c r="H53" s="13">
        <v>846.32999999999993</v>
      </c>
      <c r="I53" s="13">
        <v>38.67</v>
      </c>
      <c r="J53" s="57">
        <f t="shared" si="0"/>
        <v>884.99999999999989</v>
      </c>
      <c r="K53" s="58">
        <v>104.07</v>
      </c>
      <c r="L53" s="58">
        <v>7.93</v>
      </c>
      <c r="M53" s="57">
        <f t="shared" si="1"/>
        <v>112</v>
      </c>
      <c r="N53" s="58">
        <v>0</v>
      </c>
      <c r="O53" s="59">
        <v>0</v>
      </c>
      <c r="P53" s="57">
        <f t="shared" si="2"/>
        <v>0</v>
      </c>
      <c r="Q53" s="60">
        <f t="shared" si="3"/>
        <v>950.39999999999986</v>
      </c>
      <c r="R53" s="60">
        <f t="shared" si="4"/>
        <v>46.6</v>
      </c>
      <c r="S53" s="57">
        <f t="shared" si="5"/>
        <v>996.99999999999989</v>
      </c>
    </row>
    <row r="54" spans="1:19" ht="21.75">
      <c r="A54" s="2">
        <v>51</v>
      </c>
      <c r="B54" s="6" t="s">
        <v>92</v>
      </c>
      <c r="C54" s="6" t="s">
        <v>91</v>
      </c>
      <c r="D54" s="6" t="s">
        <v>77</v>
      </c>
      <c r="E54" s="6" t="s">
        <v>60</v>
      </c>
      <c r="F54" s="6" t="s">
        <v>143</v>
      </c>
      <c r="G54" s="6" t="s">
        <v>83</v>
      </c>
      <c r="H54" s="13">
        <v>869.56999999999994</v>
      </c>
      <c r="I54" s="13">
        <v>43.43</v>
      </c>
      <c r="J54" s="57">
        <f t="shared" si="0"/>
        <v>912.99999999999989</v>
      </c>
      <c r="K54" s="58">
        <v>84.71</v>
      </c>
      <c r="L54" s="58">
        <v>8.2899999999999991</v>
      </c>
      <c r="M54" s="57">
        <f t="shared" si="1"/>
        <v>93</v>
      </c>
      <c r="N54" s="58">
        <v>0</v>
      </c>
      <c r="O54" s="59">
        <v>0</v>
      </c>
      <c r="P54" s="57">
        <f t="shared" si="2"/>
        <v>0</v>
      </c>
      <c r="Q54" s="60">
        <f t="shared" si="3"/>
        <v>954.28</v>
      </c>
      <c r="R54" s="60">
        <f t="shared" si="4"/>
        <v>51.72</v>
      </c>
      <c r="S54" s="57">
        <f t="shared" si="5"/>
        <v>1006</v>
      </c>
    </row>
    <row r="55" spans="1:19" ht="21.75">
      <c r="A55" s="2">
        <v>52</v>
      </c>
      <c r="B55" s="6" t="s">
        <v>92</v>
      </c>
      <c r="C55" s="6" t="s">
        <v>91</v>
      </c>
      <c r="D55" s="6" t="s">
        <v>77</v>
      </c>
      <c r="E55" s="6" t="s">
        <v>61</v>
      </c>
      <c r="F55" s="6" t="s">
        <v>144</v>
      </c>
      <c r="G55" s="6" t="s">
        <v>83</v>
      </c>
      <c r="H55" s="13">
        <v>782.5</v>
      </c>
      <c r="I55" s="13">
        <v>51.5</v>
      </c>
      <c r="J55" s="57">
        <f t="shared" si="0"/>
        <v>834</v>
      </c>
      <c r="K55" s="58">
        <v>305.52</v>
      </c>
      <c r="L55" s="58">
        <v>13.48</v>
      </c>
      <c r="M55" s="57">
        <f t="shared" si="1"/>
        <v>319</v>
      </c>
      <c r="N55" s="58">
        <v>0</v>
      </c>
      <c r="O55" s="59">
        <v>0</v>
      </c>
      <c r="P55" s="57">
        <f t="shared" si="2"/>
        <v>0</v>
      </c>
      <c r="Q55" s="60">
        <f t="shared" si="3"/>
        <v>1088.02</v>
      </c>
      <c r="R55" s="60">
        <f t="shared" si="4"/>
        <v>64.98</v>
      </c>
      <c r="S55" s="57">
        <f t="shared" si="5"/>
        <v>1153</v>
      </c>
    </row>
    <row r="56" spans="1:19" ht="21.75">
      <c r="A56" s="2">
        <v>53</v>
      </c>
      <c r="B56" s="6" t="s">
        <v>92</v>
      </c>
      <c r="C56" s="6" t="s">
        <v>91</v>
      </c>
      <c r="D56" s="6" t="s">
        <v>77</v>
      </c>
      <c r="E56" s="6" t="s">
        <v>62</v>
      </c>
      <c r="F56" s="6" t="s">
        <v>145</v>
      </c>
      <c r="G56" s="6" t="s">
        <v>83</v>
      </c>
      <c r="H56" s="13">
        <v>864.28</v>
      </c>
      <c r="I56" s="13">
        <v>39.72</v>
      </c>
      <c r="J56" s="57">
        <f t="shared" si="0"/>
        <v>904</v>
      </c>
      <c r="K56" s="58">
        <v>114.84</v>
      </c>
      <c r="L56" s="58">
        <v>8.16</v>
      </c>
      <c r="M56" s="57">
        <f t="shared" si="1"/>
        <v>123</v>
      </c>
      <c r="N56" s="58">
        <v>0</v>
      </c>
      <c r="O56" s="59">
        <v>0</v>
      </c>
      <c r="P56" s="57">
        <f t="shared" si="2"/>
        <v>0</v>
      </c>
      <c r="Q56" s="60">
        <f t="shared" si="3"/>
        <v>979.12</v>
      </c>
      <c r="R56" s="60">
        <f t="shared" si="4"/>
        <v>47.879999999999995</v>
      </c>
      <c r="S56" s="57">
        <f t="shared" si="5"/>
        <v>1027</v>
      </c>
    </row>
    <row r="57" spans="1:19" ht="21.75">
      <c r="A57" s="2">
        <v>54</v>
      </c>
      <c r="B57" s="6" t="s">
        <v>92</v>
      </c>
      <c r="C57" s="6" t="s">
        <v>91</v>
      </c>
      <c r="D57" s="6" t="s">
        <v>77</v>
      </c>
      <c r="E57" s="6" t="s">
        <v>63</v>
      </c>
      <c r="F57" s="6" t="s">
        <v>146</v>
      </c>
      <c r="G57" s="6" t="s">
        <v>83</v>
      </c>
      <c r="H57" s="13">
        <v>854.30000000000007</v>
      </c>
      <c r="I57" s="13">
        <v>39.699999999999996</v>
      </c>
      <c r="J57" s="57">
        <f t="shared" si="0"/>
        <v>894.00000000000011</v>
      </c>
      <c r="K57" s="58">
        <v>79.42</v>
      </c>
      <c r="L57" s="58">
        <v>7.58</v>
      </c>
      <c r="M57" s="57">
        <f t="shared" si="1"/>
        <v>87</v>
      </c>
      <c r="N57" s="58">
        <v>0</v>
      </c>
      <c r="O57" s="59">
        <v>0</v>
      </c>
      <c r="P57" s="57">
        <f t="shared" si="2"/>
        <v>0</v>
      </c>
      <c r="Q57" s="60">
        <f t="shared" si="3"/>
        <v>933.72</v>
      </c>
      <c r="R57" s="60">
        <f t="shared" si="4"/>
        <v>47.279999999999994</v>
      </c>
      <c r="S57" s="57">
        <f t="shared" si="5"/>
        <v>981</v>
      </c>
    </row>
    <row r="58" spans="1:19" ht="21.75">
      <c r="A58" s="2">
        <v>55</v>
      </c>
      <c r="B58" s="6" t="s">
        <v>92</v>
      </c>
      <c r="C58" s="6" t="s">
        <v>91</v>
      </c>
      <c r="D58" s="6" t="s">
        <v>78</v>
      </c>
      <c r="E58" s="6" t="s">
        <v>64</v>
      </c>
      <c r="F58" s="6" t="s">
        <v>147</v>
      </c>
      <c r="G58" s="6" t="s">
        <v>84</v>
      </c>
      <c r="H58" s="13">
        <v>15335.960000000001</v>
      </c>
      <c r="I58" s="13">
        <v>656.04000000000008</v>
      </c>
      <c r="J58" s="57">
        <f t="shared" si="0"/>
        <v>15992.000000000002</v>
      </c>
      <c r="K58" s="58">
        <v>3541.96</v>
      </c>
      <c r="L58" s="58">
        <v>138.04</v>
      </c>
      <c r="M58" s="57">
        <f t="shared" si="1"/>
        <v>3680</v>
      </c>
      <c r="N58" s="58">
        <v>0</v>
      </c>
      <c r="O58" s="59">
        <v>0</v>
      </c>
      <c r="P58" s="57">
        <f t="shared" si="2"/>
        <v>0</v>
      </c>
      <c r="Q58" s="60">
        <f t="shared" si="3"/>
        <v>18877.920000000002</v>
      </c>
      <c r="R58" s="60">
        <f t="shared" si="4"/>
        <v>794.08</v>
      </c>
      <c r="S58" s="57">
        <f t="shared" si="5"/>
        <v>19672.000000000004</v>
      </c>
    </row>
    <row r="59" spans="1:19" ht="21.75">
      <c r="A59" s="2">
        <v>56</v>
      </c>
      <c r="B59" s="6" t="s">
        <v>92</v>
      </c>
      <c r="C59" s="6" t="s">
        <v>91</v>
      </c>
      <c r="D59" s="6" t="s">
        <v>79</v>
      </c>
      <c r="E59" s="6" t="s">
        <v>65</v>
      </c>
      <c r="F59" s="6" t="s">
        <v>148</v>
      </c>
      <c r="G59" s="6" t="s">
        <v>89</v>
      </c>
      <c r="H59" s="13">
        <v>-4396.66</v>
      </c>
      <c r="I59" s="13">
        <v>961.66</v>
      </c>
      <c r="J59" s="57">
        <f t="shared" si="0"/>
        <v>-3435</v>
      </c>
      <c r="K59" s="58">
        <v>1999</v>
      </c>
      <c r="L59" s="58">
        <v>0</v>
      </c>
      <c r="M59" s="57">
        <f t="shared" si="1"/>
        <v>1999</v>
      </c>
      <c r="N59" s="58">
        <v>0</v>
      </c>
      <c r="O59" s="59">
        <v>0</v>
      </c>
      <c r="P59" s="57">
        <f t="shared" si="2"/>
        <v>0</v>
      </c>
      <c r="Q59" s="60">
        <f t="shared" si="3"/>
        <v>-2397.66</v>
      </c>
      <c r="R59" s="60">
        <f t="shared" si="4"/>
        <v>961.66</v>
      </c>
      <c r="S59" s="57">
        <f t="shared" si="5"/>
        <v>-1436</v>
      </c>
    </row>
    <row r="60" spans="1:19" ht="21.75">
      <c r="A60" s="2">
        <v>57</v>
      </c>
      <c r="B60" s="6" t="s">
        <v>92</v>
      </c>
      <c r="C60" s="6" t="s">
        <v>91</v>
      </c>
      <c r="D60" s="6" t="s">
        <v>80</v>
      </c>
      <c r="E60" s="6" t="s">
        <v>66</v>
      </c>
      <c r="F60" s="6" t="s">
        <v>149</v>
      </c>
      <c r="G60" s="6" t="s">
        <v>90</v>
      </c>
      <c r="H60" s="13">
        <v>127</v>
      </c>
      <c r="I60" s="13">
        <v>0</v>
      </c>
      <c r="J60" s="57">
        <f t="shared" si="0"/>
        <v>127</v>
      </c>
      <c r="K60" s="58">
        <v>26163.73</v>
      </c>
      <c r="L60" s="58">
        <v>1.27</v>
      </c>
      <c r="M60" s="57">
        <f t="shared" si="1"/>
        <v>26165</v>
      </c>
      <c r="N60" s="58">
        <v>26163.73</v>
      </c>
      <c r="O60" s="59">
        <v>1.27</v>
      </c>
      <c r="P60" s="57">
        <f t="shared" si="2"/>
        <v>26165</v>
      </c>
      <c r="Q60" s="60">
        <f t="shared" si="3"/>
        <v>127</v>
      </c>
      <c r="R60" s="60">
        <f t="shared" si="4"/>
        <v>0</v>
      </c>
      <c r="S60" s="57">
        <f t="shared" si="5"/>
        <v>127</v>
      </c>
    </row>
    <row r="61" spans="1:19" ht="21.75">
      <c r="A61" s="2">
        <v>58</v>
      </c>
      <c r="B61" s="6" t="s">
        <v>92</v>
      </c>
      <c r="C61" s="6" t="s">
        <v>91</v>
      </c>
      <c r="D61" s="6" t="s">
        <v>80</v>
      </c>
      <c r="E61" s="6" t="s">
        <v>67</v>
      </c>
      <c r="F61" s="6" t="s">
        <v>150</v>
      </c>
      <c r="G61" s="6" t="s">
        <v>90</v>
      </c>
      <c r="H61" s="13">
        <v>5471</v>
      </c>
      <c r="I61" s="13">
        <v>0</v>
      </c>
      <c r="J61" s="57">
        <f t="shared" si="0"/>
        <v>5471</v>
      </c>
      <c r="K61" s="58">
        <v>11368.74</v>
      </c>
      <c r="L61" s="58">
        <v>54.71</v>
      </c>
      <c r="M61" s="57">
        <f t="shared" si="1"/>
        <v>11423.449999999999</v>
      </c>
      <c r="N61" s="58">
        <v>11917.289999999999</v>
      </c>
      <c r="O61" s="59">
        <v>54.71</v>
      </c>
      <c r="P61" s="57">
        <f t="shared" si="2"/>
        <v>11971.999999999998</v>
      </c>
      <c r="Q61" s="60">
        <f t="shared" si="3"/>
        <v>4922.4499999999989</v>
      </c>
      <c r="R61" s="60">
        <f t="shared" si="4"/>
        <v>0</v>
      </c>
      <c r="S61" s="57">
        <f t="shared" si="5"/>
        <v>4922.4499999999989</v>
      </c>
    </row>
    <row r="62" spans="1:19" ht="21.75">
      <c r="A62" s="2">
        <v>59</v>
      </c>
      <c r="B62" s="6" t="s">
        <v>92</v>
      </c>
      <c r="C62" s="6" t="s">
        <v>91</v>
      </c>
      <c r="D62" s="6" t="s">
        <v>80</v>
      </c>
      <c r="E62" s="6" t="s">
        <v>68</v>
      </c>
      <c r="F62" s="6" t="s">
        <v>151</v>
      </c>
      <c r="G62" s="6" t="s">
        <v>90</v>
      </c>
      <c r="H62" s="13">
        <v>92</v>
      </c>
      <c r="I62" s="13">
        <v>0</v>
      </c>
      <c r="J62" s="57">
        <f t="shared" si="0"/>
        <v>92</v>
      </c>
      <c r="K62" s="58">
        <v>11233.380000000001</v>
      </c>
      <c r="L62" s="58">
        <v>1</v>
      </c>
      <c r="M62" s="57">
        <f t="shared" si="1"/>
        <v>11234.380000000001</v>
      </c>
      <c r="N62" s="58">
        <v>11739</v>
      </c>
      <c r="O62" s="59">
        <v>1</v>
      </c>
      <c r="P62" s="57">
        <f t="shared" si="2"/>
        <v>11740</v>
      </c>
      <c r="Q62" s="60">
        <f t="shared" si="3"/>
        <v>-413.61999999999898</v>
      </c>
      <c r="R62" s="60">
        <f t="shared" si="4"/>
        <v>0</v>
      </c>
      <c r="S62" s="57">
        <f t="shared" si="5"/>
        <v>-413.61999999999898</v>
      </c>
    </row>
    <row r="63" spans="1:19" ht="21.75">
      <c r="A63" s="2">
        <v>60</v>
      </c>
      <c r="B63" s="6" t="s">
        <v>92</v>
      </c>
      <c r="C63" s="6" t="s">
        <v>91</v>
      </c>
      <c r="D63" s="6" t="s">
        <v>80</v>
      </c>
      <c r="E63" s="6" t="s">
        <v>70</v>
      </c>
      <c r="F63" s="6" t="s">
        <v>153</v>
      </c>
      <c r="G63" s="6" t="s">
        <v>90</v>
      </c>
      <c r="H63" s="13">
        <v>62</v>
      </c>
      <c r="I63" s="13">
        <v>0</v>
      </c>
      <c r="J63" s="57">
        <f t="shared" si="0"/>
        <v>62</v>
      </c>
      <c r="K63" s="58">
        <v>22681.07</v>
      </c>
      <c r="L63" s="58">
        <v>1</v>
      </c>
      <c r="M63" s="57">
        <f t="shared" si="1"/>
        <v>22682.07</v>
      </c>
      <c r="N63" s="58">
        <v>23784</v>
      </c>
      <c r="O63" s="59">
        <v>1</v>
      </c>
      <c r="P63" s="57">
        <f t="shared" si="2"/>
        <v>23785</v>
      </c>
      <c r="Q63" s="60">
        <f t="shared" si="3"/>
        <v>-1040.9300000000003</v>
      </c>
      <c r="R63" s="60">
        <f t="shared" si="4"/>
        <v>0</v>
      </c>
      <c r="S63" s="57">
        <f t="shared" si="5"/>
        <v>-1040.9300000000003</v>
      </c>
    </row>
    <row r="64" spans="1:19" ht="21.75">
      <c r="A64" s="2">
        <v>61</v>
      </c>
      <c r="B64" s="6" t="s">
        <v>92</v>
      </c>
      <c r="C64" s="6" t="s">
        <v>91</v>
      </c>
      <c r="D64" s="6" t="s">
        <v>80</v>
      </c>
      <c r="E64" s="6" t="s">
        <v>71</v>
      </c>
      <c r="F64" s="6" t="s">
        <v>154</v>
      </c>
      <c r="G64" s="6" t="s">
        <v>90</v>
      </c>
      <c r="H64" s="13">
        <v>100</v>
      </c>
      <c r="I64" s="13">
        <v>0</v>
      </c>
      <c r="J64" s="57">
        <f t="shared" si="0"/>
        <v>100</v>
      </c>
      <c r="K64" s="58">
        <v>24733</v>
      </c>
      <c r="L64" s="58">
        <v>1</v>
      </c>
      <c r="M64" s="57">
        <f t="shared" si="1"/>
        <v>24734</v>
      </c>
      <c r="N64" s="58">
        <v>24733</v>
      </c>
      <c r="O64" s="59">
        <v>1</v>
      </c>
      <c r="P64" s="57">
        <f t="shared" si="2"/>
        <v>24734</v>
      </c>
      <c r="Q64" s="60">
        <f t="shared" si="3"/>
        <v>100</v>
      </c>
      <c r="R64" s="60">
        <f t="shared" si="4"/>
        <v>0</v>
      </c>
      <c r="S64" s="57">
        <f t="shared" si="5"/>
        <v>100</v>
      </c>
    </row>
    <row r="65" spans="1:19" ht="21.75">
      <c r="A65" s="2">
        <v>62</v>
      </c>
      <c r="B65" s="6" t="s">
        <v>92</v>
      </c>
      <c r="C65" s="6" t="s">
        <v>91</v>
      </c>
      <c r="D65" s="6" t="s">
        <v>80</v>
      </c>
      <c r="E65" s="6" t="s">
        <v>72</v>
      </c>
      <c r="F65" s="6" t="s">
        <v>155</v>
      </c>
      <c r="G65" s="6" t="s">
        <v>90</v>
      </c>
      <c r="H65" s="13">
        <v>76068.63</v>
      </c>
      <c r="I65" s="13">
        <v>15.370000000000005</v>
      </c>
      <c r="J65" s="57">
        <f t="shared" si="0"/>
        <v>76084</v>
      </c>
      <c r="K65" s="58">
        <v>28425</v>
      </c>
      <c r="L65" s="58">
        <v>1</v>
      </c>
      <c r="M65" s="57">
        <f t="shared" si="1"/>
        <v>28426</v>
      </c>
      <c r="N65" s="58">
        <v>28410.63</v>
      </c>
      <c r="O65" s="59">
        <v>15.37</v>
      </c>
      <c r="P65" s="57">
        <f t="shared" si="2"/>
        <v>28426</v>
      </c>
      <c r="Q65" s="60">
        <f t="shared" si="3"/>
        <v>76083</v>
      </c>
      <c r="R65" s="60">
        <f t="shared" si="4"/>
        <v>1.0000000000000053</v>
      </c>
      <c r="S65" s="57">
        <f t="shared" si="5"/>
        <v>76084</v>
      </c>
    </row>
    <row r="66" spans="1:19" ht="21.75">
      <c r="A66" s="2">
        <v>63</v>
      </c>
      <c r="B66" s="6" t="s">
        <v>92</v>
      </c>
      <c r="C66" s="6" t="s">
        <v>91</v>
      </c>
      <c r="D66" s="6" t="s">
        <v>80</v>
      </c>
      <c r="E66" s="6" t="s">
        <v>73</v>
      </c>
      <c r="F66" s="6" t="s">
        <v>156</v>
      </c>
      <c r="G66" s="6" t="s">
        <v>89</v>
      </c>
      <c r="H66" s="13">
        <v>-10284</v>
      </c>
      <c r="I66" s="13">
        <v>0</v>
      </c>
      <c r="J66" s="57">
        <f t="shared" si="0"/>
        <v>-10284</v>
      </c>
      <c r="K66" s="58">
        <v>6873</v>
      </c>
      <c r="L66" s="58">
        <v>0</v>
      </c>
      <c r="M66" s="57">
        <f t="shared" si="1"/>
        <v>6873</v>
      </c>
      <c r="N66" s="58">
        <v>0</v>
      </c>
      <c r="O66" s="59">
        <v>0</v>
      </c>
      <c r="P66" s="57">
        <f t="shared" si="2"/>
        <v>0</v>
      </c>
      <c r="Q66" s="60">
        <f t="shared" si="3"/>
        <v>-3411</v>
      </c>
      <c r="R66" s="60">
        <f t="shared" si="4"/>
        <v>0</v>
      </c>
      <c r="S66" s="57">
        <f t="shared" si="5"/>
        <v>-3411</v>
      </c>
    </row>
    <row r="67" spans="1:19" ht="21.75">
      <c r="A67" s="2">
        <v>64</v>
      </c>
      <c r="B67" s="6" t="s">
        <v>92</v>
      </c>
      <c r="C67" s="6" t="s">
        <v>91</v>
      </c>
      <c r="D67" s="6" t="s">
        <v>80</v>
      </c>
      <c r="E67" s="6" t="s">
        <v>69</v>
      </c>
      <c r="F67" s="6" t="s">
        <v>152</v>
      </c>
      <c r="G67" s="6" t="s">
        <v>87</v>
      </c>
      <c r="H67" s="13">
        <v>10431.130000000001</v>
      </c>
      <c r="I67" s="13">
        <v>899.86999999999989</v>
      </c>
      <c r="J67" s="57">
        <f t="shared" si="0"/>
        <v>11331</v>
      </c>
      <c r="K67" s="58">
        <v>115.23</v>
      </c>
      <c r="L67" s="58">
        <v>103.77</v>
      </c>
      <c r="M67" s="57">
        <f t="shared" si="1"/>
        <v>219</v>
      </c>
      <c r="N67" s="58">
        <v>0</v>
      </c>
      <c r="O67" s="59">
        <v>0</v>
      </c>
      <c r="P67" s="57">
        <f t="shared" si="2"/>
        <v>0</v>
      </c>
      <c r="Q67" s="60">
        <f t="shared" si="3"/>
        <v>10546.36</v>
      </c>
      <c r="R67" s="60">
        <f t="shared" si="4"/>
        <v>1003.6399999999999</v>
      </c>
      <c r="S67" s="57">
        <f t="shared" si="5"/>
        <v>11550</v>
      </c>
    </row>
    <row r="68" spans="1:19" ht="21.75">
      <c r="A68" s="2">
        <v>65</v>
      </c>
      <c r="B68" s="6" t="s">
        <v>92</v>
      </c>
      <c r="C68" s="6" t="s">
        <v>91</v>
      </c>
      <c r="D68" s="6" t="s">
        <v>165</v>
      </c>
      <c r="E68" s="6" t="s">
        <v>166</v>
      </c>
      <c r="F68" s="6" t="s">
        <v>168</v>
      </c>
      <c r="G68" s="6" t="s">
        <v>170</v>
      </c>
      <c r="H68" s="13">
        <v>116207.6</v>
      </c>
      <c r="I68" s="13">
        <v>935.40000000000009</v>
      </c>
      <c r="J68" s="57">
        <f t="shared" si="0"/>
        <v>117143</v>
      </c>
      <c r="K68" s="58">
        <v>13432.42</v>
      </c>
      <c r="L68" s="58">
        <v>1023.13</v>
      </c>
      <c r="M68" s="57">
        <f t="shared" si="1"/>
        <v>14455.55</v>
      </c>
      <c r="N68" s="58">
        <v>0</v>
      </c>
      <c r="O68" s="59">
        <v>0</v>
      </c>
      <c r="P68" s="57">
        <f t="shared" si="2"/>
        <v>0</v>
      </c>
      <c r="Q68" s="60">
        <f t="shared" si="3"/>
        <v>129640.02</v>
      </c>
      <c r="R68" s="60">
        <f t="shared" si="4"/>
        <v>1958.5300000000002</v>
      </c>
      <c r="S68" s="57">
        <f t="shared" si="5"/>
        <v>131598.55000000002</v>
      </c>
    </row>
    <row r="69" spans="1:19" ht="21.75">
      <c r="A69" s="2">
        <v>66</v>
      </c>
      <c r="B69" s="6" t="s">
        <v>92</v>
      </c>
      <c r="C69" s="6" t="s">
        <v>91</v>
      </c>
      <c r="D69" s="6" t="s">
        <v>165</v>
      </c>
      <c r="E69" s="6" t="s">
        <v>167</v>
      </c>
      <c r="F69" s="6" t="s">
        <v>169</v>
      </c>
      <c r="G69" s="6" t="s">
        <v>170</v>
      </c>
      <c r="H69" s="13">
        <v>17296.5</v>
      </c>
      <c r="I69" s="13">
        <v>195.5</v>
      </c>
      <c r="J69" s="57">
        <f t="shared" ref="J69" si="6">H69+I69</f>
        <v>17492</v>
      </c>
      <c r="K69" s="58">
        <v>5499.7</v>
      </c>
      <c r="L69" s="58">
        <v>147.30000000000001</v>
      </c>
      <c r="M69" s="57">
        <f t="shared" ref="M69" si="7">K69+L69</f>
        <v>5647</v>
      </c>
      <c r="N69" s="58">
        <v>0</v>
      </c>
      <c r="O69" s="59">
        <v>0</v>
      </c>
      <c r="P69" s="57">
        <f t="shared" ref="P69" si="8">N69+O69</f>
        <v>0</v>
      </c>
      <c r="Q69" s="60">
        <f t="shared" ref="Q69:R69" si="9">H69+K69-N69</f>
        <v>22796.2</v>
      </c>
      <c r="R69" s="60">
        <f t="shared" si="9"/>
        <v>342.8</v>
      </c>
      <c r="S69" s="57">
        <f t="shared" ref="S69" si="10">Q69+R69</f>
        <v>23139</v>
      </c>
    </row>
    <row r="70" spans="1:19" ht="21.75">
      <c r="A70" s="70" t="s">
        <v>157</v>
      </c>
      <c r="B70" s="71"/>
      <c r="C70" s="71"/>
      <c r="D70" s="71"/>
      <c r="E70" s="71"/>
      <c r="F70" s="71"/>
      <c r="G70" s="72"/>
      <c r="H70" s="7">
        <f>SUM(H4:H69)</f>
        <v>451750.98</v>
      </c>
      <c r="I70" s="7">
        <f t="shared" ref="I70:S70" si="11">SUM(I4:I69)</f>
        <v>22251.02</v>
      </c>
      <c r="J70" s="7">
        <f t="shared" si="11"/>
        <v>474002</v>
      </c>
      <c r="K70" s="7">
        <f t="shared" si="11"/>
        <v>303274.90000000002</v>
      </c>
      <c r="L70" s="7">
        <f t="shared" si="11"/>
        <v>3151.5500000000006</v>
      </c>
      <c r="M70" s="7">
        <f t="shared" si="11"/>
        <v>306426.45</v>
      </c>
      <c r="N70" s="7">
        <f t="shared" si="11"/>
        <v>263800.15999999997</v>
      </c>
      <c r="O70" s="7">
        <f t="shared" si="11"/>
        <v>926.84</v>
      </c>
      <c r="P70" s="7">
        <f t="shared" si="11"/>
        <v>264727</v>
      </c>
      <c r="Q70" s="7">
        <f t="shared" si="11"/>
        <v>491225.72000000003</v>
      </c>
      <c r="R70" s="7">
        <f t="shared" si="11"/>
        <v>24475.73</v>
      </c>
      <c r="S70" s="7">
        <f t="shared" si="11"/>
        <v>515701.45000000007</v>
      </c>
    </row>
    <row r="73" spans="1:19">
      <c r="J73" s="56"/>
    </row>
  </sheetData>
  <mergeCells count="3">
    <mergeCell ref="A1:G1"/>
    <mergeCell ref="A2:G2"/>
    <mergeCell ref="A70:G70"/>
  </mergeCells>
  <printOptions horizontalCentered="1"/>
  <pageMargins left="0.2" right="0.2" top="0.25" bottom="0.2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9"/>
  <sheetViews>
    <sheetView zoomScale="85" zoomScaleNormal="85" zoomScaleSheetLayoutView="100" workbookViewId="0">
      <pane xSplit="3" ySplit="4" topLeftCell="H59" activePane="bottomRight" state="frozen"/>
      <selection activeCell="B9" sqref="B9:C14"/>
      <selection pane="topRight" activeCell="B9" sqref="B9:C14"/>
      <selection pane="bottomLeft" activeCell="B9" sqref="B9:C14"/>
      <selection pane="bottomRight" sqref="A1:XFD1048576"/>
    </sheetView>
  </sheetViews>
  <sheetFormatPr defaultColWidth="9.140625" defaultRowHeight="18"/>
  <cols>
    <col min="1" max="1" width="5.85546875" style="14" customWidth="1"/>
    <col min="2" max="2" width="24.85546875" style="51" customWidth="1"/>
    <col min="3" max="3" width="24.28515625" style="51" customWidth="1"/>
    <col min="4" max="4" width="14.85546875" style="53" customWidth="1"/>
    <col min="5" max="5" width="21.28515625" style="53" bestFit="1" customWidth="1"/>
    <col min="6" max="6" width="19.42578125" style="53" bestFit="1" customWidth="1"/>
    <col min="7" max="7" width="21" style="54" customWidth="1"/>
    <col min="8" max="9" width="12.42578125" style="53" bestFit="1" customWidth="1"/>
    <col min="10" max="10" width="12.28515625" style="54" bestFit="1" customWidth="1"/>
    <col min="11" max="11" width="11.85546875" style="53" bestFit="1" customWidth="1"/>
    <col min="12" max="12" width="10.28515625" style="53" customWidth="1"/>
    <col min="13" max="13" width="11.85546875" style="54" bestFit="1" customWidth="1"/>
    <col min="14" max="14" width="21.28515625" style="53" bestFit="1" customWidth="1"/>
    <col min="15" max="15" width="19.42578125" style="53" bestFit="1" customWidth="1"/>
    <col min="16" max="16" width="21.28515625" style="54" bestFit="1" customWidth="1"/>
    <col min="17" max="16384" width="9.140625" style="14"/>
  </cols>
  <sheetData>
    <row r="1" spans="1:16" ht="27" customHeight="1">
      <c r="A1" s="79" t="s">
        <v>175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s="15" customFormat="1" ht="22.9" customHeight="1">
      <c r="A2" s="81" t="s">
        <v>176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16" customFormat="1" ht="47.25" customHeight="1">
      <c r="A3" s="73" t="s">
        <v>1</v>
      </c>
      <c r="B3" s="83" t="s">
        <v>177</v>
      </c>
      <c r="C3" s="84"/>
      <c r="D3" s="87" t="s">
        <v>178</v>
      </c>
      <c r="E3" s="89" t="s">
        <v>179</v>
      </c>
      <c r="F3" s="90"/>
      <c r="G3" s="91"/>
      <c r="H3" s="89" t="s">
        <v>180</v>
      </c>
      <c r="I3" s="90"/>
      <c r="J3" s="91"/>
      <c r="K3" s="89" t="s">
        <v>181</v>
      </c>
      <c r="L3" s="90"/>
      <c r="M3" s="91"/>
      <c r="N3" s="89" t="s">
        <v>182</v>
      </c>
      <c r="O3" s="90"/>
      <c r="P3" s="91"/>
    </row>
    <row r="4" spans="1:16" s="16" customFormat="1" ht="22.5">
      <c r="A4" s="75"/>
      <c r="B4" s="85"/>
      <c r="C4" s="86"/>
      <c r="D4" s="88"/>
      <c r="E4" s="17" t="s">
        <v>183</v>
      </c>
      <c r="F4" s="17" t="s">
        <v>184</v>
      </c>
      <c r="G4" s="17" t="s">
        <v>185</v>
      </c>
      <c r="H4" s="17" t="s">
        <v>183</v>
      </c>
      <c r="I4" s="17" t="s">
        <v>184</v>
      </c>
      <c r="J4" s="17" t="s">
        <v>185</v>
      </c>
      <c r="K4" s="17" t="s">
        <v>183</v>
      </c>
      <c r="L4" s="17" t="s">
        <v>184</v>
      </c>
      <c r="M4" s="17" t="s">
        <v>185</v>
      </c>
      <c r="N4" s="17" t="s">
        <v>183</v>
      </c>
      <c r="O4" s="17" t="s">
        <v>184</v>
      </c>
      <c r="P4" s="17" t="s">
        <v>185</v>
      </c>
    </row>
    <row r="5" spans="1:16" ht="27" customHeight="1">
      <c r="A5" s="18">
        <v>1</v>
      </c>
      <c r="B5" s="92" t="s">
        <v>186</v>
      </c>
      <c r="C5" s="93"/>
      <c r="D5" s="19">
        <v>3</v>
      </c>
      <c r="E5" s="20">
        <v>22921.82</v>
      </c>
      <c r="F5" s="20">
        <v>3703.1800000000003</v>
      </c>
      <c r="G5" s="21">
        <f>E5+F5</f>
        <v>26625</v>
      </c>
      <c r="H5" s="20">
        <v>3866.03</v>
      </c>
      <c r="I5" s="20">
        <v>226.96999999999997</v>
      </c>
      <c r="J5" s="21">
        <f>H5+I5</f>
        <v>4093</v>
      </c>
      <c r="K5" s="20"/>
      <c r="L5" s="20"/>
      <c r="M5" s="21">
        <f>K5+L5</f>
        <v>0</v>
      </c>
      <c r="N5" s="20">
        <f>E5+H5-K5</f>
        <v>26787.85</v>
      </c>
      <c r="O5" s="20">
        <f>F5+I5-L5</f>
        <v>3930.15</v>
      </c>
      <c r="P5" s="21">
        <f>G5+J5-M5</f>
        <v>30718</v>
      </c>
    </row>
    <row r="6" spans="1:16" ht="18.75">
      <c r="A6" s="94">
        <f>A5+1</f>
        <v>2</v>
      </c>
      <c r="B6" s="95" t="s">
        <v>187</v>
      </c>
      <c r="C6" s="22" t="s">
        <v>188</v>
      </c>
      <c r="D6" s="19"/>
      <c r="E6" s="20">
        <v>0</v>
      </c>
      <c r="F6" s="20">
        <v>0</v>
      </c>
      <c r="G6" s="21">
        <f t="shared" ref="G6:G52" si="0">E6+F6</f>
        <v>0</v>
      </c>
      <c r="H6" s="20"/>
      <c r="I6" s="20"/>
      <c r="J6" s="21">
        <f t="shared" ref="J6:J52" si="1">H6+I6</f>
        <v>0</v>
      </c>
      <c r="K6" s="20"/>
      <c r="L6" s="20"/>
      <c r="M6" s="21">
        <f t="shared" ref="M6:M52" si="2">K6+L6</f>
        <v>0</v>
      </c>
      <c r="N6" s="20">
        <f t="shared" ref="N6:P52" si="3">E6+H6-K6</f>
        <v>0</v>
      </c>
      <c r="O6" s="20">
        <f t="shared" si="3"/>
        <v>0</v>
      </c>
      <c r="P6" s="21">
        <f t="shared" si="3"/>
        <v>0</v>
      </c>
    </row>
    <row r="7" spans="1:16" ht="49.7" customHeight="1">
      <c r="A7" s="94"/>
      <c r="B7" s="96"/>
      <c r="C7" s="22" t="s">
        <v>189</v>
      </c>
      <c r="D7" s="19">
        <v>444</v>
      </c>
      <c r="E7" s="20">
        <v>109060321.48</v>
      </c>
      <c r="F7" s="20">
        <v>22843674.52</v>
      </c>
      <c r="G7" s="21">
        <f t="shared" si="0"/>
        <v>131903996</v>
      </c>
      <c r="H7" s="20">
        <v>2481175.29</v>
      </c>
      <c r="I7" s="20">
        <v>1080741.71</v>
      </c>
      <c r="J7" s="21">
        <f t="shared" si="1"/>
        <v>3561917</v>
      </c>
      <c r="K7" s="20">
        <v>125726.83</v>
      </c>
      <c r="L7" s="20">
        <v>74273.17</v>
      </c>
      <c r="M7" s="21">
        <f t="shared" si="2"/>
        <v>200000</v>
      </c>
      <c r="N7" s="20">
        <f t="shared" si="3"/>
        <v>111415769.94000001</v>
      </c>
      <c r="O7" s="20">
        <f t="shared" si="3"/>
        <v>23850143.059999999</v>
      </c>
      <c r="P7" s="21">
        <f t="shared" si="3"/>
        <v>135265913</v>
      </c>
    </row>
    <row r="8" spans="1:16" ht="22.5">
      <c r="A8" s="18">
        <f>A6+1</f>
        <v>3</v>
      </c>
      <c r="B8" s="97" t="s">
        <v>190</v>
      </c>
      <c r="C8" s="97"/>
      <c r="D8" s="61">
        <v>4</v>
      </c>
      <c r="E8" s="62">
        <v>4064.0499999999993</v>
      </c>
      <c r="F8" s="62">
        <v>218.94999999999993</v>
      </c>
      <c r="G8" s="21">
        <f t="shared" si="0"/>
        <v>4282.9999999999991</v>
      </c>
      <c r="H8" s="20">
        <v>703.79</v>
      </c>
      <c r="I8" s="20">
        <v>37.21</v>
      </c>
      <c r="J8" s="21">
        <f t="shared" si="1"/>
        <v>741</v>
      </c>
      <c r="K8" s="20"/>
      <c r="L8" s="20"/>
      <c r="M8" s="21">
        <f t="shared" si="2"/>
        <v>0</v>
      </c>
      <c r="N8" s="20">
        <f t="shared" si="3"/>
        <v>4767.8399999999992</v>
      </c>
      <c r="O8" s="20">
        <f t="shared" si="3"/>
        <v>256.15999999999991</v>
      </c>
      <c r="P8" s="21">
        <f t="shared" si="3"/>
        <v>5023.9999999999991</v>
      </c>
    </row>
    <row r="9" spans="1:16" ht="36.75" customHeight="1">
      <c r="A9" s="18">
        <f t="shared" ref="A9:A52" si="4">A8+1</f>
        <v>4</v>
      </c>
      <c r="B9" s="97" t="s">
        <v>191</v>
      </c>
      <c r="C9" s="97"/>
      <c r="D9" s="61">
        <v>22</v>
      </c>
      <c r="E9" s="62">
        <v>60833.65</v>
      </c>
      <c r="F9" s="62">
        <v>12873.35</v>
      </c>
      <c r="G9" s="21">
        <f t="shared" si="0"/>
        <v>73707</v>
      </c>
      <c r="H9" s="20">
        <v>4015.0899999999997</v>
      </c>
      <c r="I9" s="20">
        <v>570.91</v>
      </c>
      <c r="J9" s="21">
        <f t="shared" si="1"/>
        <v>4586</v>
      </c>
      <c r="K9" s="20"/>
      <c r="L9" s="20"/>
      <c r="M9" s="21">
        <f t="shared" si="2"/>
        <v>0</v>
      </c>
      <c r="N9" s="20">
        <f t="shared" si="3"/>
        <v>64848.74</v>
      </c>
      <c r="O9" s="20">
        <f t="shared" si="3"/>
        <v>13444.26</v>
      </c>
      <c r="P9" s="21">
        <f t="shared" si="3"/>
        <v>78293</v>
      </c>
    </row>
    <row r="10" spans="1:16" ht="18.75" customHeight="1">
      <c r="A10" s="73">
        <f t="shared" si="4"/>
        <v>5</v>
      </c>
      <c r="B10" s="76" t="s">
        <v>192</v>
      </c>
      <c r="C10" s="22" t="s">
        <v>188</v>
      </c>
      <c r="D10" s="19"/>
      <c r="E10" s="20">
        <v>0</v>
      </c>
      <c r="F10" s="20">
        <v>0</v>
      </c>
      <c r="G10" s="21">
        <f t="shared" si="0"/>
        <v>0</v>
      </c>
      <c r="H10" s="20"/>
      <c r="I10" s="20"/>
      <c r="J10" s="21">
        <f t="shared" si="1"/>
        <v>0</v>
      </c>
      <c r="K10" s="20"/>
      <c r="L10" s="20"/>
      <c r="M10" s="21">
        <f t="shared" si="2"/>
        <v>0</v>
      </c>
      <c r="N10" s="20">
        <f t="shared" si="3"/>
        <v>0</v>
      </c>
      <c r="O10" s="20">
        <f t="shared" si="3"/>
        <v>0</v>
      </c>
      <c r="P10" s="21">
        <f t="shared" si="3"/>
        <v>0</v>
      </c>
    </row>
    <row r="11" spans="1:16" ht="31.5">
      <c r="A11" s="74"/>
      <c r="B11" s="77"/>
      <c r="C11" s="23" t="s">
        <v>193</v>
      </c>
      <c r="D11" s="19"/>
      <c r="E11" s="20">
        <v>0</v>
      </c>
      <c r="F11" s="20">
        <v>0</v>
      </c>
      <c r="G11" s="21">
        <f t="shared" si="0"/>
        <v>0</v>
      </c>
      <c r="H11" s="20"/>
      <c r="I11" s="20"/>
      <c r="J11" s="21">
        <f t="shared" si="1"/>
        <v>0</v>
      </c>
      <c r="K11" s="20"/>
      <c r="L11" s="20"/>
      <c r="M11" s="21">
        <f t="shared" si="2"/>
        <v>0</v>
      </c>
      <c r="N11" s="20">
        <f t="shared" si="3"/>
        <v>0</v>
      </c>
      <c r="O11" s="20">
        <f t="shared" si="3"/>
        <v>0</v>
      </c>
      <c r="P11" s="21">
        <f t="shared" si="3"/>
        <v>0</v>
      </c>
    </row>
    <row r="12" spans="1:16" ht="31.5">
      <c r="A12" s="74"/>
      <c r="B12" s="77"/>
      <c r="C12" s="23" t="s">
        <v>194</v>
      </c>
      <c r="D12" s="19"/>
      <c r="E12" s="20">
        <v>0</v>
      </c>
      <c r="F12" s="20">
        <v>0</v>
      </c>
      <c r="G12" s="21">
        <f t="shared" si="0"/>
        <v>0</v>
      </c>
      <c r="H12" s="20"/>
      <c r="I12" s="20"/>
      <c r="J12" s="21">
        <f t="shared" si="1"/>
        <v>0</v>
      </c>
      <c r="K12" s="20"/>
      <c r="L12" s="20"/>
      <c r="M12" s="21">
        <f t="shared" si="2"/>
        <v>0</v>
      </c>
      <c r="N12" s="20">
        <f t="shared" si="3"/>
        <v>0</v>
      </c>
      <c r="O12" s="20">
        <f t="shared" si="3"/>
        <v>0</v>
      </c>
      <c r="P12" s="21">
        <f t="shared" si="3"/>
        <v>0</v>
      </c>
    </row>
    <row r="13" spans="1:16" ht="31.5">
      <c r="A13" s="74"/>
      <c r="B13" s="77"/>
      <c r="C13" s="23" t="s">
        <v>195</v>
      </c>
      <c r="D13" s="19"/>
      <c r="E13" s="20">
        <v>0</v>
      </c>
      <c r="F13" s="20">
        <v>0</v>
      </c>
      <c r="G13" s="21">
        <f t="shared" si="0"/>
        <v>0</v>
      </c>
      <c r="H13" s="20"/>
      <c r="I13" s="20"/>
      <c r="J13" s="21">
        <f t="shared" si="1"/>
        <v>0</v>
      </c>
      <c r="K13" s="20"/>
      <c r="L13" s="20"/>
      <c r="M13" s="21">
        <f t="shared" si="2"/>
        <v>0</v>
      </c>
      <c r="N13" s="20">
        <f t="shared" si="3"/>
        <v>0</v>
      </c>
      <c r="O13" s="20">
        <f t="shared" si="3"/>
        <v>0</v>
      </c>
      <c r="P13" s="21">
        <f t="shared" si="3"/>
        <v>0</v>
      </c>
    </row>
    <row r="14" spans="1:16" ht="27.75" customHeight="1">
      <c r="A14" s="75"/>
      <c r="B14" s="78"/>
      <c r="C14" s="23" t="s">
        <v>196</v>
      </c>
      <c r="D14" s="19"/>
      <c r="E14" s="20">
        <v>0</v>
      </c>
      <c r="F14" s="20">
        <v>0</v>
      </c>
      <c r="G14" s="21">
        <f t="shared" si="0"/>
        <v>0</v>
      </c>
      <c r="H14" s="20"/>
      <c r="I14" s="20"/>
      <c r="J14" s="21">
        <f t="shared" si="1"/>
        <v>0</v>
      </c>
      <c r="K14" s="20"/>
      <c r="L14" s="20"/>
      <c r="M14" s="21">
        <f t="shared" si="2"/>
        <v>0</v>
      </c>
      <c r="N14" s="20">
        <f t="shared" si="3"/>
        <v>0</v>
      </c>
      <c r="O14" s="20">
        <f t="shared" si="3"/>
        <v>0</v>
      </c>
      <c r="P14" s="21">
        <f t="shared" si="3"/>
        <v>0</v>
      </c>
    </row>
    <row r="15" spans="1:16" ht="21" customHeight="1">
      <c r="A15" s="73">
        <f>A10+1</f>
        <v>6</v>
      </c>
      <c r="B15" s="76" t="s">
        <v>197</v>
      </c>
      <c r="C15" s="22" t="s">
        <v>188</v>
      </c>
      <c r="D15" s="19"/>
      <c r="E15" s="20">
        <v>0</v>
      </c>
      <c r="F15" s="20">
        <v>0</v>
      </c>
      <c r="G15" s="21">
        <f t="shared" si="0"/>
        <v>0</v>
      </c>
      <c r="H15" s="20"/>
      <c r="I15" s="20"/>
      <c r="J15" s="21">
        <f t="shared" si="1"/>
        <v>0</v>
      </c>
      <c r="K15" s="20"/>
      <c r="L15" s="20"/>
      <c r="M15" s="21">
        <f t="shared" si="2"/>
        <v>0</v>
      </c>
      <c r="N15" s="20">
        <f t="shared" si="3"/>
        <v>0</v>
      </c>
      <c r="O15" s="20">
        <f t="shared" si="3"/>
        <v>0</v>
      </c>
      <c r="P15" s="21">
        <f t="shared" si="3"/>
        <v>0</v>
      </c>
    </row>
    <row r="16" spans="1:16" ht="23.85" customHeight="1">
      <c r="A16" s="74"/>
      <c r="B16" s="77"/>
      <c r="C16" s="22" t="s">
        <v>189</v>
      </c>
      <c r="D16" s="19">
        <v>60</v>
      </c>
      <c r="E16" s="20">
        <v>765638.25</v>
      </c>
      <c r="F16" s="20">
        <v>16855.75</v>
      </c>
      <c r="G16" s="21">
        <f t="shared" si="0"/>
        <v>782494</v>
      </c>
      <c r="H16" s="20">
        <v>110340.10999999999</v>
      </c>
      <c r="I16" s="20">
        <v>4592.8900000000012</v>
      </c>
      <c r="J16" s="21">
        <f t="shared" si="1"/>
        <v>114932.99999999999</v>
      </c>
      <c r="K16" s="20">
        <v>4089.3</v>
      </c>
      <c r="L16" s="20">
        <v>10.7</v>
      </c>
      <c r="M16" s="21">
        <f t="shared" si="2"/>
        <v>4100</v>
      </c>
      <c r="N16" s="20">
        <f t="shared" si="3"/>
        <v>871889.05999999994</v>
      </c>
      <c r="O16" s="20">
        <f t="shared" si="3"/>
        <v>21437.94</v>
      </c>
      <c r="P16" s="21">
        <f t="shared" si="3"/>
        <v>893327</v>
      </c>
    </row>
    <row r="17" spans="1:16" ht="22.7" customHeight="1">
      <c r="A17" s="18">
        <f>A15+1</f>
        <v>7</v>
      </c>
      <c r="B17" s="97" t="s">
        <v>198</v>
      </c>
      <c r="C17" s="97"/>
      <c r="D17" s="19"/>
      <c r="E17" s="20">
        <v>0</v>
      </c>
      <c r="F17" s="20">
        <v>0</v>
      </c>
      <c r="G17" s="21">
        <f t="shared" si="0"/>
        <v>0</v>
      </c>
      <c r="H17" s="20"/>
      <c r="I17" s="20"/>
      <c r="J17" s="21">
        <f t="shared" si="1"/>
        <v>0</v>
      </c>
      <c r="K17" s="20"/>
      <c r="L17" s="20"/>
      <c r="M17" s="21">
        <f t="shared" si="2"/>
        <v>0</v>
      </c>
      <c r="N17" s="20">
        <f t="shared" si="3"/>
        <v>0</v>
      </c>
      <c r="O17" s="20">
        <f t="shared" si="3"/>
        <v>0</v>
      </c>
      <c r="P17" s="21">
        <f t="shared" si="3"/>
        <v>0</v>
      </c>
    </row>
    <row r="18" spans="1:16" ht="36.75" customHeight="1">
      <c r="A18" s="18">
        <f t="shared" si="4"/>
        <v>8</v>
      </c>
      <c r="B18" s="98" t="s">
        <v>199</v>
      </c>
      <c r="C18" s="99"/>
      <c r="D18" s="19"/>
      <c r="E18" s="20">
        <v>0</v>
      </c>
      <c r="F18" s="20">
        <v>0</v>
      </c>
      <c r="G18" s="21">
        <f t="shared" si="0"/>
        <v>0</v>
      </c>
      <c r="H18" s="20"/>
      <c r="I18" s="20"/>
      <c r="J18" s="21">
        <f t="shared" si="1"/>
        <v>0</v>
      </c>
      <c r="K18" s="20"/>
      <c r="L18" s="20"/>
      <c r="M18" s="21">
        <f t="shared" si="2"/>
        <v>0</v>
      </c>
      <c r="N18" s="20">
        <f t="shared" si="3"/>
        <v>0</v>
      </c>
      <c r="O18" s="20">
        <f t="shared" si="3"/>
        <v>0</v>
      </c>
      <c r="P18" s="21">
        <f t="shared" si="3"/>
        <v>0</v>
      </c>
    </row>
    <row r="19" spans="1:16" ht="24" customHeight="1">
      <c r="A19" s="73">
        <f>A18+1</f>
        <v>9</v>
      </c>
      <c r="B19" s="100" t="s">
        <v>200</v>
      </c>
      <c r="C19" s="24" t="s">
        <v>201</v>
      </c>
      <c r="D19" s="19"/>
      <c r="E19" s="20">
        <v>0</v>
      </c>
      <c r="F19" s="20">
        <v>0</v>
      </c>
      <c r="G19" s="21">
        <f t="shared" si="0"/>
        <v>0</v>
      </c>
      <c r="H19" s="20"/>
      <c r="I19" s="20"/>
      <c r="J19" s="21">
        <f t="shared" si="1"/>
        <v>0</v>
      </c>
      <c r="K19" s="20"/>
      <c r="L19" s="20"/>
      <c r="M19" s="21">
        <f t="shared" si="2"/>
        <v>0</v>
      </c>
      <c r="N19" s="20">
        <f t="shared" si="3"/>
        <v>0</v>
      </c>
      <c r="O19" s="20">
        <f t="shared" si="3"/>
        <v>0</v>
      </c>
      <c r="P19" s="21">
        <f t="shared" si="3"/>
        <v>0</v>
      </c>
    </row>
    <row r="20" spans="1:16" ht="30" customHeight="1">
      <c r="A20" s="74"/>
      <c r="B20" s="101"/>
      <c r="C20" s="25" t="s">
        <v>202</v>
      </c>
      <c r="D20" s="19"/>
      <c r="E20" s="20">
        <v>0</v>
      </c>
      <c r="F20" s="20">
        <v>0</v>
      </c>
      <c r="G20" s="21">
        <f t="shared" si="0"/>
        <v>0</v>
      </c>
      <c r="H20" s="20"/>
      <c r="I20" s="20"/>
      <c r="J20" s="21">
        <f t="shared" si="1"/>
        <v>0</v>
      </c>
      <c r="K20" s="20"/>
      <c r="L20" s="20"/>
      <c r="M20" s="21">
        <f t="shared" si="2"/>
        <v>0</v>
      </c>
      <c r="N20" s="20">
        <f t="shared" si="3"/>
        <v>0</v>
      </c>
      <c r="O20" s="20">
        <f t="shared" si="3"/>
        <v>0</v>
      </c>
      <c r="P20" s="21">
        <f t="shared" si="3"/>
        <v>0</v>
      </c>
    </row>
    <row r="21" spans="1:16" ht="28.5" customHeight="1">
      <c r="A21" s="74"/>
      <c r="B21" s="101"/>
      <c r="C21" s="24" t="s">
        <v>203</v>
      </c>
      <c r="D21" s="19"/>
      <c r="E21" s="20">
        <v>0</v>
      </c>
      <c r="F21" s="20">
        <v>0</v>
      </c>
      <c r="G21" s="21">
        <f t="shared" si="0"/>
        <v>0</v>
      </c>
      <c r="H21" s="20"/>
      <c r="I21" s="20"/>
      <c r="J21" s="21">
        <f t="shared" si="1"/>
        <v>0</v>
      </c>
      <c r="K21" s="20"/>
      <c r="L21" s="20"/>
      <c r="M21" s="21">
        <f t="shared" si="2"/>
        <v>0</v>
      </c>
      <c r="N21" s="20">
        <f t="shared" si="3"/>
        <v>0</v>
      </c>
      <c r="O21" s="20">
        <f t="shared" si="3"/>
        <v>0</v>
      </c>
      <c r="P21" s="21">
        <f t="shared" si="3"/>
        <v>0</v>
      </c>
    </row>
    <row r="22" spans="1:16" ht="27.75" customHeight="1">
      <c r="A22" s="74"/>
      <c r="B22" s="101"/>
      <c r="C22" s="24" t="s">
        <v>204</v>
      </c>
      <c r="D22" s="19"/>
      <c r="E22" s="20">
        <v>0</v>
      </c>
      <c r="F22" s="20">
        <v>0</v>
      </c>
      <c r="G22" s="21">
        <f t="shared" si="0"/>
        <v>0</v>
      </c>
      <c r="H22" s="20"/>
      <c r="I22" s="20"/>
      <c r="J22" s="21">
        <f t="shared" si="1"/>
        <v>0</v>
      </c>
      <c r="K22" s="20"/>
      <c r="L22" s="20"/>
      <c r="M22" s="21">
        <f t="shared" si="2"/>
        <v>0</v>
      </c>
      <c r="N22" s="20">
        <f t="shared" si="3"/>
        <v>0</v>
      </c>
      <c r="O22" s="20">
        <f t="shared" si="3"/>
        <v>0</v>
      </c>
      <c r="P22" s="21">
        <f t="shared" si="3"/>
        <v>0</v>
      </c>
    </row>
    <row r="23" spans="1:16" ht="27" customHeight="1">
      <c r="A23" s="75"/>
      <c r="B23" s="102"/>
      <c r="C23" s="24" t="s">
        <v>205</v>
      </c>
      <c r="D23" s="19"/>
      <c r="E23" s="20">
        <v>0</v>
      </c>
      <c r="F23" s="20">
        <v>0</v>
      </c>
      <c r="G23" s="21">
        <f t="shared" si="0"/>
        <v>0</v>
      </c>
      <c r="H23" s="20"/>
      <c r="I23" s="20"/>
      <c r="J23" s="21">
        <f t="shared" si="1"/>
        <v>0</v>
      </c>
      <c r="K23" s="20"/>
      <c r="L23" s="20"/>
      <c r="M23" s="21">
        <f t="shared" si="2"/>
        <v>0</v>
      </c>
      <c r="N23" s="20">
        <f t="shared" si="3"/>
        <v>0</v>
      </c>
      <c r="O23" s="20">
        <f t="shared" si="3"/>
        <v>0</v>
      </c>
      <c r="P23" s="21">
        <f t="shared" si="3"/>
        <v>0</v>
      </c>
    </row>
    <row r="24" spans="1:16">
      <c r="A24" s="73">
        <v>10</v>
      </c>
      <c r="B24" s="103" t="s">
        <v>206</v>
      </c>
      <c r="C24" s="24" t="s">
        <v>201</v>
      </c>
      <c r="D24" s="19"/>
      <c r="E24" s="20">
        <v>0</v>
      </c>
      <c r="F24" s="20">
        <v>0</v>
      </c>
      <c r="G24" s="21">
        <f t="shared" si="0"/>
        <v>0</v>
      </c>
      <c r="H24" s="20"/>
      <c r="I24" s="20"/>
      <c r="J24" s="21">
        <f t="shared" si="1"/>
        <v>0</v>
      </c>
      <c r="K24" s="20"/>
      <c r="L24" s="20"/>
      <c r="M24" s="21">
        <f t="shared" si="2"/>
        <v>0</v>
      </c>
      <c r="N24" s="20">
        <f t="shared" si="3"/>
        <v>0</v>
      </c>
      <c r="O24" s="20">
        <f t="shared" si="3"/>
        <v>0</v>
      </c>
      <c r="P24" s="21">
        <f t="shared" si="3"/>
        <v>0</v>
      </c>
    </row>
    <row r="25" spans="1:16" ht="37.5" customHeight="1">
      <c r="A25" s="75"/>
      <c r="B25" s="104"/>
      <c r="C25" s="24" t="s">
        <v>207</v>
      </c>
      <c r="D25" s="61">
        <v>2</v>
      </c>
      <c r="E25" s="62">
        <v>133565.75</v>
      </c>
      <c r="F25" s="62">
        <v>1069.25</v>
      </c>
      <c r="G25" s="21">
        <f t="shared" si="0"/>
        <v>134635</v>
      </c>
      <c r="H25" s="20">
        <v>18932.12</v>
      </c>
      <c r="I25" s="20">
        <v>1170.43</v>
      </c>
      <c r="J25" s="21">
        <f t="shared" si="1"/>
        <v>20102.55</v>
      </c>
      <c r="K25" s="20"/>
      <c r="L25" s="20"/>
      <c r="M25" s="21">
        <f t="shared" si="2"/>
        <v>0</v>
      </c>
      <c r="N25" s="20">
        <f t="shared" si="3"/>
        <v>152497.87</v>
      </c>
      <c r="O25" s="20">
        <f t="shared" si="3"/>
        <v>2239.6800000000003</v>
      </c>
      <c r="P25" s="21">
        <f t="shared" si="3"/>
        <v>154737.54999999999</v>
      </c>
    </row>
    <row r="26" spans="1:16" ht="22.5">
      <c r="A26" s="18">
        <v>11</v>
      </c>
      <c r="B26" s="97" t="s">
        <v>208</v>
      </c>
      <c r="C26" s="97"/>
      <c r="D26" s="19"/>
      <c r="E26" s="20">
        <v>0</v>
      </c>
      <c r="F26" s="20">
        <v>0</v>
      </c>
      <c r="G26" s="21">
        <f t="shared" si="0"/>
        <v>0</v>
      </c>
      <c r="H26" s="20"/>
      <c r="I26" s="20"/>
      <c r="J26" s="21">
        <f t="shared" si="1"/>
        <v>0</v>
      </c>
      <c r="K26" s="20"/>
      <c r="L26" s="20"/>
      <c r="M26" s="21">
        <f t="shared" si="2"/>
        <v>0</v>
      </c>
      <c r="N26" s="20">
        <f t="shared" si="3"/>
        <v>0</v>
      </c>
      <c r="O26" s="20">
        <f t="shared" si="3"/>
        <v>0</v>
      </c>
      <c r="P26" s="21">
        <f t="shared" si="3"/>
        <v>0</v>
      </c>
    </row>
    <row r="27" spans="1:16" ht="35.25" customHeight="1">
      <c r="A27" s="18">
        <f t="shared" si="4"/>
        <v>12</v>
      </c>
      <c r="B27" s="97" t="s">
        <v>209</v>
      </c>
      <c r="C27" s="97"/>
      <c r="D27" s="61">
        <v>6</v>
      </c>
      <c r="E27" s="62">
        <v>39467.550000000003</v>
      </c>
      <c r="F27" s="62">
        <v>1407.4500000000003</v>
      </c>
      <c r="G27" s="21">
        <f t="shared" si="0"/>
        <v>40875</v>
      </c>
      <c r="H27" s="20">
        <v>13817.57</v>
      </c>
      <c r="I27" s="20">
        <v>377.42999999999995</v>
      </c>
      <c r="J27" s="21">
        <f t="shared" si="1"/>
        <v>14195</v>
      </c>
      <c r="K27" s="20">
        <v>2609.2400000000002</v>
      </c>
      <c r="L27" s="20">
        <v>11.76</v>
      </c>
      <c r="M27" s="21">
        <f t="shared" si="2"/>
        <v>2621.0000000000005</v>
      </c>
      <c r="N27" s="20">
        <f t="shared" si="3"/>
        <v>50675.880000000005</v>
      </c>
      <c r="O27" s="20">
        <f t="shared" si="3"/>
        <v>1773.1200000000001</v>
      </c>
      <c r="P27" s="21">
        <f t="shared" si="3"/>
        <v>52449</v>
      </c>
    </row>
    <row r="28" spans="1:16" ht="22.5">
      <c r="A28" s="18">
        <f t="shared" si="4"/>
        <v>13</v>
      </c>
      <c r="B28" s="97" t="s">
        <v>210</v>
      </c>
      <c r="C28" s="97"/>
      <c r="D28" s="19"/>
      <c r="E28" s="20">
        <v>0</v>
      </c>
      <c r="F28" s="20">
        <v>0</v>
      </c>
      <c r="G28" s="21">
        <f t="shared" si="0"/>
        <v>0</v>
      </c>
      <c r="H28" s="20"/>
      <c r="I28" s="20"/>
      <c r="J28" s="21">
        <f t="shared" si="1"/>
        <v>0</v>
      </c>
      <c r="K28" s="20"/>
      <c r="L28" s="20"/>
      <c r="M28" s="21">
        <f t="shared" si="2"/>
        <v>0</v>
      </c>
      <c r="N28" s="20">
        <f t="shared" si="3"/>
        <v>0</v>
      </c>
      <c r="O28" s="20">
        <f t="shared" si="3"/>
        <v>0</v>
      </c>
      <c r="P28" s="21">
        <f t="shared" si="3"/>
        <v>0</v>
      </c>
    </row>
    <row r="29" spans="1:16" ht="34.700000000000003" customHeight="1">
      <c r="A29" s="18">
        <f t="shared" si="4"/>
        <v>14</v>
      </c>
      <c r="B29" s="97" t="s">
        <v>211</v>
      </c>
      <c r="C29" s="97"/>
      <c r="D29" s="19"/>
      <c r="E29" s="20">
        <v>0</v>
      </c>
      <c r="F29" s="20">
        <v>0</v>
      </c>
      <c r="G29" s="21">
        <f t="shared" si="0"/>
        <v>0</v>
      </c>
      <c r="H29" s="20"/>
      <c r="I29" s="20"/>
      <c r="J29" s="21">
        <f t="shared" si="1"/>
        <v>0</v>
      </c>
      <c r="K29" s="20"/>
      <c r="L29" s="20"/>
      <c r="M29" s="21">
        <f t="shared" si="2"/>
        <v>0</v>
      </c>
      <c r="N29" s="20">
        <f t="shared" si="3"/>
        <v>0</v>
      </c>
      <c r="O29" s="20">
        <f t="shared" si="3"/>
        <v>0</v>
      </c>
      <c r="P29" s="21">
        <f t="shared" si="3"/>
        <v>0</v>
      </c>
    </row>
    <row r="30" spans="1:16" ht="40.700000000000003" customHeight="1">
      <c r="A30" s="18">
        <f t="shared" si="4"/>
        <v>15</v>
      </c>
      <c r="B30" s="97" t="s">
        <v>212</v>
      </c>
      <c r="C30" s="97"/>
      <c r="D30" s="61">
        <v>1</v>
      </c>
      <c r="E30" s="62">
        <v>2473.3200000000002</v>
      </c>
      <c r="F30" s="62">
        <v>4.68</v>
      </c>
      <c r="G30" s="21">
        <f t="shared" si="0"/>
        <v>2478</v>
      </c>
      <c r="H30" s="20">
        <v>170.81</v>
      </c>
      <c r="I30" s="20">
        <v>2.19</v>
      </c>
      <c r="J30" s="21">
        <f t="shared" si="1"/>
        <v>173</v>
      </c>
      <c r="K30" s="20"/>
      <c r="L30" s="20"/>
      <c r="M30" s="21">
        <f t="shared" si="2"/>
        <v>0</v>
      </c>
      <c r="N30" s="20">
        <f t="shared" si="3"/>
        <v>2644.13</v>
      </c>
      <c r="O30" s="20">
        <f t="shared" si="3"/>
        <v>6.8699999999999992</v>
      </c>
      <c r="P30" s="21">
        <f t="shared" si="3"/>
        <v>2651</v>
      </c>
    </row>
    <row r="31" spans="1:16" ht="39" customHeight="1">
      <c r="A31" s="18">
        <f t="shared" si="4"/>
        <v>16</v>
      </c>
      <c r="B31" s="97" t="s">
        <v>213</v>
      </c>
      <c r="C31" s="97"/>
      <c r="D31" s="19"/>
      <c r="E31" s="20">
        <v>0</v>
      </c>
      <c r="F31" s="20">
        <v>0</v>
      </c>
      <c r="G31" s="21">
        <f t="shared" si="0"/>
        <v>0</v>
      </c>
      <c r="H31" s="20"/>
      <c r="I31" s="20"/>
      <c r="J31" s="21">
        <f t="shared" si="1"/>
        <v>0</v>
      </c>
      <c r="K31" s="20"/>
      <c r="L31" s="20"/>
      <c r="M31" s="21">
        <f t="shared" si="2"/>
        <v>0</v>
      </c>
      <c r="N31" s="20">
        <f t="shared" si="3"/>
        <v>0</v>
      </c>
      <c r="O31" s="20">
        <f t="shared" si="3"/>
        <v>0</v>
      </c>
      <c r="P31" s="21">
        <f t="shared" si="3"/>
        <v>0</v>
      </c>
    </row>
    <row r="32" spans="1:16" ht="22.5">
      <c r="A32" s="18">
        <f t="shared" si="4"/>
        <v>17</v>
      </c>
      <c r="B32" s="97" t="s">
        <v>214</v>
      </c>
      <c r="C32" s="97"/>
      <c r="D32" s="19"/>
      <c r="E32" s="20">
        <v>0</v>
      </c>
      <c r="F32" s="20">
        <v>0</v>
      </c>
      <c r="G32" s="21">
        <f t="shared" si="0"/>
        <v>0</v>
      </c>
      <c r="H32" s="20"/>
      <c r="I32" s="20"/>
      <c r="J32" s="21">
        <f t="shared" si="1"/>
        <v>0</v>
      </c>
      <c r="K32" s="20"/>
      <c r="L32" s="20"/>
      <c r="M32" s="21">
        <f t="shared" si="2"/>
        <v>0</v>
      </c>
      <c r="N32" s="20">
        <f t="shared" si="3"/>
        <v>0</v>
      </c>
      <c r="O32" s="20">
        <f t="shared" si="3"/>
        <v>0</v>
      </c>
      <c r="P32" s="21">
        <f t="shared" si="3"/>
        <v>0</v>
      </c>
    </row>
    <row r="33" spans="1:16" ht="33.75" customHeight="1">
      <c r="A33" s="18">
        <f t="shared" si="4"/>
        <v>18</v>
      </c>
      <c r="B33" s="97" t="s">
        <v>215</v>
      </c>
      <c r="C33" s="97"/>
      <c r="D33" s="61">
        <v>3</v>
      </c>
      <c r="E33" s="62">
        <v>78718.829999999987</v>
      </c>
      <c r="F33" s="62">
        <v>502.17000000000007</v>
      </c>
      <c r="G33" s="21">
        <f t="shared" si="0"/>
        <v>79220.999999999985</v>
      </c>
      <c r="H33" s="20">
        <v>60528.97</v>
      </c>
      <c r="I33" s="20">
        <v>423.03000000000003</v>
      </c>
      <c r="J33" s="21">
        <f t="shared" si="1"/>
        <v>60952</v>
      </c>
      <c r="K33" s="20">
        <v>134443.26999999999</v>
      </c>
      <c r="L33" s="20">
        <v>840.73</v>
      </c>
      <c r="M33" s="21">
        <f t="shared" si="2"/>
        <v>135284</v>
      </c>
      <c r="N33" s="20">
        <f t="shared" si="3"/>
        <v>4804.5299999999988</v>
      </c>
      <c r="O33" s="20">
        <f t="shared" si="3"/>
        <v>84.470000000000027</v>
      </c>
      <c r="P33" s="21">
        <f t="shared" si="3"/>
        <v>4889</v>
      </c>
    </row>
    <row r="34" spans="1:16" ht="40.700000000000003" customHeight="1">
      <c r="A34" s="18">
        <v>18</v>
      </c>
      <c r="B34" s="97" t="s">
        <v>216</v>
      </c>
      <c r="C34" s="97"/>
      <c r="D34" s="61">
        <v>16</v>
      </c>
      <c r="E34" s="62">
        <v>13132.580000000002</v>
      </c>
      <c r="F34" s="62">
        <v>570.42000000000007</v>
      </c>
      <c r="G34" s="21">
        <f t="shared" si="0"/>
        <v>13703.000000000002</v>
      </c>
      <c r="H34" s="20">
        <v>1958.6999999999998</v>
      </c>
      <c r="I34" s="20">
        <v>126.29999999999998</v>
      </c>
      <c r="J34" s="21">
        <f t="shared" si="1"/>
        <v>2085</v>
      </c>
      <c r="K34" s="20"/>
      <c r="L34" s="20"/>
      <c r="M34" s="21">
        <f t="shared" si="2"/>
        <v>0</v>
      </c>
      <c r="N34" s="20">
        <f t="shared" si="3"/>
        <v>15091.280000000002</v>
      </c>
      <c r="O34" s="20">
        <f t="shared" si="3"/>
        <v>696.72</v>
      </c>
      <c r="P34" s="21">
        <f t="shared" si="3"/>
        <v>15788.000000000002</v>
      </c>
    </row>
    <row r="35" spans="1:16" ht="22.5">
      <c r="A35" s="18">
        <f t="shared" si="4"/>
        <v>19</v>
      </c>
      <c r="B35" s="97" t="s">
        <v>217</v>
      </c>
      <c r="C35" s="97"/>
      <c r="D35" s="19"/>
      <c r="E35" s="20">
        <v>0</v>
      </c>
      <c r="F35" s="20">
        <v>0</v>
      </c>
      <c r="G35" s="21">
        <f t="shared" si="0"/>
        <v>0</v>
      </c>
      <c r="H35" s="20"/>
      <c r="I35" s="20"/>
      <c r="J35" s="21">
        <f t="shared" si="1"/>
        <v>0</v>
      </c>
      <c r="K35" s="20"/>
      <c r="L35" s="20"/>
      <c r="M35" s="21">
        <f t="shared" si="2"/>
        <v>0</v>
      </c>
      <c r="N35" s="20">
        <f t="shared" si="3"/>
        <v>0</v>
      </c>
      <c r="O35" s="20">
        <f t="shared" si="3"/>
        <v>0</v>
      </c>
      <c r="P35" s="21">
        <f t="shared" si="3"/>
        <v>0</v>
      </c>
    </row>
    <row r="36" spans="1:16" ht="22.5">
      <c r="A36" s="18">
        <f t="shared" si="4"/>
        <v>20</v>
      </c>
      <c r="B36" s="97" t="s">
        <v>218</v>
      </c>
      <c r="C36" s="97"/>
      <c r="D36" s="19"/>
      <c r="E36" s="20">
        <v>0</v>
      </c>
      <c r="F36" s="20">
        <v>0</v>
      </c>
      <c r="G36" s="21">
        <f t="shared" si="0"/>
        <v>0</v>
      </c>
      <c r="H36" s="20"/>
      <c r="I36" s="20"/>
      <c r="J36" s="21">
        <f t="shared" si="1"/>
        <v>0</v>
      </c>
      <c r="K36" s="20"/>
      <c r="L36" s="20"/>
      <c r="M36" s="21">
        <f t="shared" si="2"/>
        <v>0</v>
      </c>
      <c r="N36" s="20">
        <f t="shared" si="3"/>
        <v>0</v>
      </c>
      <c r="O36" s="20">
        <f t="shared" si="3"/>
        <v>0</v>
      </c>
      <c r="P36" s="21">
        <f t="shared" si="3"/>
        <v>0</v>
      </c>
    </row>
    <row r="37" spans="1:16" ht="36.75" customHeight="1">
      <c r="A37" s="18">
        <f t="shared" si="4"/>
        <v>21</v>
      </c>
      <c r="B37" s="95" t="s">
        <v>219</v>
      </c>
      <c r="C37" s="95"/>
      <c r="D37" s="19"/>
      <c r="E37" s="20">
        <v>0</v>
      </c>
      <c r="F37" s="20">
        <v>0</v>
      </c>
      <c r="G37" s="21">
        <f t="shared" si="0"/>
        <v>0</v>
      </c>
      <c r="H37" s="20"/>
      <c r="I37" s="20"/>
      <c r="J37" s="21">
        <f t="shared" si="1"/>
        <v>0</v>
      </c>
      <c r="K37" s="20"/>
      <c r="L37" s="20"/>
      <c r="M37" s="21">
        <f t="shared" si="2"/>
        <v>0</v>
      </c>
      <c r="N37" s="20">
        <f t="shared" si="3"/>
        <v>0</v>
      </c>
      <c r="O37" s="20">
        <f t="shared" si="3"/>
        <v>0</v>
      </c>
      <c r="P37" s="21">
        <f t="shared" si="3"/>
        <v>0</v>
      </c>
    </row>
    <row r="38" spans="1:16" ht="22.5">
      <c r="A38" s="18">
        <f t="shared" si="4"/>
        <v>22</v>
      </c>
      <c r="B38" s="97" t="s">
        <v>220</v>
      </c>
      <c r="C38" s="97"/>
      <c r="D38" s="19"/>
      <c r="E38" s="20">
        <v>0</v>
      </c>
      <c r="F38" s="20">
        <v>0</v>
      </c>
      <c r="G38" s="21">
        <f t="shared" si="0"/>
        <v>0</v>
      </c>
      <c r="H38" s="20"/>
      <c r="I38" s="20"/>
      <c r="J38" s="21">
        <f t="shared" si="1"/>
        <v>0</v>
      </c>
      <c r="K38" s="20"/>
      <c r="L38" s="20"/>
      <c r="M38" s="21">
        <f t="shared" si="2"/>
        <v>0</v>
      </c>
      <c r="N38" s="20">
        <f t="shared" si="3"/>
        <v>0</v>
      </c>
      <c r="O38" s="20">
        <f t="shared" si="3"/>
        <v>0</v>
      </c>
      <c r="P38" s="21">
        <f t="shared" si="3"/>
        <v>0</v>
      </c>
    </row>
    <row r="39" spans="1:16" ht="22.5">
      <c r="A39" s="18">
        <v>23</v>
      </c>
      <c r="B39" s="97" t="s">
        <v>221</v>
      </c>
      <c r="C39" s="97"/>
      <c r="D39" s="19"/>
      <c r="E39" s="20">
        <v>0</v>
      </c>
      <c r="F39" s="20">
        <v>0</v>
      </c>
      <c r="G39" s="21">
        <f t="shared" si="0"/>
        <v>0</v>
      </c>
      <c r="H39" s="20"/>
      <c r="I39" s="20"/>
      <c r="J39" s="21">
        <f t="shared" si="1"/>
        <v>0</v>
      </c>
      <c r="K39" s="20"/>
      <c r="L39" s="20"/>
      <c r="M39" s="21">
        <f t="shared" si="2"/>
        <v>0</v>
      </c>
      <c r="N39" s="20">
        <f t="shared" si="3"/>
        <v>0</v>
      </c>
      <c r="O39" s="20">
        <f t="shared" si="3"/>
        <v>0</v>
      </c>
      <c r="P39" s="21">
        <f t="shared" si="3"/>
        <v>0</v>
      </c>
    </row>
    <row r="40" spans="1:16" ht="22.5">
      <c r="A40" s="18">
        <f t="shared" si="4"/>
        <v>24</v>
      </c>
      <c r="B40" s="95" t="s">
        <v>222</v>
      </c>
      <c r="C40" s="95"/>
      <c r="D40" s="19"/>
      <c r="E40" s="20">
        <v>0</v>
      </c>
      <c r="F40" s="20">
        <v>0</v>
      </c>
      <c r="G40" s="21">
        <f t="shared" si="0"/>
        <v>0</v>
      </c>
      <c r="H40" s="20"/>
      <c r="I40" s="20"/>
      <c r="J40" s="21">
        <f t="shared" si="1"/>
        <v>0</v>
      </c>
      <c r="K40" s="20"/>
      <c r="L40" s="20"/>
      <c r="M40" s="21">
        <f t="shared" si="2"/>
        <v>0</v>
      </c>
      <c r="N40" s="20">
        <f t="shared" si="3"/>
        <v>0</v>
      </c>
      <c r="O40" s="20">
        <f t="shared" si="3"/>
        <v>0</v>
      </c>
      <c r="P40" s="21">
        <f t="shared" si="3"/>
        <v>0</v>
      </c>
    </row>
    <row r="41" spans="1:16" ht="22.5">
      <c r="A41" s="18">
        <f t="shared" si="4"/>
        <v>25</v>
      </c>
      <c r="B41" s="95" t="s">
        <v>223</v>
      </c>
      <c r="C41" s="95"/>
      <c r="D41" s="19"/>
      <c r="E41" s="20">
        <v>0</v>
      </c>
      <c r="F41" s="20">
        <v>0</v>
      </c>
      <c r="G41" s="21">
        <f t="shared" si="0"/>
        <v>0</v>
      </c>
      <c r="H41" s="20"/>
      <c r="I41" s="20"/>
      <c r="J41" s="21">
        <f t="shared" si="1"/>
        <v>0</v>
      </c>
      <c r="K41" s="20"/>
      <c r="L41" s="20"/>
      <c r="M41" s="21">
        <f t="shared" si="2"/>
        <v>0</v>
      </c>
      <c r="N41" s="20">
        <f t="shared" si="3"/>
        <v>0</v>
      </c>
      <c r="O41" s="20">
        <f t="shared" si="3"/>
        <v>0</v>
      </c>
      <c r="P41" s="21">
        <f t="shared" si="3"/>
        <v>0</v>
      </c>
    </row>
    <row r="42" spans="1:16" ht="22.5">
      <c r="A42" s="18">
        <f t="shared" si="4"/>
        <v>26</v>
      </c>
      <c r="B42" s="95" t="s">
        <v>224</v>
      </c>
      <c r="C42" s="95"/>
      <c r="D42" s="19"/>
      <c r="E42" s="20">
        <v>0</v>
      </c>
      <c r="F42" s="20">
        <v>0</v>
      </c>
      <c r="G42" s="21">
        <f t="shared" si="0"/>
        <v>0</v>
      </c>
      <c r="H42" s="20"/>
      <c r="I42" s="20"/>
      <c r="J42" s="21">
        <f t="shared" si="1"/>
        <v>0</v>
      </c>
      <c r="K42" s="20"/>
      <c r="L42" s="20"/>
      <c r="M42" s="21">
        <f t="shared" si="2"/>
        <v>0</v>
      </c>
      <c r="N42" s="20">
        <f t="shared" si="3"/>
        <v>0</v>
      </c>
      <c r="O42" s="20">
        <f t="shared" si="3"/>
        <v>0</v>
      </c>
      <c r="P42" s="21">
        <f t="shared" si="3"/>
        <v>0</v>
      </c>
    </row>
    <row r="43" spans="1:16" ht="22.5">
      <c r="A43" s="18">
        <f t="shared" si="4"/>
        <v>27</v>
      </c>
      <c r="B43" s="95" t="s">
        <v>225</v>
      </c>
      <c r="C43" s="95"/>
      <c r="D43" s="19"/>
      <c r="E43" s="20">
        <v>0</v>
      </c>
      <c r="F43" s="20">
        <v>0</v>
      </c>
      <c r="G43" s="21">
        <f t="shared" si="0"/>
        <v>0</v>
      </c>
      <c r="H43" s="20"/>
      <c r="I43" s="20"/>
      <c r="J43" s="21">
        <f t="shared" si="1"/>
        <v>0</v>
      </c>
      <c r="K43" s="20"/>
      <c r="L43" s="20"/>
      <c r="M43" s="21">
        <f t="shared" si="2"/>
        <v>0</v>
      </c>
      <c r="N43" s="20">
        <f t="shared" si="3"/>
        <v>0</v>
      </c>
      <c r="O43" s="20">
        <f t="shared" si="3"/>
        <v>0</v>
      </c>
      <c r="P43" s="21">
        <f t="shared" si="3"/>
        <v>0</v>
      </c>
    </row>
    <row r="44" spans="1:16" ht="33.75" customHeight="1">
      <c r="A44" s="18">
        <f t="shared" si="4"/>
        <v>28</v>
      </c>
      <c r="B44" s="95" t="s">
        <v>226</v>
      </c>
      <c r="C44" s="95"/>
      <c r="D44" s="19"/>
      <c r="E44" s="20">
        <v>0</v>
      </c>
      <c r="F44" s="20">
        <v>0</v>
      </c>
      <c r="G44" s="21">
        <f t="shared" si="0"/>
        <v>0</v>
      </c>
      <c r="H44" s="20"/>
      <c r="I44" s="20"/>
      <c r="J44" s="21">
        <f t="shared" si="1"/>
        <v>0</v>
      </c>
      <c r="K44" s="20"/>
      <c r="L44" s="20"/>
      <c r="M44" s="21">
        <f t="shared" si="2"/>
        <v>0</v>
      </c>
      <c r="N44" s="20">
        <f t="shared" si="3"/>
        <v>0</v>
      </c>
      <c r="O44" s="20">
        <f t="shared" si="3"/>
        <v>0</v>
      </c>
      <c r="P44" s="21">
        <f t="shared" si="3"/>
        <v>0</v>
      </c>
    </row>
    <row r="45" spans="1:16" ht="22.5">
      <c r="A45" s="18">
        <f t="shared" si="4"/>
        <v>29</v>
      </c>
      <c r="B45" s="95" t="s">
        <v>227</v>
      </c>
      <c r="C45" s="95"/>
      <c r="D45" s="19"/>
      <c r="E45" s="20">
        <v>0</v>
      </c>
      <c r="F45" s="20">
        <v>0</v>
      </c>
      <c r="G45" s="21">
        <f t="shared" si="0"/>
        <v>0</v>
      </c>
      <c r="H45" s="20"/>
      <c r="I45" s="20"/>
      <c r="J45" s="21">
        <f t="shared" si="1"/>
        <v>0</v>
      </c>
      <c r="K45" s="20"/>
      <c r="L45" s="20"/>
      <c r="M45" s="21">
        <f t="shared" si="2"/>
        <v>0</v>
      </c>
      <c r="N45" s="20">
        <f t="shared" si="3"/>
        <v>0</v>
      </c>
      <c r="O45" s="20">
        <f t="shared" si="3"/>
        <v>0</v>
      </c>
      <c r="P45" s="21">
        <f t="shared" si="3"/>
        <v>0</v>
      </c>
    </row>
    <row r="46" spans="1:16" ht="37.5" customHeight="1">
      <c r="A46" s="18">
        <f t="shared" si="4"/>
        <v>30</v>
      </c>
      <c r="B46" s="95" t="s">
        <v>228</v>
      </c>
      <c r="C46" s="95"/>
      <c r="D46" s="19"/>
      <c r="E46" s="20">
        <v>0</v>
      </c>
      <c r="F46" s="20">
        <v>0</v>
      </c>
      <c r="G46" s="21">
        <f t="shared" si="0"/>
        <v>0</v>
      </c>
      <c r="H46" s="20"/>
      <c r="I46" s="20"/>
      <c r="J46" s="21">
        <f t="shared" si="1"/>
        <v>0</v>
      </c>
      <c r="K46" s="20"/>
      <c r="L46" s="20"/>
      <c r="M46" s="21">
        <f t="shared" si="2"/>
        <v>0</v>
      </c>
      <c r="N46" s="20">
        <f t="shared" si="3"/>
        <v>0</v>
      </c>
      <c r="O46" s="20">
        <f t="shared" si="3"/>
        <v>0</v>
      </c>
      <c r="P46" s="21">
        <f t="shared" si="3"/>
        <v>0</v>
      </c>
    </row>
    <row r="47" spans="1:16" ht="22.5">
      <c r="A47" s="18">
        <f t="shared" si="4"/>
        <v>31</v>
      </c>
      <c r="B47" s="107" t="s">
        <v>229</v>
      </c>
      <c r="C47" s="108"/>
      <c r="D47" s="19"/>
      <c r="E47" s="20">
        <v>0</v>
      </c>
      <c r="F47" s="20">
        <v>0</v>
      </c>
      <c r="G47" s="21">
        <f t="shared" si="0"/>
        <v>0</v>
      </c>
      <c r="H47" s="20"/>
      <c r="I47" s="20"/>
      <c r="J47" s="21">
        <f t="shared" si="1"/>
        <v>0</v>
      </c>
      <c r="K47" s="20"/>
      <c r="L47" s="20"/>
      <c r="M47" s="21">
        <f t="shared" si="2"/>
        <v>0</v>
      </c>
      <c r="N47" s="20">
        <f t="shared" si="3"/>
        <v>0</v>
      </c>
      <c r="O47" s="20">
        <f t="shared" si="3"/>
        <v>0</v>
      </c>
      <c r="P47" s="21">
        <f t="shared" si="3"/>
        <v>0</v>
      </c>
    </row>
    <row r="48" spans="1:16" ht="38.25" customHeight="1">
      <c r="A48" s="18">
        <f t="shared" si="4"/>
        <v>32</v>
      </c>
      <c r="B48" s="107" t="s">
        <v>230</v>
      </c>
      <c r="C48" s="108"/>
      <c r="D48" s="19"/>
      <c r="E48" s="20">
        <v>0</v>
      </c>
      <c r="F48" s="20">
        <v>0</v>
      </c>
      <c r="G48" s="21">
        <f t="shared" si="0"/>
        <v>0</v>
      </c>
      <c r="H48" s="20"/>
      <c r="I48" s="20"/>
      <c r="J48" s="21">
        <f t="shared" si="1"/>
        <v>0</v>
      </c>
      <c r="K48" s="20"/>
      <c r="L48" s="20"/>
      <c r="M48" s="21">
        <f t="shared" si="2"/>
        <v>0</v>
      </c>
      <c r="N48" s="20">
        <f t="shared" si="3"/>
        <v>0</v>
      </c>
      <c r="O48" s="20">
        <f t="shared" si="3"/>
        <v>0</v>
      </c>
      <c r="P48" s="21">
        <f t="shared" si="3"/>
        <v>0</v>
      </c>
    </row>
    <row r="49" spans="1:16" ht="22.5">
      <c r="A49" s="18">
        <f t="shared" si="4"/>
        <v>33</v>
      </c>
      <c r="B49" s="107" t="s">
        <v>231</v>
      </c>
      <c r="C49" s="108"/>
      <c r="D49" s="61">
        <v>2</v>
      </c>
      <c r="E49" s="62">
        <v>-14680.66</v>
      </c>
      <c r="F49" s="62">
        <v>961.65999999999974</v>
      </c>
      <c r="G49" s="21">
        <f t="shared" si="0"/>
        <v>-13719</v>
      </c>
      <c r="H49" s="20">
        <v>8872</v>
      </c>
      <c r="I49" s="20">
        <v>0</v>
      </c>
      <c r="J49" s="21">
        <f t="shared" si="1"/>
        <v>8872</v>
      </c>
      <c r="K49" s="20"/>
      <c r="L49" s="20"/>
      <c r="M49" s="21">
        <f t="shared" si="2"/>
        <v>0</v>
      </c>
      <c r="N49" s="20">
        <f t="shared" si="3"/>
        <v>-5808.66</v>
      </c>
      <c r="O49" s="20">
        <f t="shared" si="3"/>
        <v>961.65999999999974</v>
      </c>
      <c r="P49" s="21">
        <f t="shared" si="3"/>
        <v>-4847</v>
      </c>
    </row>
    <row r="50" spans="1:16" ht="43.7" customHeight="1">
      <c r="A50" s="18">
        <f t="shared" si="4"/>
        <v>34</v>
      </c>
      <c r="B50" s="107" t="s">
        <v>232</v>
      </c>
      <c r="C50" s="108"/>
      <c r="D50" s="61">
        <v>1</v>
      </c>
      <c r="E50" s="62">
        <v>29455.630000000034</v>
      </c>
      <c r="F50" s="62">
        <v>802.37</v>
      </c>
      <c r="G50" s="21">
        <f t="shared" si="0"/>
        <v>30258.000000000033</v>
      </c>
      <c r="H50" s="20">
        <v>65804.899999999994</v>
      </c>
      <c r="I50" s="20">
        <v>157.1</v>
      </c>
      <c r="J50" s="21">
        <f t="shared" si="1"/>
        <v>65962</v>
      </c>
      <c r="K50" s="20"/>
      <c r="L50" s="20"/>
      <c r="M50" s="21">
        <f t="shared" si="2"/>
        <v>0</v>
      </c>
      <c r="N50" s="20">
        <f t="shared" si="3"/>
        <v>95260.530000000028</v>
      </c>
      <c r="O50" s="20">
        <f t="shared" si="3"/>
        <v>959.47</v>
      </c>
      <c r="P50" s="21">
        <f t="shared" si="3"/>
        <v>96220.000000000029</v>
      </c>
    </row>
    <row r="51" spans="1:16" ht="43.7" customHeight="1">
      <c r="A51" s="18">
        <f t="shared" si="4"/>
        <v>35</v>
      </c>
      <c r="B51" s="107" t="s">
        <v>233</v>
      </c>
      <c r="C51" s="108"/>
      <c r="D51" s="19"/>
      <c r="E51" s="20">
        <v>0</v>
      </c>
      <c r="F51" s="20">
        <v>0</v>
      </c>
      <c r="G51" s="21">
        <f t="shared" si="0"/>
        <v>0</v>
      </c>
      <c r="H51" s="20"/>
      <c r="I51" s="20"/>
      <c r="J51" s="21">
        <f t="shared" si="1"/>
        <v>0</v>
      </c>
      <c r="K51" s="20"/>
      <c r="L51" s="20"/>
      <c r="M51" s="21">
        <f t="shared" si="2"/>
        <v>0</v>
      </c>
      <c r="N51" s="20">
        <f t="shared" si="3"/>
        <v>0</v>
      </c>
      <c r="O51" s="20">
        <f t="shared" si="3"/>
        <v>0</v>
      </c>
      <c r="P51" s="21">
        <f t="shared" si="3"/>
        <v>0</v>
      </c>
    </row>
    <row r="52" spans="1:16" ht="22.7" customHeight="1">
      <c r="A52" s="18">
        <f t="shared" si="4"/>
        <v>36</v>
      </c>
      <c r="B52" s="26" t="s">
        <v>234</v>
      </c>
      <c r="C52" s="27"/>
      <c r="D52" s="19"/>
      <c r="E52" s="20">
        <v>0</v>
      </c>
      <c r="F52" s="20">
        <v>0</v>
      </c>
      <c r="G52" s="21">
        <f t="shared" si="0"/>
        <v>0</v>
      </c>
      <c r="H52" s="20"/>
      <c r="I52" s="20"/>
      <c r="J52" s="21">
        <f t="shared" si="1"/>
        <v>0</v>
      </c>
      <c r="K52" s="20"/>
      <c r="L52" s="20"/>
      <c r="M52" s="21">
        <f t="shared" si="2"/>
        <v>0</v>
      </c>
      <c r="N52" s="20">
        <f t="shared" si="3"/>
        <v>0</v>
      </c>
      <c r="O52" s="20">
        <f t="shared" si="3"/>
        <v>0</v>
      </c>
      <c r="P52" s="21">
        <f t="shared" si="3"/>
        <v>0</v>
      </c>
    </row>
    <row r="53" spans="1:16" s="30" customFormat="1" ht="28.5">
      <c r="A53" s="28"/>
      <c r="B53" s="109" t="s">
        <v>235</v>
      </c>
      <c r="C53" s="109"/>
      <c r="D53" s="29">
        <f t="shared" ref="D53:P53" si="5">SUM(D5:D52)</f>
        <v>564</v>
      </c>
      <c r="E53" s="21">
        <f t="shared" si="5"/>
        <v>110195912.24999999</v>
      </c>
      <c r="F53" s="21">
        <f t="shared" si="5"/>
        <v>22882643.750000004</v>
      </c>
      <c r="G53" s="21">
        <f>SUM(G5:G52)</f>
        <v>133078556</v>
      </c>
      <c r="H53" s="21">
        <f t="shared" ref="H53:I53" si="6">SUM(H5:H52)</f>
        <v>2770185.38</v>
      </c>
      <c r="I53" s="21">
        <f t="shared" si="6"/>
        <v>1088426.1699999997</v>
      </c>
      <c r="J53" s="21">
        <f t="shared" si="5"/>
        <v>3858611.55</v>
      </c>
      <c r="K53" s="21">
        <f t="shared" si="5"/>
        <v>266868.64</v>
      </c>
      <c r="L53" s="21">
        <f t="shared" si="5"/>
        <v>75136.359999999986</v>
      </c>
      <c r="M53" s="21">
        <f t="shared" si="5"/>
        <v>342005</v>
      </c>
      <c r="N53" s="21">
        <f t="shared" si="5"/>
        <v>112699228.99000001</v>
      </c>
      <c r="O53" s="21">
        <f t="shared" si="5"/>
        <v>23895933.559999999</v>
      </c>
      <c r="P53" s="21">
        <f t="shared" si="5"/>
        <v>136595162.55000001</v>
      </c>
    </row>
    <row r="54" spans="1:16" s="30" customFormat="1" ht="28.5">
      <c r="A54" s="31"/>
      <c r="B54" s="32"/>
      <c r="C54" s="32"/>
      <c r="D54" s="33"/>
      <c r="E54" s="34"/>
      <c r="F54" s="34"/>
      <c r="G54" s="34"/>
      <c r="H54" s="34"/>
      <c r="I54" s="34"/>
      <c r="J54" s="35"/>
      <c r="K54" s="35"/>
      <c r="L54" s="34"/>
      <c r="M54" s="34"/>
      <c r="N54" s="34"/>
      <c r="O54" s="34"/>
      <c r="P54" s="34"/>
    </row>
    <row r="55" spans="1:16" ht="39" customHeight="1">
      <c r="A55" s="105" t="s">
        <v>236</v>
      </c>
      <c r="B55" s="105"/>
      <c r="C55" s="105"/>
      <c r="D55" s="106"/>
      <c r="E55" s="36"/>
      <c r="F55" s="36"/>
      <c r="G55" s="36"/>
      <c r="H55" s="37"/>
      <c r="I55" s="37"/>
      <c r="J55" s="37"/>
      <c r="K55" s="37"/>
      <c r="L55" s="37"/>
      <c r="M55" s="37"/>
      <c r="N55" s="37"/>
      <c r="O55" s="37"/>
      <c r="P55" s="37"/>
    </row>
    <row r="56" spans="1:16" s="16" customFormat="1" ht="40.35" customHeight="1">
      <c r="A56" s="73" t="s">
        <v>1</v>
      </c>
      <c r="B56" s="83" t="s">
        <v>177</v>
      </c>
      <c r="C56" s="84"/>
      <c r="D56" s="87" t="s">
        <v>178</v>
      </c>
      <c r="E56" s="89" t="s">
        <v>179</v>
      </c>
      <c r="F56" s="90"/>
      <c r="G56" s="91"/>
      <c r="H56" s="89" t="s">
        <v>180</v>
      </c>
      <c r="I56" s="90"/>
      <c r="J56" s="91"/>
      <c r="K56" s="89" t="s">
        <v>181</v>
      </c>
      <c r="L56" s="90"/>
      <c r="M56" s="91"/>
      <c r="N56" s="89" t="s">
        <v>182</v>
      </c>
      <c r="O56" s="90"/>
      <c r="P56" s="91"/>
    </row>
    <row r="57" spans="1:16" s="16" customFormat="1" ht="32.25" customHeight="1">
      <c r="A57" s="75"/>
      <c r="B57" s="85"/>
      <c r="C57" s="86"/>
      <c r="D57" s="88"/>
      <c r="E57" s="17" t="s">
        <v>183</v>
      </c>
      <c r="F57" s="17" t="s">
        <v>184</v>
      </c>
      <c r="G57" s="17" t="s">
        <v>185</v>
      </c>
      <c r="H57" s="17" t="s">
        <v>183</v>
      </c>
      <c r="I57" s="17" t="s">
        <v>184</v>
      </c>
      <c r="J57" s="17" t="s">
        <v>185</v>
      </c>
      <c r="K57" s="17" t="s">
        <v>183</v>
      </c>
      <c r="L57" s="17" t="s">
        <v>184</v>
      </c>
      <c r="M57" s="17" t="s">
        <v>185</v>
      </c>
      <c r="N57" s="17" t="s">
        <v>183</v>
      </c>
      <c r="O57" s="17" t="s">
        <v>184</v>
      </c>
      <c r="P57" s="17" t="s">
        <v>185</v>
      </c>
    </row>
    <row r="58" spans="1:16" s="39" customFormat="1" ht="24" customHeight="1">
      <c r="A58" s="38">
        <v>1</v>
      </c>
      <c r="B58" s="38" t="s">
        <v>237</v>
      </c>
      <c r="C58" s="38"/>
      <c r="D58" s="19"/>
      <c r="E58" s="20">
        <v>0</v>
      </c>
      <c r="F58" s="20">
        <v>0</v>
      </c>
      <c r="G58" s="21">
        <f>E58+F58</f>
        <v>0</v>
      </c>
      <c r="H58" s="20"/>
      <c r="I58" s="20"/>
      <c r="J58" s="21">
        <f>H58+I58</f>
        <v>0</v>
      </c>
      <c r="K58" s="20"/>
      <c r="L58" s="20"/>
      <c r="M58" s="21">
        <f>K58+L58</f>
        <v>0</v>
      </c>
      <c r="N58" s="21">
        <f>E58+H58-K58</f>
        <v>0</v>
      </c>
      <c r="O58" s="21">
        <f>F58+I58-L58</f>
        <v>0</v>
      </c>
      <c r="P58" s="21">
        <f>G58+J58-M58</f>
        <v>0</v>
      </c>
    </row>
    <row r="59" spans="1:16" s="39" customFormat="1" ht="24" customHeight="1">
      <c r="A59" s="38">
        <v>2</v>
      </c>
      <c r="B59" s="40" t="s">
        <v>238</v>
      </c>
      <c r="C59" s="40"/>
      <c r="D59" s="19"/>
      <c r="E59" s="20">
        <v>0</v>
      </c>
      <c r="F59" s="20">
        <v>0</v>
      </c>
      <c r="G59" s="21">
        <f t="shared" ref="G59:G72" si="7">E59+F59</f>
        <v>0</v>
      </c>
      <c r="H59" s="20"/>
      <c r="I59" s="20"/>
      <c r="J59" s="21">
        <f t="shared" ref="J59:J72" si="8">H59+I59</f>
        <v>0</v>
      </c>
      <c r="K59" s="20"/>
      <c r="L59" s="20"/>
      <c r="M59" s="21">
        <f t="shared" ref="M59:M72" si="9">K59+L59</f>
        <v>0</v>
      </c>
      <c r="N59" s="21">
        <f t="shared" ref="N59:P72" si="10">E59+H59-K59</f>
        <v>0</v>
      </c>
      <c r="O59" s="21">
        <f t="shared" si="10"/>
        <v>0</v>
      </c>
      <c r="P59" s="21">
        <f t="shared" si="10"/>
        <v>0</v>
      </c>
    </row>
    <row r="60" spans="1:16" s="39" customFormat="1" ht="24" customHeight="1">
      <c r="A60" s="38">
        <v>3</v>
      </c>
      <c r="B60" s="114" t="s">
        <v>239</v>
      </c>
      <c r="C60" s="115"/>
      <c r="D60" s="19"/>
      <c r="E60" s="20">
        <v>0</v>
      </c>
      <c r="F60" s="20">
        <v>0</v>
      </c>
      <c r="G60" s="21">
        <f t="shared" si="7"/>
        <v>0</v>
      </c>
      <c r="H60" s="20"/>
      <c r="I60" s="20"/>
      <c r="J60" s="21">
        <f t="shared" si="8"/>
        <v>0</v>
      </c>
      <c r="K60" s="20"/>
      <c r="L60" s="20"/>
      <c r="M60" s="21">
        <f t="shared" si="9"/>
        <v>0</v>
      </c>
      <c r="N60" s="21">
        <f t="shared" si="10"/>
        <v>0</v>
      </c>
      <c r="O60" s="21">
        <f t="shared" si="10"/>
        <v>0</v>
      </c>
      <c r="P60" s="21">
        <f t="shared" si="10"/>
        <v>0</v>
      </c>
    </row>
    <row r="61" spans="1:16" s="39" customFormat="1" ht="24" customHeight="1">
      <c r="A61" s="38">
        <v>4</v>
      </c>
      <c r="B61" s="114" t="s">
        <v>240</v>
      </c>
      <c r="C61" s="115"/>
      <c r="D61" s="19"/>
      <c r="E61" s="20">
        <v>0</v>
      </c>
      <c r="F61" s="20">
        <v>0</v>
      </c>
      <c r="G61" s="21">
        <f t="shared" si="7"/>
        <v>0</v>
      </c>
      <c r="H61" s="20"/>
      <c r="I61" s="20"/>
      <c r="J61" s="21">
        <f t="shared" si="8"/>
        <v>0</v>
      </c>
      <c r="K61" s="20"/>
      <c r="L61" s="20"/>
      <c r="M61" s="21">
        <f t="shared" si="9"/>
        <v>0</v>
      </c>
      <c r="N61" s="21">
        <f t="shared" si="10"/>
        <v>0</v>
      </c>
      <c r="O61" s="21">
        <f t="shared" si="10"/>
        <v>0</v>
      </c>
      <c r="P61" s="21">
        <f t="shared" si="10"/>
        <v>0</v>
      </c>
    </row>
    <row r="62" spans="1:16" s="39" customFormat="1" ht="24" customHeight="1">
      <c r="A62" s="38">
        <v>5</v>
      </c>
      <c r="B62" s="114" t="s">
        <v>241</v>
      </c>
      <c r="C62" s="115"/>
      <c r="D62" s="19"/>
      <c r="E62" s="20">
        <v>0</v>
      </c>
      <c r="F62" s="20">
        <v>0</v>
      </c>
      <c r="G62" s="21">
        <f t="shared" si="7"/>
        <v>0</v>
      </c>
      <c r="H62" s="20"/>
      <c r="I62" s="20"/>
      <c r="J62" s="21">
        <f t="shared" si="8"/>
        <v>0</v>
      </c>
      <c r="K62" s="20"/>
      <c r="L62" s="20"/>
      <c r="M62" s="21">
        <f t="shared" si="9"/>
        <v>0</v>
      </c>
      <c r="N62" s="21">
        <f t="shared" si="10"/>
        <v>0</v>
      </c>
      <c r="O62" s="21">
        <f t="shared" si="10"/>
        <v>0</v>
      </c>
      <c r="P62" s="21">
        <f t="shared" si="10"/>
        <v>0</v>
      </c>
    </row>
    <row r="63" spans="1:16" s="39" customFormat="1" ht="24" customHeight="1">
      <c r="A63" s="38">
        <v>6</v>
      </c>
      <c r="B63" s="110" t="s">
        <v>242</v>
      </c>
      <c r="C63" s="110"/>
      <c r="D63" s="19">
        <v>6</v>
      </c>
      <c r="E63" s="20">
        <v>81920.630000000092</v>
      </c>
      <c r="F63" s="20">
        <v>15.370000000000175</v>
      </c>
      <c r="G63" s="21">
        <f t="shared" si="7"/>
        <v>81936.000000000087</v>
      </c>
      <c r="H63" s="20">
        <v>124604.92000000001</v>
      </c>
      <c r="I63" s="20">
        <v>59.980000000000004</v>
      </c>
      <c r="J63" s="21">
        <f t="shared" si="8"/>
        <v>124664.90000000001</v>
      </c>
      <c r="K63" s="20">
        <v>126747.65</v>
      </c>
      <c r="L63" s="20">
        <v>74.350000000000009</v>
      </c>
      <c r="M63" s="21">
        <f t="shared" si="9"/>
        <v>126822</v>
      </c>
      <c r="N63" s="21">
        <f t="shared" si="10"/>
        <v>79777.900000000111</v>
      </c>
      <c r="O63" s="21">
        <f t="shared" si="10"/>
        <v>1.0000000000001705</v>
      </c>
      <c r="P63" s="21">
        <f t="shared" si="10"/>
        <v>79778.900000000081</v>
      </c>
    </row>
    <row r="64" spans="1:16" s="39" customFormat="1" ht="24" customHeight="1">
      <c r="A64" s="38">
        <v>7</v>
      </c>
      <c r="B64" s="110" t="s">
        <v>243</v>
      </c>
      <c r="C64" s="110"/>
      <c r="D64" s="19"/>
      <c r="E64" s="20">
        <v>0</v>
      </c>
      <c r="F64" s="20">
        <v>0</v>
      </c>
      <c r="G64" s="21">
        <f t="shared" si="7"/>
        <v>0</v>
      </c>
      <c r="H64" s="20"/>
      <c r="I64" s="20"/>
      <c r="J64" s="21">
        <f t="shared" si="8"/>
        <v>0</v>
      </c>
      <c r="K64" s="20"/>
      <c r="L64" s="20"/>
      <c r="M64" s="21">
        <f t="shared" si="9"/>
        <v>0</v>
      </c>
      <c r="N64" s="21">
        <f t="shared" si="10"/>
        <v>0</v>
      </c>
      <c r="O64" s="21">
        <f t="shared" si="10"/>
        <v>0</v>
      </c>
      <c r="P64" s="21">
        <f t="shared" si="10"/>
        <v>0</v>
      </c>
    </row>
    <row r="65" spans="1:16" s="39" customFormat="1" ht="24" customHeight="1">
      <c r="A65" s="38">
        <v>8</v>
      </c>
      <c r="B65" s="110" t="s">
        <v>244</v>
      </c>
      <c r="C65" s="110"/>
      <c r="D65" s="19"/>
      <c r="E65" s="20">
        <v>0</v>
      </c>
      <c r="F65" s="20">
        <v>0</v>
      </c>
      <c r="G65" s="21">
        <f t="shared" si="7"/>
        <v>0</v>
      </c>
      <c r="H65" s="20"/>
      <c r="I65" s="20"/>
      <c r="J65" s="21">
        <f t="shared" si="8"/>
        <v>0</v>
      </c>
      <c r="K65" s="20"/>
      <c r="L65" s="20"/>
      <c r="M65" s="21">
        <f t="shared" si="9"/>
        <v>0</v>
      </c>
      <c r="N65" s="21">
        <f t="shared" si="10"/>
        <v>0</v>
      </c>
      <c r="O65" s="21">
        <f t="shared" si="10"/>
        <v>0</v>
      </c>
      <c r="P65" s="21">
        <f t="shared" si="10"/>
        <v>0</v>
      </c>
    </row>
    <row r="66" spans="1:16" s="39" customFormat="1" ht="24" customHeight="1">
      <c r="A66" s="38">
        <v>9</v>
      </c>
      <c r="B66" s="41" t="s">
        <v>245</v>
      </c>
      <c r="C66" s="42"/>
      <c r="D66" s="19"/>
      <c r="E66" s="20">
        <v>0</v>
      </c>
      <c r="F66" s="20">
        <v>0</v>
      </c>
      <c r="G66" s="21">
        <f t="shared" si="7"/>
        <v>0</v>
      </c>
      <c r="H66" s="20"/>
      <c r="I66" s="20"/>
      <c r="J66" s="21">
        <f t="shared" si="8"/>
        <v>0</v>
      </c>
      <c r="K66" s="20"/>
      <c r="L66" s="20"/>
      <c r="M66" s="21">
        <f t="shared" si="9"/>
        <v>0</v>
      </c>
      <c r="N66" s="21">
        <f t="shared" si="10"/>
        <v>0</v>
      </c>
      <c r="O66" s="21">
        <f t="shared" si="10"/>
        <v>0</v>
      </c>
      <c r="P66" s="21">
        <f t="shared" si="10"/>
        <v>0</v>
      </c>
    </row>
    <row r="67" spans="1:16" s="39" customFormat="1" ht="24" customHeight="1">
      <c r="A67" s="38">
        <v>10</v>
      </c>
      <c r="B67" s="40" t="s">
        <v>246</v>
      </c>
      <c r="C67" s="40"/>
      <c r="D67" s="19"/>
      <c r="E67" s="20">
        <v>0</v>
      </c>
      <c r="F67" s="20">
        <v>0</v>
      </c>
      <c r="G67" s="21">
        <f t="shared" si="7"/>
        <v>0</v>
      </c>
      <c r="H67" s="20"/>
      <c r="I67" s="20"/>
      <c r="J67" s="21">
        <f t="shared" si="8"/>
        <v>0</v>
      </c>
      <c r="K67" s="20"/>
      <c r="L67" s="20"/>
      <c r="M67" s="21">
        <f t="shared" si="9"/>
        <v>0</v>
      </c>
      <c r="N67" s="21">
        <f t="shared" si="10"/>
        <v>0</v>
      </c>
      <c r="O67" s="21">
        <f t="shared" si="10"/>
        <v>0</v>
      </c>
      <c r="P67" s="21">
        <f t="shared" si="10"/>
        <v>0</v>
      </c>
    </row>
    <row r="68" spans="1:16" s="39" customFormat="1" ht="24" customHeight="1">
      <c r="A68" s="38">
        <v>11</v>
      </c>
      <c r="B68" s="40" t="s">
        <v>247</v>
      </c>
      <c r="C68" s="40"/>
      <c r="D68" s="19"/>
      <c r="E68" s="20">
        <v>0</v>
      </c>
      <c r="F68" s="20">
        <v>0</v>
      </c>
      <c r="G68" s="21">
        <f t="shared" si="7"/>
        <v>0</v>
      </c>
      <c r="H68" s="20"/>
      <c r="I68" s="20"/>
      <c r="J68" s="21">
        <f t="shared" si="8"/>
        <v>0</v>
      </c>
      <c r="K68" s="20"/>
      <c r="L68" s="20"/>
      <c r="M68" s="21">
        <f t="shared" si="9"/>
        <v>0</v>
      </c>
      <c r="N68" s="21">
        <f t="shared" si="10"/>
        <v>0</v>
      </c>
      <c r="O68" s="21">
        <f t="shared" si="10"/>
        <v>0</v>
      </c>
      <c r="P68" s="21">
        <f t="shared" si="10"/>
        <v>0</v>
      </c>
    </row>
    <row r="69" spans="1:16" s="39" customFormat="1" ht="24" customHeight="1">
      <c r="A69" s="38">
        <v>12</v>
      </c>
      <c r="B69" s="40" t="s">
        <v>248</v>
      </c>
      <c r="C69" s="40"/>
      <c r="D69" s="19"/>
      <c r="E69" s="20">
        <v>0</v>
      </c>
      <c r="F69" s="20">
        <v>0</v>
      </c>
      <c r="G69" s="21">
        <f t="shared" si="7"/>
        <v>0</v>
      </c>
      <c r="H69" s="20"/>
      <c r="I69" s="20"/>
      <c r="J69" s="21">
        <f t="shared" si="8"/>
        <v>0</v>
      </c>
      <c r="K69" s="20"/>
      <c r="L69" s="20"/>
      <c r="M69" s="21">
        <f t="shared" si="9"/>
        <v>0</v>
      </c>
      <c r="N69" s="21">
        <f t="shared" si="10"/>
        <v>0</v>
      </c>
      <c r="O69" s="21">
        <f t="shared" si="10"/>
        <v>0</v>
      </c>
      <c r="P69" s="21">
        <f t="shared" si="10"/>
        <v>0</v>
      </c>
    </row>
    <row r="70" spans="1:16" s="39" customFormat="1" ht="24" customHeight="1">
      <c r="A70" s="38">
        <v>13</v>
      </c>
      <c r="B70" s="40" t="s">
        <v>249</v>
      </c>
      <c r="C70" s="40"/>
      <c r="D70" s="19"/>
      <c r="E70" s="20">
        <v>0</v>
      </c>
      <c r="F70" s="20">
        <v>0</v>
      </c>
      <c r="G70" s="21">
        <f t="shared" si="7"/>
        <v>0</v>
      </c>
      <c r="H70" s="20"/>
      <c r="I70" s="20"/>
      <c r="J70" s="21">
        <f t="shared" si="8"/>
        <v>0</v>
      </c>
      <c r="K70" s="20"/>
      <c r="L70" s="20"/>
      <c r="M70" s="21">
        <f t="shared" si="9"/>
        <v>0</v>
      </c>
      <c r="N70" s="21">
        <f t="shared" si="10"/>
        <v>0</v>
      </c>
      <c r="O70" s="21">
        <f t="shared" si="10"/>
        <v>0</v>
      </c>
      <c r="P70" s="21">
        <f t="shared" si="10"/>
        <v>0</v>
      </c>
    </row>
    <row r="71" spans="1:16" s="39" customFormat="1" ht="24" customHeight="1">
      <c r="A71" s="41">
        <v>15</v>
      </c>
      <c r="B71" s="43" t="s">
        <v>250</v>
      </c>
      <c r="C71" s="44"/>
      <c r="D71" s="19"/>
      <c r="E71" s="20">
        <v>0</v>
      </c>
      <c r="F71" s="20">
        <v>0</v>
      </c>
      <c r="G71" s="21">
        <f t="shared" si="7"/>
        <v>0</v>
      </c>
      <c r="H71" s="20"/>
      <c r="I71" s="20"/>
      <c r="J71" s="21">
        <f t="shared" si="8"/>
        <v>0</v>
      </c>
      <c r="K71" s="20"/>
      <c r="L71" s="20"/>
      <c r="M71" s="21">
        <f t="shared" si="9"/>
        <v>0</v>
      </c>
      <c r="N71" s="21">
        <f t="shared" si="10"/>
        <v>0</v>
      </c>
      <c r="O71" s="21">
        <f t="shared" si="10"/>
        <v>0</v>
      </c>
      <c r="P71" s="21">
        <f t="shared" si="10"/>
        <v>0</v>
      </c>
    </row>
    <row r="72" spans="1:16" s="39" customFormat="1" ht="24" customHeight="1">
      <c r="A72" s="41">
        <v>15</v>
      </c>
      <c r="B72" s="40" t="s">
        <v>251</v>
      </c>
      <c r="C72" s="44"/>
      <c r="D72" s="19"/>
      <c r="E72" s="20">
        <v>0</v>
      </c>
      <c r="F72" s="20">
        <v>0</v>
      </c>
      <c r="G72" s="21">
        <f t="shared" si="7"/>
        <v>0</v>
      </c>
      <c r="H72" s="20"/>
      <c r="I72" s="20"/>
      <c r="J72" s="21">
        <f t="shared" si="8"/>
        <v>0</v>
      </c>
      <c r="K72" s="20"/>
      <c r="L72" s="20"/>
      <c r="M72" s="21">
        <f t="shared" si="9"/>
        <v>0</v>
      </c>
      <c r="N72" s="21">
        <f t="shared" si="10"/>
        <v>0</v>
      </c>
      <c r="O72" s="21">
        <f t="shared" si="10"/>
        <v>0</v>
      </c>
      <c r="P72" s="21">
        <f t="shared" si="10"/>
        <v>0</v>
      </c>
    </row>
    <row r="73" spans="1:16" s="39" customFormat="1" ht="24" customHeight="1">
      <c r="A73" s="111" t="s">
        <v>252</v>
      </c>
      <c r="B73" s="112"/>
      <c r="C73" s="113"/>
      <c r="D73" s="29">
        <f>SUM(D58:D72)</f>
        <v>6</v>
      </c>
      <c r="E73" s="21">
        <f>SUM(E58:E72)</f>
        <v>81920.630000000092</v>
      </c>
      <c r="F73" s="21">
        <f t="shared" ref="F73:P73" si="11">SUM(F58:F72)</f>
        <v>15.370000000000175</v>
      </c>
      <c r="G73" s="21">
        <f t="shared" si="11"/>
        <v>81936.000000000087</v>
      </c>
      <c r="H73" s="21">
        <f t="shared" si="11"/>
        <v>124604.92000000001</v>
      </c>
      <c r="I73" s="21">
        <f t="shared" si="11"/>
        <v>59.980000000000004</v>
      </c>
      <c r="J73" s="21">
        <f t="shared" si="11"/>
        <v>124664.90000000001</v>
      </c>
      <c r="K73" s="21">
        <f t="shared" si="11"/>
        <v>126747.65</v>
      </c>
      <c r="L73" s="21">
        <f t="shared" si="11"/>
        <v>74.350000000000009</v>
      </c>
      <c r="M73" s="21">
        <f t="shared" si="11"/>
        <v>126822</v>
      </c>
      <c r="N73" s="29">
        <f t="shared" si="11"/>
        <v>79777.900000000111</v>
      </c>
      <c r="O73" s="29">
        <f t="shared" si="11"/>
        <v>1.0000000000001705</v>
      </c>
      <c r="P73" s="29">
        <f t="shared" si="11"/>
        <v>79778.900000000081</v>
      </c>
    </row>
    <row r="74" spans="1:16" s="39" customFormat="1" ht="24" customHeight="1">
      <c r="A74" s="111" t="s">
        <v>253</v>
      </c>
      <c r="B74" s="112"/>
      <c r="C74" s="113"/>
      <c r="D74" s="29">
        <f>D53+D73</f>
        <v>570</v>
      </c>
      <c r="E74" s="21">
        <f>E53+E73</f>
        <v>110277832.87999998</v>
      </c>
      <c r="F74" s="21">
        <f t="shared" ref="F74:O74" si="12">F53+F73</f>
        <v>22882659.120000005</v>
      </c>
      <c r="G74" s="21">
        <f t="shared" si="12"/>
        <v>133160492</v>
      </c>
      <c r="H74" s="21">
        <f>H53+H73</f>
        <v>2894790.3</v>
      </c>
      <c r="I74" s="21">
        <f>I53+I73</f>
        <v>1088486.1499999997</v>
      </c>
      <c r="J74" s="21">
        <f t="shared" si="12"/>
        <v>3983276.4499999997</v>
      </c>
      <c r="K74" s="21">
        <f t="shared" si="12"/>
        <v>393616.29000000004</v>
      </c>
      <c r="L74" s="21">
        <f t="shared" si="12"/>
        <v>75210.709999999992</v>
      </c>
      <c r="M74" s="21">
        <f t="shared" si="12"/>
        <v>468827</v>
      </c>
      <c r="N74" s="21">
        <f t="shared" si="12"/>
        <v>112779006.89000002</v>
      </c>
      <c r="O74" s="21">
        <f t="shared" si="12"/>
        <v>23895934.559999999</v>
      </c>
      <c r="P74" s="21">
        <f>P53+P73</f>
        <v>136674941.45000002</v>
      </c>
    </row>
    <row r="75" spans="1:16" s="45" customFormat="1" ht="15.75">
      <c r="B75" s="46"/>
      <c r="C75" s="46"/>
      <c r="D75" s="47"/>
      <c r="E75" s="48"/>
      <c r="F75" s="47"/>
      <c r="G75" s="49"/>
      <c r="H75" s="47"/>
      <c r="I75" s="47"/>
      <c r="J75" s="49"/>
      <c r="K75" s="47"/>
      <c r="L75" s="47"/>
      <c r="M75" s="49"/>
      <c r="N75" s="48"/>
      <c r="O75" s="48"/>
      <c r="P75" s="50"/>
    </row>
    <row r="79" spans="1:16">
      <c r="N79" s="52"/>
      <c r="O79" s="52"/>
      <c r="P79" s="52"/>
    </row>
  </sheetData>
  <mergeCells count="67">
    <mergeCell ref="B65:C65"/>
    <mergeCell ref="A73:C73"/>
    <mergeCell ref="A74:C74"/>
    <mergeCell ref="N56:P56"/>
    <mergeCell ref="B60:C60"/>
    <mergeCell ref="B61:C61"/>
    <mergeCell ref="B62:C62"/>
    <mergeCell ref="B63:C63"/>
    <mergeCell ref="B64:C64"/>
    <mergeCell ref="A56:A57"/>
    <mergeCell ref="B56:C57"/>
    <mergeCell ref="D56:D57"/>
    <mergeCell ref="E56:G56"/>
    <mergeCell ref="H56:J56"/>
    <mergeCell ref="K56:M56"/>
    <mergeCell ref="A55:D55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3:C53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A15:A16"/>
    <mergeCell ref="B15:B16"/>
    <mergeCell ref="B17:C17"/>
    <mergeCell ref="B18:C18"/>
    <mergeCell ref="A19:A23"/>
    <mergeCell ref="B19:B23"/>
    <mergeCell ref="A24:A25"/>
    <mergeCell ref="B24:B25"/>
    <mergeCell ref="B26:C26"/>
    <mergeCell ref="B27:C27"/>
    <mergeCell ref="B28:C28"/>
    <mergeCell ref="A10:A14"/>
    <mergeCell ref="B10:B14"/>
    <mergeCell ref="A1:P1"/>
    <mergeCell ref="A2:P2"/>
    <mergeCell ref="A3:A4"/>
    <mergeCell ref="B3:C4"/>
    <mergeCell ref="D3:D4"/>
    <mergeCell ref="E3:G3"/>
    <mergeCell ref="H3:J3"/>
    <mergeCell ref="K3:M3"/>
    <mergeCell ref="N3:P3"/>
    <mergeCell ref="B5:C5"/>
    <mergeCell ref="A6:A7"/>
    <mergeCell ref="B6:B7"/>
    <mergeCell ref="B8:C8"/>
    <mergeCell ref="B9:C9"/>
  </mergeCells>
  <printOptions horizontalCentered="1"/>
  <pageMargins left="0.27559055118110237" right="0.19685039370078741" top="0.43307086614173229" bottom="0.35433070866141736" header="0.35433070866141736" footer="0.31496062992125984"/>
  <pageSetup paperSize="8" scale="49" orientation="landscape" blackAndWhite="1" r:id="rId1"/>
  <headerFooter>
    <oddFooter>&amp;R&amp;Z&amp;F</oddFooter>
  </headerFooter>
  <rowBreaks count="1" manualBreakCount="1">
    <brk id="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3:N16"/>
  <sheetViews>
    <sheetView workbookViewId="0">
      <selection activeCell="I7" sqref="I7:J7"/>
    </sheetView>
  </sheetViews>
  <sheetFormatPr defaultRowHeight="15"/>
  <cols>
    <col min="1" max="1" width="49.5703125" style="66" bestFit="1" customWidth="1"/>
    <col min="2" max="2" width="8.5703125" style="66" customWidth="1"/>
    <col min="3" max="3" width="9.5703125" style="66" bestFit="1" customWidth="1"/>
    <col min="4" max="4" width="9.28515625" style="66" bestFit="1" customWidth="1"/>
    <col min="5" max="6" width="9.5703125" style="66" bestFit="1" customWidth="1"/>
    <col min="7" max="7" width="9.28515625" style="66" bestFit="1" customWidth="1"/>
    <col min="8" max="9" width="9.5703125" style="66" bestFit="1" customWidth="1"/>
    <col min="10" max="10" width="9.28515625" style="66" bestFit="1" customWidth="1"/>
    <col min="11" max="12" width="9.5703125" style="66" bestFit="1" customWidth="1"/>
    <col min="13" max="13" width="9.28515625" style="66" bestFit="1" customWidth="1"/>
    <col min="14" max="14" width="9.5703125" style="66" bestFit="1" customWidth="1"/>
    <col min="15" max="16384" width="9.140625" style="66"/>
  </cols>
  <sheetData>
    <row r="3" spans="1:14" s="63" customFormat="1">
      <c r="A3" s="117" t="s">
        <v>275</v>
      </c>
      <c r="B3" s="118" t="s">
        <v>277</v>
      </c>
      <c r="C3" s="116" t="s">
        <v>256</v>
      </c>
      <c r="D3" s="116"/>
      <c r="E3" s="116"/>
      <c r="F3" s="116" t="s">
        <v>257</v>
      </c>
      <c r="G3" s="116"/>
      <c r="H3" s="116"/>
      <c r="I3" s="116" t="s">
        <v>258</v>
      </c>
      <c r="J3" s="116"/>
      <c r="K3" s="116"/>
      <c r="L3" s="116" t="s">
        <v>174</v>
      </c>
      <c r="M3" s="116"/>
      <c r="N3" s="116"/>
    </row>
    <row r="4" spans="1:14" s="63" customFormat="1">
      <c r="A4" s="117"/>
      <c r="B4" s="119"/>
      <c r="C4" s="64" t="s">
        <v>254</v>
      </c>
      <c r="D4" s="64" t="s">
        <v>255</v>
      </c>
      <c r="E4" s="64" t="s">
        <v>252</v>
      </c>
      <c r="F4" s="64" t="s">
        <v>254</v>
      </c>
      <c r="G4" s="64" t="s">
        <v>255</v>
      </c>
      <c r="H4" s="64" t="s">
        <v>252</v>
      </c>
      <c r="I4" s="64" t="s">
        <v>254</v>
      </c>
      <c r="J4" s="64" t="s">
        <v>255</v>
      </c>
      <c r="K4" s="64" t="s">
        <v>252</v>
      </c>
      <c r="L4" s="64" t="s">
        <v>254</v>
      </c>
      <c r="M4" s="64" t="s">
        <v>255</v>
      </c>
      <c r="N4" s="64" t="s">
        <v>252</v>
      </c>
    </row>
    <row r="5" spans="1:14">
      <c r="A5" s="65" t="s">
        <v>90</v>
      </c>
      <c r="B5" s="65">
        <v>6</v>
      </c>
      <c r="C5" s="65">
        <v>81920.63</v>
      </c>
      <c r="D5" s="65">
        <v>15.370000000000005</v>
      </c>
      <c r="E5" s="65">
        <f>C5+D5</f>
        <v>81936</v>
      </c>
      <c r="F5" s="65">
        <v>124604.92000000001</v>
      </c>
      <c r="G5" s="65">
        <v>59.980000000000004</v>
      </c>
      <c r="H5" s="65">
        <f>F5+G5</f>
        <v>124664.90000000001</v>
      </c>
      <c r="I5" s="65">
        <v>126747.65</v>
      </c>
      <c r="J5" s="65">
        <v>74.350000000000009</v>
      </c>
      <c r="K5" s="65">
        <f>I5+J5</f>
        <v>126822</v>
      </c>
      <c r="L5" s="65">
        <f>C5+F5-I5</f>
        <v>79777.900000000023</v>
      </c>
      <c r="M5" s="65">
        <f>D5+G5-J5</f>
        <v>1</v>
      </c>
      <c r="N5" s="65">
        <f>L5+M5</f>
        <v>79778.900000000023</v>
      </c>
    </row>
    <row r="6" spans="1:14">
      <c r="A6" s="65" t="s">
        <v>85</v>
      </c>
      <c r="B6" s="65">
        <v>22</v>
      </c>
      <c r="C6" s="65">
        <v>60833.65</v>
      </c>
      <c r="D6" s="65">
        <v>12873.350000000002</v>
      </c>
      <c r="E6" s="65">
        <f t="shared" ref="E6:E15" si="0">C6+D6</f>
        <v>73707</v>
      </c>
      <c r="F6" s="65">
        <v>4015.0899999999997</v>
      </c>
      <c r="G6" s="65">
        <v>570.91</v>
      </c>
      <c r="H6" s="65">
        <f t="shared" ref="H6:H15" si="1">F6+G6</f>
        <v>4586</v>
      </c>
      <c r="I6" s="65">
        <v>0</v>
      </c>
      <c r="J6" s="65">
        <v>0</v>
      </c>
      <c r="K6" s="65">
        <f t="shared" ref="K6:K15" si="2">I6+J6</f>
        <v>0</v>
      </c>
      <c r="L6" s="65">
        <f t="shared" ref="L6:L15" si="3">C6+F6-I6</f>
        <v>64848.74</v>
      </c>
      <c r="M6" s="65">
        <f t="shared" ref="M6:M15" si="4">D6+G6-J6</f>
        <v>13444.260000000002</v>
      </c>
      <c r="N6" s="65">
        <f t="shared" ref="N6:N15" si="5">L6+M6</f>
        <v>78293</v>
      </c>
    </row>
    <row r="7" spans="1:14">
      <c r="A7" s="65" t="s">
        <v>84</v>
      </c>
      <c r="B7" s="65">
        <v>6</v>
      </c>
      <c r="C7" s="65">
        <v>39407.03</v>
      </c>
      <c r="D7" s="65">
        <v>1467.97</v>
      </c>
      <c r="E7" s="65">
        <f t="shared" si="0"/>
        <v>40875</v>
      </c>
      <c r="F7" s="65">
        <v>13817.57</v>
      </c>
      <c r="G7" s="65">
        <v>377.42999999999995</v>
      </c>
      <c r="H7" s="65">
        <f t="shared" si="1"/>
        <v>14195</v>
      </c>
      <c r="I7" s="65">
        <v>2609.2400000000002</v>
      </c>
      <c r="J7" s="65">
        <v>11.76</v>
      </c>
      <c r="K7" s="65">
        <f t="shared" si="2"/>
        <v>2621.0000000000005</v>
      </c>
      <c r="L7" s="65">
        <f t="shared" si="3"/>
        <v>50615.360000000001</v>
      </c>
      <c r="M7" s="65">
        <f t="shared" si="4"/>
        <v>1833.64</v>
      </c>
      <c r="N7" s="65">
        <f t="shared" si="5"/>
        <v>52449</v>
      </c>
    </row>
    <row r="8" spans="1:14">
      <c r="A8" s="65" t="s">
        <v>170</v>
      </c>
      <c r="B8" s="65">
        <v>2</v>
      </c>
      <c r="C8" s="65">
        <v>133504.1</v>
      </c>
      <c r="D8" s="65">
        <v>1130.9000000000001</v>
      </c>
      <c r="E8" s="65">
        <f t="shared" si="0"/>
        <v>134635</v>
      </c>
      <c r="F8" s="65">
        <v>18932.12</v>
      </c>
      <c r="G8" s="65">
        <v>1170.43</v>
      </c>
      <c r="H8" s="65">
        <f t="shared" si="1"/>
        <v>20102.55</v>
      </c>
      <c r="I8" s="65">
        <v>0</v>
      </c>
      <c r="J8" s="65">
        <v>0</v>
      </c>
      <c r="K8" s="65">
        <f t="shared" si="2"/>
        <v>0</v>
      </c>
      <c r="L8" s="65">
        <f t="shared" si="3"/>
        <v>152436.22</v>
      </c>
      <c r="M8" s="65">
        <f t="shared" si="4"/>
        <v>2301.33</v>
      </c>
      <c r="N8" s="65">
        <f t="shared" si="5"/>
        <v>154737.54999999999</v>
      </c>
    </row>
    <row r="9" spans="1:14">
      <c r="A9" s="65" t="s">
        <v>81</v>
      </c>
      <c r="B9" s="65">
        <v>1</v>
      </c>
      <c r="C9" s="65">
        <v>29455.62999999999</v>
      </c>
      <c r="D9" s="65">
        <v>802.37</v>
      </c>
      <c r="E9" s="65">
        <f t="shared" si="0"/>
        <v>30257.999999999989</v>
      </c>
      <c r="F9" s="65">
        <v>65804.899999999994</v>
      </c>
      <c r="G9" s="65">
        <v>157.1</v>
      </c>
      <c r="H9" s="65">
        <f t="shared" si="1"/>
        <v>65962</v>
      </c>
      <c r="I9" s="65">
        <v>0</v>
      </c>
      <c r="J9" s="65">
        <v>0</v>
      </c>
      <c r="K9" s="65">
        <f t="shared" si="2"/>
        <v>0</v>
      </c>
      <c r="L9" s="65">
        <f t="shared" si="3"/>
        <v>95260.529999999984</v>
      </c>
      <c r="M9" s="65">
        <f t="shared" si="4"/>
        <v>959.47</v>
      </c>
      <c r="N9" s="65">
        <f t="shared" si="5"/>
        <v>96219.999999999985</v>
      </c>
    </row>
    <row r="10" spans="1:14">
      <c r="A10" s="65" t="s">
        <v>89</v>
      </c>
      <c r="B10" s="65">
        <v>2</v>
      </c>
      <c r="C10" s="65">
        <v>-14680.66</v>
      </c>
      <c r="D10" s="65">
        <v>961.66</v>
      </c>
      <c r="E10" s="65">
        <f t="shared" si="0"/>
        <v>-13719</v>
      </c>
      <c r="F10" s="65">
        <v>8872</v>
      </c>
      <c r="G10" s="65">
        <v>0</v>
      </c>
      <c r="H10" s="65">
        <f t="shared" si="1"/>
        <v>8872</v>
      </c>
      <c r="I10" s="65">
        <v>0</v>
      </c>
      <c r="J10" s="65">
        <v>0</v>
      </c>
      <c r="K10" s="65">
        <f t="shared" si="2"/>
        <v>0</v>
      </c>
      <c r="L10" s="65">
        <f t="shared" si="3"/>
        <v>-5808.66</v>
      </c>
      <c r="M10" s="65">
        <f t="shared" si="4"/>
        <v>961.66</v>
      </c>
      <c r="N10" s="65">
        <f t="shared" si="5"/>
        <v>-4847</v>
      </c>
    </row>
    <row r="11" spans="1:14">
      <c r="A11" s="65" t="s">
        <v>86</v>
      </c>
      <c r="B11" s="65">
        <v>4</v>
      </c>
      <c r="C11" s="65">
        <v>4064.05</v>
      </c>
      <c r="D11" s="65">
        <v>218.95</v>
      </c>
      <c r="E11" s="65">
        <f t="shared" si="0"/>
        <v>4283</v>
      </c>
      <c r="F11" s="65">
        <v>703.79</v>
      </c>
      <c r="G11" s="65">
        <v>37.21</v>
      </c>
      <c r="H11" s="65">
        <f t="shared" si="1"/>
        <v>741</v>
      </c>
      <c r="I11" s="65">
        <v>0</v>
      </c>
      <c r="J11" s="65">
        <v>0</v>
      </c>
      <c r="K11" s="65">
        <f t="shared" si="2"/>
        <v>0</v>
      </c>
      <c r="L11" s="65">
        <f t="shared" si="3"/>
        <v>4767.84</v>
      </c>
      <c r="M11" s="65">
        <f t="shared" si="4"/>
        <v>256.15999999999997</v>
      </c>
      <c r="N11" s="65">
        <f t="shared" si="5"/>
        <v>5024</v>
      </c>
    </row>
    <row r="12" spans="1:14">
      <c r="A12" s="65" t="s">
        <v>82</v>
      </c>
      <c r="B12" s="65">
        <v>3</v>
      </c>
      <c r="C12" s="65">
        <v>78718.83</v>
      </c>
      <c r="D12" s="65">
        <v>502.17</v>
      </c>
      <c r="E12" s="65">
        <f t="shared" si="0"/>
        <v>79221</v>
      </c>
      <c r="F12" s="65">
        <v>60528.97</v>
      </c>
      <c r="G12" s="65">
        <v>423.03000000000003</v>
      </c>
      <c r="H12" s="65">
        <f t="shared" si="1"/>
        <v>60952</v>
      </c>
      <c r="I12" s="65">
        <v>134443.26999999999</v>
      </c>
      <c r="J12" s="65">
        <v>840.73</v>
      </c>
      <c r="K12" s="65">
        <f t="shared" si="2"/>
        <v>135284</v>
      </c>
      <c r="L12" s="65">
        <f t="shared" si="3"/>
        <v>4804.5299999999988</v>
      </c>
      <c r="M12" s="65">
        <f t="shared" si="4"/>
        <v>84.470000000000027</v>
      </c>
      <c r="N12" s="65">
        <f t="shared" si="5"/>
        <v>4888.9999999999991</v>
      </c>
    </row>
    <row r="13" spans="1:14">
      <c r="A13" s="65" t="s">
        <v>87</v>
      </c>
      <c r="B13" s="65">
        <v>3</v>
      </c>
      <c r="C13" s="65">
        <v>22921.82</v>
      </c>
      <c r="D13" s="65">
        <v>3703.1800000000003</v>
      </c>
      <c r="E13" s="65">
        <f t="shared" si="0"/>
        <v>26625</v>
      </c>
      <c r="F13" s="65">
        <v>3866.03</v>
      </c>
      <c r="G13" s="65">
        <v>226.96999999999997</v>
      </c>
      <c r="H13" s="65">
        <f t="shared" si="1"/>
        <v>4093</v>
      </c>
      <c r="I13" s="65">
        <v>0</v>
      </c>
      <c r="J13" s="65">
        <v>0</v>
      </c>
      <c r="K13" s="65">
        <f t="shared" si="2"/>
        <v>0</v>
      </c>
      <c r="L13" s="65">
        <f t="shared" si="3"/>
        <v>26787.85</v>
      </c>
      <c r="M13" s="65">
        <f t="shared" si="4"/>
        <v>3930.15</v>
      </c>
      <c r="N13" s="65">
        <f t="shared" si="5"/>
        <v>30718</v>
      </c>
    </row>
    <row r="14" spans="1:14">
      <c r="A14" s="65" t="s">
        <v>88</v>
      </c>
      <c r="B14" s="65">
        <v>1</v>
      </c>
      <c r="C14" s="65">
        <v>2473.3200000000002</v>
      </c>
      <c r="D14" s="65">
        <v>4.68</v>
      </c>
      <c r="E14" s="65">
        <f t="shared" si="0"/>
        <v>2478</v>
      </c>
      <c r="F14" s="65">
        <v>170.81</v>
      </c>
      <c r="G14" s="65">
        <v>2.19</v>
      </c>
      <c r="H14" s="65">
        <f t="shared" si="1"/>
        <v>173</v>
      </c>
      <c r="I14" s="65">
        <v>0</v>
      </c>
      <c r="J14" s="65">
        <v>0</v>
      </c>
      <c r="K14" s="65">
        <f t="shared" si="2"/>
        <v>0</v>
      </c>
      <c r="L14" s="65">
        <f t="shared" si="3"/>
        <v>2644.13</v>
      </c>
      <c r="M14" s="65">
        <f t="shared" si="4"/>
        <v>6.8699999999999992</v>
      </c>
      <c r="N14" s="65">
        <f t="shared" si="5"/>
        <v>2651</v>
      </c>
    </row>
    <row r="15" spans="1:14">
      <c r="A15" s="65" t="s">
        <v>83</v>
      </c>
      <c r="B15" s="65">
        <v>16</v>
      </c>
      <c r="C15" s="65">
        <v>13132.579999999998</v>
      </c>
      <c r="D15" s="65">
        <v>570.42000000000007</v>
      </c>
      <c r="E15" s="65">
        <f t="shared" si="0"/>
        <v>13702.999999999998</v>
      </c>
      <c r="F15" s="65">
        <v>1958.6999999999998</v>
      </c>
      <c r="G15" s="65">
        <v>126.29999999999998</v>
      </c>
      <c r="H15" s="65">
        <f t="shared" si="1"/>
        <v>2085</v>
      </c>
      <c r="I15" s="65">
        <v>0</v>
      </c>
      <c r="J15" s="65">
        <v>0</v>
      </c>
      <c r="K15" s="65">
        <f t="shared" si="2"/>
        <v>0</v>
      </c>
      <c r="L15" s="65">
        <f t="shared" si="3"/>
        <v>15091.279999999999</v>
      </c>
      <c r="M15" s="65">
        <f t="shared" si="4"/>
        <v>696.72</v>
      </c>
      <c r="N15" s="65">
        <f t="shared" si="5"/>
        <v>15787.999999999998</v>
      </c>
    </row>
    <row r="16" spans="1:14" s="63" customFormat="1">
      <c r="A16" s="64" t="s">
        <v>163</v>
      </c>
      <c r="B16" s="64">
        <f>SUM(B5:B15)</f>
        <v>66</v>
      </c>
      <c r="C16" s="67">
        <f t="shared" ref="C16:N16" si="6">SUM(C5:C15)</f>
        <v>451750.9800000001</v>
      </c>
      <c r="D16" s="67">
        <f t="shared" si="6"/>
        <v>22251.020000000004</v>
      </c>
      <c r="E16" s="67">
        <f t="shared" si="6"/>
        <v>474002</v>
      </c>
      <c r="F16" s="67">
        <f t="shared" si="6"/>
        <v>303274.90000000002</v>
      </c>
      <c r="G16" s="67">
        <f t="shared" si="6"/>
        <v>3151.55</v>
      </c>
      <c r="H16" s="67">
        <f t="shared" si="6"/>
        <v>306426.45</v>
      </c>
      <c r="I16" s="67">
        <f t="shared" si="6"/>
        <v>263800.15999999997</v>
      </c>
      <c r="J16" s="67">
        <f t="shared" si="6"/>
        <v>926.84</v>
      </c>
      <c r="K16" s="67">
        <f t="shared" si="6"/>
        <v>264727</v>
      </c>
      <c r="L16" s="67">
        <f t="shared" si="6"/>
        <v>491225.72</v>
      </c>
      <c r="M16" s="67">
        <f t="shared" si="6"/>
        <v>24475.730000000007</v>
      </c>
      <c r="N16" s="67">
        <f t="shared" si="6"/>
        <v>515701.45</v>
      </c>
    </row>
  </sheetData>
  <mergeCells count="6">
    <mergeCell ref="C3:E3"/>
    <mergeCell ref="F3:H3"/>
    <mergeCell ref="I3:K3"/>
    <mergeCell ref="L3:N3"/>
    <mergeCell ref="A3:A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Govt Ins</vt:lpstr>
      <vt:lpstr>Sheet2</vt:lpstr>
      <vt:lpstr>Govt Ins (2)</vt:lpstr>
      <vt:lpstr>Sheet1</vt:lpstr>
      <vt:lpstr>Govt Corp format</vt:lpstr>
      <vt:lpstr>05 VAR </vt:lpstr>
      <vt:lpstr>Sheet5</vt:lpstr>
      <vt:lpstr>'05 VAR '!Print_Area</vt:lpstr>
      <vt:lpstr>'Govt Corp format'!Print_Area</vt:lpstr>
      <vt:lpstr>'Govt Ins (2)'!Print_Area</vt:lpstr>
      <vt:lpstr>'05 VAR '!Print_Titles</vt:lpstr>
      <vt:lpstr>'Govt Corp format'!Print_Titles</vt:lpstr>
      <vt:lpstr>'Govt Ins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2023-06-01T06:45:15Z</dcterms:modified>
</cp:coreProperties>
</file>